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Users\ethomas\Desktop\Current Projects\Omar\Final\"/>
    </mc:Choice>
  </mc:AlternateContent>
  <xr:revisionPtr revIDLastSave="0" documentId="8_{AA67AC78-54CC-4927-8819-BC16D4F58415}" xr6:coauthVersionLast="47" xr6:coauthVersionMax="47" xr10:uidLastSave="{00000000-0000-0000-0000-000000000000}"/>
  <bookViews>
    <workbookView xWindow="-28920" yWindow="-120" windowWidth="29040" windowHeight="15720" xr2:uid="{00000000-000D-0000-FFFF-FFFF00000000}"/>
  </bookViews>
  <sheets>
    <sheet name="12 Month Budget Comparison" sheetId="3" r:id="rId1"/>
    <sheet name="Calculation" sheetId="7" r:id="rId2"/>
    <sheet name="Salary Analysis" sheetId="6" r:id="rId3"/>
    <sheet name="%s" sheetId="5" state="hidden" r:id="rId4"/>
  </sheets>
  <definedNames>
    <definedName name="_xlnm._FilterDatabase" localSheetId="3" hidden="1">'%s'!$A$4:$O$847</definedName>
    <definedName name="_xlnm._FilterDatabase" localSheetId="0" hidden="1">'12 Month Budget Comparison'!$A$2:$D$4208</definedName>
    <definedName name="_xlnm.Print_Area" localSheetId="3">'%s'!$A$1:$O$847</definedName>
    <definedName name="_xlnm.Print_Area" localSheetId="0">'12 Month Budget Comparison'!$A$2:$F$836</definedName>
    <definedName name="_xlnm.Print_Area" localSheetId="1">Calculation!$A$2:$D$27</definedName>
    <definedName name="_xlnm.Print_Area" localSheetId="2">'Salary Analysis'!$A$2:$D$793</definedName>
    <definedName name="_xlnm.Print_Titles" localSheetId="3">'%s'!$2:$4</definedName>
    <definedName name="_xlnm.Print_Titles" localSheetId="0">'12 Month Budget Comparison'!$5:$6</definedName>
    <definedName name="_xlnm.Print_Titles" localSheetId="2">'Salary Analysis'!$2:$2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3" i="3" l="1"/>
  <c r="D283" i="3"/>
  <c r="D145" i="6"/>
  <c r="C97" i="6" l="1"/>
  <c r="D97" i="6"/>
  <c r="C109" i="6" l="1"/>
  <c r="D100" i="3" s="1"/>
  <c r="A5" i="7" l="1"/>
  <c r="A6" i="7" s="1"/>
  <c r="A7" i="7" s="1"/>
  <c r="A8" i="7" s="1"/>
  <c r="A9" i="7" s="1"/>
  <c r="A10" i="7" s="1"/>
  <c r="A11" i="7" s="1"/>
  <c r="A12" i="7" s="1"/>
  <c r="A13" i="7" s="1"/>
  <c r="A16" i="7" s="1"/>
  <c r="A17" i="7" s="1"/>
  <c r="A18" i="7" s="1"/>
  <c r="A19" i="7" s="1"/>
  <c r="A20" i="7" s="1"/>
  <c r="A21" i="7" s="1"/>
  <c r="A22" i="7" s="1"/>
  <c r="A23" i="7" s="1"/>
  <c r="D793" i="6"/>
  <c r="E823" i="3" s="1"/>
  <c r="C793" i="6"/>
  <c r="D823" i="3" s="1"/>
  <c r="D781" i="6"/>
  <c r="E772" i="3" s="1"/>
  <c r="C781" i="6"/>
  <c r="D772" i="3" s="1"/>
  <c r="D769" i="6"/>
  <c r="E729" i="3" s="1"/>
  <c r="C769" i="6"/>
  <c r="D729" i="3" s="1"/>
  <c r="D757" i="6"/>
  <c r="E728" i="3" s="1"/>
  <c r="C757" i="6"/>
  <c r="D728" i="3" s="1"/>
  <c r="D745" i="6"/>
  <c r="E708" i="3" s="1"/>
  <c r="C745" i="6"/>
  <c r="D708" i="3" s="1"/>
  <c r="D733" i="6"/>
  <c r="E688" i="3" s="1"/>
  <c r="C733" i="6"/>
  <c r="D688" i="3" s="1"/>
  <c r="D721" i="6"/>
  <c r="E660" i="3" s="1"/>
  <c r="C721" i="6"/>
  <c r="D660" i="3" s="1"/>
  <c r="D709" i="6"/>
  <c r="E636" i="3" s="1"/>
  <c r="C709" i="6"/>
  <c r="D636" i="3" s="1"/>
  <c r="D697" i="6"/>
  <c r="E611" i="3" s="1"/>
  <c r="C697" i="6"/>
  <c r="D611" i="3" s="1"/>
  <c r="D685" i="6"/>
  <c r="E591" i="3" s="1"/>
  <c r="C685" i="6"/>
  <c r="D591" i="3" s="1"/>
  <c r="D673" i="6"/>
  <c r="E590" i="3" s="1"/>
  <c r="C673" i="6"/>
  <c r="D590" i="3" s="1"/>
  <c r="D661" i="6"/>
  <c r="E589" i="3" s="1"/>
  <c r="C661" i="6"/>
  <c r="D589" i="3" s="1"/>
  <c r="D649" i="6"/>
  <c r="E588" i="3" s="1"/>
  <c r="C649" i="6"/>
  <c r="D588" i="3" s="1"/>
  <c r="D637" i="6"/>
  <c r="E557" i="3" s="1"/>
  <c r="C637" i="6"/>
  <c r="D557" i="3" s="1"/>
  <c r="D625" i="6"/>
  <c r="E523" i="3" s="1"/>
  <c r="C625" i="6"/>
  <c r="D523" i="3" s="1"/>
  <c r="D613" i="6"/>
  <c r="E522" i="3" s="1"/>
  <c r="C613" i="6"/>
  <c r="D522" i="3" s="1"/>
  <c r="D601" i="6"/>
  <c r="E521" i="3" s="1"/>
  <c r="C601" i="6"/>
  <c r="D521" i="3" s="1"/>
  <c r="D589" i="6"/>
  <c r="E520" i="3" s="1"/>
  <c r="C589" i="6"/>
  <c r="D520" i="3" s="1"/>
  <c r="D577" i="6"/>
  <c r="E544" i="3" s="1"/>
  <c r="C577" i="6"/>
  <c r="D544" i="3" s="1"/>
  <c r="D565" i="6"/>
  <c r="E500" i="3" s="1"/>
  <c r="C565" i="6"/>
  <c r="D500" i="3" s="1"/>
  <c r="D553" i="6"/>
  <c r="E499" i="3" s="1"/>
  <c r="C553" i="6"/>
  <c r="D499" i="3" s="1"/>
  <c r="D541" i="6"/>
  <c r="E498" i="3" s="1"/>
  <c r="C541" i="6"/>
  <c r="D498" i="3" s="1"/>
  <c r="D529" i="6"/>
  <c r="E477" i="3" s="1"/>
  <c r="C529" i="6"/>
  <c r="D477" i="3" s="1"/>
  <c r="D517" i="6"/>
  <c r="E476" i="3" s="1"/>
  <c r="C517" i="6"/>
  <c r="D476" i="3" s="1"/>
  <c r="D505" i="6"/>
  <c r="E475" i="3" s="1"/>
  <c r="C505" i="6"/>
  <c r="D475" i="3" s="1"/>
  <c r="D493" i="6"/>
  <c r="E474" i="3" s="1"/>
  <c r="C493" i="6"/>
  <c r="D474" i="3" s="1"/>
  <c r="D481" i="6"/>
  <c r="E452" i="3" s="1"/>
  <c r="C481" i="6"/>
  <c r="D452" i="3" s="1"/>
  <c r="D469" i="6"/>
  <c r="E451" i="3" s="1"/>
  <c r="C469" i="6"/>
  <c r="D451" i="3" s="1"/>
  <c r="D457" i="6"/>
  <c r="E450" i="3" s="1"/>
  <c r="C457" i="6"/>
  <c r="D450" i="3" s="1"/>
  <c r="D445" i="6"/>
  <c r="E449" i="3" s="1"/>
  <c r="C445" i="6"/>
  <c r="D449" i="3" s="1"/>
  <c r="D433" i="6"/>
  <c r="E448" i="3" s="1"/>
  <c r="C433" i="6"/>
  <c r="D448" i="3" s="1"/>
  <c r="D421" i="6"/>
  <c r="E429" i="3" s="1"/>
  <c r="C421" i="6"/>
  <c r="D429" i="3" s="1"/>
  <c r="D409" i="6"/>
  <c r="E410" i="3" s="1"/>
  <c r="C409" i="6"/>
  <c r="D410" i="3" s="1"/>
  <c r="D397" i="6"/>
  <c r="E397" i="3" s="1"/>
  <c r="C397" i="6"/>
  <c r="D397" i="3" s="1"/>
  <c r="D385" i="6"/>
  <c r="E377" i="3" s="1"/>
  <c r="C385" i="6"/>
  <c r="D377" i="3" s="1"/>
  <c r="D373" i="6"/>
  <c r="E364" i="3" s="1"/>
  <c r="C373" i="6"/>
  <c r="D364" i="3" s="1"/>
  <c r="D361" i="6"/>
  <c r="E344" i="3" s="1"/>
  <c r="C361" i="6"/>
  <c r="D344" i="3" s="1"/>
  <c r="D349" i="6"/>
  <c r="E343" i="3" s="1"/>
  <c r="C349" i="6"/>
  <c r="D343" i="3" s="1"/>
  <c r="D337" i="6"/>
  <c r="E324" i="3" s="1"/>
  <c r="C337" i="6"/>
  <c r="D324" i="3" s="1"/>
  <c r="D325" i="6"/>
  <c r="E305" i="3" s="1"/>
  <c r="C325" i="6"/>
  <c r="D305" i="3" s="1"/>
  <c r="D313" i="6"/>
  <c r="C313" i="6"/>
  <c r="D301" i="6"/>
  <c r="E282" i="3" s="1"/>
  <c r="C301" i="6"/>
  <c r="D282" i="3" s="1"/>
  <c r="D289" i="6"/>
  <c r="E260" i="3" s="1"/>
  <c r="C289" i="6"/>
  <c r="D260" i="3" s="1"/>
  <c r="D277" i="6"/>
  <c r="E259" i="3" s="1"/>
  <c r="C277" i="6"/>
  <c r="D259" i="3" s="1"/>
  <c r="D265" i="6"/>
  <c r="E238" i="3" s="1"/>
  <c r="C265" i="6"/>
  <c r="D238" i="3" s="1"/>
  <c r="D253" i="6"/>
  <c r="E237" i="3" s="1"/>
  <c r="D241" i="6"/>
  <c r="E216" i="3" s="1"/>
  <c r="C241" i="6"/>
  <c r="D216" i="3" s="1"/>
  <c r="D229" i="6"/>
  <c r="E215" i="3" s="1"/>
  <c r="C229" i="6"/>
  <c r="D215" i="3" s="1"/>
  <c r="D217" i="6"/>
  <c r="E193" i="3" s="1"/>
  <c r="C217" i="6"/>
  <c r="D193" i="3" s="1"/>
  <c r="D205" i="6"/>
  <c r="E192" i="3" s="1"/>
  <c r="C205" i="6"/>
  <c r="D192" i="3" s="1"/>
  <c r="D193" i="6"/>
  <c r="E170" i="3" s="1"/>
  <c r="C193" i="6"/>
  <c r="D170" i="3" s="1"/>
  <c r="D181" i="6"/>
  <c r="E169" i="3" s="1"/>
  <c r="C181" i="6"/>
  <c r="D169" i="3" s="1"/>
  <c r="D169" i="6"/>
  <c r="E147" i="3" s="1"/>
  <c r="C169" i="6"/>
  <c r="D147" i="3" s="1"/>
  <c r="D157" i="6"/>
  <c r="E146" i="3" s="1"/>
  <c r="C157" i="6"/>
  <c r="D146" i="3" s="1"/>
  <c r="E124" i="3"/>
  <c r="C145" i="6"/>
  <c r="D124" i="3" s="1"/>
  <c r="D133" i="6"/>
  <c r="E123" i="3" s="1"/>
  <c r="C133" i="6"/>
  <c r="D123" i="3" s="1"/>
  <c r="D121" i="6"/>
  <c r="E101" i="3" s="1"/>
  <c r="C121" i="6"/>
  <c r="D101" i="3" s="1"/>
  <c r="D109" i="6"/>
  <c r="E100" i="3" s="1"/>
  <c r="E78" i="3"/>
  <c r="D78" i="3"/>
  <c r="D85" i="6"/>
  <c r="E77" i="3" s="1"/>
  <c r="C85" i="6"/>
  <c r="D77" i="3" s="1"/>
  <c r="D73" i="6"/>
  <c r="E55" i="3" s="1"/>
  <c r="C73" i="6"/>
  <c r="D55" i="3" s="1"/>
  <c r="D61" i="6"/>
  <c r="E54" i="3" s="1"/>
  <c r="C61" i="6"/>
  <c r="D54" i="3" s="1"/>
  <c r="D49" i="6"/>
  <c r="E32" i="3" s="1"/>
  <c r="C49" i="6"/>
  <c r="D32" i="3" s="1"/>
  <c r="D37" i="6"/>
  <c r="E31" i="3" s="1"/>
  <c r="C37" i="6"/>
  <c r="D31" i="3" s="1"/>
  <c r="D25" i="6"/>
  <c r="E9" i="3" s="1"/>
  <c r="C25" i="6"/>
  <c r="D9" i="3" s="1"/>
  <c r="D13" i="6"/>
  <c r="E8" i="3" s="1"/>
  <c r="F8" i="3" s="1"/>
  <c r="C13" i="6"/>
  <c r="D8" i="3" s="1"/>
  <c r="D803" i="3" l="1"/>
  <c r="E821" i="3"/>
  <c r="D821" i="3"/>
  <c r="E806" i="3"/>
  <c r="F82" i="3"/>
  <c r="O81" i="5" s="1"/>
  <c r="O97" i="5" s="1"/>
  <c r="F81" i="3"/>
  <c r="F80" i="3"/>
  <c r="F79" i="3"/>
  <c r="F10" i="3"/>
  <c r="F28" i="3"/>
  <c r="F27" i="3"/>
  <c r="F26" i="3"/>
  <c r="F25" i="3"/>
  <c r="F24" i="3"/>
  <c r="F23" i="3"/>
  <c r="F22" i="3"/>
  <c r="F21" i="3"/>
  <c r="F20" i="3"/>
  <c r="F19" i="3"/>
  <c r="F18" i="3"/>
  <c r="F17" i="3"/>
  <c r="F16" i="3"/>
  <c r="F15" i="3"/>
  <c r="F14" i="3"/>
  <c r="F13" i="3"/>
  <c r="F12" i="3"/>
  <c r="F11" i="3"/>
  <c r="F33" i="3"/>
  <c r="F51" i="3"/>
  <c r="F50" i="3"/>
  <c r="F49" i="3"/>
  <c r="F48" i="3"/>
  <c r="F47" i="3"/>
  <c r="F46" i="3"/>
  <c r="F45" i="3"/>
  <c r="F44" i="3"/>
  <c r="F43" i="3"/>
  <c r="F42" i="3"/>
  <c r="F41" i="3"/>
  <c r="F40" i="3"/>
  <c r="F39" i="3"/>
  <c r="F38" i="3"/>
  <c r="F37" i="3"/>
  <c r="F36" i="3"/>
  <c r="F35" i="3"/>
  <c r="F34" i="3"/>
  <c r="F74" i="3"/>
  <c r="F73" i="3"/>
  <c r="F72" i="3"/>
  <c r="F71" i="3"/>
  <c r="F70" i="3"/>
  <c r="F69" i="3"/>
  <c r="F68" i="3"/>
  <c r="F67" i="3"/>
  <c r="F66" i="3"/>
  <c r="F65" i="3"/>
  <c r="F64" i="3"/>
  <c r="F63" i="3"/>
  <c r="F62" i="3"/>
  <c r="F61" i="3"/>
  <c r="F60" i="3"/>
  <c r="F59" i="3"/>
  <c r="O58" i="5" s="1"/>
  <c r="O74" i="5" s="1"/>
  <c r="F58" i="3"/>
  <c r="F57" i="3"/>
  <c r="F56" i="3"/>
  <c r="F97" i="3"/>
  <c r="F96" i="3"/>
  <c r="F95" i="3"/>
  <c r="F94" i="3"/>
  <c r="F93" i="3"/>
  <c r="F92" i="3"/>
  <c r="F91" i="3"/>
  <c r="F90" i="3"/>
  <c r="F89" i="3"/>
  <c r="F88" i="3"/>
  <c r="F87" i="3"/>
  <c r="F86" i="3"/>
  <c r="F85" i="3"/>
  <c r="F84" i="3"/>
  <c r="F83" i="3"/>
  <c r="F102" i="3"/>
  <c r="F120" i="3"/>
  <c r="F119" i="3"/>
  <c r="F118" i="3"/>
  <c r="F117" i="3"/>
  <c r="F116" i="3"/>
  <c r="F115" i="3"/>
  <c r="F114" i="3"/>
  <c r="F113" i="3"/>
  <c r="F112" i="3"/>
  <c r="F111" i="3"/>
  <c r="F110" i="3"/>
  <c r="F109" i="3"/>
  <c r="F108" i="3"/>
  <c r="F107" i="3"/>
  <c r="F106" i="3"/>
  <c r="F105" i="3"/>
  <c r="O104" i="5" s="1"/>
  <c r="O121" i="5" s="1"/>
  <c r="F104" i="3"/>
  <c r="F103" i="3"/>
  <c r="F142" i="3"/>
  <c r="F141" i="3"/>
  <c r="F140" i="3"/>
  <c r="F139" i="3"/>
  <c r="F138" i="3"/>
  <c r="F137" i="3"/>
  <c r="F136" i="3"/>
  <c r="F135" i="3"/>
  <c r="F134" i="3"/>
  <c r="F133" i="3"/>
  <c r="F132" i="3"/>
  <c r="F131" i="3"/>
  <c r="F130" i="3"/>
  <c r="F129" i="3"/>
  <c r="F128" i="3"/>
  <c r="O128" i="5" s="1"/>
  <c r="O144" i="5" s="1"/>
  <c r="F127" i="3"/>
  <c r="F126" i="3"/>
  <c r="F125" i="3"/>
  <c r="F143" i="3"/>
  <c r="F149" i="3"/>
  <c r="F148" i="3"/>
  <c r="F166" i="3"/>
  <c r="F165" i="3"/>
  <c r="F164" i="3"/>
  <c r="F163" i="3"/>
  <c r="F162" i="3"/>
  <c r="F161" i="3"/>
  <c r="F160" i="3"/>
  <c r="F159" i="3"/>
  <c r="F158" i="3"/>
  <c r="F157" i="3"/>
  <c r="F156" i="3"/>
  <c r="F155" i="3"/>
  <c r="F154" i="3"/>
  <c r="F153" i="3"/>
  <c r="F152" i="3"/>
  <c r="F151" i="3"/>
  <c r="O151" i="5" s="1"/>
  <c r="O168" i="5" s="1"/>
  <c r="F150" i="3"/>
  <c r="F171" i="3"/>
  <c r="F189" i="3"/>
  <c r="F188" i="3"/>
  <c r="F187" i="3"/>
  <c r="F186" i="3"/>
  <c r="F185" i="3"/>
  <c r="F184" i="3"/>
  <c r="F183" i="3"/>
  <c r="F182" i="3"/>
  <c r="F181" i="3"/>
  <c r="F180" i="3"/>
  <c r="F179" i="3"/>
  <c r="F178" i="3"/>
  <c r="F177" i="3"/>
  <c r="F176" i="3"/>
  <c r="F175" i="3"/>
  <c r="F174" i="3"/>
  <c r="O175" i="5" s="1"/>
  <c r="O191" i="5" s="1"/>
  <c r="F173" i="3"/>
  <c r="F172" i="3"/>
  <c r="F212" i="3"/>
  <c r="F211" i="3"/>
  <c r="F210" i="3"/>
  <c r="F209" i="3"/>
  <c r="F208" i="3"/>
  <c r="F207" i="3"/>
  <c r="F206" i="3"/>
  <c r="F205" i="3"/>
  <c r="F204" i="3"/>
  <c r="F203" i="3"/>
  <c r="F202" i="3"/>
  <c r="F201" i="3"/>
  <c r="F200" i="3"/>
  <c r="F199" i="3"/>
  <c r="F198" i="3"/>
  <c r="F197" i="3"/>
  <c r="O198" i="5" s="1"/>
  <c r="O214" i="5" s="1"/>
  <c r="F196" i="3"/>
  <c r="F195" i="3"/>
  <c r="F194" i="3"/>
  <c r="F232" i="3"/>
  <c r="F234" i="3"/>
  <c r="F233" i="3"/>
  <c r="F231" i="3"/>
  <c r="F230" i="3"/>
  <c r="F229" i="3"/>
  <c r="F228" i="3"/>
  <c r="F227" i="3"/>
  <c r="F226" i="3"/>
  <c r="F225" i="3"/>
  <c r="F224" i="3"/>
  <c r="F223" i="3"/>
  <c r="F222" i="3"/>
  <c r="F221" i="3"/>
  <c r="F220" i="3"/>
  <c r="O222" i="5" s="1"/>
  <c r="O237" i="5" s="1"/>
  <c r="F219" i="3"/>
  <c r="F218" i="3"/>
  <c r="F217" i="3"/>
  <c r="F256" i="3"/>
  <c r="F255" i="3"/>
  <c r="F254" i="3"/>
  <c r="F253" i="3"/>
  <c r="F252" i="3"/>
  <c r="F251" i="3"/>
  <c r="F250" i="3"/>
  <c r="F249" i="3"/>
  <c r="F248" i="3"/>
  <c r="F247" i="3"/>
  <c r="F246" i="3"/>
  <c r="F245" i="3"/>
  <c r="F244" i="3"/>
  <c r="F243" i="3"/>
  <c r="F242" i="3"/>
  <c r="O244" i="5" s="1"/>
  <c r="O259" i="5" s="1"/>
  <c r="F241" i="3"/>
  <c r="F240" i="3"/>
  <c r="F239" i="3"/>
  <c r="F279" i="3"/>
  <c r="F278" i="3"/>
  <c r="F277" i="3"/>
  <c r="F276" i="3"/>
  <c r="F275" i="3"/>
  <c r="F274" i="3"/>
  <c r="F273" i="3"/>
  <c r="F272" i="3"/>
  <c r="F271" i="3"/>
  <c r="F270" i="3"/>
  <c r="F269" i="3"/>
  <c r="F268" i="3"/>
  <c r="F267" i="3"/>
  <c r="F266" i="3"/>
  <c r="F265" i="3"/>
  <c r="F264" i="3"/>
  <c r="O266" i="5" s="1"/>
  <c r="F263" i="3"/>
  <c r="F262" i="3"/>
  <c r="F261" i="3"/>
  <c r="F284" i="3"/>
  <c r="F283" i="3"/>
  <c r="F302" i="3"/>
  <c r="F301" i="3"/>
  <c r="F300" i="3"/>
  <c r="F299" i="3"/>
  <c r="F298" i="3"/>
  <c r="F297" i="3"/>
  <c r="F296" i="3"/>
  <c r="F295" i="3"/>
  <c r="F294" i="3"/>
  <c r="F293" i="3"/>
  <c r="F292" i="3"/>
  <c r="F291" i="3"/>
  <c r="F290" i="3"/>
  <c r="F289" i="3"/>
  <c r="F288" i="3"/>
  <c r="F287" i="3"/>
  <c r="O290" i="5" s="1"/>
  <c r="F286" i="3"/>
  <c r="F285" i="3"/>
  <c r="F321" i="3"/>
  <c r="F320" i="3"/>
  <c r="F319" i="3"/>
  <c r="F318" i="3"/>
  <c r="F317" i="3"/>
  <c r="F316" i="3"/>
  <c r="F315" i="3"/>
  <c r="F314" i="3"/>
  <c r="F313" i="3"/>
  <c r="F312" i="3"/>
  <c r="F311" i="3"/>
  <c r="F310" i="3"/>
  <c r="F309" i="3"/>
  <c r="F308" i="3"/>
  <c r="F307" i="3"/>
  <c r="F306" i="3"/>
  <c r="F340" i="3"/>
  <c r="F339" i="3"/>
  <c r="F338" i="3"/>
  <c r="F337" i="3"/>
  <c r="F336" i="3"/>
  <c r="F335" i="3"/>
  <c r="F334" i="3"/>
  <c r="F333" i="3"/>
  <c r="F332" i="3"/>
  <c r="F331" i="3"/>
  <c r="F330" i="3"/>
  <c r="F329" i="3"/>
  <c r="F328" i="3"/>
  <c r="F327" i="3"/>
  <c r="F326" i="3"/>
  <c r="F325" i="3"/>
  <c r="F345" i="3"/>
  <c r="F361" i="3"/>
  <c r="F360" i="3"/>
  <c r="F359" i="3"/>
  <c r="F358" i="3"/>
  <c r="F357" i="3"/>
  <c r="F356" i="3"/>
  <c r="F355" i="3"/>
  <c r="F354" i="3"/>
  <c r="F353" i="3"/>
  <c r="F352" i="3"/>
  <c r="F351" i="3"/>
  <c r="F350" i="3"/>
  <c r="F349" i="3"/>
  <c r="F348" i="3"/>
  <c r="F347" i="3"/>
  <c r="F346" i="3"/>
  <c r="F374" i="3"/>
  <c r="F373" i="3"/>
  <c r="F372" i="3"/>
  <c r="F371" i="3"/>
  <c r="F370" i="3"/>
  <c r="F369" i="3"/>
  <c r="F368" i="3"/>
  <c r="F367" i="3"/>
  <c r="F366" i="3"/>
  <c r="F365" i="3"/>
  <c r="F378" i="3"/>
  <c r="F394" i="3"/>
  <c r="F393" i="3"/>
  <c r="F392" i="3"/>
  <c r="F391" i="3"/>
  <c r="F390" i="3"/>
  <c r="F389" i="3"/>
  <c r="F388" i="3"/>
  <c r="F387" i="3"/>
  <c r="F386" i="3"/>
  <c r="F385" i="3"/>
  <c r="F384" i="3"/>
  <c r="F383" i="3"/>
  <c r="F382" i="3"/>
  <c r="F381" i="3"/>
  <c r="F380" i="3"/>
  <c r="F379" i="3"/>
  <c r="F407" i="3"/>
  <c r="F406" i="3"/>
  <c r="F405" i="3"/>
  <c r="F404" i="3"/>
  <c r="F403" i="3"/>
  <c r="F402" i="3"/>
  <c r="F401" i="3"/>
  <c r="F400" i="3"/>
  <c r="F399" i="3"/>
  <c r="F398" i="3"/>
  <c r="F426" i="3"/>
  <c r="F425" i="3"/>
  <c r="F424" i="3"/>
  <c r="F423" i="3"/>
  <c r="F422" i="3"/>
  <c r="F421" i="3"/>
  <c r="F420" i="3"/>
  <c r="F419" i="3"/>
  <c r="F418" i="3"/>
  <c r="F417" i="3"/>
  <c r="F416" i="3"/>
  <c r="F415" i="3"/>
  <c r="F414" i="3"/>
  <c r="F413" i="3"/>
  <c r="F412" i="3"/>
  <c r="F411" i="3"/>
  <c r="F445" i="3"/>
  <c r="F444" i="3"/>
  <c r="F443" i="3"/>
  <c r="F442" i="3"/>
  <c r="F441" i="3"/>
  <c r="F440" i="3"/>
  <c r="F439" i="3"/>
  <c r="F438" i="3"/>
  <c r="F437" i="3"/>
  <c r="F436" i="3"/>
  <c r="F435" i="3"/>
  <c r="F434" i="3"/>
  <c r="F433" i="3"/>
  <c r="F432" i="3"/>
  <c r="F431" i="3"/>
  <c r="F430" i="3"/>
  <c r="F457" i="3"/>
  <c r="F471" i="3"/>
  <c r="F470" i="3"/>
  <c r="F469" i="3"/>
  <c r="F468" i="3"/>
  <c r="F467" i="3"/>
  <c r="F466" i="3"/>
  <c r="F465" i="3"/>
  <c r="F464" i="3"/>
  <c r="F463" i="3"/>
  <c r="F462" i="3"/>
  <c r="F461" i="3"/>
  <c r="F460" i="3"/>
  <c r="F459" i="3"/>
  <c r="F458" i="3"/>
  <c r="F456" i="3"/>
  <c r="F455" i="3"/>
  <c r="F454" i="3"/>
  <c r="F453" i="3"/>
  <c r="F479" i="3"/>
  <c r="F478" i="3"/>
  <c r="F495" i="3"/>
  <c r="F494" i="3"/>
  <c r="F493" i="3"/>
  <c r="F492" i="3"/>
  <c r="F491" i="3"/>
  <c r="F490" i="3"/>
  <c r="F489" i="3"/>
  <c r="F488" i="3"/>
  <c r="F487" i="3"/>
  <c r="F486" i="3"/>
  <c r="F485" i="3"/>
  <c r="F484" i="3"/>
  <c r="F483" i="3"/>
  <c r="F482" i="3"/>
  <c r="F481" i="3"/>
  <c r="F480" i="3"/>
  <c r="F517" i="3"/>
  <c r="F516" i="3"/>
  <c r="F515" i="3"/>
  <c r="F514" i="3"/>
  <c r="F513" i="3"/>
  <c r="F512" i="3"/>
  <c r="F511" i="3"/>
  <c r="F510" i="3"/>
  <c r="F509" i="3"/>
  <c r="F508" i="3"/>
  <c r="F507" i="3"/>
  <c r="F506" i="3"/>
  <c r="F505" i="3"/>
  <c r="F504" i="3"/>
  <c r="F503" i="3"/>
  <c r="F502" i="3"/>
  <c r="F501" i="3"/>
  <c r="F525" i="3"/>
  <c r="F524" i="3"/>
  <c r="F541" i="3"/>
  <c r="F540" i="3"/>
  <c r="F539" i="3"/>
  <c r="F538" i="3"/>
  <c r="F537" i="3"/>
  <c r="F536" i="3"/>
  <c r="F535" i="3"/>
  <c r="F534" i="3"/>
  <c r="F533" i="3"/>
  <c r="F532" i="3"/>
  <c r="F531" i="3"/>
  <c r="F530" i="3"/>
  <c r="F529" i="3"/>
  <c r="F528" i="3"/>
  <c r="F527" i="3"/>
  <c r="F526" i="3"/>
  <c r="F554" i="3"/>
  <c r="F553" i="3"/>
  <c r="F552" i="3"/>
  <c r="F551" i="3"/>
  <c r="F550" i="3"/>
  <c r="F549" i="3"/>
  <c r="F548" i="3"/>
  <c r="F547" i="3"/>
  <c r="F546" i="3"/>
  <c r="F545" i="3"/>
  <c r="F569" i="3"/>
  <c r="F585" i="3"/>
  <c r="F584" i="3"/>
  <c r="F583" i="3"/>
  <c r="F582" i="3"/>
  <c r="F581" i="3"/>
  <c r="F580" i="3"/>
  <c r="F579" i="3"/>
  <c r="F578" i="3"/>
  <c r="F577" i="3"/>
  <c r="F576" i="3"/>
  <c r="F575" i="3"/>
  <c r="F574" i="3"/>
  <c r="F573" i="3"/>
  <c r="F572" i="3"/>
  <c r="F571" i="3"/>
  <c r="F570" i="3"/>
  <c r="F568" i="3"/>
  <c r="F567" i="3"/>
  <c r="F566" i="3"/>
  <c r="F565" i="3"/>
  <c r="F564" i="3"/>
  <c r="F563" i="3"/>
  <c r="F562" i="3"/>
  <c r="F561" i="3"/>
  <c r="F560" i="3"/>
  <c r="F559" i="3"/>
  <c r="F558" i="3"/>
  <c r="F592" i="3"/>
  <c r="F608" i="3"/>
  <c r="F607" i="3"/>
  <c r="F606" i="3"/>
  <c r="F605" i="3"/>
  <c r="F604" i="3"/>
  <c r="F603" i="3"/>
  <c r="F602" i="3"/>
  <c r="F601" i="3"/>
  <c r="F600" i="3"/>
  <c r="F599" i="3"/>
  <c r="F598" i="3"/>
  <c r="F597" i="3"/>
  <c r="F596" i="3"/>
  <c r="F595" i="3"/>
  <c r="F594" i="3"/>
  <c r="F593" i="3"/>
  <c r="F633" i="3"/>
  <c r="F632" i="3"/>
  <c r="F631" i="3"/>
  <c r="F630" i="3"/>
  <c r="F629" i="3"/>
  <c r="F628" i="3"/>
  <c r="F627" i="3"/>
  <c r="F626" i="3"/>
  <c r="F625" i="3"/>
  <c r="F624" i="3"/>
  <c r="F623" i="3"/>
  <c r="F622" i="3"/>
  <c r="F621" i="3"/>
  <c r="F620" i="3"/>
  <c r="F619" i="3"/>
  <c r="F618" i="3"/>
  <c r="F617" i="3"/>
  <c r="F616" i="3"/>
  <c r="F615" i="3"/>
  <c r="F614" i="3"/>
  <c r="F613" i="3"/>
  <c r="F612" i="3"/>
  <c r="F654" i="3"/>
  <c r="F657" i="3"/>
  <c r="F658" i="3" s="1"/>
  <c r="F662" i="3"/>
  <c r="F661" i="3"/>
  <c r="F651" i="3"/>
  <c r="F649" i="3"/>
  <c r="F653" i="3"/>
  <c r="F652" i="3"/>
  <c r="F650" i="3"/>
  <c r="F648" i="3"/>
  <c r="F647" i="3"/>
  <c r="F646" i="3"/>
  <c r="F645" i="3"/>
  <c r="F644" i="3"/>
  <c r="F643" i="3"/>
  <c r="F642" i="3"/>
  <c r="F641" i="3"/>
  <c r="F640" i="3"/>
  <c r="F639" i="3"/>
  <c r="F638" i="3"/>
  <c r="F637" i="3"/>
  <c r="F685" i="3"/>
  <c r="E658" i="3"/>
  <c r="D658" i="3"/>
  <c r="F681" i="3"/>
  <c r="F680" i="3"/>
  <c r="F679" i="3"/>
  <c r="F678" i="3"/>
  <c r="F677" i="3"/>
  <c r="F676" i="3"/>
  <c r="F675" i="3"/>
  <c r="F674" i="3"/>
  <c r="F673" i="3"/>
  <c r="F672" i="3"/>
  <c r="F671" i="3"/>
  <c r="F670" i="3"/>
  <c r="F669" i="3"/>
  <c r="F668" i="3"/>
  <c r="F667" i="3"/>
  <c r="F666" i="3"/>
  <c r="F665" i="3"/>
  <c r="F664" i="3"/>
  <c r="F663" i="3"/>
  <c r="F684" i="3"/>
  <c r="F683" i="3"/>
  <c r="F682" i="3"/>
  <c r="F689" i="3"/>
  <c r="F705" i="3"/>
  <c r="F704" i="3"/>
  <c r="F703" i="3"/>
  <c r="F702" i="3"/>
  <c r="F701" i="3"/>
  <c r="F700" i="3"/>
  <c r="F699" i="3"/>
  <c r="F698" i="3"/>
  <c r="F697" i="3"/>
  <c r="F696" i="3"/>
  <c r="F695" i="3"/>
  <c r="F694" i="3"/>
  <c r="F693" i="3"/>
  <c r="F692" i="3"/>
  <c r="F691" i="3"/>
  <c r="F690" i="3"/>
  <c r="F725" i="3"/>
  <c r="F724" i="3"/>
  <c r="F723" i="3"/>
  <c r="F722" i="3"/>
  <c r="F721" i="3"/>
  <c r="F720" i="3"/>
  <c r="F719" i="3"/>
  <c r="F718" i="3"/>
  <c r="F717" i="3"/>
  <c r="F716" i="3"/>
  <c r="F715" i="3"/>
  <c r="F714" i="3"/>
  <c r="F713" i="3"/>
  <c r="F712" i="3"/>
  <c r="F711" i="3"/>
  <c r="F710" i="3"/>
  <c r="F709" i="3"/>
  <c r="F749" i="3"/>
  <c r="F748" i="3"/>
  <c r="F747" i="3"/>
  <c r="F746" i="3"/>
  <c r="F745" i="3"/>
  <c r="F744" i="3"/>
  <c r="F743" i="3"/>
  <c r="F742" i="3"/>
  <c r="F741" i="3"/>
  <c r="F740" i="3"/>
  <c r="F739" i="3"/>
  <c r="F738" i="3"/>
  <c r="F737" i="3"/>
  <c r="F736" i="3"/>
  <c r="F735" i="3"/>
  <c r="F734" i="3"/>
  <c r="F733" i="3"/>
  <c r="F732" i="3"/>
  <c r="F731" i="3"/>
  <c r="F730" i="3"/>
  <c r="E756" i="3"/>
  <c r="F755" i="3"/>
  <c r="F754" i="3"/>
  <c r="F753" i="3"/>
  <c r="F752" i="3"/>
  <c r="F769" i="3"/>
  <c r="F768" i="3"/>
  <c r="F767" i="3"/>
  <c r="F766" i="3"/>
  <c r="F765" i="3"/>
  <c r="F764" i="3"/>
  <c r="F763" i="3"/>
  <c r="F762" i="3"/>
  <c r="F761" i="3"/>
  <c r="F760" i="3"/>
  <c r="F759" i="3"/>
  <c r="F758" i="3"/>
  <c r="E770" i="3"/>
  <c r="F788" i="3"/>
  <c r="F787" i="3"/>
  <c r="F786" i="3"/>
  <c r="F785" i="3"/>
  <c r="F784" i="3"/>
  <c r="F783" i="3"/>
  <c r="F782" i="3"/>
  <c r="F781" i="3"/>
  <c r="F780" i="3"/>
  <c r="F779" i="3"/>
  <c r="F778" i="3"/>
  <c r="F777" i="3"/>
  <c r="F776" i="3"/>
  <c r="F775" i="3"/>
  <c r="F774" i="3"/>
  <c r="F773" i="3"/>
  <c r="E803" i="3"/>
  <c r="F802" i="3"/>
  <c r="F791" i="3"/>
  <c r="F801" i="3"/>
  <c r="F800" i="3"/>
  <c r="F799" i="3"/>
  <c r="F798" i="3"/>
  <c r="F797" i="3"/>
  <c r="F796" i="3"/>
  <c r="F795" i="3"/>
  <c r="F794" i="3"/>
  <c r="F793" i="3"/>
  <c r="F792" i="3"/>
  <c r="F805" i="3"/>
  <c r="F806" i="3" s="1"/>
  <c r="F819" i="3"/>
  <c r="F818" i="3"/>
  <c r="F817" i="3"/>
  <c r="F816" i="3"/>
  <c r="F815" i="3"/>
  <c r="F814" i="3"/>
  <c r="F813" i="3"/>
  <c r="F812" i="3"/>
  <c r="F811" i="3"/>
  <c r="F810" i="3"/>
  <c r="F809" i="3"/>
  <c r="F808" i="3"/>
  <c r="F820" i="3"/>
  <c r="F834" i="3"/>
  <c r="F833" i="3"/>
  <c r="F827" i="3"/>
  <c r="F828" i="3"/>
  <c r="F829" i="3"/>
  <c r="F830" i="3"/>
  <c r="F824" i="3"/>
  <c r="F825" i="3"/>
  <c r="F826" i="3"/>
  <c r="E835" i="3"/>
  <c r="D835" i="3"/>
  <c r="D789" i="3"/>
  <c r="E831" i="3"/>
  <c r="F833" i="5"/>
  <c r="F736" i="5"/>
  <c r="O736" i="5" s="1"/>
  <c r="D706" i="3"/>
  <c r="F667" i="5"/>
  <c r="E655" i="3"/>
  <c r="D655" i="3"/>
  <c r="D634" i="3"/>
  <c r="F596" i="5"/>
  <c r="F595" i="5"/>
  <c r="G595" i="5" s="1"/>
  <c r="F594" i="5"/>
  <c r="I594" i="5" s="1"/>
  <c r="F593" i="5"/>
  <c r="I593" i="5" s="1"/>
  <c r="D586" i="3"/>
  <c r="F527" i="5"/>
  <c r="G527" i="5" s="1"/>
  <c r="F526" i="5"/>
  <c r="F525" i="5"/>
  <c r="J525" i="5" s="1"/>
  <c r="F524" i="5"/>
  <c r="F542" i="5"/>
  <c r="F504" i="5"/>
  <c r="F503" i="5"/>
  <c r="G503" i="5" s="1"/>
  <c r="F502" i="5"/>
  <c r="J502" i="5" s="1"/>
  <c r="F480" i="5"/>
  <c r="G480" i="5" s="1"/>
  <c r="F479" i="5"/>
  <c r="F478" i="5"/>
  <c r="G478" i="5" s="1"/>
  <c r="F477" i="5"/>
  <c r="F455" i="5"/>
  <c r="G455" i="5" s="1"/>
  <c r="F454" i="5"/>
  <c r="G454" i="5" s="1"/>
  <c r="F453" i="5"/>
  <c r="F452" i="5"/>
  <c r="F451" i="5"/>
  <c r="J451" i="5" s="1"/>
  <c r="E446" i="3"/>
  <c r="E427" i="3"/>
  <c r="F413" i="5"/>
  <c r="E408" i="3"/>
  <c r="F400" i="5"/>
  <c r="D375" i="3"/>
  <c r="F346" i="5"/>
  <c r="D341" i="3"/>
  <c r="F285" i="5"/>
  <c r="F262" i="5"/>
  <c r="F261" i="5"/>
  <c r="G261" i="5" s="1"/>
  <c r="F240" i="5"/>
  <c r="F217" i="5"/>
  <c r="F193" i="5"/>
  <c r="H193" i="5" s="1"/>
  <c r="F194" i="5"/>
  <c r="F171" i="5"/>
  <c r="F170" i="5"/>
  <c r="H170" i="5" s="1"/>
  <c r="F147" i="5"/>
  <c r="F146" i="5"/>
  <c r="H146" i="5" s="1"/>
  <c r="F124" i="5"/>
  <c r="G124" i="5" s="1"/>
  <c r="F123" i="5"/>
  <c r="F100" i="5"/>
  <c r="G100" i="5" s="1"/>
  <c r="F77" i="5"/>
  <c r="F53" i="5"/>
  <c r="F29" i="5"/>
  <c r="D75" i="3"/>
  <c r="F30" i="5"/>
  <c r="H30" i="5" s="1"/>
  <c r="F7" i="5"/>
  <c r="H7" i="5" s="1"/>
  <c r="D1" i="5"/>
  <c r="F844" i="5"/>
  <c r="O844" i="5" s="1"/>
  <c r="F843" i="5"/>
  <c r="O843" i="5" s="1"/>
  <c r="F834" i="5"/>
  <c r="O834" i="5" s="1"/>
  <c r="F835" i="5"/>
  <c r="O835" i="5" s="1"/>
  <c r="F836" i="5"/>
  <c r="O836" i="5" s="1"/>
  <c r="F837" i="5"/>
  <c r="O837" i="5" s="1"/>
  <c r="F838" i="5"/>
  <c r="O838" i="5" s="1"/>
  <c r="F839" i="5"/>
  <c r="O839" i="5" s="1"/>
  <c r="F840" i="5"/>
  <c r="O840" i="5" s="1"/>
  <c r="F830" i="5"/>
  <c r="O830" i="5" s="1"/>
  <c r="F829" i="5"/>
  <c r="O829" i="5" s="1"/>
  <c r="F818" i="5"/>
  <c r="O818" i="5" s="1"/>
  <c r="F819" i="5"/>
  <c r="O819" i="5" s="1"/>
  <c r="F820" i="5"/>
  <c r="O820" i="5" s="1"/>
  <c r="F821" i="5"/>
  <c r="O821" i="5" s="1"/>
  <c r="F822" i="5"/>
  <c r="O822" i="5" s="1"/>
  <c r="F823" i="5"/>
  <c r="O823" i="5" s="1"/>
  <c r="F824" i="5"/>
  <c r="F825" i="5"/>
  <c r="O825" i="5" s="1"/>
  <c r="F826" i="5"/>
  <c r="O826" i="5" s="1"/>
  <c r="F827" i="5"/>
  <c r="O827" i="5" s="1"/>
  <c r="F817" i="5"/>
  <c r="O817" i="5" s="1"/>
  <c r="F814" i="5"/>
  <c r="O814" i="5" s="1"/>
  <c r="O815" i="5" s="1"/>
  <c r="F811" i="5"/>
  <c r="O811" i="5" s="1"/>
  <c r="F800" i="5"/>
  <c r="O800" i="5" s="1"/>
  <c r="F801" i="5"/>
  <c r="O801" i="5" s="1"/>
  <c r="F802" i="5"/>
  <c r="F803" i="5"/>
  <c r="O803" i="5" s="1"/>
  <c r="F804" i="5"/>
  <c r="O804" i="5" s="1"/>
  <c r="F805" i="5"/>
  <c r="O805" i="5" s="1"/>
  <c r="F806" i="5"/>
  <c r="O806" i="5" s="1"/>
  <c r="F807" i="5"/>
  <c r="O807" i="5" s="1"/>
  <c r="F808" i="5"/>
  <c r="O808" i="5" s="1"/>
  <c r="F809" i="5"/>
  <c r="O809" i="5" s="1"/>
  <c r="F799" i="5"/>
  <c r="O799" i="5" s="1"/>
  <c r="F781" i="5"/>
  <c r="G781" i="5" s="1"/>
  <c r="F782" i="5"/>
  <c r="L782" i="5" s="1"/>
  <c r="F783" i="5"/>
  <c r="F784" i="5"/>
  <c r="O784" i="5" s="1"/>
  <c r="F785" i="5"/>
  <c r="G785" i="5" s="1"/>
  <c r="F786" i="5"/>
  <c r="F787" i="5"/>
  <c r="F788" i="5"/>
  <c r="L788" i="5" s="1"/>
  <c r="F789" i="5"/>
  <c r="G789" i="5" s="1"/>
  <c r="F790" i="5"/>
  <c r="F791" i="5"/>
  <c r="F792" i="5"/>
  <c r="F793" i="5"/>
  <c r="G793" i="5" s="1"/>
  <c r="F794" i="5"/>
  <c r="G794" i="5" s="1"/>
  <c r="F795" i="5"/>
  <c r="F796" i="5"/>
  <c r="G796" i="5" s="1"/>
  <c r="F767" i="5"/>
  <c r="M767" i="5" s="1"/>
  <c r="F768" i="5"/>
  <c r="O768" i="5" s="1"/>
  <c r="O778" i="5" s="1"/>
  <c r="F769" i="5"/>
  <c r="I769" i="5" s="1"/>
  <c r="F770" i="5"/>
  <c r="I770" i="5" s="1"/>
  <c r="F771" i="5"/>
  <c r="G771" i="5" s="1"/>
  <c r="F772" i="5"/>
  <c r="I772" i="5" s="1"/>
  <c r="F773" i="5"/>
  <c r="G773" i="5" s="1"/>
  <c r="F774" i="5"/>
  <c r="J774" i="5" s="1"/>
  <c r="F775" i="5"/>
  <c r="L775" i="5" s="1"/>
  <c r="F776" i="5"/>
  <c r="H776" i="5" s="1"/>
  <c r="F777" i="5"/>
  <c r="G777" i="5" s="1"/>
  <c r="F766" i="5"/>
  <c r="I766" i="5" s="1"/>
  <c r="F761" i="5"/>
  <c r="G761" i="5" s="1"/>
  <c r="F762" i="5"/>
  <c r="N762" i="5" s="1"/>
  <c r="F763" i="5"/>
  <c r="G763" i="5" s="1"/>
  <c r="F760" i="5"/>
  <c r="G760" i="5" s="1"/>
  <c r="F738" i="5"/>
  <c r="O738" i="5" s="1"/>
  <c r="F739" i="5"/>
  <c r="O739" i="5" s="1"/>
  <c r="F740" i="5"/>
  <c r="O740" i="5" s="1"/>
  <c r="F741" i="5"/>
  <c r="O741" i="5" s="1"/>
  <c r="F742" i="5"/>
  <c r="O742" i="5" s="1"/>
  <c r="F743" i="5"/>
  <c r="O743" i="5" s="1"/>
  <c r="F744" i="5"/>
  <c r="O744" i="5" s="1"/>
  <c r="F745" i="5"/>
  <c r="O745" i="5" s="1"/>
  <c r="F746" i="5"/>
  <c r="O746" i="5" s="1"/>
  <c r="F747" i="5"/>
  <c r="O747" i="5" s="1"/>
  <c r="F748" i="5"/>
  <c r="O748" i="5" s="1"/>
  <c r="F749" i="5"/>
  <c r="O749" i="5" s="1"/>
  <c r="F750" i="5"/>
  <c r="O750" i="5" s="1"/>
  <c r="F751" i="5"/>
  <c r="O751" i="5" s="1"/>
  <c r="F752" i="5"/>
  <c r="O752" i="5" s="1"/>
  <c r="F753" i="5"/>
  <c r="O753" i="5" s="1"/>
  <c r="F754" i="5"/>
  <c r="O754" i="5" s="1"/>
  <c r="F755" i="5"/>
  <c r="O755" i="5" s="1"/>
  <c r="F756" i="5"/>
  <c r="O756" i="5" s="1"/>
  <c r="F757" i="5"/>
  <c r="O757" i="5" s="1"/>
  <c r="F717" i="5"/>
  <c r="K717" i="5" s="1"/>
  <c r="F718" i="5"/>
  <c r="K718" i="5" s="1"/>
  <c r="F719" i="5"/>
  <c r="G719" i="5" s="1"/>
  <c r="F720" i="5"/>
  <c r="O720" i="5" s="1"/>
  <c r="O734" i="5" s="1"/>
  <c r="F721" i="5"/>
  <c r="G721" i="5" s="1"/>
  <c r="F722" i="5"/>
  <c r="K722" i="5" s="1"/>
  <c r="F723" i="5"/>
  <c r="G723" i="5" s="1"/>
  <c r="F724" i="5"/>
  <c r="G724" i="5" s="1"/>
  <c r="F725" i="5"/>
  <c r="K725" i="5" s="1"/>
  <c r="F726" i="5"/>
  <c r="F727" i="5"/>
  <c r="G727" i="5" s="1"/>
  <c r="F728" i="5"/>
  <c r="K728" i="5" s="1"/>
  <c r="F729" i="5"/>
  <c r="F730" i="5"/>
  <c r="K730" i="5" s="1"/>
  <c r="F731" i="5"/>
  <c r="G731" i="5" s="1"/>
  <c r="F732" i="5"/>
  <c r="K732" i="5" s="1"/>
  <c r="F733" i="5"/>
  <c r="F710" i="5"/>
  <c r="F711" i="5"/>
  <c r="G711" i="5" s="1"/>
  <c r="F712" i="5"/>
  <c r="F713" i="5"/>
  <c r="F709" i="5"/>
  <c r="K709" i="5" s="1"/>
  <c r="F696" i="5"/>
  <c r="G696" i="5" s="1"/>
  <c r="F697" i="5"/>
  <c r="F698" i="5"/>
  <c r="K698" i="5" s="1"/>
  <c r="F699" i="5"/>
  <c r="O699" i="5" s="1"/>
  <c r="O714" i="5" s="1"/>
  <c r="F700" i="5"/>
  <c r="G700" i="5" s="1"/>
  <c r="F701" i="5"/>
  <c r="G701" i="5" s="1"/>
  <c r="F702" i="5"/>
  <c r="F703" i="5"/>
  <c r="K703" i="5" s="1"/>
  <c r="F704" i="5"/>
  <c r="K704" i="5" s="1"/>
  <c r="F705" i="5"/>
  <c r="K705" i="5" s="1"/>
  <c r="F706" i="5"/>
  <c r="G706" i="5" s="1"/>
  <c r="F707" i="5"/>
  <c r="G707" i="5" s="1"/>
  <c r="F689" i="5"/>
  <c r="K689" i="5" s="1"/>
  <c r="F690" i="5"/>
  <c r="G690" i="5" s="1"/>
  <c r="F691" i="5"/>
  <c r="F692" i="5"/>
  <c r="K692" i="5" s="1"/>
  <c r="F688" i="5"/>
  <c r="K688" i="5" s="1"/>
  <c r="F668" i="5"/>
  <c r="G668" i="5" s="1"/>
  <c r="F669" i="5"/>
  <c r="F670" i="5"/>
  <c r="K670" i="5" s="1"/>
  <c r="F671" i="5"/>
  <c r="O671" i="5" s="1"/>
  <c r="F672" i="5"/>
  <c r="G672" i="5" s="1"/>
  <c r="F673" i="5"/>
  <c r="K673" i="5" s="1"/>
  <c r="F674" i="5"/>
  <c r="G674" i="5" s="1"/>
  <c r="F675" i="5"/>
  <c r="K675" i="5" s="1"/>
  <c r="F676" i="5"/>
  <c r="K676" i="5" s="1"/>
  <c r="F677" i="5"/>
  <c r="K677" i="5" s="1"/>
  <c r="F678" i="5"/>
  <c r="G678" i="5" s="1"/>
  <c r="F679" i="5"/>
  <c r="F680" i="5"/>
  <c r="O680" i="5" s="1"/>
  <c r="F681" i="5"/>
  <c r="F682" i="5"/>
  <c r="G682" i="5" s="1"/>
  <c r="F683" i="5"/>
  <c r="K683" i="5" s="1"/>
  <c r="F684" i="5"/>
  <c r="K684" i="5" s="1"/>
  <c r="F685" i="5"/>
  <c r="F686" i="5"/>
  <c r="K686" i="5" s="1"/>
  <c r="F687" i="5"/>
  <c r="F664" i="5"/>
  <c r="F665" i="5" s="1"/>
  <c r="F658" i="5"/>
  <c r="G658" i="5" s="1"/>
  <c r="F659" i="5"/>
  <c r="G659" i="5" s="1"/>
  <c r="F660" i="5"/>
  <c r="G660" i="5" s="1"/>
  <c r="F661" i="5"/>
  <c r="G661" i="5" s="1"/>
  <c r="F657" i="5"/>
  <c r="F643" i="5"/>
  <c r="G643" i="5" s="1"/>
  <c r="F644" i="5"/>
  <c r="I644" i="5" s="1"/>
  <c r="F645" i="5"/>
  <c r="I645" i="5" s="1"/>
  <c r="F646" i="5"/>
  <c r="O646" i="5" s="1"/>
  <c r="F647" i="5"/>
  <c r="G647" i="5" s="1"/>
  <c r="F648" i="5"/>
  <c r="G648" i="5" s="1"/>
  <c r="F649" i="5"/>
  <c r="F650" i="5"/>
  <c r="F651" i="5"/>
  <c r="G651" i="5" s="1"/>
  <c r="F652" i="5"/>
  <c r="I652" i="5" s="1"/>
  <c r="F653" i="5"/>
  <c r="I653" i="5" s="1"/>
  <c r="F654" i="5"/>
  <c r="F655" i="5"/>
  <c r="G655" i="5" s="1"/>
  <c r="I635" i="5"/>
  <c r="F618" i="5"/>
  <c r="F619" i="5"/>
  <c r="F620" i="5"/>
  <c r="G620" i="5" s="1"/>
  <c r="F621" i="5"/>
  <c r="O621" i="5" s="1"/>
  <c r="F622" i="5"/>
  <c r="F623" i="5"/>
  <c r="G623" i="5" s="1"/>
  <c r="F624" i="5"/>
  <c r="G624" i="5" s="1"/>
  <c r="F625" i="5"/>
  <c r="I625" i="5" s="1"/>
  <c r="F626" i="5"/>
  <c r="I626" i="5" s="1"/>
  <c r="F627" i="5"/>
  <c r="I627" i="5" s="1"/>
  <c r="F628" i="5"/>
  <c r="I628" i="5" s="1"/>
  <c r="F629" i="5"/>
  <c r="I629" i="5" s="1"/>
  <c r="F630" i="5"/>
  <c r="F631" i="5"/>
  <c r="G631" i="5" s="1"/>
  <c r="F632" i="5"/>
  <c r="G632" i="5" s="1"/>
  <c r="F633" i="5"/>
  <c r="F634" i="5"/>
  <c r="G634" i="5" s="1"/>
  <c r="F635" i="5"/>
  <c r="G635" i="5" s="1"/>
  <c r="F636" i="5"/>
  <c r="O636" i="5" s="1"/>
  <c r="F637" i="5"/>
  <c r="O637" i="5" s="1"/>
  <c r="F638" i="5"/>
  <c r="G638" i="5" s="1"/>
  <c r="F639" i="5"/>
  <c r="O639" i="5" s="1"/>
  <c r="F600" i="5"/>
  <c r="I600" i="5" s="1"/>
  <c r="F601" i="5"/>
  <c r="O601" i="5" s="1"/>
  <c r="O615" i="5" s="1"/>
  <c r="F602" i="5"/>
  <c r="I602" i="5" s="1"/>
  <c r="F603" i="5"/>
  <c r="F604" i="5"/>
  <c r="G604" i="5" s="1"/>
  <c r="F605" i="5"/>
  <c r="I605" i="5" s="1"/>
  <c r="F606" i="5"/>
  <c r="I606" i="5" s="1"/>
  <c r="F607" i="5"/>
  <c r="G607" i="5" s="1"/>
  <c r="F608" i="5"/>
  <c r="I608" i="5" s="1"/>
  <c r="F609" i="5"/>
  <c r="I609" i="5" s="1"/>
  <c r="F610" i="5"/>
  <c r="G610" i="5" s="1"/>
  <c r="F611" i="5"/>
  <c r="F612" i="5"/>
  <c r="G612" i="5" s="1"/>
  <c r="F613" i="5"/>
  <c r="I613" i="5" s="1"/>
  <c r="F614" i="5"/>
  <c r="G614" i="5" s="1"/>
  <c r="F599" i="5"/>
  <c r="F597" i="5"/>
  <c r="I597" i="5" s="1"/>
  <c r="F563" i="5"/>
  <c r="I563" i="5" s="1"/>
  <c r="F564" i="5"/>
  <c r="F565" i="5"/>
  <c r="I565" i="5" s="1"/>
  <c r="F566" i="5"/>
  <c r="O566" i="5" s="1"/>
  <c r="F567" i="5"/>
  <c r="G567" i="5" s="1"/>
  <c r="F568" i="5"/>
  <c r="F569" i="5"/>
  <c r="G569" i="5" s="1"/>
  <c r="F570" i="5"/>
  <c r="I570" i="5" s="1"/>
  <c r="F571" i="5"/>
  <c r="I571" i="5" s="1"/>
  <c r="F572" i="5"/>
  <c r="I572" i="5" s="1"/>
  <c r="F573" i="5"/>
  <c r="F574" i="5"/>
  <c r="I574" i="5" s="1"/>
  <c r="F575" i="5"/>
  <c r="I575" i="5" s="1"/>
  <c r="F576" i="5"/>
  <c r="O576" i="5" s="1"/>
  <c r="F577" i="5"/>
  <c r="F578" i="5"/>
  <c r="I578" i="5" s="1"/>
  <c r="F579" i="5"/>
  <c r="G579" i="5" s="1"/>
  <c r="F580" i="5"/>
  <c r="I580" i="5" s="1"/>
  <c r="F581" i="5"/>
  <c r="G581" i="5" s="1"/>
  <c r="F582" i="5"/>
  <c r="I582" i="5" s="1"/>
  <c r="F583" i="5"/>
  <c r="I583" i="5" s="1"/>
  <c r="F584" i="5"/>
  <c r="G584" i="5" s="1"/>
  <c r="F585" i="5"/>
  <c r="O585" i="5" s="1"/>
  <c r="F586" i="5"/>
  <c r="I586" i="5" s="1"/>
  <c r="F587" i="5"/>
  <c r="I587" i="5" s="1"/>
  <c r="F588" i="5"/>
  <c r="I588" i="5" s="1"/>
  <c r="F589" i="5"/>
  <c r="O589" i="5" s="1"/>
  <c r="F590" i="5"/>
  <c r="O590" i="5" s="1"/>
  <c r="F531" i="5"/>
  <c r="O531" i="5" s="1"/>
  <c r="O547" i="5" s="1"/>
  <c r="F532" i="5"/>
  <c r="G532" i="5" s="1"/>
  <c r="F533" i="5"/>
  <c r="F534" i="5"/>
  <c r="F535" i="5"/>
  <c r="G535" i="5" s="1"/>
  <c r="F536" i="5"/>
  <c r="J536" i="5" s="1"/>
  <c r="F537" i="5"/>
  <c r="G537" i="5" s="1"/>
  <c r="F538" i="5"/>
  <c r="G538" i="5" s="1"/>
  <c r="F539" i="5"/>
  <c r="J539" i="5" s="1"/>
  <c r="F540" i="5"/>
  <c r="J540" i="5" s="1"/>
  <c r="F541" i="5"/>
  <c r="F543" i="5"/>
  <c r="F545" i="5"/>
  <c r="G545" i="5" s="1"/>
  <c r="F546" i="5"/>
  <c r="J546" i="5" s="1"/>
  <c r="F530" i="5"/>
  <c r="J530" i="5" s="1"/>
  <c r="F528" i="5"/>
  <c r="G528" i="5" s="1"/>
  <c r="F529" i="5"/>
  <c r="J529" i="5" s="1"/>
  <c r="F550" i="5"/>
  <c r="F551" i="5"/>
  <c r="H551" i="5" s="1"/>
  <c r="F552" i="5"/>
  <c r="G552" i="5" s="1"/>
  <c r="F553" i="5"/>
  <c r="O553" i="5" s="1"/>
  <c r="O560" i="5" s="1"/>
  <c r="F554" i="5"/>
  <c r="G554" i="5" s="1"/>
  <c r="F555" i="5"/>
  <c r="G555" i="5" s="1"/>
  <c r="H555" i="5" s="1"/>
  <c r="F556" i="5"/>
  <c r="G556" i="5" s="1"/>
  <c r="H556" i="5" s="1"/>
  <c r="F557" i="5"/>
  <c r="G557" i="5" s="1"/>
  <c r="H557" i="5" s="1"/>
  <c r="F558" i="5"/>
  <c r="G558" i="5" s="1"/>
  <c r="H558" i="5" s="1"/>
  <c r="F559" i="5"/>
  <c r="G559" i="5" s="1"/>
  <c r="H559" i="5" s="1"/>
  <c r="F505" i="5"/>
  <c r="G505" i="5" s="1"/>
  <c r="F506" i="5"/>
  <c r="J506" i="5" s="1"/>
  <c r="F507" i="5"/>
  <c r="G507" i="5" s="1"/>
  <c r="F508" i="5"/>
  <c r="O508" i="5" s="1"/>
  <c r="O522" i="5" s="1"/>
  <c r="F509" i="5"/>
  <c r="J509" i="5" s="1"/>
  <c r="F510" i="5"/>
  <c r="J510" i="5" s="1"/>
  <c r="F511" i="5"/>
  <c r="F512" i="5"/>
  <c r="F513" i="5"/>
  <c r="G513" i="5" s="1"/>
  <c r="F514" i="5"/>
  <c r="J514" i="5" s="1"/>
  <c r="F515" i="5"/>
  <c r="F516" i="5"/>
  <c r="F517" i="5"/>
  <c r="J517" i="5" s="1"/>
  <c r="F518" i="5"/>
  <c r="G518" i="5" s="1"/>
  <c r="F519" i="5"/>
  <c r="F520" i="5"/>
  <c r="G520" i="5" s="1"/>
  <c r="F521" i="5"/>
  <c r="G521" i="5" s="1"/>
  <c r="J499" i="5"/>
  <c r="J498" i="5"/>
  <c r="J497" i="5"/>
  <c r="J496" i="5"/>
  <c r="J495" i="5"/>
  <c r="J494" i="5"/>
  <c r="J493" i="5"/>
  <c r="J492" i="5"/>
  <c r="J491" i="5"/>
  <c r="J490" i="5"/>
  <c r="J489" i="5"/>
  <c r="F490" i="5"/>
  <c r="G490" i="5" s="1"/>
  <c r="F491" i="5"/>
  <c r="G491" i="5" s="1"/>
  <c r="F492" i="5"/>
  <c r="G492" i="5" s="1"/>
  <c r="F493" i="5"/>
  <c r="G493" i="5" s="1"/>
  <c r="F494" i="5"/>
  <c r="G494" i="5" s="1"/>
  <c r="F495" i="5"/>
  <c r="G495" i="5" s="1"/>
  <c r="F496" i="5"/>
  <c r="G496" i="5" s="1"/>
  <c r="F497" i="5"/>
  <c r="G497" i="5" s="1"/>
  <c r="F498" i="5"/>
  <c r="G498" i="5" s="1"/>
  <c r="F499" i="5"/>
  <c r="G499" i="5" s="1"/>
  <c r="F489" i="5"/>
  <c r="G489" i="5" s="1"/>
  <c r="F484" i="5"/>
  <c r="O484" i="5" s="1"/>
  <c r="O500" i="5" s="1"/>
  <c r="F485" i="5"/>
  <c r="J485" i="5" s="1"/>
  <c r="F486" i="5"/>
  <c r="G486" i="5" s="1"/>
  <c r="F487" i="5"/>
  <c r="F483" i="5"/>
  <c r="J483" i="5" s="1"/>
  <c r="F481" i="5"/>
  <c r="G481" i="5" s="1"/>
  <c r="F482" i="5"/>
  <c r="J482" i="5" s="1"/>
  <c r="F456" i="5"/>
  <c r="F457" i="5"/>
  <c r="F458" i="5"/>
  <c r="J458" i="5" s="1"/>
  <c r="F459" i="5"/>
  <c r="O459" i="5" s="1"/>
  <c r="O475" i="5" s="1"/>
  <c r="F460" i="5"/>
  <c r="G460" i="5" s="1"/>
  <c r="F461" i="5"/>
  <c r="G461" i="5" s="1"/>
  <c r="F462" i="5"/>
  <c r="G462" i="5" s="1"/>
  <c r="F463" i="5"/>
  <c r="G463" i="5" s="1"/>
  <c r="F464" i="5"/>
  <c r="F465" i="5"/>
  <c r="F466" i="5"/>
  <c r="J466" i="5" s="1"/>
  <c r="F467" i="5"/>
  <c r="J467" i="5" s="1"/>
  <c r="F468" i="5"/>
  <c r="G468" i="5" s="1"/>
  <c r="F469" i="5"/>
  <c r="G469" i="5" s="1"/>
  <c r="F470" i="5"/>
  <c r="G470" i="5" s="1"/>
  <c r="F471" i="5"/>
  <c r="J471" i="5" s="1"/>
  <c r="F472" i="5"/>
  <c r="J472" i="5" s="1"/>
  <c r="F473" i="5"/>
  <c r="F474" i="5"/>
  <c r="J474" i="5" s="1"/>
  <c r="F414" i="5"/>
  <c r="F415" i="5"/>
  <c r="G415" i="5" s="1"/>
  <c r="F416" i="5"/>
  <c r="F417" i="5"/>
  <c r="O417" i="5" s="1"/>
  <c r="O430" i="5" s="1"/>
  <c r="F418" i="5"/>
  <c r="G418" i="5" s="1"/>
  <c r="F419" i="5"/>
  <c r="G419" i="5" s="1"/>
  <c r="F420" i="5"/>
  <c r="G420" i="5" s="1"/>
  <c r="F421" i="5"/>
  <c r="G421" i="5" s="1"/>
  <c r="F422" i="5"/>
  <c r="G422" i="5" s="1"/>
  <c r="F423" i="5"/>
  <c r="G423" i="5" s="1"/>
  <c r="F424" i="5"/>
  <c r="G424" i="5" s="1"/>
  <c r="F425" i="5"/>
  <c r="G425" i="5" s="1"/>
  <c r="F426" i="5"/>
  <c r="G426" i="5" s="1"/>
  <c r="F427" i="5"/>
  <c r="F428" i="5"/>
  <c r="G428" i="5" s="1"/>
  <c r="F429" i="5"/>
  <c r="G429" i="5" s="1"/>
  <c r="F401" i="5"/>
  <c r="F402" i="5"/>
  <c r="G402" i="5" s="1"/>
  <c r="F403" i="5"/>
  <c r="H403" i="5" s="1"/>
  <c r="F404" i="5"/>
  <c r="O404" i="5" s="1"/>
  <c r="O411" i="5" s="1"/>
  <c r="F405" i="5"/>
  <c r="F406" i="5"/>
  <c r="F407" i="5"/>
  <c r="G407" i="5" s="1"/>
  <c r="F408" i="5"/>
  <c r="G408" i="5" s="1"/>
  <c r="F409" i="5"/>
  <c r="H409" i="5" s="1"/>
  <c r="F410" i="5"/>
  <c r="G410" i="5" s="1"/>
  <c r="F381" i="5"/>
  <c r="G381" i="5" s="1"/>
  <c r="F382" i="5"/>
  <c r="F383" i="5"/>
  <c r="J383" i="5" s="1"/>
  <c r="F384" i="5"/>
  <c r="O384" i="5" s="1"/>
  <c r="O398" i="5" s="1"/>
  <c r="F385" i="5"/>
  <c r="F386" i="5"/>
  <c r="G386" i="5" s="1"/>
  <c r="F387" i="5"/>
  <c r="G387" i="5" s="1"/>
  <c r="F388" i="5"/>
  <c r="F389" i="5"/>
  <c r="F390" i="5"/>
  <c r="G390" i="5" s="1"/>
  <c r="F391" i="5"/>
  <c r="G391" i="5" s="1"/>
  <c r="F392" i="5"/>
  <c r="G392" i="5" s="1"/>
  <c r="F393" i="5"/>
  <c r="F394" i="5"/>
  <c r="F395" i="5"/>
  <c r="G395" i="5" s="1"/>
  <c r="F396" i="5"/>
  <c r="G396" i="5" s="1"/>
  <c r="F397" i="5"/>
  <c r="J397" i="5" s="1"/>
  <c r="F368" i="5"/>
  <c r="H368" i="5" s="1"/>
  <c r="F369" i="5"/>
  <c r="G369" i="5" s="1"/>
  <c r="F370" i="5"/>
  <c r="G370" i="5" s="1"/>
  <c r="F371" i="5"/>
  <c r="O371" i="5" s="1"/>
  <c r="O378" i="5" s="1"/>
  <c r="F372" i="5"/>
  <c r="G372" i="5" s="1"/>
  <c r="F373" i="5"/>
  <c r="H373" i="5" s="1"/>
  <c r="F374" i="5"/>
  <c r="G374" i="5" s="1"/>
  <c r="F375" i="5"/>
  <c r="G375" i="5" s="1"/>
  <c r="F376" i="5"/>
  <c r="H376" i="5" s="1"/>
  <c r="F377" i="5"/>
  <c r="G377" i="5" s="1"/>
  <c r="F348" i="5"/>
  <c r="G348" i="5" s="1"/>
  <c r="F349" i="5"/>
  <c r="J349" i="5" s="1"/>
  <c r="F350" i="5"/>
  <c r="G350" i="5" s="1"/>
  <c r="F351" i="5"/>
  <c r="O351" i="5" s="1"/>
  <c r="O365" i="5" s="1"/>
  <c r="F352" i="5"/>
  <c r="F353" i="5"/>
  <c r="J353" i="5" s="1"/>
  <c r="F354" i="5"/>
  <c r="G354" i="5" s="1"/>
  <c r="F355" i="5"/>
  <c r="F356" i="5"/>
  <c r="J356" i="5" s="1"/>
  <c r="F357" i="5"/>
  <c r="G357" i="5" s="1"/>
  <c r="F358" i="5"/>
  <c r="J358" i="5" s="1"/>
  <c r="F359" i="5"/>
  <c r="G359" i="5" s="1"/>
  <c r="F360" i="5"/>
  <c r="G360" i="5" s="1"/>
  <c r="F361" i="5"/>
  <c r="G361" i="5" s="1"/>
  <c r="F362" i="5"/>
  <c r="F363" i="5"/>
  <c r="J363" i="5" s="1"/>
  <c r="F364" i="5"/>
  <c r="G364" i="5" s="1"/>
  <c r="F328" i="5"/>
  <c r="M328" i="5" s="1"/>
  <c r="F329" i="5"/>
  <c r="G329" i="5" s="1"/>
  <c r="F330" i="5"/>
  <c r="G330" i="5" s="1"/>
  <c r="F331" i="5"/>
  <c r="O331" i="5" s="1"/>
  <c r="O344" i="5" s="1"/>
  <c r="F332" i="5"/>
  <c r="M332" i="5" s="1"/>
  <c r="F333" i="5"/>
  <c r="M333" i="5" s="1"/>
  <c r="F334" i="5"/>
  <c r="G334" i="5" s="1"/>
  <c r="F335" i="5"/>
  <c r="M335" i="5" s="1"/>
  <c r="F336" i="5"/>
  <c r="G336" i="5" s="1"/>
  <c r="F337" i="5"/>
  <c r="G337" i="5" s="1"/>
  <c r="F338" i="5"/>
  <c r="G338" i="5" s="1"/>
  <c r="F339" i="5"/>
  <c r="M339" i="5" s="1"/>
  <c r="F340" i="5"/>
  <c r="F341" i="5"/>
  <c r="M341" i="5" s="1"/>
  <c r="F342" i="5"/>
  <c r="G342" i="5" s="1"/>
  <c r="F343" i="5"/>
  <c r="M343" i="5" s="1"/>
  <c r="F309" i="5"/>
  <c r="G309" i="5" s="1"/>
  <c r="F310" i="5"/>
  <c r="G310" i="5" s="1"/>
  <c r="F311" i="5"/>
  <c r="M311" i="5" s="1"/>
  <c r="F312" i="5"/>
  <c r="O312" i="5" s="1"/>
  <c r="O325" i="5" s="1"/>
  <c r="F313" i="5"/>
  <c r="F314" i="5"/>
  <c r="G314" i="5" s="1"/>
  <c r="F315" i="5"/>
  <c r="M315" i="5" s="1"/>
  <c r="F316" i="5"/>
  <c r="M316" i="5" s="1"/>
  <c r="F317" i="5"/>
  <c r="G317" i="5" s="1"/>
  <c r="F318" i="5"/>
  <c r="F319" i="5"/>
  <c r="G319" i="5" s="1"/>
  <c r="F320" i="5"/>
  <c r="G320" i="5" s="1"/>
  <c r="F321" i="5"/>
  <c r="G321" i="5" s="1"/>
  <c r="F322" i="5"/>
  <c r="M322" i="5" s="1"/>
  <c r="F323" i="5"/>
  <c r="G323" i="5" s="1"/>
  <c r="F324" i="5"/>
  <c r="G324" i="5" s="1"/>
  <c r="F287" i="5"/>
  <c r="F288" i="5"/>
  <c r="G288" i="5" s="1"/>
  <c r="F289" i="5"/>
  <c r="G289" i="5" s="1"/>
  <c r="F290" i="5"/>
  <c r="F291" i="5"/>
  <c r="G291" i="5" s="1"/>
  <c r="F292" i="5"/>
  <c r="F293" i="5"/>
  <c r="F294" i="5"/>
  <c r="H294" i="5" s="1"/>
  <c r="F295" i="5"/>
  <c r="H295" i="5" s="1"/>
  <c r="F296" i="5"/>
  <c r="H296" i="5" s="1"/>
  <c r="F297" i="5"/>
  <c r="G297" i="5" s="1"/>
  <c r="F298" i="5"/>
  <c r="H298" i="5" s="1"/>
  <c r="F299" i="5"/>
  <c r="H299" i="5" s="1"/>
  <c r="F300" i="5"/>
  <c r="G300" i="5" s="1"/>
  <c r="F301" i="5"/>
  <c r="G301" i="5" s="1"/>
  <c r="F302" i="5"/>
  <c r="H302" i="5" s="1"/>
  <c r="F303" i="5"/>
  <c r="G303" i="5" s="1"/>
  <c r="F304" i="5"/>
  <c r="F305" i="5"/>
  <c r="G305" i="5" s="1"/>
  <c r="F276" i="5"/>
  <c r="H276" i="5" s="1"/>
  <c r="F277" i="5"/>
  <c r="G277" i="5" s="1"/>
  <c r="F278" i="5"/>
  <c r="G278" i="5" s="1"/>
  <c r="F279" i="5"/>
  <c r="G279" i="5" s="1"/>
  <c r="F280" i="5"/>
  <c r="G280" i="5" s="1"/>
  <c r="F281" i="5"/>
  <c r="G281" i="5" s="1"/>
  <c r="F282" i="5"/>
  <c r="G282" i="5" s="1"/>
  <c r="F275" i="5"/>
  <c r="H275" i="5" s="1"/>
  <c r="F263" i="5"/>
  <c r="H263" i="5" s="1"/>
  <c r="F264" i="5"/>
  <c r="G264" i="5" s="1"/>
  <c r="F265" i="5"/>
  <c r="G265" i="5" s="1"/>
  <c r="F266" i="5"/>
  <c r="F267" i="5"/>
  <c r="G267" i="5" s="1"/>
  <c r="F268" i="5"/>
  <c r="G268" i="5" s="1"/>
  <c r="F269" i="5"/>
  <c r="G269" i="5" s="1"/>
  <c r="F270" i="5"/>
  <c r="G270" i="5" s="1"/>
  <c r="F271" i="5"/>
  <c r="G271" i="5" s="1"/>
  <c r="F272" i="5"/>
  <c r="G272" i="5" s="1"/>
  <c r="F273" i="5"/>
  <c r="G273" i="5" s="1"/>
  <c r="F241" i="5"/>
  <c r="H241" i="5" s="1"/>
  <c r="F242" i="5"/>
  <c r="H242" i="5" s="1"/>
  <c r="F243" i="5"/>
  <c r="G243" i="5" s="1"/>
  <c r="F244" i="5"/>
  <c r="F245" i="5"/>
  <c r="G245" i="5" s="1"/>
  <c r="F246" i="5"/>
  <c r="G246" i="5" s="1"/>
  <c r="F247" i="5"/>
  <c r="G247" i="5" s="1"/>
  <c r="F248" i="5"/>
  <c r="G248" i="5" s="1"/>
  <c r="F249" i="5"/>
  <c r="H249" i="5" s="1"/>
  <c r="F250" i="5"/>
  <c r="G250" i="5" s="1"/>
  <c r="F251" i="5"/>
  <c r="F252" i="5"/>
  <c r="G252" i="5" s="1"/>
  <c r="F253" i="5"/>
  <c r="H253" i="5" s="1"/>
  <c r="F254" i="5"/>
  <c r="F255" i="5"/>
  <c r="G255" i="5" s="1"/>
  <c r="F256" i="5"/>
  <c r="G256" i="5" s="1"/>
  <c r="F257" i="5"/>
  <c r="G257" i="5" s="1"/>
  <c r="F258" i="5"/>
  <c r="G258" i="5" s="1"/>
  <c r="F221" i="5"/>
  <c r="G221" i="5" s="1"/>
  <c r="F222" i="5"/>
  <c r="F223" i="5"/>
  <c r="G223" i="5" s="1"/>
  <c r="F224" i="5"/>
  <c r="G224" i="5" s="1"/>
  <c r="F225" i="5"/>
  <c r="F226" i="5"/>
  <c r="H226" i="5" s="1"/>
  <c r="F227" i="5"/>
  <c r="G227" i="5" s="1"/>
  <c r="F228" i="5"/>
  <c r="G228" i="5" s="1"/>
  <c r="F229" i="5"/>
  <c r="G229" i="5" s="1"/>
  <c r="F230" i="5"/>
  <c r="G230" i="5" s="1"/>
  <c r="F231" i="5"/>
  <c r="G231" i="5" s="1"/>
  <c r="F232" i="5"/>
  <c r="G232" i="5" s="1"/>
  <c r="F233" i="5"/>
  <c r="F234" i="5"/>
  <c r="H234" i="5" s="1"/>
  <c r="F235" i="5"/>
  <c r="G235" i="5" s="1"/>
  <c r="F236" i="5"/>
  <c r="G236" i="5" s="1"/>
  <c r="F220" i="5"/>
  <c r="H220" i="5" s="1"/>
  <c r="F218" i="5"/>
  <c r="H218" i="5" s="1"/>
  <c r="F195" i="5"/>
  <c r="F196" i="5"/>
  <c r="G196" i="5" s="1"/>
  <c r="F197" i="5"/>
  <c r="H197" i="5" s="1"/>
  <c r="F198" i="5"/>
  <c r="F199" i="5"/>
  <c r="F200" i="5"/>
  <c r="H200" i="5" s="1"/>
  <c r="F201" i="5"/>
  <c r="G201" i="5" s="1"/>
  <c r="F202" i="5"/>
  <c r="G202" i="5" s="1"/>
  <c r="F203" i="5"/>
  <c r="H203" i="5" s="1"/>
  <c r="F204" i="5"/>
  <c r="G204" i="5" s="1"/>
  <c r="F205" i="5"/>
  <c r="H205" i="5" s="1"/>
  <c r="F206" i="5"/>
  <c r="F207" i="5"/>
  <c r="H207" i="5" s="1"/>
  <c r="F208" i="5"/>
  <c r="H208" i="5" s="1"/>
  <c r="F209" i="5"/>
  <c r="H209" i="5" s="1"/>
  <c r="F210" i="5"/>
  <c r="G210" i="5" s="1"/>
  <c r="F211" i="5"/>
  <c r="H211" i="5" s="1"/>
  <c r="F212" i="5"/>
  <c r="F213" i="5"/>
  <c r="H213" i="5" s="1"/>
  <c r="F172" i="5"/>
  <c r="H172" i="5" s="1"/>
  <c r="F173" i="5"/>
  <c r="F174" i="5"/>
  <c r="H174" i="5" s="1"/>
  <c r="F175" i="5"/>
  <c r="F176" i="5"/>
  <c r="F177" i="5"/>
  <c r="G177" i="5" s="1"/>
  <c r="F178" i="5"/>
  <c r="G178" i="5" s="1"/>
  <c r="F179" i="5"/>
  <c r="G179" i="5" s="1"/>
  <c r="F180" i="5"/>
  <c r="F181" i="5"/>
  <c r="G181" i="5" s="1"/>
  <c r="F182" i="5"/>
  <c r="H182" i="5" s="1"/>
  <c r="F183" i="5"/>
  <c r="G183" i="5" s="1"/>
  <c r="F184" i="5"/>
  <c r="F185" i="5"/>
  <c r="F186" i="5"/>
  <c r="H186" i="5" s="1"/>
  <c r="F187" i="5"/>
  <c r="F188" i="5"/>
  <c r="F189" i="5"/>
  <c r="G189" i="5" s="1"/>
  <c r="F190" i="5"/>
  <c r="H190" i="5" s="1"/>
  <c r="F166" i="5"/>
  <c r="G166" i="5" s="1"/>
  <c r="F167" i="5"/>
  <c r="G167" i="5" s="1"/>
  <c r="F165" i="5"/>
  <c r="F148" i="5"/>
  <c r="G148" i="5" s="1"/>
  <c r="F149" i="5"/>
  <c r="G149" i="5" s="1"/>
  <c r="F150" i="5"/>
  <c r="F151" i="5"/>
  <c r="F152" i="5"/>
  <c r="G152" i="5" s="1"/>
  <c r="F153" i="5"/>
  <c r="G153" i="5" s="1"/>
  <c r="F154" i="5"/>
  <c r="H154" i="5" s="1"/>
  <c r="F155" i="5"/>
  <c r="H155" i="5" s="1"/>
  <c r="F156" i="5"/>
  <c r="G156" i="5" s="1"/>
  <c r="F157" i="5"/>
  <c r="F158" i="5"/>
  <c r="G158" i="5" s="1"/>
  <c r="F159" i="5"/>
  <c r="H159" i="5" s="1"/>
  <c r="F160" i="5"/>
  <c r="G160" i="5" s="1"/>
  <c r="F161" i="5"/>
  <c r="F162" i="5"/>
  <c r="H162" i="5" s="1"/>
  <c r="F163" i="5"/>
  <c r="G163" i="5" s="1"/>
  <c r="F143" i="5"/>
  <c r="G143" i="5" s="1"/>
  <c r="F125" i="5"/>
  <c r="G125" i="5" s="1"/>
  <c r="F126" i="5"/>
  <c r="H126" i="5" s="1"/>
  <c r="F127" i="5"/>
  <c r="G127" i="5" s="1"/>
  <c r="F128" i="5"/>
  <c r="F129" i="5"/>
  <c r="H129" i="5" s="1"/>
  <c r="F130" i="5"/>
  <c r="F131" i="5"/>
  <c r="H131" i="5" s="1"/>
  <c r="F132" i="5"/>
  <c r="G132" i="5" s="1"/>
  <c r="F133" i="5"/>
  <c r="G133" i="5" s="1"/>
  <c r="F134" i="5"/>
  <c r="F135" i="5"/>
  <c r="H135" i="5" s="1"/>
  <c r="F136" i="5"/>
  <c r="G136" i="5" s="1"/>
  <c r="F137" i="5"/>
  <c r="F138" i="5"/>
  <c r="G138" i="5" s="1"/>
  <c r="F139" i="5"/>
  <c r="H139" i="5" s="1"/>
  <c r="F140" i="5"/>
  <c r="G140" i="5" s="1"/>
  <c r="F141" i="5"/>
  <c r="F142" i="5"/>
  <c r="G142" i="5" s="1"/>
  <c r="F113" i="5"/>
  <c r="F114" i="5"/>
  <c r="H114" i="5" s="1"/>
  <c r="F115" i="5"/>
  <c r="F116" i="5"/>
  <c r="H116" i="5" s="1"/>
  <c r="F117" i="5"/>
  <c r="G117" i="5" s="1"/>
  <c r="F118" i="5"/>
  <c r="F119" i="5"/>
  <c r="F120" i="5"/>
  <c r="G120" i="5" s="1"/>
  <c r="F112" i="5"/>
  <c r="F101" i="5"/>
  <c r="G101" i="5" s="1"/>
  <c r="F102" i="5"/>
  <c r="H102" i="5" s="1"/>
  <c r="F103" i="5"/>
  <c r="G103" i="5" s="1"/>
  <c r="F104" i="5"/>
  <c r="F105" i="5"/>
  <c r="F106" i="5"/>
  <c r="G106" i="5" s="1"/>
  <c r="F107" i="5"/>
  <c r="G107" i="5" s="1"/>
  <c r="F108" i="5"/>
  <c r="F109" i="5"/>
  <c r="F110" i="5"/>
  <c r="H110" i="5" s="1"/>
  <c r="F96" i="5"/>
  <c r="F78" i="5"/>
  <c r="G78" i="5" s="1"/>
  <c r="F79" i="5"/>
  <c r="G79" i="5" s="1"/>
  <c r="F80" i="5"/>
  <c r="F81" i="5"/>
  <c r="F82" i="5"/>
  <c r="H82" i="5" s="1"/>
  <c r="F83" i="5"/>
  <c r="G83" i="5" s="1"/>
  <c r="F84" i="5"/>
  <c r="H84" i="5" s="1"/>
  <c r="F85" i="5"/>
  <c r="G85" i="5" s="1"/>
  <c r="F86" i="5"/>
  <c r="G86" i="5" s="1"/>
  <c r="F87" i="5"/>
  <c r="G87" i="5" s="1"/>
  <c r="F88" i="5"/>
  <c r="G88" i="5" s="1"/>
  <c r="F89" i="5"/>
  <c r="H89" i="5" s="1"/>
  <c r="F90" i="5"/>
  <c r="G90" i="5" s="1"/>
  <c r="F91" i="5"/>
  <c r="F92" i="5"/>
  <c r="H92" i="5" s="1"/>
  <c r="F93" i="5"/>
  <c r="H93" i="5" s="1"/>
  <c r="F94" i="5"/>
  <c r="F95" i="5"/>
  <c r="F73" i="5"/>
  <c r="H73" i="5" s="1"/>
  <c r="F58" i="5"/>
  <c r="F59" i="5"/>
  <c r="G59" i="5" s="1"/>
  <c r="F60" i="5"/>
  <c r="G60" i="5" s="1"/>
  <c r="F61" i="5"/>
  <c r="G61" i="5" s="1"/>
  <c r="F62" i="5"/>
  <c r="G62" i="5" s="1"/>
  <c r="F63" i="5"/>
  <c r="G63" i="5" s="1"/>
  <c r="F64" i="5"/>
  <c r="H64" i="5" s="1"/>
  <c r="F65" i="5"/>
  <c r="H65" i="5" s="1"/>
  <c r="F66" i="5"/>
  <c r="G66" i="5" s="1"/>
  <c r="F67" i="5"/>
  <c r="G67" i="5" s="1"/>
  <c r="F68" i="5"/>
  <c r="G68" i="5" s="1"/>
  <c r="F69" i="5"/>
  <c r="F70" i="5"/>
  <c r="G70" i="5" s="1"/>
  <c r="F71" i="5"/>
  <c r="G71" i="5" s="1"/>
  <c r="F72" i="5"/>
  <c r="F57" i="5"/>
  <c r="H57" i="5" s="1"/>
  <c r="F54" i="5"/>
  <c r="H54" i="5" s="1"/>
  <c r="F55" i="5"/>
  <c r="H55" i="5" s="1"/>
  <c r="F31" i="5"/>
  <c r="G31" i="5" s="1"/>
  <c r="F32" i="5"/>
  <c r="G32" i="5" s="1"/>
  <c r="F33" i="5"/>
  <c r="G33" i="5" s="1"/>
  <c r="F34" i="5"/>
  <c r="O34" i="5" s="1"/>
  <c r="O50" i="5" s="1"/>
  <c r="F35" i="5"/>
  <c r="H35" i="5" s="1"/>
  <c r="F36" i="5"/>
  <c r="F37" i="5"/>
  <c r="G37" i="5" s="1"/>
  <c r="F38" i="5"/>
  <c r="G38" i="5" s="1"/>
  <c r="F39" i="5"/>
  <c r="G39" i="5" s="1"/>
  <c r="F40" i="5"/>
  <c r="G40" i="5" s="1"/>
  <c r="F41" i="5"/>
  <c r="G41" i="5" s="1"/>
  <c r="F42" i="5"/>
  <c r="G42" i="5" s="1"/>
  <c r="F43" i="5"/>
  <c r="G43" i="5" s="1"/>
  <c r="F44" i="5"/>
  <c r="G44" i="5" s="1"/>
  <c r="F45" i="5"/>
  <c r="F46" i="5"/>
  <c r="G46" i="5" s="1"/>
  <c r="F47" i="5"/>
  <c r="G47" i="5" s="1"/>
  <c r="F48" i="5"/>
  <c r="G48" i="5" s="1"/>
  <c r="F49" i="5"/>
  <c r="G49" i="5" s="1"/>
  <c r="F8" i="5"/>
  <c r="H8" i="5" s="1"/>
  <c r="F9" i="5"/>
  <c r="G9" i="5" s="1"/>
  <c r="F10" i="5"/>
  <c r="G10" i="5" s="1"/>
  <c r="F11" i="5"/>
  <c r="O11" i="5" s="1"/>
  <c r="O27" i="5" s="1"/>
  <c r="F12" i="5"/>
  <c r="F13" i="5"/>
  <c r="G13" i="5" s="1"/>
  <c r="F14" i="5"/>
  <c r="G14" i="5" s="1"/>
  <c r="F15" i="5"/>
  <c r="G15" i="5" s="1"/>
  <c r="F16" i="5"/>
  <c r="G16" i="5" s="1"/>
  <c r="F17" i="5"/>
  <c r="F18" i="5"/>
  <c r="G18" i="5" s="1"/>
  <c r="F19" i="5"/>
  <c r="G19" i="5" s="1"/>
  <c r="F20" i="5"/>
  <c r="H20" i="5" s="1"/>
  <c r="F21" i="5"/>
  <c r="F22" i="5"/>
  <c r="H22" i="5" s="1"/>
  <c r="F23" i="5"/>
  <c r="G23" i="5" s="1"/>
  <c r="F24" i="5"/>
  <c r="G24" i="5" s="1"/>
  <c r="F25" i="5"/>
  <c r="F26" i="5"/>
  <c r="G26" i="5" s="1"/>
  <c r="D806" i="3"/>
  <c r="D770" i="3"/>
  <c r="D756" i="3"/>
  <c r="F286" i="5"/>
  <c r="H286" i="5" s="1"/>
  <c r="F216" i="5"/>
  <c r="F76" i="5"/>
  <c r="G76" i="5" s="1"/>
  <c r="H49" i="5" l="1"/>
  <c r="F780" i="5"/>
  <c r="L780" i="5" s="1"/>
  <c r="G686" i="5"/>
  <c r="D686" i="3"/>
  <c r="G30" i="5"/>
  <c r="G587" i="5"/>
  <c r="F617" i="5"/>
  <c r="I617" i="5" s="1"/>
  <c r="F549" i="5"/>
  <c r="F560" i="5" s="1"/>
  <c r="G565" i="5"/>
  <c r="H232" i="5"/>
  <c r="G551" i="5"/>
  <c r="J469" i="5"/>
  <c r="K721" i="5"/>
  <c r="G627" i="5"/>
  <c r="I623" i="5"/>
  <c r="I631" i="5"/>
  <c r="G483" i="5"/>
  <c r="G295" i="5"/>
  <c r="H59" i="5"/>
  <c r="I581" i="5"/>
  <c r="I569" i="5"/>
  <c r="G530" i="5"/>
  <c r="G186" i="5"/>
  <c r="K775" i="5"/>
  <c r="I607" i="5"/>
  <c r="H425" i="5"/>
  <c r="I651" i="5"/>
  <c r="H277" i="5"/>
  <c r="G509" i="5"/>
  <c r="H133" i="5"/>
  <c r="K678" i="5"/>
  <c r="J390" i="5"/>
  <c r="H166" i="5"/>
  <c r="H179" i="5"/>
  <c r="G628" i="5"/>
  <c r="H201" i="5"/>
  <c r="H10" i="5"/>
  <c r="H153" i="5"/>
  <c r="J348" i="5"/>
  <c r="H63" i="5"/>
  <c r="G139" i="5"/>
  <c r="G55" i="5"/>
  <c r="G207" i="5"/>
  <c r="H419" i="5"/>
  <c r="N760" i="5"/>
  <c r="H71" i="5"/>
  <c r="J507" i="5"/>
  <c r="J460" i="5"/>
  <c r="G472" i="5"/>
  <c r="H177" i="5"/>
  <c r="H415" i="5"/>
  <c r="H40" i="5"/>
  <c r="H44" i="5"/>
  <c r="H423" i="5"/>
  <c r="J468" i="5"/>
  <c r="H37" i="5"/>
  <c r="J392" i="5"/>
  <c r="I567" i="5"/>
  <c r="G89" i="5"/>
  <c r="K711" i="5"/>
  <c r="G766" i="5"/>
  <c r="K700" i="5"/>
  <c r="F367" i="5"/>
  <c r="H367" i="5" s="1"/>
  <c r="G563" i="5"/>
  <c r="F562" i="5"/>
  <c r="I562" i="5" s="1"/>
  <c r="N766" i="5"/>
  <c r="G703" i="5"/>
  <c r="I659" i="5"/>
  <c r="I655" i="5"/>
  <c r="G600" i="5"/>
  <c r="G458" i="5"/>
  <c r="H281" i="5"/>
  <c r="L796" i="5"/>
  <c r="M329" i="5"/>
  <c r="O845" i="5"/>
  <c r="F815" i="5"/>
  <c r="J429" i="5"/>
  <c r="G692" i="5"/>
  <c r="K682" i="5"/>
  <c r="I643" i="5"/>
  <c r="G608" i="5"/>
  <c r="G466" i="5"/>
  <c r="M310" i="5"/>
  <c r="I647" i="5"/>
  <c r="H372" i="5"/>
  <c r="H268" i="5"/>
  <c r="G333" i="5"/>
  <c r="H32" i="5"/>
  <c r="K674" i="5"/>
  <c r="I620" i="5"/>
  <c r="H552" i="5"/>
  <c r="J386" i="5"/>
  <c r="J505" i="5"/>
  <c r="H221" i="5"/>
  <c r="H149" i="5"/>
  <c r="G53" i="5"/>
  <c r="H53" i="5"/>
  <c r="G114" i="5"/>
  <c r="H422" i="5"/>
  <c r="K668" i="5"/>
  <c r="G732" i="5"/>
  <c r="L773" i="5"/>
  <c r="H248" i="5"/>
  <c r="G546" i="5"/>
  <c r="M334" i="5"/>
  <c r="G580" i="5"/>
  <c r="G506" i="5"/>
  <c r="H424" i="5"/>
  <c r="G383" i="5"/>
  <c r="H273" i="5"/>
  <c r="G226" i="5"/>
  <c r="G645" i="5"/>
  <c r="G588" i="5"/>
  <c r="M777" i="5"/>
  <c r="G510" i="5"/>
  <c r="J391" i="5"/>
  <c r="I584" i="5"/>
  <c r="H278" i="5"/>
  <c r="M772" i="5"/>
  <c r="G517" i="5"/>
  <c r="G474" i="5"/>
  <c r="G234" i="5"/>
  <c r="I638" i="5"/>
  <c r="G536" i="5"/>
  <c r="H255" i="5"/>
  <c r="H300" i="5"/>
  <c r="K719" i="5"/>
  <c r="G683" i="5"/>
  <c r="G539" i="5"/>
  <c r="J518" i="5"/>
  <c r="J395" i="5"/>
  <c r="G376" i="5"/>
  <c r="H272" i="5"/>
  <c r="H554" i="5"/>
  <c r="J350" i="5"/>
  <c r="G73" i="5"/>
  <c r="M337" i="5"/>
  <c r="H229" i="5"/>
  <c r="I661" i="5"/>
  <c r="H377" i="5"/>
  <c r="H70" i="5"/>
  <c r="G220" i="5"/>
  <c r="H160" i="5"/>
  <c r="I776" i="5"/>
  <c r="G570" i="5"/>
  <c r="G485" i="5"/>
  <c r="H408" i="5"/>
  <c r="M330" i="5"/>
  <c r="M314" i="5"/>
  <c r="G197" i="5"/>
  <c r="G572" i="5"/>
  <c r="H143" i="5"/>
  <c r="H250" i="5"/>
  <c r="K769" i="5"/>
  <c r="K727" i="5"/>
  <c r="G644" i="5"/>
  <c r="G529" i="5"/>
  <c r="H418" i="5"/>
  <c r="G368" i="5"/>
  <c r="M323" i="5"/>
  <c r="H264" i="5"/>
  <c r="G242" i="5"/>
  <c r="G92" i="5"/>
  <c r="H224" i="5"/>
  <c r="J359" i="5"/>
  <c r="G341" i="5"/>
  <c r="H204" i="5"/>
  <c r="J532" i="5"/>
  <c r="J354" i="5"/>
  <c r="G93" i="5"/>
  <c r="G596" i="5"/>
  <c r="I596" i="5"/>
  <c r="J504" i="5"/>
  <c r="G504" i="5"/>
  <c r="F642" i="5"/>
  <c r="G642" i="5" s="1"/>
  <c r="H426" i="5"/>
  <c r="M336" i="5"/>
  <c r="H62" i="5"/>
  <c r="L789" i="5"/>
  <c r="I624" i="5"/>
  <c r="I632" i="5"/>
  <c r="I604" i="5"/>
  <c r="I612" i="5"/>
  <c r="G574" i="5"/>
  <c r="H303" i="5"/>
  <c r="H230" i="5"/>
  <c r="G190" i="5"/>
  <c r="G172" i="5"/>
  <c r="H117" i="5"/>
  <c r="N761" i="5"/>
  <c r="I660" i="5"/>
  <c r="I648" i="5"/>
  <c r="J387" i="5"/>
  <c r="M319" i="5"/>
  <c r="G64" i="5"/>
  <c r="I610" i="5"/>
  <c r="G373" i="5"/>
  <c r="H85" i="5"/>
  <c r="G717" i="5"/>
  <c r="J461" i="5"/>
  <c r="G363" i="5"/>
  <c r="H16" i="5"/>
  <c r="D303" i="3"/>
  <c r="F306" i="5" s="1"/>
  <c r="G306" i="5" s="1"/>
  <c r="H306" i="5" s="1"/>
  <c r="K771" i="5"/>
  <c r="L793" i="5"/>
  <c r="G174" i="5"/>
  <c r="M321" i="5"/>
  <c r="L785" i="5"/>
  <c r="K723" i="5"/>
  <c r="G688" i="5"/>
  <c r="H236" i="5"/>
  <c r="N767" i="5"/>
  <c r="G208" i="5"/>
  <c r="H132" i="5"/>
  <c r="F695" i="5"/>
  <c r="G695" i="5" s="1"/>
  <c r="G502" i="5"/>
  <c r="G578" i="5"/>
  <c r="H280" i="5"/>
  <c r="H66" i="5"/>
  <c r="K731" i="5"/>
  <c r="K696" i="5"/>
  <c r="H43" i="5"/>
  <c r="H196" i="5"/>
  <c r="L781" i="5"/>
  <c r="H246" i="5"/>
  <c r="H47" i="5"/>
  <c r="G597" i="5"/>
  <c r="G582" i="5"/>
  <c r="M338" i="5"/>
  <c r="H271" i="5"/>
  <c r="G218" i="5"/>
  <c r="G182" i="5"/>
  <c r="J769" i="5"/>
  <c r="L777" i="5"/>
  <c r="G675" i="5"/>
  <c r="G652" i="5"/>
  <c r="G514" i="5"/>
  <c r="G409" i="5"/>
  <c r="G540" i="5"/>
  <c r="H289" i="5"/>
  <c r="H369" i="5"/>
  <c r="L771" i="5"/>
  <c r="G698" i="5"/>
  <c r="J381" i="5"/>
  <c r="H256" i="5"/>
  <c r="G200" i="5"/>
  <c r="G162" i="5"/>
  <c r="H228" i="5"/>
  <c r="H24" i="5"/>
  <c r="H262" i="5"/>
  <c r="G262" i="5"/>
  <c r="G147" i="5"/>
  <c r="H147" i="5"/>
  <c r="G240" i="5"/>
  <c r="H240" i="5"/>
  <c r="G453" i="5"/>
  <c r="J453" i="5"/>
  <c r="G171" i="5"/>
  <c r="H171" i="5"/>
  <c r="G542" i="5"/>
  <c r="J542" i="5"/>
  <c r="F845" i="5"/>
  <c r="H18" i="5"/>
  <c r="G772" i="5"/>
  <c r="M776" i="5"/>
  <c r="J364" i="5"/>
  <c r="G159" i="5"/>
  <c r="H46" i="5"/>
  <c r="K672" i="5"/>
  <c r="G316" i="5"/>
  <c r="G65" i="5"/>
  <c r="L794" i="5"/>
  <c r="G613" i="5"/>
  <c r="G135" i="5"/>
  <c r="G705" i="5"/>
  <c r="H410" i="5"/>
  <c r="M320" i="5"/>
  <c r="G728" i="5"/>
  <c r="G211" i="5"/>
  <c r="D555" i="3"/>
  <c r="K664" i="5"/>
  <c r="K665" i="5" s="1"/>
  <c r="H420" i="5"/>
  <c r="H189" i="5"/>
  <c r="N772" i="5"/>
  <c r="J776" i="5"/>
  <c r="J513" i="5"/>
  <c r="J521" i="5"/>
  <c r="J481" i="5"/>
  <c r="J462" i="5"/>
  <c r="J470" i="5"/>
  <c r="H38" i="5"/>
  <c r="K724" i="5"/>
  <c r="K690" i="5"/>
  <c r="G653" i="5"/>
  <c r="H107" i="5"/>
  <c r="G625" i="5"/>
  <c r="G575" i="5"/>
  <c r="J535" i="5"/>
  <c r="J545" i="5"/>
  <c r="H127" i="5"/>
  <c r="H103" i="5"/>
  <c r="K701" i="5"/>
  <c r="G57" i="5"/>
  <c r="G782" i="5"/>
  <c r="H370" i="5"/>
  <c r="H61" i="5"/>
  <c r="D213" i="3"/>
  <c r="H124" i="5"/>
  <c r="G664" i="5"/>
  <c r="G665" i="5" s="1"/>
  <c r="H14" i="5"/>
  <c r="J772" i="5"/>
  <c r="J360" i="5"/>
  <c r="G155" i="5"/>
  <c r="G629" i="5"/>
  <c r="I579" i="5"/>
  <c r="G339" i="5"/>
  <c r="H88" i="5"/>
  <c r="G35" i="5"/>
  <c r="H235" i="5"/>
  <c r="H374" i="5"/>
  <c r="G203" i="5"/>
  <c r="D395" i="3"/>
  <c r="F380" i="5"/>
  <c r="F398" i="5" s="1"/>
  <c r="D322" i="3"/>
  <c r="F308" i="5"/>
  <c r="M308" i="5" s="1"/>
  <c r="J527" i="5"/>
  <c r="M317" i="5"/>
  <c r="H106" i="5"/>
  <c r="H142" i="5"/>
  <c r="H48" i="5"/>
  <c r="G482" i="5"/>
  <c r="H68" i="5"/>
  <c r="H210" i="5"/>
  <c r="M309" i="5"/>
  <c r="H167" i="5"/>
  <c r="H231" i="5"/>
  <c r="H100" i="5"/>
  <c r="H138" i="5"/>
  <c r="H245" i="5"/>
  <c r="J361" i="5"/>
  <c r="H227" i="5"/>
  <c r="G471" i="5"/>
  <c r="G349" i="5"/>
  <c r="H60" i="5"/>
  <c r="G302" i="5"/>
  <c r="G154" i="5"/>
  <c r="H270" i="5"/>
  <c r="G762" i="5"/>
  <c r="G764" i="5" s="1"/>
  <c r="F216" i="3"/>
  <c r="J454" i="5"/>
  <c r="H87" i="5"/>
  <c r="H9" i="5"/>
  <c r="G253" i="5"/>
  <c r="G110" i="5"/>
  <c r="H202" i="5"/>
  <c r="G403" i="5"/>
  <c r="H279" i="5"/>
  <c r="H158" i="5"/>
  <c r="F54" i="3"/>
  <c r="D29" i="3"/>
  <c r="F6" i="5"/>
  <c r="H6" i="5" s="1"/>
  <c r="H194" i="5"/>
  <c r="G194" i="5"/>
  <c r="G479" i="5"/>
  <c r="J479" i="5"/>
  <c r="G292" i="5"/>
  <c r="H292" i="5"/>
  <c r="H421" i="5"/>
  <c r="J486" i="5"/>
  <c r="L772" i="5"/>
  <c r="K772" i="5"/>
  <c r="G776" i="5"/>
  <c r="N776" i="5"/>
  <c r="G586" i="5"/>
  <c r="H375" i="5"/>
  <c r="G356" i="5"/>
  <c r="G322" i="5"/>
  <c r="G299" i="5"/>
  <c r="G276" i="5"/>
  <c r="G263" i="5"/>
  <c r="G241" i="5"/>
  <c r="G205" i="5"/>
  <c r="G626" i="5"/>
  <c r="G606" i="5"/>
  <c r="H402" i="5"/>
  <c r="H407" i="5"/>
  <c r="N769" i="5"/>
  <c r="G769" i="5"/>
  <c r="J773" i="5"/>
  <c r="K773" i="5"/>
  <c r="J777" i="5"/>
  <c r="K777" i="5"/>
  <c r="G609" i="5"/>
  <c r="G571" i="5"/>
  <c r="G583" i="5"/>
  <c r="G467" i="5"/>
  <c r="H223" i="5"/>
  <c r="H148" i="5"/>
  <c r="H120" i="5"/>
  <c r="I634" i="5"/>
  <c r="G676" i="5"/>
  <c r="I614" i="5"/>
  <c r="H267" i="5"/>
  <c r="H79" i="5"/>
  <c r="G397" i="5"/>
  <c r="G298" i="5"/>
  <c r="G275" i="5"/>
  <c r="H90" i="5"/>
  <c r="G684" i="5"/>
  <c r="G602" i="5"/>
  <c r="G328" i="5"/>
  <c r="H41" i="5"/>
  <c r="G22" i="5"/>
  <c r="G112" i="5"/>
  <c r="H112" i="5"/>
  <c r="G150" i="5"/>
  <c r="H150" i="5"/>
  <c r="G296" i="5"/>
  <c r="G332" i="5"/>
  <c r="G599" i="5"/>
  <c r="I599" i="5"/>
  <c r="G788" i="5"/>
  <c r="F591" i="3"/>
  <c r="E750" i="3"/>
  <c r="F168" i="5"/>
  <c r="G72" i="5"/>
  <c r="H72" i="5"/>
  <c r="G630" i="5"/>
  <c r="I630" i="5"/>
  <c r="G654" i="5"/>
  <c r="I654" i="5"/>
  <c r="F52" i="5"/>
  <c r="G718" i="5"/>
  <c r="K707" i="5"/>
  <c r="H257" i="5"/>
  <c r="M773" i="5"/>
  <c r="H15" i="5"/>
  <c r="L769" i="5"/>
  <c r="I773" i="5"/>
  <c r="H773" i="5"/>
  <c r="I777" i="5"/>
  <c r="H777" i="5"/>
  <c r="J463" i="5"/>
  <c r="G353" i="5"/>
  <c r="G343" i="5"/>
  <c r="I658" i="5"/>
  <c r="G82" i="5"/>
  <c r="H187" i="5"/>
  <c r="G187" i="5"/>
  <c r="I633" i="5"/>
  <c r="G633" i="5"/>
  <c r="G618" i="5"/>
  <c r="I618" i="5"/>
  <c r="G733" i="5"/>
  <c r="K733" i="5"/>
  <c r="G193" i="5"/>
  <c r="F327" i="5"/>
  <c r="G327" i="5" s="1"/>
  <c r="G451" i="5"/>
  <c r="G593" i="5"/>
  <c r="F764" i="5"/>
  <c r="H31" i="5"/>
  <c r="J357" i="5"/>
  <c r="H772" i="5"/>
  <c r="L776" i="5"/>
  <c r="K776" i="5"/>
  <c r="G709" i="5"/>
  <c r="M342" i="5"/>
  <c r="G249" i="5"/>
  <c r="H19" i="5"/>
  <c r="M769" i="5"/>
  <c r="H769" i="5"/>
  <c r="N773" i="5"/>
  <c r="N777" i="5"/>
  <c r="G605" i="5"/>
  <c r="G335" i="5"/>
  <c r="G315" i="5"/>
  <c r="H183" i="5"/>
  <c r="G131" i="5"/>
  <c r="G116" i="5"/>
  <c r="H288" i="5"/>
  <c r="H156" i="5"/>
  <c r="G725" i="5"/>
  <c r="J520" i="5"/>
  <c r="J428" i="5"/>
  <c r="G129" i="5"/>
  <c r="H86" i="5"/>
  <c r="J528" i="5"/>
  <c r="G20" i="5"/>
  <c r="G8" i="5"/>
  <c r="G126" i="5"/>
  <c r="H405" i="5"/>
  <c r="G405" i="5"/>
  <c r="G416" i="5"/>
  <c r="H416" i="5"/>
  <c r="J511" i="5"/>
  <c r="G511" i="5"/>
  <c r="E98" i="3"/>
  <c r="F193" i="3"/>
  <c r="F78" i="3"/>
  <c r="F124" i="3"/>
  <c r="F147" i="3"/>
  <c r="F170" i="3"/>
  <c r="F192" i="3"/>
  <c r="D235" i="3"/>
  <c r="F260" i="3"/>
  <c r="F835" i="3"/>
  <c r="F841" i="5"/>
  <c r="O833" i="5"/>
  <c r="O841" i="5" s="1"/>
  <c r="L770" i="5"/>
  <c r="K770" i="5"/>
  <c r="M770" i="5"/>
  <c r="N770" i="5"/>
  <c r="H770" i="5"/>
  <c r="H136" i="5"/>
  <c r="G119" i="5"/>
  <c r="H119" i="5"/>
  <c r="I774" i="5"/>
  <c r="N774" i="5"/>
  <c r="H774" i="5"/>
  <c r="G774" i="5"/>
  <c r="G7" i="5"/>
  <c r="L766" i="5"/>
  <c r="H140" i="5"/>
  <c r="H105" i="5"/>
  <c r="G105" i="5"/>
  <c r="I657" i="5"/>
  <c r="G657" i="5"/>
  <c r="G685" i="5"/>
  <c r="K685" i="5"/>
  <c r="G726" i="5"/>
  <c r="K726" i="5"/>
  <c r="J455" i="5"/>
  <c r="J480" i="5"/>
  <c r="H243" i="5"/>
  <c r="H26" i="5"/>
  <c r="G722" i="5"/>
  <c r="G209" i="5"/>
  <c r="J770" i="5"/>
  <c r="H269" i="5"/>
  <c r="H23" i="5"/>
  <c r="G704" i="5"/>
  <c r="M774" i="5"/>
  <c r="G673" i="5"/>
  <c r="M324" i="5"/>
  <c r="H108" i="5"/>
  <c r="G108" i="5"/>
  <c r="G394" i="5"/>
  <c r="J394" i="5"/>
  <c r="G406" i="5"/>
  <c r="H406" i="5"/>
  <c r="G464" i="5"/>
  <c r="J464" i="5"/>
  <c r="J456" i="5"/>
  <c r="G456" i="5"/>
  <c r="G254" i="5"/>
  <c r="H254" i="5"/>
  <c r="K766" i="5"/>
  <c r="J766" i="5"/>
  <c r="H766" i="5"/>
  <c r="F778" i="5"/>
  <c r="F214" i="5"/>
  <c r="G670" i="5"/>
  <c r="H297" i="5"/>
  <c r="K774" i="5"/>
  <c r="H301" i="5"/>
  <c r="H258" i="5"/>
  <c r="G512" i="5"/>
  <c r="J512" i="5"/>
  <c r="K710" i="5"/>
  <c r="G710" i="5"/>
  <c r="G286" i="5"/>
  <c r="H261" i="5"/>
  <c r="M766" i="5"/>
  <c r="G730" i="5"/>
  <c r="G213" i="5"/>
  <c r="G770" i="5"/>
  <c r="H247" i="5"/>
  <c r="G689" i="5"/>
  <c r="L774" i="5"/>
  <c r="G677" i="5"/>
  <c r="G294" i="5"/>
  <c r="H265" i="5"/>
  <c r="G199" i="5"/>
  <c r="H199" i="5"/>
  <c r="H225" i="5"/>
  <c r="G225" i="5"/>
  <c r="G550" i="5"/>
  <c r="H550" i="5"/>
  <c r="G790" i="5"/>
  <c r="L790" i="5"/>
  <c r="G787" i="5"/>
  <c r="L787" i="5"/>
  <c r="E121" i="3"/>
  <c r="F451" i="3"/>
  <c r="F476" i="3"/>
  <c r="O591" i="5"/>
  <c r="O640" i="5"/>
  <c r="O693" i="5"/>
  <c r="D144" i="3"/>
  <c r="F523" i="3"/>
  <c r="H181" i="5"/>
  <c r="E362" i="3"/>
  <c r="F450" i="3"/>
  <c r="F452" i="3"/>
  <c r="F475" i="3"/>
  <c r="F477" i="3"/>
  <c r="F430" i="5"/>
  <c r="G413" i="5"/>
  <c r="G29" i="5"/>
  <c r="H29" i="5"/>
  <c r="F50" i="5"/>
  <c r="G91" i="5"/>
  <c r="H91" i="5"/>
  <c r="H413" i="5"/>
  <c r="G123" i="5"/>
  <c r="F144" i="5"/>
  <c r="H123" i="5"/>
  <c r="G216" i="5"/>
  <c r="H216" i="5"/>
  <c r="G285" i="5"/>
  <c r="H285" i="5"/>
  <c r="H291" i="5"/>
  <c r="G134" i="5"/>
  <c r="H134" i="5"/>
  <c r="G130" i="5"/>
  <c r="H130" i="5"/>
  <c r="G161" i="5"/>
  <c r="H161" i="5"/>
  <c r="G157" i="5"/>
  <c r="H157" i="5"/>
  <c r="G184" i="5"/>
  <c r="H184" i="5"/>
  <c r="G180" i="5"/>
  <c r="H180" i="5"/>
  <c r="G176" i="5"/>
  <c r="H176" i="5"/>
  <c r="G340" i="5"/>
  <c r="M340" i="5"/>
  <c r="G362" i="5"/>
  <c r="J362" i="5"/>
  <c r="J355" i="5"/>
  <c r="G355" i="5"/>
  <c r="G568" i="5"/>
  <c r="I568" i="5"/>
  <c r="G564" i="5"/>
  <c r="I564" i="5"/>
  <c r="G687" i="5"/>
  <c r="K687" i="5"/>
  <c r="G679" i="5"/>
  <c r="K679" i="5"/>
  <c r="G697" i="5"/>
  <c r="K697" i="5"/>
  <c r="G792" i="5"/>
  <c r="L792" i="5"/>
  <c r="F660" i="3"/>
  <c r="F686" i="3" s="1"/>
  <c r="E686" i="3"/>
  <c r="D726" i="3"/>
  <c r="F716" i="5"/>
  <c r="F729" i="3"/>
  <c r="F737" i="5"/>
  <c r="H77" i="5"/>
  <c r="G77" i="5"/>
  <c r="G95" i="5"/>
  <c r="H95" i="5"/>
  <c r="G80" i="5"/>
  <c r="H80" i="5"/>
  <c r="G109" i="5"/>
  <c r="H109" i="5"/>
  <c r="G141" i="5"/>
  <c r="H141" i="5"/>
  <c r="G287" i="5"/>
  <c r="H287" i="5"/>
  <c r="G318" i="5"/>
  <c r="M318" i="5"/>
  <c r="G526" i="5"/>
  <c r="J526" i="5"/>
  <c r="G146" i="5"/>
  <c r="G400" i="5"/>
  <c r="F411" i="5"/>
  <c r="K667" i="5"/>
  <c r="G667" i="5"/>
  <c r="F693" i="5"/>
  <c r="F615" i="5"/>
  <c r="G594" i="5"/>
  <c r="J538" i="5"/>
  <c r="G102" i="5"/>
  <c r="G84" i="5"/>
  <c r="O802" i="5"/>
  <c r="O812" i="5" s="1"/>
  <c r="F812" i="5"/>
  <c r="D408" i="3"/>
  <c r="F397" i="3"/>
  <c r="F408" i="3" s="1"/>
  <c r="G549" i="5"/>
  <c r="G96" i="5"/>
  <c r="H96" i="5"/>
  <c r="G113" i="5"/>
  <c r="H113" i="5"/>
  <c r="G137" i="5"/>
  <c r="H137" i="5"/>
  <c r="G543" i="5"/>
  <c r="J543" i="5"/>
  <c r="G534" i="5"/>
  <c r="J534" i="5"/>
  <c r="O824" i="5"/>
  <c r="O831" i="5" s="1"/>
  <c r="F831" i="5"/>
  <c r="D427" i="3"/>
  <c r="F410" i="3"/>
  <c r="F427" i="3" s="1"/>
  <c r="F237" i="5"/>
  <c r="G217" i="5"/>
  <c r="H217" i="5"/>
  <c r="G452" i="5"/>
  <c r="J452" i="5"/>
  <c r="F500" i="5"/>
  <c r="G477" i="5"/>
  <c r="J477" i="5"/>
  <c r="F547" i="5"/>
  <c r="J524" i="5"/>
  <c r="G358" i="5"/>
  <c r="G173" i="5"/>
  <c r="H173" i="5"/>
  <c r="G212" i="5"/>
  <c r="H212" i="5"/>
  <c r="G352" i="5"/>
  <c r="J352" i="5"/>
  <c r="G393" i="5"/>
  <c r="J393" i="5"/>
  <c r="G385" i="5"/>
  <c r="J385" i="5"/>
  <c r="G382" i="5"/>
  <c r="J382" i="5"/>
  <c r="G401" i="5"/>
  <c r="H401" i="5"/>
  <c r="G427" i="5"/>
  <c r="J427" i="5"/>
  <c r="G414" i="5"/>
  <c r="H414" i="5"/>
  <c r="J519" i="5"/>
  <c r="G519" i="5"/>
  <c r="G515" i="5"/>
  <c r="J515" i="5"/>
  <c r="G786" i="5"/>
  <c r="L786" i="5"/>
  <c r="F636" i="3"/>
  <c r="F655" i="3" s="1"/>
  <c r="F55" i="3"/>
  <c r="E75" i="3"/>
  <c r="F123" i="3"/>
  <c r="E144" i="3"/>
  <c r="F146" i="3"/>
  <c r="E167" i="3"/>
  <c r="E190" i="3"/>
  <c r="F169" i="3"/>
  <c r="E235" i="3"/>
  <c r="F215" i="3"/>
  <c r="E257" i="3"/>
  <c r="E280" i="3"/>
  <c r="F259" i="3"/>
  <c r="E303" i="3"/>
  <c r="F282" i="3"/>
  <c r="F303" i="3" s="1"/>
  <c r="D362" i="3"/>
  <c r="F344" i="3"/>
  <c r="F347" i="5"/>
  <c r="F365" i="5" s="1"/>
  <c r="G36" i="5"/>
  <c r="H36" i="5"/>
  <c r="G94" i="5"/>
  <c r="H94" i="5"/>
  <c r="G388" i="5"/>
  <c r="J388" i="5"/>
  <c r="G541" i="5"/>
  <c r="J541" i="5"/>
  <c r="G533" i="5"/>
  <c r="J533" i="5"/>
  <c r="N775" i="5"/>
  <c r="G775" i="5"/>
  <c r="I775" i="5"/>
  <c r="H775" i="5"/>
  <c r="N771" i="5"/>
  <c r="I771" i="5"/>
  <c r="H771" i="5"/>
  <c r="E29" i="3"/>
  <c r="F32" i="3"/>
  <c r="F821" i="3"/>
  <c r="F770" i="3"/>
  <c r="F756" i="3"/>
  <c r="G170" i="5"/>
  <c r="H67" i="5"/>
  <c r="H42" i="5"/>
  <c r="H39" i="5"/>
  <c r="H152" i="5"/>
  <c r="H83" i="5"/>
  <c r="H13" i="5"/>
  <c r="J771" i="5"/>
  <c r="J775" i="5"/>
  <c r="J537" i="5"/>
  <c r="H101" i="5"/>
  <c r="G54" i="5"/>
  <c r="H305" i="5"/>
  <c r="G12" i="5"/>
  <c r="H12" i="5"/>
  <c r="G233" i="5"/>
  <c r="H233" i="5"/>
  <c r="G251" i="5"/>
  <c r="H251" i="5"/>
  <c r="G304" i="5"/>
  <c r="H304" i="5"/>
  <c r="G465" i="5"/>
  <c r="J465" i="5"/>
  <c r="G457" i="5"/>
  <c r="J457" i="5"/>
  <c r="G649" i="5"/>
  <c r="I649" i="5"/>
  <c r="F9" i="3"/>
  <c r="E555" i="3"/>
  <c r="F544" i="3"/>
  <c r="F555" i="3" s="1"/>
  <c r="D831" i="3"/>
  <c r="F831" i="3" s="1"/>
  <c r="F823" i="3"/>
  <c r="N763" i="5"/>
  <c r="M771" i="5"/>
  <c r="M775" i="5"/>
  <c r="H33" i="5"/>
  <c r="J396" i="5"/>
  <c r="G195" i="5"/>
  <c r="H195" i="5"/>
  <c r="G577" i="5"/>
  <c r="I577" i="5"/>
  <c r="G669" i="5"/>
  <c r="K669" i="5"/>
  <c r="G713" i="5"/>
  <c r="K713" i="5"/>
  <c r="F449" i="3"/>
  <c r="F521" i="3"/>
  <c r="F557" i="3"/>
  <c r="F586" i="3" s="1"/>
  <c r="F589" i="3"/>
  <c r="E706" i="3"/>
  <c r="F688" i="3"/>
  <c r="F706" i="3" s="1"/>
  <c r="D472" i="3"/>
  <c r="D542" i="3"/>
  <c r="G346" i="5"/>
  <c r="F191" i="5"/>
  <c r="H76" i="5"/>
  <c r="H400" i="5"/>
  <c r="F522" i="5"/>
  <c r="F475" i="5"/>
  <c r="J346" i="5"/>
  <c r="G525" i="5"/>
  <c r="H282" i="5"/>
  <c r="G311" i="5"/>
  <c r="H252" i="5"/>
  <c r="H69" i="5"/>
  <c r="G69" i="5"/>
  <c r="H118" i="5"/>
  <c r="G118" i="5"/>
  <c r="I622" i="5"/>
  <c r="G622" i="5"/>
  <c r="I619" i="5"/>
  <c r="G619" i="5"/>
  <c r="I650" i="5"/>
  <c r="G650" i="5"/>
  <c r="G767" i="5"/>
  <c r="L767" i="5"/>
  <c r="J767" i="5"/>
  <c r="I767" i="5"/>
  <c r="K767" i="5"/>
  <c r="H767" i="5"/>
  <c r="D52" i="3"/>
  <c r="F31" i="3"/>
  <c r="F101" i="3"/>
  <c r="F238" i="3"/>
  <c r="F708" i="3"/>
  <c r="F726" i="3" s="1"/>
  <c r="E726" i="3"/>
  <c r="H21" i="5"/>
  <c r="G21" i="5"/>
  <c r="G185" i="5"/>
  <c r="H185" i="5"/>
  <c r="G313" i="5"/>
  <c r="M313" i="5"/>
  <c r="J487" i="5"/>
  <c r="G487" i="5"/>
  <c r="I611" i="5"/>
  <c r="G611" i="5"/>
  <c r="I603" i="5"/>
  <c r="G603" i="5"/>
  <c r="K691" i="5"/>
  <c r="G691" i="5"/>
  <c r="K702" i="5"/>
  <c r="G702" i="5"/>
  <c r="K712" i="5"/>
  <c r="G712" i="5"/>
  <c r="K729" i="5"/>
  <c r="G729" i="5"/>
  <c r="L791" i="5"/>
  <c r="G791" i="5"/>
  <c r="G783" i="5"/>
  <c r="L783" i="5"/>
  <c r="D609" i="3"/>
  <c r="F588" i="3"/>
  <c r="F803" i="3"/>
  <c r="F97" i="5"/>
  <c r="J478" i="5"/>
  <c r="J503" i="5"/>
  <c r="G524" i="5"/>
  <c r="I595" i="5"/>
  <c r="H178" i="5"/>
  <c r="H163" i="5"/>
  <c r="K706" i="5"/>
  <c r="H17" i="5"/>
  <c r="G17" i="5"/>
  <c r="H188" i="5"/>
  <c r="G188" i="5"/>
  <c r="H206" i="5"/>
  <c r="G206" i="5"/>
  <c r="J473" i="5"/>
  <c r="G473" i="5"/>
  <c r="I573" i="5"/>
  <c r="G573" i="5"/>
  <c r="K681" i="5"/>
  <c r="G681" i="5"/>
  <c r="D446" i="3"/>
  <c r="F429" i="3"/>
  <c r="F446" i="3" s="1"/>
  <c r="F448" i="3"/>
  <c r="E472" i="3"/>
  <c r="F499" i="3"/>
  <c r="E518" i="3"/>
  <c r="F520" i="3"/>
  <c r="E542" i="3"/>
  <c r="H125" i="5"/>
  <c r="H78" i="5"/>
  <c r="G25" i="5"/>
  <c r="H25" i="5"/>
  <c r="H45" i="5"/>
  <c r="G45" i="5"/>
  <c r="H115" i="5"/>
  <c r="G115" i="5"/>
  <c r="H165" i="5"/>
  <c r="G165" i="5"/>
  <c r="H293" i="5"/>
  <c r="G293" i="5"/>
  <c r="J389" i="5"/>
  <c r="G389" i="5"/>
  <c r="J516" i="5"/>
  <c r="G516" i="5"/>
  <c r="L795" i="5"/>
  <c r="G795" i="5"/>
  <c r="D167" i="3"/>
  <c r="E213" i="3"/>
  <c r="F377" i="3"/>
  <c r="F395" i="3" s="1"/>
  <c r="E395" i="3"/>
  <c r="E341" i="3"/>
  <c r="F324" i="3"/>
  <c r="F341" i="3" s="1"/>
  <c r="E375" i="3"/>
  <c r="F364" i="3"/>
  <c r="F375" i="3" s="1"/>
  <c r="E634" i="3"/>
  <c r="F611" i="3"/>
  <c r="F634" i="3" s="1"/>
  <c r="F77" i="3"/>
  <c r="F343" i="3"/>
  <c r="E322" i="3"/>
  <c r="F305" i="3"/>
  <c r="F322" i="3" s="1"/>
  <c r="D496" i="3"/>
  <c r="D518" i="3"/>
  <c r="E609" i="3"/>
  <c r="F590" i="3"/>
  <c r="D750" i="3"/>
  <c r="F728" i="3"/>
  <c r="F772" i="3"/>
  <c r="F789" i="3" s="1"/>
  <c r="E789" i="3"/>
  <c r="E52" i="3"/>
  <c r="D98" i="3"/>
  <c r="D190" i="3"/>
  <c r="D280" i="3"/>
  <c r="F283" i="5" s="1"/>
  <c r="G283" i="5" s="1"/>
  <c r="H283" i="5" s="1"/>
  <c r="F474" i="3"/>
  <c r="E496" i="3"/>
  <c r="F498" i="3"/>
  <c r="F500" i="3"/>
  <c r="F522" i="3"/>
  <c r="E586" i="3"/>
  <c r="G780" i="5" l="1"/>
  <c r="F640" i="5"/>
  <c r="G617" i="5"/>
  <c r="G640" i="5" s="1"/>
  <c r="F797" i="5"/>
  <c r="F235" i="3"/>
  <c r="F167" i="3"/>
  <c r="F280" i="3"/>
  <c r="F591" i="5"/>
  <c r="H549" i="5"/>
  <c r="F378" i="5"/>
  <c r="F662" i="5"/>
  <c r="G562" i="5"/>
  <c r="G591" i="5" s="1"/>
  <c r="G367" i="5"/>
  <c r="G378" i="5" s="1"/>
  <c r="F714" i="5"/>
  <c r="K695" i="5"/>
  <c r="K714" i="5" s="1"/>
  <c r="G6" i="5"/>
  <c r="G27" i="5" s="1"/>
  <c r="F325" i="5"/>
  <c r="I642" i="5"/>
  <c r="I662" i="5" s="1"/>
  <c r="G308" i="5"/>
  <c r="G325" i="5" s="1"/>
  <c r="H560" i="5"/>
  <c r="F213" i="3"/>
  <c r="H378" i="5"/>
  <c r="N764" i="5"/>
  <c r="F496" i="3"/>
  <c r="F362" i="3"/>
  <c r="F29" i="3"/>
  <c r="F144" i="3"/>
  <c r="J430" i="5"/>
  <c r="G693" i="5"/>
  <c r="G475" i="5"/>
  <c r="G547" i="5"/>
  <c r="G714" i="5"/>
  <c r="G615" i="5"/>
  <c r="G500" i="5"/>
  <c r="F75" i="3"/>
  <c r="G50" i="5"/>
  <c r="F98" i="3"/>
  <c r="G168" i="5"/>
  <c r="L797" i="5"/>
  <c r="G97" i="5"/>
  <c r="J380" i="5"/>
  <c r="J398" i="5" s="1"/>
  <c r="G380" i="5"/>
  <c r="G398" i="5" s="1"/>
  <c r="H52" i="5"/>
  <c r="H74" i="5" s="1"/>
  <c r="F74" i="5"/>
  <c r="G52" i="5"/>
  <c r="G74" i="5" s="1"/>
  <c r="K778" i="5"/>
  <c r="G778" i="5"/>
  <c r="I640" i="5"/>
  <c r="N778" i="5"/>
  <c r="M327" i="5"/>
  <c r="M344" i="5" s="1"/>
  <c r="F344" i="5"/>
  <c r="F190" i="3"/>
  <c r="F27" i="5"/>
  <c r="H144" i="5"/>
  <c r="J475" i="5"/>
  <c r="G411" i="5"/>
  <c r="H237" i="5"/>
  <c r="G144" i="5"/>
  <c r="G662" i="5"/>
  <c r="I591" i="5"/>
  <c r="H778" i="5"/>
  <c r="L778" i="5"/>
  <c r="H411" i="5"/>
  <c r="G344" i="5"/>
  <c r="G560" i="5"/>
  <c r="O737" i="5"/>
  <c r="O758" i="5" s="1"/>
  <c r="O846" i="5" s="1"/>
  <c r="F758" i="5"/>
  <c r="H50" i="5"/>
  <c r="G797" i="5"/>
  <c r="G191" i="5"/>
  <c r="M778" i="5"/>
  <c r="G430" i="5"/>
  <c r="F750" i="3"/>
  <c r="G522" i="5"/>
  <c r="G214" i="5"/>
  <c r="H191" i="5"/>
  <c r="J500" i="5"/>
  <c r="M325" i="5"/>
  <c r="I778" i="5"/>
  <c r="J547" i="5"/>
  <c r="F734" i="5"/>
  <c r="K716" i="5"/>
  <c r="K734" i="5" s="1"/>
  <c r="G716" i="5"/>
  <c r="G734" i="5" s="1"/>
  <c r="E836" i="3"/>
  <c r="D16" i="7" s="1"/>
  <c r="K693" i="5"/>
  <c r="H168" i="5"/>
  <c r="G347" i="5"/>
  <c r="G365" i="5" s="1"/>
  <c r="J347" i="5"/>
  <c r="J365" i="5" s="1"/>
  <c r="F518" i="3"/>
  <c r="F542" i="3"/>
  <c r="F472" i="3"/>
  <c r="H214" i="5"/>
  <c r="H27" i="5"/>
  <c r="I615" i="5"/>
  <c r="F52" i="3"/>
  <c r="J778" i="5"/>
  <c r="G237" i="5"/>
  <c r="H430" i="5"/>
  <c r="J522" i="5"/>
  <c r="F609" i="3"/>
  <c r="H97" i="5"/>
  <c r="C253" i="6" l="1"/>
  <c r="D237" i="3" s="1"/>
  <c r="D4" i="7"/>
  <c r="D6" i="7" s="1"/>
  <c r="D11" i="7" s="1"/>
  <c r="D13" i="7" s="1"/>
  <c r="D21" i="7"/>
  <c r="D23" i="7" s="1"/>
  <c r="D18" i="7"/>
  <c r="D20" i="7" s="1"/>
  <c r="N846" i="5"/>
  <c r="M846" i="5"/>
  <c r="L846" i="5"/>
  <c r="I846" i="5"/>
  <c r="K846" i="5"/>
  <c r="J846" i="5"/>
  <c r="D121" i="3"/>
  <c r="F99" i="5"/>
  <c r="H99" i="5" s="1"/>
  <c r="H121" i="5" s="1"/>
  <c r="F100" i="3"/>
  <c r="F121" i="3" s="1"/>
  <c r="F239" i="5" l="1"/>
  <c r="D257" i="3"/>
  <c r="D836" i="3" s="1"/>
  <c r="C4" i="7" s="1"/>
  <c r="C6" i="7" s="1"/>
  <c r="C8" i="7" s="1"/>
  <c r="C10" i="7" s="1"/>
  <c r="F237" i="3"/>
  <c r="F257" i="3" s="1"/>
  <c r="F836" i="3" s="1"/>
  <c r="G99" i="5"/>
  <c r="G121" i="5" s="1"/>
  <c r="F121" i="5"/>
  <c r="H239" i="5" l="1"/>
  <c r="H259" i="5" s="1"/>
  <c r="H846" i="5" s="1"/>
  <c r="G239" i="5"/>
  <c r="G259" i="5" s="1"/>
  <c r="G846" i="5" s="1"/>
  <c r="L847" i="5" s="1"/>
  <c r="F259" i="5"/>
  <c r="F846" i="5" s="1"/>
  <c r="N847" i="5" l="1"/>
  <c r="M847" i="5"/>
  <c r="K847" i="5"/>
  <c r="I847" i="5"/>
  <c r="J847" i="5"/>
  <c r="H847" i="5"/>
  <c r="G847" i="5" l="1"/>
</calcChain>
</file>

<file path=xl/sharedStrings.xml><?xml version="1.0" encoding="utf-8"?>
<sst xmlns="http://schemas.openxmlformats.org/spreadsheetml/2006/main" count="4975" uniqueCount="1378">
  <si>
    <t>Salaries of Teachers</t>
  </si>
  <si>
    <t>Salaries of Other Professional Staff</t>
  </si>
  <si>
    <t>Other Salaries for Instruction</t>
  </si>
  <si>
    <t>Pension Contributions</t>
  </si>
  <si>
    <t>Purchased Professional - Educational Services</t>
  </si>
  <si>
    <t>Purchased Technical Services</t>
  </si>
  <si>
    <t xml:space="preserve">Other Purchased Services </t>
  </si>
  <si>
    <t>General Supplies</t>
  </si>
  <si>
    <t>Textbooks</t>
  </si>
  <si>
    <t>Other Objects</t>
  </si>
  <si>
    <t>Special Vocational Programs - Instruction</t>
  </si>
  <si>
    <t>11-320-100-101</t>
  </si>
  <si>
    <t>11-320-100-106</t>
  </si>
  <si>
    <t>Purchased Professional-Educational Services</t>
  </si>
  <si>
    <t>11-320-100-320</t>
  </si>
  <si>
    <t>11-320-100-340</t>
  </si>
  <si>
    <t>11-320-100-500</t>
  </si>
  <si>
    <t>11-320-100-610</t>
  </si>
  <si>
    <t>11-320-100-640</t>
  </si>
  <si>
    <t>11-320-100-800</t>
  </si>
  <si>
    <t>Salaries</t>
  </si>
  <si>
    <t>11-401-100-100</t>
  </si>
  <si>
    <t>11-401-100-500</t>
  </si>
  <si>
    <t>Supplies and Materials</t>
  </si>
  <si>
    <t>11-401-100-600</t>
  </si>
  <si>
    <t>11-401-100-800</t>
  </si>
  <si>
    <t>School-Sponsored Athletics - Instruction</t>
  </si>
  <si>
    <t>11-402-100-100</t>
  </si>
  <si>
    <t>11-402-100-500</t>
  </si>
  <si>
    <t>11-402-100-600</t>
  </si>
  <si>
    <t>11-402-100-800</t>
  </si>
  <si>
    <t>11-000-211-100</t>
  </si>
  <si>
    <t>Purchased Professional and Technical Services</t>
  </si>
  <si>
    <t>11-000-211-300</t>
  </si>
  <si>
    <t>Other Purchased Services</t>
  </si>
  <si>
    <t>11-000-211-500</t>
  </si>
  <si>
    <t>11-000-211-600</t>
  </si>
  <si>
    <t>11-000-211-800</t>
  </si>
  <si>
    <t>11-000-213-100</t>
  </si>
  <si>
    <t>11-000-213-300</t>
  </si>
  <si>
    <t>11-000-213-500</t>
  </si>
  <si>
    <t>11-000-213-600</t>
  </si>
  <si>
    <t>11-000-213-800</t>
  </si>
  <si>
    <t>11-000-218-104</t>
  </si>
  <si>
    <t>Salaries of Secretarial and Clerical Assistants</t>
  </si>
  <si>
    <t>11-000-218-105</t>
  </si>
  <si>
    <t>Other Salaries</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</si>
  <si>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</si>
  <si>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</si>
  <si>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</si>
  <si>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</si>
  <si>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</si>
  <si>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</si>
  <si>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</si>
  <si>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</si>
  <si>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</si>
  <si>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</si>
  <si>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</si>
  <si>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</si>
  <si>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</si>
  <si>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</si>
  <si>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</si>
  <si>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</si>
  <si>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</si>
  <si>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</si>
  <si>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</si>
  <si>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</si>
  <si>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Salaries of Supervisors of Instruction</t>
  </si>
  <si>
    <t>11-000-223-102</t>
  </si>
  <si>
    <t>11-000-223-104</t>
  </si>
  <si>
    <t>11-000-223-105</t>
  </si>
  <si>
    <t>11-000-223-110</t>
  </si>
  <si>
    <t>11-000-223-320</t>
  </si>
  <si>
    <t>11-000-223-390</t>
  </si>
  <si>
    <t>11-000-223-500</t>
  </si>
  <si>
    <t>11-000-223-600</t>
  </si>
  <si>
    <t>11-000-223-800</t>
  </si>
  <si>
    <t>11-000-230-100</t>
  </si>
  <si>
    <t>Legal Services - All Other</t>
  </si>
  <si>
    <t>11-000-230-331</t>
  </si>
  <si>
    <t>11-000-230-332</t>
  </si>
  <si>
    <t>Other Purchased Professional Services</t>
  </si>
  <si>
    <t>11-000-230-339</t>
  </si>
  <si>
    <t>11-000-230-340</t>
  </si>
  <si>
    <t>Communications / Telephone</t>
  </si>
  <si>
    <t>11-000-230-530</t>
  </si>
  <si>
    <t>11-000-230-590</t>
  </si>
  <si>
    <t>Judgments Against The School District</t>
  </si>
  <si>
    <t>11-000-230-820</t>
  </si>
  <si>
    <t>Miscellaneous Expenditures</t>
  </si>
  <si>
    <t>11-000-230-890</t>
  </si>
  <si>
    <t>11-000-230-891</t>
  </si>
  <si>
    <t>11-000-230-892</t>
  </si>
  <si>
    <t>11-000-230-893</t>
  </si>
  <si>
    <t>11-000-240-103</t>
  </si>
  <si>
    <t>11-000-240-104</t>
  </si>
  <si>
    <t>11-000-240-105</t>
  </si>
  <si>
    <t>11-000-240-110</t>
  </si>
  <si>
    <t>11-000-240-300</t>
  </si>
  <si>
    <t>11-000-240-500</t>
  </si>
  <si>
    <t>11-000-240-600</t>
  </si>
  <si>
    <t>11-000-240-800</t>
  </si>
  <si>
    <t>11-000-262-100</t>
  </si>
  <si>
    <t>11-000-262-300</t>
  </si>
  <si>
    <t>Cleaning, Repair, and Maintenance Services</t>
  </si>
  <si>
    <t>11-000-262-420</t>
  </si>
  <si>
    <t>Rental of Land &amp; Bldg. Oth. than Lease Pur Agrmt</t>
  </si>
  <si>
    <t>11-000-262-441</t>
  </si>
  <si>
    <t>Other Purchased Property Services</t>
  </si>
  <si>
    <t>11-000-262-490</t>
  </si>
  <si>
    <t>Insurance</t>
  </si>
  <si>
    <t>11-000-262-520</t>
  </si>
  <si>
    <t>Miscellaneous Purchased Services</t>
  </si>
  <si>
    <t>11-000-262-590</t>
  </si>
  <si>
    <t>11-000-262-610</t>
  </si>
  <si>
    <t>11-000-262-800</t>
  </si>
  <si>
    <t>Sal. for Pupil Trans(Other than Bet. Home &amp; Sch)</t>
  </si>
  <si>
    <t>Other Purchased Prof. and Technical Serv.</t>
  </si>
  <si>
    <t>11-000-270-390</t>
  </si>
  <si>
    <t>11-000-270-420</t>
  </si>
  <si>
    <t>Rental Payments - School Buses</t>
  </si>
  <si>
    <t>11-000-270-442</t>
  </si>
  <si>
    <t>Contr Serv(Oth. than Bet Home &amp; Sch)-Vend</t>
  </si>
  <si>
    <t>11-000-270-512</t>
  </si>
  <si>
    <t>Misc. Purchased Services - Transportation</t>
  </si>
  <si>
    <t>11-000-270-593</t>
  </si>
  <si>
    <t>Purchased Professional Services</t>
  </si>
  <si>
    <t>Interest on Current Loans</t>
  </si>
  <si>
    <t>Miscellaneous Expenditures - Corporation Taxes on Tuition</t>
  </si>
  <si>
    <t>11-000-310-100</t>
  </si>
  <si>
    <t xml:space="preserve"> </t>
  </si>
  <si>
    <t>Group Insurance</t>
  </si>
  <si>
    <t>11-000-291-210</t>
  </si>
  <si>
    <t>Social Security Contributions</t>
  </si>
  <si>
    <t>11-000-291-220</t>
  </si>
  <si>
    <t>Unemployment Compensation</t>
  </si>
  <si>
    <t>11-000-291-250</t>
  </si>
  <si>
    <t>Workmen's Compensation</t>
  </si>
  <si>
    <t>11-000-291-260</t>
  </si>
  <si>
    <t>Health Benefits</t>
  </si>
  <si>
    <t>11-000-291-270</t>
  </si>
  <si>
    <t>Health Benefits for Retired Staff</t>
  </si>
  <si>
    <t>11-000-291-271</t>
  </si>
  <si>
    <t>Tuition Reimbursement</t>
  </si>
  <si>
    <t>11-000-291-280</t>
  </si>
  <si>
    <t>Other Employee Benefits</t>
  </si>
  <si>
    <t>11-000-291-290</t>
  </si>
  <si>
    <t>Vocational Programs: Special Programs</t>
  </si>
  <si>
    <t>Undistributed Expenditures - Instruction</t>
  </si>
  <si>
    <t>School Buses - Special</t>
  </si>
  <si>
    <t>Undistributed Expenditures - Facilities Acquisition</t>
  </si>
  <si>
    <t>12-000-400-100</t>
  </si>
  <si>
    <t>Legal Services</t>
  </si>
  <si>
    <t>12-000-400-331</t>
  </si>
  <si>
    <t>12-000-400-390</t>
  </si>
  <si>
    <t>Construction Services</t>
  </si>
  <si>
    <t>12-000-400-450</t>
  </si>
  <si>
    <t>Land and Improvements</t>
  </si>
  <si>
    <t>12-000-400-710</t>
  </si>
  <si>
    <t>12-000-400-800</t>
  </si>
  <si>
    <t>DEBT SERVICE FUNDS</t>
  </si>
  <si>
    <t>Interest on Mortgage</t>
  </si>
  <si>
    <t>40-701-510-830</t>
  </si>
  <si>
    <t>Depreciation of Buildings</t>
  </si>
  <si>
    <t>Unallocated Benefits</t>
  </si>
  <si>
    <t>(1)</t>
  </si>
  <si>
    <t>(2)</t>
  </si>
  <si>
    <t>(3)</t>
  </si>
  <si>
    <t>(4)</t>
  </si>
  <si>
    <t>(5)</t>
  </si>
  <si>
    <t>(6)</t>
  </si>
  <si>
    <t>(7)</t>
  </si>
  <si>
    <t>(8)</t>
  </si>
  <si>
    <t>(9)</t>
  </si>
  <si>
    <t>(10)</t>
  </si>
  <si>
    <t>COST CATEGORIES</t>
  </si>
  <si>
    <t>Account Number</t>
  </si>
  <si>
    <t>Food</t>
  </si>
  <si>
    <t>Admin.</t>
  </si>
  <si>
    <t>11-201-100-101</t>
  </si>
  <si>
    <t>11-201-100-106</t>
  </si>
  <si>
    <t>11-201-100-320</t>
  </si>
  <si>
    <t>11-201-100-340</t>
  </si>
  <si>
    <t>11-201-100-500</t>
  </si>
  <si>
    <t>11-201-100-610</t>
  </si>
  <si>
    <t>11-201-100-640</t>
  </si>
  <si>
    <t>11-201-100-800</t>
  </si>
  <si>
    <t>11-202-100-101</t>
  </si>
  <si>
    <t>11-202-100-106</t>
  </si>
  <si>
    <t>11-202-100-320</t>
  </si>
  <si>
    <t>11-202-100-340</t>
  </si>
  <si>
    <t>11-202-100-500</t>
  </si>
  <si>
    <t>11-202-100-610</t>
  </si>
  <si>
    <t>11-202-100-640</t>
  </si>
  <si>
    <t>11-202-100-800</t>
  </si>
  <si>
    <t>11-204-100-101</t>
  </si>
  <si>
    <t>11-204-100-106</t>
  </si>
  <si>
    <t>11-204-100-320</t>
  </si>
  <si>
    <t>11-204-100-340</t>
  </si>
  <si>
    <t>11-204-100-500</t>
  </si>
  <si>
    <t>11-204-100-610</t>
  </si>
  <si>
    <t>11-204-100-640</t>
  </si>
  <si>
    <t>11-204-100-800</t>
  </si>
  <si>
    <t>11-206-100-101</t>
  </si>
  <si>
    <t>11-206-100-106</t>
  </si>
  <si>
    <t>11-206-100-320</t>
  </si>
  <si>
    <t>11-206-100-340</t>
  </si>
  <si>
    <t>11-206-100-500</t>
  </si>
  <si>
    <t>11-206-100-610</t>
  </si>
  <si>
    <t>11-206-100-640</t>
  </si>
  <si>
    <t>11-206-100-800</t>
  </si>
  <si>
    <t>11-207-100-101</t>
  </si>
  <si>
    <t>11-207-100-106</t>
  </si>
  <si>
    <t>11-207-100-320</t>
  </si>
  <si>
    <t>11-207-100-340</t>
  </si>
  <si>
    <t>11-207-100-500</t>
  </si>
  <si>
    <t>11-207-100-610</t>
  </si>
  <si>
    <t>11-207-100-640</t>
  </si>
  <si>
    <t>11-207-100-800</t>
  </si>
  <si>
    <t>11-209-100-101</t>
  </si>
  <si>
    <t>11-209-100-106</t>
  </si>
  <si>
    <t>11-209-100-320</t>
  </si>
  <si>
    <t>11-209-100-340</t>
  </si>
  <si>
    <t>11-209-100-500</t>
  </si>
  <si>
    <t>11-209-100-610</t>
  </si>
  <si>
    <t>11-209-100-640</t>
  </si>
  <si>
    <t>11-209-100-800</t>
  </si>
  <si>
    <t>11-212-100-101</t>
  </si>
  <si>
    <t>11-212-100-106</t>
  </si>
  <si>
    <t>11-212-100-320</t>
  </si>
  <si>
    <t>11-212-100-340</t>
  </si>
  <si>
    <t>11-212-100-500</t>
  </si>
  <si>
    <t>11-212-100-610</t>
  </si>
  <si>
    <t>11-212-100-640</t>
  </si>
  <si>
    <t>11-212-100-800</t>
  </si>
  <si>
    <t>11-214-100-101</t>
  </si>
  <si>
    <t>11-214-100-106</t>
  </si>
  <si>
    <t>11-214-100-320</t>
  </si>
  <si>
    <t>11-214-100-340</t>
  </si>
  <si>
    <t>11-214-100-500</t>
  </si>
  <si>
    <t>11-214-100-610</t>
  </si>
  <si>
    <t>11-214-100-640</t>
  </si>
  <si>
    <t>11-214-100-800</t>
  </si>
  <si>
    <t>11-215-100-101</t>
  </si>
  <si>
    <t>11-215-100-106</t>
  </si>
  <si>
    <t>11-215-100-320</t>
  </si>
  <si>
    <t>11-215-100-340</t>
  </si>
  <si>
    <t>11-215-100-500</t>
  </si>
  <si>
    <t>11-215-100-800</t>
  </si>
  <si>
    <t>11-216-100-101</t>
  </si>
  <si>
    <t>11-216-100-106</t>
  </si>
  <si>
    <t>11-216-100-320</t>
  </si>
  <si>
    <t>11-216-100-340</t>
  </si>
  <si>
    <t>11-216-100-500</t>
  </si>
  <si>
    <t>11-216-100-800</t>
  </si>
  <si>
    <t>11-222-100-101</t>
  </si>
  <si>
    <t>11-222-100-106</t>
  </si>
  <si>
    <t>11-222-100-320</t>
  </si>
  <si>
    <t>11-222-100-340</t>
  </si>
  <si>
    <t>11-222-100-500</t>
  </si>
  <si>
    <t>11-222-100-610</t>
  </si>
  <si>
    <t>11-222-100-640</t>
  </si>
  <si>
    <t>11-222-100-800</t>
  </si>
  <si>
    <t>11-000-218-894</t>
  </si>
  <si>
    <t>11-000-310-890</t>
  </si>
  <si>
    <t>Cognitive - Mild</t>
  </si>
  <si>
    <t>Cognitive - Moderate</t>
  </si>
  <si>
    <t>Visual Impairments</t>
  </si>
  <si>
    <t>Auditory Impairments</t>
  </si>
  <si>
    <t>Behavioral Disabilities</t>
  </si>
  <si>
    <t>Multiple Disabilities</t>
  </si>
  <si>
    <t>Autism</t>
  </si>
  <si>
    <t>Cognitive - Severe</t>
  </si>
  <si>
    <t>Debt Service</t>
  </si>
  <si>
    <t>GRAND TOTAL</t>
  </si>
  <si>
    <t>COST PERCENTAGES</t>
  </si>
  <si>
    <t>Debt Service - Depreciation</t>
  </si>
  <si>
    <t>40-701-510-790</t>
  </si>
  <si>
    <t>TOTAL REGULAR DEBT SERVICE</t>
  </si>
  <si>
    <t>40-701-510-XXX</t>
  </si>
  <si>
    <t>TOTAL EXPENDITURES/APPROPRIATIONS</t>
  </si>
  <si>
    <t>FACILITIES ACQUISITION AND CONSTRUCTION SERVICES</t>
  </si>
  <si>
    <t>Facilities Acquisition and Construction Services</t>
  </si>
  <si>
    <t>Unused Vacation Payment to Terminated / Retired Staff</t>
  </si>
  <si>
    <t>12-000-400-199</t>
  </si>
  <si>
    <t>12-000-400-600</t>
  </si>
  <si>
    <t>TOTAL FACILITIES ACQUISITION AND CONSTRUCTION SERVICES</t>
  </si>
  <si>
    <t>12-000-400-XXX</t>
  </si>
  <si>
    <t>Depreciation Undistributed</t>
  </si>
  <si>
    <t>12-000-100-790</t>
  </si>
  <si>
    <t>Undistributed Expenditures - Support Services - Special Edu. Student</t>
  </si>
  <si>
    <t>12-000-210-790</t>
  </si>
  <si>
    <t>Undistributed Expenditures - Support Services - Instructional Staff</t>
  </si>
  <si>
    <t>12-000-220-790</t>
  </si>
  <si>
    <t>Undistributed Expenditures - General Administration</t>
  </si>
  <si>
    <t>12-000-230-790</t>
  </si>
  <si>
    <t>Undistributed Expenditures - School Administration</t>
  </si>
  <si>
    <t>12-000-240-790</t>
  </si>
  <si>
    <t>Undistributed Expenditures - Central Services</t>
  </si>
  <si>
    <t>12-000-251-790</t>
  </si>
  <si>
    <t>Undistributed Expenditures - Admin Info Tech</t>
  </si>
  <si>
    <t>12-000-252-790</t>
  </si>
  <si>
    <t>Undistributed Expenditures - Custodial Services</t>
  </si>
  <si>
    <t>12-000-262-790</t>
  </si>
  <si>
    <t>Undistributed Expenditures - Care &amp; Upkeep of Grounds</t>
  </si>
  <si>
    <t>12-000-263-790</t>
  </si>
  <si>
    <t>Undistributed Expenditures - Security</t>
  </si>
  <si>
    <t>12-000-266-790</t>
  </si>
  <si>
    <t>12-000-270-790</t>
  </si>
  <si>
    <t>Undistributed Expenditures - Non-Instructional Services</t>
  </si>
  <si>
    <t>12-000-300-790</t>
  </si>
  <si>
    <t>12-000-400-790</t>
  </si>
  <si>
    <t xml:space="preserve">TOTAL DEPRECIATION UNDISTRIBUTED </t>
  </si>
  <si>
    <t>12-000-XXX-XXX</t>
  </si>
  <si>
    <t>DEPRECIATION UNDISTRIBUTED</t>
  </si>
  <si>
    <t>Depreciation - Vocational Programs</t>
  </si>
  <si>
    <t>12-320-100-790</t>
  </si>
  <si>
    <t>TOTAL DEPRECIATION - VOCATIONAL PROGRAMS</t>
  </si>
  <si>
    <t>12-320-100-XXX</t>
  </si>
  <si>
    <t>Depreciation - Special Education - Instruction</t>
  </si>
  <si>
    <t>12-201-100-790</t>
  </si>
  <si>
    <t>12-202-100-790</t>
  </si>
  <si>
    <t>Learning and/or Language Disabilities-Mild/Moderate</t>
  </si>
  <si>
    <t>12-204-100-790</t>
  </si>
  <si>
    <t>Learning and/or Language Disabilities-Severe</t>
  </si>
  <si>
    <t>12-205-100-790</t>
  </si>
  <si>
    <t>12-206-100-790</t>
  </si>
  <si>
    <t>12-207-100-790</t>
  </si>
  <si>
    <t>12-209-100-790</t>
  </si>
  <si>
    <t>12-212-100-790</t>
  </si>
  <si>
    <t>12-214-100-790</t>
  </si>
  <si>
    <t>Preschool Disabilities - Part Time</t>
  </si>
  <si>
    <t>12-215-100-790</t>
  </si>
  <si>
    <t>Preschool Disabilities - Full Time</t>
  </si>
  <si>
    <t>12-216-100-790</t>
  </si>
  <si>
    <t>12-222-100-790</t>
  </si>
  <si>
    <t>TOTAL DEPRECIATION - SPECIAL EDUCATION - INSTRUCTION</t>
  </si>
  <si>
    <t>12-2XX-100-790</t>
  </si>
  <si>
    <t>Undistributed Expenditures - Food Services</t>
  </si>
  <si>
    <t>Supplies and Materials - Instructional</t>
  </si>
  <si>
    <t>11-000-310-612</t>
  </si>
  <si>
    <t>Equipment</t>
  </si>
  <si>
    <t>11-000-310-730</t>
  </si>
  <si>
    <t>TOTAL UNDISTRIBUTED EXPENDITURES-FOOD SERVICES</t>
  </si>
  <si>
    <t>11-000-310-XXX</t>
  </si>
  <si>
    <t>11-000-310-199</t>
  </si>
  <si>
    <t>11-000-310-210</t>
  </si>
  <si>
    <t>11-000-310-220</t>
  </si>
  <si>
    <t>11-000-310-249</t>
  </si>
  <si>
    <t>11-000-310-250</t>
  </si>
  <si>
    <t>11-000-310-260</t>
  </si>
  <si>
    <t>11-000-310-270</t>
  </si>
  <si>
    <t>11-000-310-280</t>
  </si>
  <si>
    <t>11-000-310-290</t>
  </si>
  <si>
    <t>Unused Sick Payment to Terminated / Retired Staff</t>
  </si>
  <si>
    <t>11-000-310-299</t>
  </si>
  <si>
    <t>Travel - All Other</t>
  </si>
  <si>
    <t>11-000-310-580</t>
  </si>
  <si>
    <t>Travel for Regular Business</t>
  </si>
  <si>
    <t>11-000-310-581</t>
  </si>
  <si>
    <t>Supplies and Materials - All Other</t>
  </si>
  <si>
    <t>11-000-310-611</t>
  </si>
  <si>
    <t>11-000-291-249</t>
  </si>
  <si>
    <t>Unused Sick Payment to Terminated / Retired Staff - mass severance</t>
  </si>
  <si>
    <t>11-000-291-297</t>
  </si>
  <si>
    <t>Unused Vacation Payment to Terminated / Retired Staff - mass severance</t>
  </si>
  <si>
    <t>11-000-291-298</t>
  </si>
  <si>
    <t>11-000-291-299</t>
  </si>
  <si>
    <t>TOTAL UNALLOCATED BENEFITS</t>
  </si>
  <si>
    <t>11-000-291-XXX</t>
  </si>
  <si>
    <t>11-000-280-610</t>
  </si>
  <si>
    <t>11-000-280-611</t>
  </si>
  <si>
    <t>11-000-280-730</t>
  </si>
  <si>
    <t>11-000-280-800</t>
  </si>
  <si>
    <t>TOTAL UNDIST. EXPEN.- BEHAVIOR MODIFICATION</t>
  </si>
  <si>
    <t>11-000-280-XXX</t>
  </si>
  <si>
    <t>Salaries of Non-Instructional Aides</t>
  </si>
  <si>
    <t>11-000-270-107</t>
  </si>
  <si>
    <t>11-000-270-162</t>
  </si>
  <si>
    <t>11-000-270-199</t>
  </si>
  <si>
    <t>11-000-270-210</t>
  </si>
  <si>
    <t>11-000-270-220</t>
  </si>
  <si>
    <t>11-000-270-249</t>
  </si>
  <si>
    <t>11-000-270-250</t>
  </si>
  <si>
    <t>11-000-270-260</t>
  </si>
  <si>
    <t>11-000-270-270</t>
  </si>
  <si>
    <t>11-000-270-280</t>
  </si>
  <si>
    <t>11-000-270-290</t>
  </si>
  <si>
    <t>11-000-270-299</t>
  </si>
  <si>
    <t>Cleaning, Repair, &amp;  Maint. Services</t>
  </si>
  <si>
    <t>11-000-270-580</t>
  </si>
  <si>
    <t>11-000-270-581</t>
  </si>
  <si>
    <t>11-000-270-610</t>
  </si>
  <si>
    <t>Non-Instructional Equipment</t>
  </si>
  <si>
    <t>11-000-270-732</t>
  </si>
  <si>
    <t>11-000-270-800</t>
  </si>
  <si>
    <t>TOTAL UNDIST. EXPEND.-STUDENT TRANSPORTATION SERV.</t>
  </si>
  <si>
    <t>11-000-270-XXX</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</si>
  <si>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</si>
  <si>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</si>
  <si>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</si>
  <si>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</si>
  <si>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</si>
  <si>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</si>
  <si>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</si>
  <si>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</si>
  <si>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</si>
  <si>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</si>
  <si>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</si>
  <si>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</si>
  <si>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</si>
  <si>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</si>
  <si>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</si>
  <si>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TOTAL SECURITY</t>
  </si>
  <si>
    <t>11-000-266-XXX</t>
  </si>
  <si>
    <t>11-000-266-100</t>
  </si>
  <si>
    <t>11-000-266-199</t>
  </si>
  <si>
    <t>11-000-266-210</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</si>
  <si>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</si>
  <si>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</si>
  <si>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</si>
  <si>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</si>
  <si>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</si>
  <si>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</si>
  <si>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</si>
  <si>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</si>
  <si>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</si>
  <si>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</si>
  <si>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</si>
  <si>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</si>
  <si>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</si>
  <si>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</si>
  <si>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</si>
  <si>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</si>
  <si>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</si>
  <si>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</si>
  <si>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TOTAL UNDIST EXPEND.-CARE AND UPKEEP OF GROUNDS</t>
  </si>
  <si>
    <t>11-000-263-XXX</t>
  </si>
  <si>
    <t>11-000-262-220</t>
  </si>
  <si>
    <t>11-000-262-249</t>
  </si>
  <si>
    <t>11-000-262-250</t>
  </si>
  <si>
    <t>11-000-262-260</t>
  </si>
  <si>
    <t>11-000-262-270</t>
  </si>
  <si>
    <t>11-000-262-280</t>
  </si>
  <si>
    <t>11-000-262-290</t>
  </si>
  <si>
    <t>11-000-262-299</t>
  </si>
  <si>
    <t>11-000-262-580</t>
  </si>
  <si>
    <t>11-000-262-581</t>
  </si>
  <si>
    <t>Energy (Natural Gas)</t>
  </si>
  <si>
    <t>11-000-262-621</t>
  </si>
  <si>
    <t>Energy (Electricity)</t>
  </si>
  <si>
    <t>11-000-262-622</t>
  </si>
  <si>
    <t>Energy (Oil)</t>
  </si>
  <si>
    <t>11-000-262-624</t>
  </si>
  <si>
    <t>Energy (Gasoline)</t>
  </si>
  <si>
    <t>11-000-262-626</t>
  </si>
  <si>
    <t>11-000-262-730</t>
  </si>
  <si>
    <t>11-000-262-XXX</t>
  </si>
  <si>
    <t>TOTAL UNDIST. EXPEND. - CUSTODIAL SERVICES</t>
  </si>
  <si>
    <t>11-000-262-199</t>
  </si>
  <si>
    <t>11-000-262-210</t>
  </si>
  <si>
    <t>Lead Testing of Drinking Water</t>
  </si>
  <si>
    <t>11-000-261-421</t>
  </si>
  <si>
    <t>Total Undistributed Expenditures - Required Maintenance for School Facilities</t>
  </si>
  <si>
    <t>11-000-261-XXX</t>
  </si>
  <si>
    <t xml:space="preserve">Undistributed Expenditures - Admin Information Technology </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</si>
  <si>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</si>
  <si>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</si>
  <si>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</si>
  <si>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</si>
  <si>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</si>
  <si>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</si>
  <si>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</si>
  <si>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</si>
  <si>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</si>
  <si>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</si>
  <si>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</si>
  <si>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</si>
  <si>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</si>
  <si>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</si>
  <si>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</si>
  <si>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</si>
  <si>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</si>
  <si>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</si>
  <si>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</si>
  <si>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TOTAL UNDIST. EXPEND. - ADMIN. INFO TECHNOLOGY</t>
  </si>
  <si>
    <t>11-000-252-XXX</t>
  </si>
  <si>
    <t>Undistributed Expenditures -  Central Services</t>
  </si>
  <si>
    <t>11-000-251-249</t>
  </si>
  <si>
    <t>11-000-251-250</t>
  </si>
  <si>
    <t>11-000-251-260</t>
  </si>
  <si>
    <t>11-000-251-270</t>
  </si>
  <si>
    <t>11-000-251-280</t>
  </si>
  <si>
    <t>11-000-251-290</t>
  </si>
  <si>
    <t>11-000-251-299</t>
  </si>
  <si>
    <t>11-000-251-330</t>
  </si>
  <si>
    <t>Purchased Professional Services - Public Relations Costs</t>
  </si>
  <si>
    <t>11-000-251-335</t>
  </si>
  <si>
    <t>11-000-251-340</t>
  </si>
  <si>
    <t>11-000-251-580</t>
  </si>
  <si>
    <t>11-000-251-581</t>
  </si>
  <si>
    <t>11-000-251-592</t>
  </si>
  <si>
    <t>11-000-251-600</t>
  </si>
  <si>
    <t>11-000-251-730</t>
  </si>
  <si>
    <t>11-000-251-831</t>
  </si>
  <si>
    <t>Interest on Lease Purchase Agreements</t>
  </si>
  <si>
    <t>11-000-251-832</t>
  </si>
  <si>
    <t>11-000-251-890</t>
  </si>
  <si>
    <t>11-000-251-898</t>
  </si>
  <si>
    <t>TOTAL UNDIST. EXPEND. - CENTRAL SERVICES</t>
  </si>
  <si>
    <t>11-000-251-XXX</t>
  </si>
  <si>
    <t>11-000-251-100</t>
  </si>
  <si>
    <t>11-000-251-199</t>
  </si>
  <si>
    <t>11-000-251-210</t>
  </si>
  <si>
    <t>11-000-251-220</t>
  </si>
  <si>
    <t>Undistributed Expenditures - Support Services - School Administration</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</si>
  <si>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</si>
  <si>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</si>
  <si>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</si>
  <si>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</si>
  <si>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</si>
  <si>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</si>
  <si>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</si>
  <si>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</si>
  <si>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</si>
  <si>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</si>
  <si>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</si>
  <si>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</si>
  <si>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</si>
  <si>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</si>
  <si>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TOTAL UNDIST. EXPEND.-SUPPORT SERV.-SCHOOL ADMIN.</t>
  </si>
  <si>
    <t>11-000-240-XXX</t>
  </si>
  <si>
    <t>Undistributed Expenditures - Support Services - General Administration</t>
  </si>
  <si>
    <t>Audit Fees</t>
  </si>
  <si>
    <t>11-000-230-580</t>
  </si>
  <si>
    <t>11-000-230-581</t>
  </si>
  <si>
    <t>11-000-230-610</t>
  </si>
  <si>
    <t>11-000-230-730</t>
  </si>
  <si>
    <t>Miscellaneous Expenditures - Advertising (Restricted)</t>
  </si>
  <si>
    <t>Miscellaneous Expenditures - Entertainment</t>
  </si>
  <si>
    <t>Miscellaneous Expenditures - Real Estate</t>
  </si>
  <si>
    <t>Misc. Expenditures - Bad Debts</t>
  </si>
  <si>
    <t>11-000-230-897</t>
  </si>
  <si>
    <t>TOTAL UNDIST. EXPEND.-SUPPORT SERV.-GEN. ADMIN.</t>
  </si>
  <si>
    <t>11-000-230-XXX</t>
  </si>
  <si>
    <t>11-000-230-199</t>
  </si>
  <si>
    <t>11-000-230-210</t>
  </si>
  <si>
    <t>11-000-230-220</t>
  </si>
  <si>
    <t>11-000-230-249</t>
  </si>
  <si>
    <t>11-000-230-250</t>
  </si>
  <si>
    <t>11-000-230-260</t>
  </si>
  <si>
    <t>11-000-230-270</t>
  </si>
  <si>
    <t>11-000-230-280</t>
  </si>
  <si>
    <t>11-000-230-290</t>
  </si>
  <si>
    <t>11-000-230-299</t>
  </si>
  <si>
    <t>Legal Services - Litigation first $15,000</t>
  </si>
  <si>
    <t>11-000-230-336</t>
  </si>
  <si>
    <t>Legal Services - Litigation above $15,000</t>
  </si>
  <si>
    <t>11-000-230-337</t>
  </si>
  <si>
    <t>Undistributed Expenditures - Instructional Staff Training Services Salaries</t>
  </si>
  <si>
    <t>11-000-223-199</t>
  </si>
  <si>
    <t>11-000-223-210</t>
  </si>
  <si>
    <t>11-000-223-220</t>
  </si>
  <si>
    <t>11-000-223-249</t>
  </si>
  <si>
    <t>11-000-223-250</t>
  </si>
  <si>
    <t>11-000-223-260</t>
  </si>
  <si>
    <t>11-000-223-270</t>
  </si>
  <si>
    <t>11-000-223-280</t>
  </si>
  <si>
    <t>11-000-223-290</t>
  </si>
  <si>
    <t>11-000-223-299</t>
  </si>
  <si>
    <t>11-000-223-580</t>
  </si>
  <si>
    <t>11-000-223-581</t>
  </si>
  <si>
    <t>11-000-223-730</t>
  </si>
  <si>
    <t>TOTAL UNDIST. EXPEND.-INSTR. STAFF TRAINING SERV.</t>
  </si>
  <si>
    <t>11-000-223-XXX</t>
  </si>
  <si>
    <t>11-000-224-270</t>
  </si>
  <si>
    <t>11-000-224-280</t>
  </si>
  <si>
    <t>11-000-224-290</t>
  </si>
  <si>
    <t>11-000-224-299</t>
  </si>
  <si>
    <t>TOTAL SCHOOL LIBRARIANS SALARY AND FRINGE BENEFITS (ONLY)</t>
  </si>
  <si>
    <t>11-000-224-XXX</t>
  </si>
  <si>
    <t>Salaries - School Librarians/Media Specialist</t>
  </si>
  <si>
    <t>11-000-224-101</t>
  </si>
  <si>
    <t>11-000-224-199</t>
  </si>
  <si>
    <t>11-000-224-210</t>
  </si>
  <si>
    <t>11-000-224-220</t>
  </si>
  <si>
    <t>11-000-224-249</t>
  </si>
  <si>
    <t>11-000-224-250</t>
  </si>
  <si>
    <t>11-000-224-260</t>
  </si>
  <si>
    <t>Salaries - Other</t>
  </si>
  <si>
    <t>11-000-222-110</t>
  </si>
  <si>
    <t>Salaries of Technology Coordinators</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</si>
  <si>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</si>
  <si>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</si>
  <si>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</si>
  <si>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</si>
  <si>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</si>
  <si>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</si>
  <si>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</si>
  <si>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</si>
  <si>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</si>
  <si>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</si>
  <si>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</si>
  <si>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</si>
  <si>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</si>
  <si>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</si>
  <si>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TOTAL UNDIST. EXPEND.-EDU. MEDIA SERV./LIBRARY</t>
  </si>
  <si>
    <t>11-000-222-XXX</t>
  </si>
  <si>
    <t>11-000-221-220</t>
  </si>
  <si>
    <t>11-000-221-249</t>
  </si>
  <si>
    <t>11-000-221-250</t>
  </si>
  <si>
    <t>11-000-221-260</t>
  </si>
  <si>
    <t>11-000-221-270</t>
  </si>
  <si>
    <t>11-000-221-280</t>
  </si>
  <si>
    <t>11-000-221-290</t>
  </si>
  <si>
    <t>11-000-221-299</t>
  </si>
  <si>
    <t>11-000-221-580</t>
  </si>
  <si>
    <t>11-000-221-581</t>
  </si>
  <si>
    <t>11-000-221-730</t>
  </si>
  <si>
    <t>TOTAL UNDIST. EXPEND.-IMPROV. OF INST. SERV.</t>
  </si>
  <si>
    <t>11-000-221-XXX</t>
  </si>
  <si>
    <t>11-000-221-199</t>
  </si>
  <si>
    <t>11-000-221-210</t>
  </si>
  <si>
    <t>Salaries of Other Professional Staff (Guidance only)</t>
  </si>
  <si>
    <t>Salaries of Family Support Teams</t>
  </si>
  <si>
    <t>11-000-218-172</t>
  </si>
  <si>
    <t>Salaries of Family Liaisons/Comm Parent Inv. Specialists</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</si>
  <si>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</si>
  <si>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</si>
  <si>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</si>
  <si>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</si>
  <si>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</si>
  <si>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</si>
  <si>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</si>
  <si>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</si>
  <si>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</si>
  <si>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</si>
  <si>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</si>
  <si>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</si>
  <si>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</si>
  <si>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</si>
  <si>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Miscellaneous Expenditures - Meetings/Other</t>
  </si>
  <si>
    <t>TOTAL UNDIST. EXPENDITURES - GUIDANCE</t>
  </si>
  <si>
    <t>11-000-218-XXX</t>
  </si>
  <si>
    <t>N/A</t>
  </si>
  <si>
    <t>11-000-217-290</t>
  </si>
  <si>
    <t>11-000-217-299</t>
  </si>
  <si>
    <t>11-000-217-320</t>
  </si>
  <si>
    <t>11-000-217-580</t>
  </si>
  <si>
    <t>11-000-217-581</t>
  </si>
  <si>
    <t>11-000-217-600</t>
  </si>
  <si>
    <t>11-000-217-730</t>
  </si>
  <si>
    <t>11-000-217-800</t>
  </si>
  <si>
    <t>TOTAL UNDIST EXPEND-OTH SUPP SERV STD-EXTRA SERV</t>
  </si>
  <si>
    <t>11-000-217-XXX</t>
  </si>
  <si>
    <t>11-000-217-100</t>
  </si>
  <si>
    <t>11-000-217-199</t>
  </si>
  <si>
    <t>11-000-217-210</t>
  </si>
  <si>
    <t>11-000-217-220</t>
  </si>
  <si>
    <t>11-000-217-249</t>
  </si>
  <si>
    <t>11-000-217-250</t>
  </si>
  <si>
    <t>11-000-217-260</t>
  </si>
  <si>
    <t>11-000-217-270</t>
  </si>
  <si>
    <t>11-000-217-280</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</si>
  <si>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</si>
  <si>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</si>
  <si>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</si>
  <si>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</si>
  <si>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</si>
  <si>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</si>
  <si>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</si>
  <si>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</si>
  <si>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</si>
  <si>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</si>
  <si>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</si>
  <si>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</si>
  <si>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</si>
  <si>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</si>
  <si>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</si>
  <si>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</si>
  <si>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</si>
  <si>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</si>
  <si>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TOTAL UNDIST. EXPEND.-SPEECH, OT, PT AND RELATED SVCS</t>
  </si>
  <si>
    <t>11-000-215-XXX</t>
  </si>
  <si>
    <t>Salaries - School Nurse (instructional only)</t>
  </si>
  <si>
    <t>11-000-214-100</t>
  </si>
  <si>
    <t>11-000-214-199</t>
  </si>
  <si>
    <t>11-000-214-210</t>
  </si>
  <si>
    <t>11-000-214-220</t>
  </si>
  <si>
    <t>11-000-214-249</t>
  </si>
  <si>
    <t>11-000-214-250</t>
  </si>
  <si>
    <t>11-000-214-260</t>
  </si>
  <si>
    <t>11-000-214-270</t>
  </si>
  <si>
    <t>11-000-214-280</t>
  </si>
  <si>
    <t>11-000-214-290</t>
  </si>
  <si>
    <t>11-000-214-299</t>
  </si>
  <si>
    <t xml:space="preserve">Total School Nurses' Salaries &amp; Fringe Benefits </t>
  </si>
  <si>
    <t>11-000-214-XXX</t>
  </si>
  <si>
    <t>11-000-213-581</t>
  </si>
  <si>
    <t>11-000-213-730</t>
  </si>
  <si>
    <t>TOTAL UNDIST. EXPENDITURES - HEALTH SERVICES</t>
  </si>
  <si>
    <t>11-000-213-XXX</t>
  </si>
  <si>
    <t>11-000-213-199</t>
  </si>
  <si>
    <t>11-000-213-210</t>
  </si>
  <si>
    <t>11-000-213-220</t>
  </si>
  <si>
    <t>11-000-213-249</t>
  </si>
  <si>
    <t>11-000-213-250</t>
  </si>
  <si>
    <t>11-000-213-260</t>
  </si>
  <si>
    <t>11-000-213-270</t>
  </si>
  <si>
    <t>11-000-213-280</t>
  </si>
  <si>
    <t>11-000-213-290</t>
  </si>
  <si>
    <t>11-000-213-299</t>
  </si>
  <si>
    <t>11-000-213-580</t>
  </si>
  <si>
    <t>Salaries - School Social Workers</t>
  </si>
  <si>
    <t>11-000-212-100</t>
  </si>
  <si>
    <t>11-000-212-199</t>
  </si>
  <si>
    <t>11-000-212-210</t>
  </si>
  <si>
    <t>11-000-212-220</t>
  </si>
  <si>
    <t>11-000-212-249</t>
  </si>
  <si>
    <t>11-000-212-250</t>
  </si>
  <si>
    <t>11-000-212-260</t>
  </si>
  <si>
    <t>11-000-212-270</t>
  </si>
  <si>
    <t>11-000-212-280</t>
  </si>
  <si>
    <t>11-000-212-290</t>
  </si>
  <si>
    <t>11-000-212-299</t>
  </si>
  <si>
    <t>11-000-212-XXX</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</si>
  <si>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</si>
  <si>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</si>
  <si>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</si>
  <si>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</si>
  <si>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</si>
  <si>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</si>
  <si>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</si>
  <si>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</si>
  <si>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</si>
  <si>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</si>
  <si>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</si>
  <si>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</si>
  <si>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</si>
  <si>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</si>
  <si>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11-000-211-XXX</t>
  </si>
  <si>
    <t>11-402-100-199</t>
  </si>
  <si>
    <t>11-402-100-210</t>
  </si>
  <si>
    <t>11-402-100-220</t>
  </si>
  <si>
    <t>11-402-100-249</t>
  </si>
  <si>
    <t>11-402-100-250</t>
  </si>
  <si>
    <t>11-402-100-260</t>
  </si>
  <si>
    <t>11-402-100-270</t>
  </si>
  <si>
    <t>11-402-100-280</t>
  </si>
  <si>
    <t>11-402-100-290</t>
  </si>
  <si>
    <t>11-402-100-299</t>
  </si>
  <si>
    <t xml:space="preserve">Purchased Services </t>
  </si>
  <si>
    <t>11-402-100-580</t>
  </si>
  <si>
    <t>11-402-100-581</t>
  </si>
  <si>
    <t>11-402-100-730</t>
  </si>
  <si>
    <t>TOTAL SCHOOL-SPONSORED ATHLETICS - INSTRUCTION</t>
  </si>
  <si>
    <t>11-402-100-XXX</t>
  </si>
  <si>
    <t>SCHOOL SPONSORED ATHLETICS - INSTRUCTION</t>
  </si>
  <si>
    <t>School-Spon. Cocurricular Activities - Instruction</t>
  </si>
  <si>
    <t>11-401-100-199</t>
  </si>
  <si>
    <t>11-401-100-210</t>
  </si>
  <si>
    <t>11-401-100-220</t>
  </si>
  <si>
    <t>11-401-100-249</t>
  </si>
  <si>
    <t>11-401-100-250</t>
  </si>
  <si>
    <t>11-401-100-260</t>
  </si>
  <si>
    <t>11-401-100-270</t>
  </si>
  <si>
    <t>11-401-100-280</t>
  </si>
  <si>
    <t>11-401-100-290</t>
  </si>
  <si>
    <t>11-401-100-299</t>
  </si>
  <si>
    <t>11-401-100-580</t>
  </si>
  <si>
    <t>11-401-100-581</t>
  </si>
  <si>
    <t>11-401-100-730</t>
  </si>
  <si>
    <t>TOTAL SCHOOL-SPON. CO/EXTRA CURR. ACTVTS. - INST</t>
  </si>
  <si>
    <t>11-401-100-XXX</t>
  </si>
  <si>
    <t>11-320-100-580</t>
  </si>
  <si>
    <t>11-320-100-581</t>
  </si>
  <si>
    <t>11-320-100-730</t>
  </si>
  <si>
    <t>TOTAL SPL. VOCATIONAL PROG. - INSTRUCTION</t>
  </si>
  <si>
    <t>11-320-100-XXX</t>
  </si>
  <si>
    <t>11-320-100-199</t>
  </si>
  <si>
    <t>11-320-100-210</t>
  </si>
  <si>
    <t>11-320-100-220</t>
  </si>
  <si>
    <t>11-320-100-249</t>
  </si>
  <si>
    <t>11-320-100-250</t>
  </si>
  <si>
    <t>11-320-100-260</t>
  </si>
  <si>
    <t>11-320-100-270</t>
  </si>
  <si>
    <t>11-320-100-280</t>
  </si>
  <si>
    <t>11-320-100-290</t>
  </si>
  <si>
    <t>11-320-100-299</t>
  </si>
  <si>
    <t>Special Education Programs - Instruction by Program Type</t>
  </si>
  <si>
    <t>11-222-100-199</t>
  </si>
  <si>
    <t>11-222-100-210</t>
  </si>
  <si>
    <t>11-222-100-220</t>
  </si>
  <si>
    <t>11-222-100-249</t>
  </si>
  <si>
    <t>11-222-100-250</t>
  </si>
  <si>
    <t>11-222-100-260</t>
  </si>
  <si>
    <t>11-222-100-270</t>
  </si>
  <si>
    <t>11-222-100-280</t>
  </si>
  <si>
    <t>11-222-100-290</t>
  </si>
  <si>
    <t>11-222-100-299</t>
  </si>
  <si>
    <t>11-222-100-580</t>
  </si>
  <si>
    <t>11-222-100-581</t>
  </si>
  <si>
    <t>11-222-100-730</t>
  </si>
  <si>
    <t>TOTAL COGNITIVE - SEVERE</t>
  </si>
  <si>
    <t>11-222-100-XXX</t>
  </si>
  <si>
    <t>11-216-100-581</t>
  </si>
  <si>
    <t>11-216-100-600</t>
  </si>
  <si>
    <t>11-216-100-730</t>
  </si>
  <si>
    <t>TOTAL PRESCHOOL DISABILITIES - FULL TIME</t>
  </si>
  <si>
    <t>11-216-100-XXX</t>
  </si>
  <si>
    <t>11-216-100-199</t>
  </si>
  <si>
    <t>11-216-100-210</t>
  </si>
  <si>
    <t>11-216-100-220</t>
  </si>
  <si>
    <t>11-216-100-249</t>
  </si>
  <si>
    <t>11-216-100-250</t>
  </si>
  <si>
    <t>11-216-100-260</t>
  </si>
  <si>
    <t>11-216-100-270</t>
  </si>
  <si>
    <t>11-216-100-280</t>
  </si>
  <si>
    <t>11-216-100-290</t>
  </si>
  <si>
    <t>11-216-100-299</t>
  </si>
  <si>
    <t>11-216-100-580</t>
  </si>
  <si>
    <t>11-215-100-199</t>
  </si>
  <si>
    <t>11-215-100-210</t>
  </si>
  <si>
    <t>11-215-100-220</t>
  </si>
  <si>
    <t>11-215-100-249</t>
  </si>
  <si>
    <t>11-215-100-250</t>
  </si>
  <si>
    <t>11-215-100-260</t>
  </si>
  <si>
    <t>11-215-100-270</t>
  </si>
  <si>
    <t>11-215-100-280</t>
  </si>
  <si>
    <t>11-215-100-290</t>
  </si>
  <si>
    <t>11-215-100-299</t>
  </si>
  <si>
    <t>11-215-100-580</t>
  </si>
  <si>
    <t>11-215-100-581</t>
  </si>
  <si>
    <t>11-215-100-600</t>
  </si>
  <si>
    <t>11-215-100-730</t>
  </si>
  <si>
    <t>TOTAL PRESCHOOL DISABILITIES - PART TIME</t>
  </si>
  <si>
    <t>11-215-100-XXX</t>
  </si>
  <si>
    <t>11-214-100-730</t>
  </si>
  <si>
    <t>TOTAL AUTISM</t>
  </si>
  <si>
    <t>11-214-100-XXX</t>
  </si>
  <si>
    <t>11-214-100-199</t>
  </si>
  <si>
    <t>11-214-100-210</t>
  </si>
  <si>
    <t>11-214-100-220</t>
  </si>
  <si>
    <t>11-214-100-249</t>
  </si>
  <si>
    <t>11-214-100-250</t>
  </si>
  <si>
    <t>11-214-100-260</t>
  </si>
  <si>
    <t>11-214-100-270</t>
  </si>
  <si>
    <t>11-214-100-280</t>
  </si>
  <si>
    <t>11-214-100-290</t>
  </si>
  <si>
    <t>11-214-100-299</t>
  </si>
  <si>
    <t>11-214-100-580</t>
  </si>
  <si>
    <t>11-214-100-581</t>
  </si>
  <si>
    <t>11-212-100-199</t>
  </si>
  <si>
    <t>11-212-100-210</t>
  </si>
  <si>
    <t>11-212-100-220</t>
  </si>
  <si>
    <t>11-212-100-249</t>
  </si>
  <si>
    <t>11-212-100-250</t>
  </si>
  <si>
    <t>11-212-100-260</t>
  </si>
  <si>
    <t>11-212-100-270</t>
  </si>
  <si>
    <t>11-212-100-280</t>
  </si>
  <si>
    <t>11-212-100-290</t>
  </si>
  <si>
    <t>11-212-100-299</t>
  </si>
  <si>
    <t>11-212-100-580</t>
  </si>
  <si>
    <t>11-212-100-581</t>
  </si>
  <si>
    <t>11-212-100-730</t>
  </si>
  <si>
    <t>TOTAL MULTIPLE DISABILITIES</t>
  </si>
  <si>
    <t>11-212-100-XXX</t>
  </si>
  <si>
    <t>11-209-100-581</t>
  </si>
  <si>
    <t>11-209-100-730</t>
  </si>
  <si>
    <t>TOTAL BEHAVIORAL DISABILITIES</t>
  </si>
  <si>
    <t>11-209-100-XXX</t>
  </si>
  <si>
    <t>11-209-100-199</t>
  </si>
  <si>
    <t>11-209-100-210</t>
  </si>
  <si>
    <t>11-209-100-220</t>
  </si>
  <si>
    <t>11-209-100-249</t>
  </si>
  <si>
    <t>11-209-100-250</t>
  </si>
  <si>
    <t>11-209-100-260</t>
  </si>
  <si>
    <t>11-209-100-270</t>
  </si>
  <si>
    <t>11-209-100-280</t>
  </si>
  <si>
    <t>11-209-100-290</t>
  </si>
  <si>
    <t>11-209-100-299</t>
  </si>
  <si>
    <t>11-209-100-580</t>
  </si>
  <si>
    <t>11-207-100-250</t>
  </si>
  <si>
    <t>11-207-100-260</t>
  </si>
  <si>
    <t>11-207-100-270</t>
  </si>
  <si>
    <t>11-207-100-280</t>
  </si>
  <si>
    <t>11-207-100-290</t>
  </si>
  <si>
    <t>11-207-100-299</t>
  </si>
  <si>
    <t>11-207-100-580</t>
  </si>
  <si>
    <t>11-207-100-581</t>
  </si>
  <si>
    <t>11-207-100-730</t>
  </si>
  <si>
    <t>TOTAL AUDITORY IMPAIRMENTS</t>
  </si>
  <si>
    <t>11-207-100-XXX</t>
  </si>
  <si>
    <t>11-206-100-199</t>
  </si>
  <si>
    <t>11-206-100-210</t>
  </si>
  <si>
    <t>11-206-100-220</t>
  </si>
  <si>
    <t>11-206-100-249</t>
  </si>
  <si>
    <t>11-206-100-250</t>
  </si>
  <si>
    <t>11-206-100-260</t>
  </si>
  <si>
    <t>11-206-100-270</t>
  </si>
  <si>
    <t>11-206-100-280</t>
  </si>
  <si>
    <t>11-206-100-290</t>
  </si>
  <si>
    <t>11-206-100-299</t>
  </si>
  <si>
    <t>11-206-100-580</t>
  </si>
  <si>
    <t>11-206-100-581</t>
  </si>
  <si>
    <t>11-206-100-730</t>
  </si>
  <si>
    <t>TOTAL VISUAL IMPAIRMENTS</t>
  </si>
  <si>
    <t>11-206-100-XXX</t>
  </si>
  <si>
    <t>11-207-100-199</t>
  </si>
  <si>
    <t>11-207-100-210</t>
  </si>
  <si>
    <t>11-207-100-220</t>
  </si>
  <si>
    <t>11-207-100-249</t>
  </si>
  <si>
    <t>11-205-100-270</t>
  </si>
  <si>
    <t>11-205-100-280</t>
  </si>
  <si>
    <t>11-205-100-290</t>
  </si>
  <si>
    <t>11-205-100-299</t>
  </si>
  <si>
    <t>11-205-100-320</t>
  </si>
  <si>
    <t>11-205-100-340</t>
  </si>
  <si>
    <t>11-205-100-500</t>
  </si>
  <si>
    <t>11-205-100-580</t>
  </si>
  <si>
    <t>11-205-100-581</t>
  </si>
  <si>
    <t>11-205-100-610</t>
  </si>
  <si>
    <t>11-205-100-640</t>
  </si>
  <si>
    <t>11-205-100-730</t>
  </si>
  <si>
    <t>11-205-100-800</t>
  </si>
  <si>
    <t>TOTAL LEARNING AND/OR LANGUAGE DISABILITIES - SEVERE</t>
  </si>
  <si>
    <t>11-205-100-XXX</t>
  </si>
  <si>
    <t>11-205-100-101</t>
  </si>
  <si>
    <t>11-205-100-106</t>
  </si>
  <si>
    <t>11-205-100-199</t>
  </si>
  <si>
    <t>11-205-100-210</t>
  </si>
  <si>
    <t>11-205-100-220</t>
  </si>
  <si>
    <t>11-205-100-249</t>
  </si>
  <si>
    <t>11-205-100-250</t>
  </si>
  <si>
    <t>11-205-100-260</t>
  </si>
  <si>
    <t>11-204-100-199</t>
  </si>
  <si>
    <t>11-204-100-210</t>
  </si>
  <si>
    <t>11-204-100-220</t>
  </si>
  <si>
    <t>11-204-100-249</t>
  </si>
  <si>
    <t>11-204-100-250</t>
  </si>
  <si>
    <t>11-204-100-260</t>
  </si>
  <si>
    <t>11-204-100-270</t>
  </si>
  <si>
    <t>11-204-100-280</t>
  </si>
  <si>
    <t>11-204-100-290</t>
  </si>
  <si>
    <t>11-204-100-299</t>
  </si>
  <si>
    <t>11-204-100-580</t>
  </si>
  <si>
    <t>11-204-100-581</t>
  </si>
  <si>
    <t>11-204-100-730</t>
  </si>
  <si>
    <t>TOTAL LEARNING AND/OR LANGUAGE DISABILITIES</t>
  </si>
  <si>
    <t>TOTAL LEARNING AND/OR LANGUAGE DISABILITIES - MILD/MODERATE</t>
  </si>
  <si>
    <t>11-204-100-XXX</t>
  </si>
  <si>
    <t>11-202-100-580</t>
  </si>
  <si>
    <t>11-202-100-581</t>
  </si>
  <si>
    <t>11-202-100-730</t>
  </si>
  <si>
    <t>TOTAL COGNITIVE MODERATE</t>
  </si>
  <si>
    <t>11-202-100-XXX</t>
  </si>
  <si>
    <t>11-202-100-199</t>
  </si>
  <si>
    <t>11-202-100-210</t>
  </si>
  <si>
    <t>11-202-100-220</t>
  </si>
  <si>
    <t>11-202-100-249</t>
  </si>
  <si>
    <t>11-202-100-250</t>
  </si>
  <si>
    <t>11-202-100-260</t>
  </si>
  <si>
    <t>11-202-100-270</t>
  </si>
  <si>
    <t>11-202-100-280</t>
  </si>
  <si>
    <t>11-202-100-290</t>
  </si>
  <si>
    <t>11-202-100-299</t>
  </si>
  <si>
    <t>11-201-100-199</t>
  </si>
  <si>
    <t>11-201-100-210</t>
  </si>
  <si>
    <t>11-201-100-220</t>
  </si>
  <si>
    <t>11-201-100-249</t>
  </si>
  <si>
    <t>11-201-100-250</t>
  </si>
  <si>
    <t>11-201-100-260</t>
  </si>
  <si>
    <t>11-201-100-270</t>
  </si>
  <si>
    <t>11-201-100-280</t>
  </si>
  <si>
    <t>11-201-100-290</t>
  </si>
  <si>
    <t>11-201-100-299</t>
  </si>
  <si>
    <t>11-201-100-580</t>
  </si>
  <si>
    <t>11-201-100-581</t>
  </si>
  <si>
    <t>11-201-100-730</t>
  </si>
  <si>
    <t>TOTAL COGNITIVE - MILD</t>
  </si>
  <si>
    <t>11-201-100-XXX</t>
  </si>
  <si>
    <t>List all Position Titles for:    Special Education - Instruction - Cognitive Mild - Salaries of Teachers 11-201-100-101</t>
  </si>
  <si>
    <t>List all Position Titles for:   Special Education - Instruction - Cognitive Mild - Other Salaries for Instruction 11-201-100-106</t>
  </si>
  <si>
    <t>List all Position Titles for:   Special Education - Instruction - Cognitive Moderate - Salaries of Teachers 11-202-100-101</t>
  </si>
  <si>
    <t>List all Position Titles for:   Special Education - Instruction - Cognitive Moderate - Other Salaries for Instruction  11-202-100-106</t>
  </si>
  <si>
    <t>List all Position Titles for:  Special Ed.-Instr.-Total Learning and/or Language Dis.-Mild/Moderate-Other Salaries for Inst. 11-204-100-106</t>
  </si>
  <si>
    <t>List all Position Titles for:   Special Ed.-Instruction-Total Learning and/or Language Dis.- Severe - Salaries of Teachers  11-205-100-101</t>
  </si>
  <si>
    <t>List all Position Titles for:  Special Ed.- Inst.-Total Learning and/or Language Dis.-Severe - Other Salaries for Instruction  11-205-100-106</t>
  </si>
  <si>
    <t>List all Position Titles for:  Special Education - Instruction - Visual Impairments - Salaries of Teachers  11-206-100-101</t>
  </si>
  <si>
    <t>List all Position Titles for:   Special Education - Instruction - Visual Impairments - Other Salaries for Instruction  11-206-100-106</t>
  </si>
  <si>
    <t>List all Position Titles for:   Special Education - Instruction - Auditory Impairments - Salaries of Teachers  11-207-100-101</t>
  </si>
  <si>
    <t>List all Position Titles for:   Special Education - Instruction - Auditory Impairments - Other Salaries for Instruction  11-207-100-106</t>
  </si>
  <si>
    <t>List all Position Titles for:  Special Education - Instruction - Behavioral Disabilities - Salaries of Teachers  11-209-100-101</t>
  </si>
  <si>
    <t>List all Position Titles for:   Special Education - Instruction - Behavioral Disabilities - Other Salaries for Instruction  11-209-100-106</t>
  </si>
  <si>
    <t>List all Position Titles for:  Special Education - Instruction - Multiple Disabilities - Salaries of Teachers  11-212-100-101</t>
  </si>
  <si>
    <t>List all Position Titles for:  Special Education - Instruction - Multiple Disabilities - Other Salaries for Instruction  11-212-100-106</t>
  </si>
  <si>
    <t>List all Position Titles for:   Special Education - Instruction - Autism - Salaries of Teachers  11-214-100-101</t>
  </si>
  <si>
    <t>List all Position Titles for:   Special Education - Instruction - Autism - Other Salaries for Instruction  11-214-100-106</t>
  </si>
  <si>
    <t>List all Position Titles for:   Special Education - Instruction - Preschool Disabilities - Part Time - Salaries of Teachers  11-215-100-101</t>
  </si>
  <si>
    <t>List all Position Titles for:   Special Education - Instruction - Preschool Disabilities - Full Time - Salaries of Teachers  11-216-100-101</t>
  </si>
  <si>
    <t>List all Position Titles for:   Special Education -Instruction - Preschool Disabilities - Full Time - Other Salaries for Instruction 11-216-100-106</t>
  </si>
  <si>
    <t>List all Position Titles for:   Special Education - Instruction - Cognitive Severe - Salaries of Teachers  11-222-100-101</t>
  </si>
  <si>
    <t>List all Position Titles for:  Special Education - Instruction - Cognitive Severe - Other Salaries for Instruction  11-222-100-106</t>
  </si>
  <si>
    <t>List all Position Titles for:   Special Education - Vocational Programs - Salaries of Teachers  11-320-100-101</t>
  </si>
  <si>
    <t>List all Position Titles for:   Special Education - Vocational Programs - Other Salaries for Instruction  11-320-100-106</t>
  </si>
  <si>
    <t>List all Position Titles for:   School Sponsored Athletics - Instruction - Salaries  11-402-100-100</t>
  </si>
  <si>
    <t>List all Position Titles for:   Undistributed Expenditures - Health Services - Salaries  11-000-213-100</t>
  </si>
  <si>
    <t>List all Position Titles for:   Undistributed Expenditures - Extraordinary Services (Excluded from Tuition) - Salaries  11-000-217-100</t>
  </si>
  <si>
    <t>List all Position Titles for:   Undistributed Expenditures - Guidance - Salaries of Other Professional Staff (Guidance Only)  11-000-218-104</t>
  </si>
  <si>
    <t>List all Position Titles for:   Undistributed Expenditures - Guidance - Salaries of Secretarial and Clerical Assistants  11-000-218-105</t>
  </si>
  <si>
    <t>List all Position Titles for:   Undistributed Expenditures - Guidance - Other Salaries  11-000-218-110</t>
  </si>
  <si>
    <t>List all Position Titles for:   Undistributed Expenditures - Guidance - Salaries of Family Support Teams  11-000-218-172</t>
  </si>
  <si>
    <t>List all Position Titles for:  Undistributed Expenditures - Guidance - Salaries of Family Liaisons/ Comm. Parent Inv. Specialists 11-000-218-173</t>
  </si>
  <si>
    <t>List all Position Titles for:   Undistributed Expenditures - Improvement of Instructional Services - Other Salaries 11-000-221-110</t>
  </si>
  <si>
    <t>List all Position Titles for:  Undistributed Expenditures - Educational Media Services / School Library - Salaries 11-000-222-100</t>
  </si>
  <si>
    <t>List all Position Titles for:  Undistributed Expenditures - Educational Media Services / School Library - Salaries - Other  11-000-222-110</t>
  </si>
  <si>
    <t>List all Position Titles for:  Undistributed Expenditures -  Instructional Staff Training Services- Other Salaries  11-000-223-110</t>
  </si>
  <si>
    <t>List all Position Titles for:   Undistributed Expenditures -  Support Services - General Administration - Salaries  11-000-230-100</t>
  </si>
  <si>
    <t>List all Position Titles for:  Undistributed Expenditures -  Support Services - School Administration - Other Salaries  11-000-240-110</t>
  </si>
  <si>
    <t>List all Position Titles for:   Undistributed Expenditures -  Central Services  11-000-251-100</t>
  </si>
  <si>
    <t>List all Position Titles for:   Undistributed Expenditures - Administrative Information Technology  11-000-252-100</t>
  </si>
  <si>
    <t>List all Position Titles for:   Undistributed Expenditures -  Custodial Services - Salaries  11-000-262-100</t>
  </si>
  <si>
    <t>List all Position Titles for:   Undistributed Expenditures -  Care &amp; Upkeep of Grounds - Salaries  11-000-263-100</t>
  </si>
  <si>
    <t>List all Position Titles for:   Undistributed Expenditures -  Security - Salaries  11-000-266-100</t>
  </si>
  <si>
    <t>List all Position Titles for:   Undistributed Expenditures -  Student Transportation Services - Salaries of Non-Instructional Aides 11-000-270-107</t>
  </si>
  <si>
    <t>List all Position Titles for:   Undistributed Expenditures -  Food Services - Salaries  11-000-310-100</t>
  </si>
  <si>
    <t>List all Position Titles for:   Facilities Acquisition and Construction Services - Salaries  12-000-400-100</t>
  </si>
  <si>
    <t>List all Position Titles for:   Undistributed Expenditures - Speech, Occupational Therapy &amp; Related Services- Salaries-Speech, OT, PT, &amp; Related Services  
11-000-215-100</t>
  </si>
  <si>
    <t>Line #</t>
  </si>
  <si>
    <t>Program and Project/Function</t>
  </si>
  <si>
    <t>Object</t>
  </si>
  <si>
    <t>Sum to Line #</t>
  </si>
  <si>
    <t>Total Costs</t>
  </si>
  <si>
    <t>Cost Category Totals</t>
  </si>
  <si>
    <t>Classroom Instruction</t>
  </si>
  <si>
    <t>Support Services</t>
  </si>
  <si>
    <t>Operations &amp; Maintenance of Plant</t>
  </si>
  <si>
    <t>Food Services</t>
  </si>
  <si>
    <t>Extra Curricular</t>
  </si>
  <si>
    <t>Costs Outside Cost Category Calculation</t>
  </si>
  <si>
    <t>SPECIAL EDUCATION - INSTRUCTION - COGNITIVE MILD</t>
  </si>
  <si>
    <t>SPECIAL EDUCATION - INSTRUCTION - COGNITIVE MODERATE</t>
  </si>
  <si>
    <t>SPECIAL EDUCATION - INSTRUCTION - TOTAL LEARNING AND/OR LANGUAGE DISABILITIES - MILD / MODERATE</t>
  </si>
  <si>
    <t>SPECIAL EDUCATION - INSTRUCTION - TOTAL LEARNING AND/OR 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</si>
  <si>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</si>
  <si>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</si>
  <si>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</si>
  <si>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</si>
  <si>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</si>
  <si>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PART TIME</t>
  </si>
  <si>
    <t>SPECIAL EDUCATION - INSTRUCTION - PRESCHOOL DISABILITIES - FULL TIME</t>
  </si>
  <si>
    <t>SPECIAL EDUCATION - INSTRUCTION - COGNITIVE SEVERE</t>
  </si>
  <si>
    <t>SPECIAL EDUCATION - VOCATIONAL PROGRAMS</t>
  </si>
  <si>
    <t xml:space="preserve">SCHOOL SPONSORED COCURRICULAR ACTIVITIES - INSTRUCTION </t>
  </si>
  <si>
    <t xml:space="preserve">UNDISTRIBUTED EXPENDITURES - ATTENDANCE &amp; SOCIAL WORKERS SERVICES (EXCEPT SOCIAL WORKER SALARIES AND FRINGES) </t>
  </si>
  <si>
    <t>Undistribued Expenditures -Attendance and Social Work Services</t>
  </si>
  <si>
    <t>TOTAL UNDIST. EXPEND.-ATTENDANCE AND SOCIAL WORK SERVICES</t>
  </si>
  <si>
    <t xml:space="preserve">UNDISTRIBUTED EXPENDITURES - SOCIAL WORKER SERVICES SALARIES AND FRINGE BENEFITS ONLY </t>
  </si>
  <si>
    <t>Undistribued Expenditures -Salaries of School Social Workers</t>
  </si>
  <si>
    <t>Undistribued Expenditures -Employee Benefits - School Social Workers</t>
  </si>
  <si>
    <t>Undistribued Expenditures -School Social Workers Salaries and Benefits</t>
  </si>
  <si>
    <t>Undistribued Expenditures - Health Services</t>
  </si>
  <si>
    <t>UNDISTRIBUTED EXPENDITURES - HEALTH SERVICES - SCHOOL NURSES' SALARIES AND FRINGE BENEFITS ONLY</t>
  </si>
  <si>
    <t>Undistribued Expenditures - School Nurse</t>
  </si>
  <si>
    <t>UNDISTRIBUTED EXPENDITURES - SPEECH, OCCUPATIONAL THERAPY, PHYSICAL THERAPY AND RELATED SERVICES</t>
  </si>
  <si>
    <t>Undistribued Expenditures -Other Support Services Students-Related Services</t>
  </si>
  <si>
    <t>Undistribued Expenditures - Extraordinary Services (excluded from tuition rate)</t>
  </si>
  <si>
    <t>UNDISTRIBUTED EXPENDITURES - GUIDANCE</t>
  </si>
  <si>
    <t>Undistribued Expenditures - Guidance Services</t>
  </si>
  <si>
    <t>Undistribued Expenditures - Guidance</t>
  </si>
  <si>
    <t>UNDISTRIBUTED EXPENDITURES - IMPROVEMENT OF INSTRUCTIONAL SERVICES</t>
  </si>
  <si>
    <t>Undistribued Expenditures - Improvement of Instructional Services</t>
  </si>
  <si>
    <t>UNDISTRIBUTED EXPENDITURES - EDUCATIONAL MEDIA SERVICES/SCHOOL LIBRARY</t>
  </si>
  <si>
    <t xml:space="preserve">Undistribued Expenditures - Associate School Library Media Specialist </t>
  </si>
  <si>
    <t>Undistribued Expenditures - Other Salaries</t>
  </si>
  <si>
    <t>Undistribued Expenditures - Technology Coordinators</t>
  </si>
  <si>
    <t xml:space="preserve">Undistribued Expenditures - Education Media Services </t>
  </si>
  <si>
    <t>UNDISTRIBUTED EXPENDITURES - SCHOOL LIBRARIANS' / MEDIA SPECIALISTS' SALARIES &amp; FRINGE BENEFITS ONLY</t>
  </si>
  <si>
    <t>Undistribued Expenditures -School Librarian/Media Specialist</t>
  </si>
  <si>
    <t>UNDISTRIBUTED EXPENDITURES - INSTRUCTIONAL STAFF TRAINING SERVICES</t>
  </si>
  <si>
    <t>Undistribued Expenditures - Instructional Staff Training Services Salaries</t>
  </si>
  <si>
    <t xml:space="preserve">UNDISTRIBUTED EXPENDITURES - SUPPORT SERVICES - GENERAL ADMINISTRATION </t>
  </si>
  <si>
    <t xml:space="preserve">UNDISTRIBUTED EXPENDITURES - SUPPORT SERVICES - SCHOOL ADMINISTRATION </t>
  </si>
  <si>
    <t>UNDISTRIBUTED EXPENDITURES - CENTRAL SERVICES</t>
  </si>
  <si>
    <t>UNDISTRIBUTED EXPENDITURES - ADMINISTRATIVE INFORMATION TECHNOLOGY</t>
  </si>
  <si>
    <t>UNDISTRIBUTED EXPENDITURES - Required Maintenance for School Facilities</t>
  </si>
  <si>
    <t>Undist. Expend. - Required Maintenance for School Facilities</t>
  </si>
  <si>
    <t>UNDISTRIBUTED EXPENDITURES - CUSTODIAL SERVICES</t>
  </si>
  <si>
    <t>Undist. Expend. - Other Operation &amp; Maintenance of Plant</t>
  </si>
  <si>
    <t>UNDISTRIBUTED EXPENDITURES - CARE AND UPKEEP OF GROUNDS</t>
  </si>
  <si>
    <t>Undist. Expend. - Care and Upkeep of Grounds</t>
  </si>
  <si>
    <t>UNDISTRIBUTED EXPENDITURES - SECURITY</t>
  </si>
  <si>
    <t>Undistributed Expenditres - Security</t>
  </si>
  <si>
    <t>UNDISTRIBUTED EXPENDITURES - STUDENT TRANSPORTATION SERVICES</t>
  </si>
  <si>
    <t>Undist. Expend. - Student Transportation Services</t>
  </si>
  <si>
    <t>UNDISTRIBUTED EXPENDITURES - BEHAVIOR MODIFIATION</t>
  </si>
  <si>
    <t>Undist. Expend. - Behavior Modification</t>
  </si>
  <si>
    <t>UNDISTRIBUTED EXPENDITURES - UNALLOCATED BENEFITS</t>
  </si>
  <si>
    <t>UNDISTRIBUTED EXPENDITURES - FOOD SERVICES</t>
  </si>
  <si>
    <t>CAPITAL OUTLAY - DEPRECIATION - SPECIAL EDUCATION INSTRUCTION</t>
  </si>
  <si>
    <t>CAPITAL OUTLAY - DEPRECIATION - VOCATIONAL PROGRAMS</t>
  </si>
  <si>
    <t>XX-XXX-XXX-XXX</t>
  </si>
  <si>
    <t>Behavior Modification</t>
  </si>
  <si>
    <t>\</t>
  </si>
  <si>
    <r>
      <t xml:space="preserve">UNDISTRIBUTED EXPENDITURES - EXTRAORDINARY SERVICES </t>
    </r>
    <r>
      <rPr>
        <b/>
        <sz val="12"/>
        <color indexed="10"/>
        <rFont val="Times New Roman"/>
        <family val="1"/>
      </rPr>
      <t>(EXCLUDED FROM TUITION)</t>
    </r>
  </si>
  <si>
    <t>Name of APSSD:</t>
  </si>
  <si>
    <t>Add:  Working Capital (2) / Surcharge (1)</t>
  </si>
  <si>
    <t>Divided by:  Estimated ADE</t>
  </si>
  <si>
    <t>Requested Higher Tentative Per Diem Tuition Rate (4)</t>
  </si>
  <si>
    <t>Times:  Maximum Working Capital Percentage</t>
  </si>
  <si>
    <t>Maximum Working Capital Fund</t>
  </si>
  <si>
    <t>Working Capital A</t>
  </si>
  <si>
    <t>Times:  Maximum Annual Working Capital Percentage</t>
  </si>
  <si>
    <t>Working Capital B</t>
  </si>
  <si>
    <t>Total Budgeted Expenditures  (from line 90000)</t>
  </si>
  <si>
    <t>Total Budgeted Expenditures (from line 90000)</t>
  </si>
  <si>
    <t>Account Categories</t>
  </si>
  <si>
    <t>Total Cognitive Moderate</t>
  </si>
  <si>
    <t>Total Budgeted Expenditures</t>
  </si>
  <si>
    <t>Total Regular Debt Service</t>
  </si>
  <si>
    <t>Total Visual Impairments</t>
  </si>
  <si>
    <t>Total Behavioral Disabilities</t>
  </si>
  <si>
    <t>Total Multiple Disabilities</t>
  </si>
  <si>
    <t>Total Autism</t>
  </si>
  <si>
    <t>Total Cognitive Severe</t>
  </si>
  <si>
    <t>Total Vocational Programs</t>
  </si>
  <si>
    <t>Total Security</t>
  </si>
  <si>
    <t>Total School Librarians' Salary and Fringe Benefits Only</t>
  </si>
  <si>
    <t>Total Unallocated Benefits</t>
  </si>
  <si>
    <t>Total Depreciation Undistributed</t>
  </si>
  <si>
    <t>Total Facilities Acquisition and Construction Services</t>
  </si>
  <si>
    <t>Calculation of Budgeted Tentative Tuition Rates</t>
  </si>
  <si>
    <t>Working Capital Computation</t>
  </si>
  <si>
    <t xml:space="preserve">Total Budgeted Expenditures &amp; Working Capital / Surcharge </t>
  </si>
  <si>
    <t>Salary Analysis</t>
  </si>
  <si>
    <t>List all Position Titles for:   School Sponsored - Co-curricular Activities - Salaries  11-401-100-100</t>
  </si>
  <si>
    <t>Salaries of Family Liaisons/Comm. Parent Inv. Specialists</t>
  </si>
  <si>
    <t>Salaries of Principals/Asst. Principals/Program Dir</t>
  </si>
  <si>
    <t>Rental of Land &amp; Bldg. Other. than Lease Pur. Agreement</t>
  </si>
  <si>
    <t>List all Position Titles for: Special Ed.-Instr.-Total Learning and/or Language Dis. -Mild/Moderate-Salaries of Teachers  11-204-100-101</t>
  </si>
  <si>
    <t>List all Position Titles for: Special Education - Instruction - Preschool Disabilities - Part Time -Other Salaries for Instruction 11-215-100-106</t>
  </si>
  <si>
    <t>List all Position Titles for:  Undist... Exp.- Attendance &amp; Social Workers Services (Except Social Worker Sal. &amp; Fringes) - Salaries  11-000-211-100</t>
  </si>
  <si>
    <t>List all Position Titles for:   Undistributed. Expend. - Attendance &amp; Social Workers Services - Salaries of Family Support Teams 11-000-211-172</t>
  </si>
  <si>
    <t>List all Position Titles for:   Undistr... Exp.- Social Workers Services Sal. &amp; Fringe Benefits Only - Salaries - School Social Workers  11-000-212-100</t>
  </si>
  <si>
    <t>List all Position Titles for:  Undistr... Expend. - Health Services - School Nurses' Salaries &amp; Fringe Benefits Only- Salaries-School Nurse (instructional only)  11-000-214-100</t>
  </si>
  <si>
    <t>List all Position Titles for:  Undist... Exp. - Improvement of Instructional Services - Salaries of Supervisors of Instruction 11-000-221-102</t>
  </si>
  <si>
    <t>List all Position Titles for:  Undist... Exp. - Improvement of Instructional Services - Salaries of Other Professional Staff 11-000-221-104</t>
  </si>
  <si>
    <t>List all Position Titles for:   Undist... Exp. - Improvement of Instructional Services - Salaries of Secretarial and Clerical Assistants 11-000-221-105</t>
  </si>
  <si>
    <t>List all Position Titles for:  Undist... Exp.- Educational Media Services / School Library - Salaries of Technology Coordinators  11-000-222-177</t>
  </si>
  <si>
    <t>List all Position Titles for:  
Undist... Exp.- School Librarians'/Media Specialists' Salaries &amp; Fringe Only-Salaries-School Librarians/Media Specialist 11-000-224-101</t>
  </si>
  <si>
    <t>List all Position Titles for:  Undist... Exp.- Instructional Staff Training Services- Salaries of Supervisors of Instruction 11-000-223-102</t>
  </si>
  <si>
    <t>List all Position Titles for:  Undist... Exp. -  Instructional Staff Training Services- Salaries of Other Professional Staff  11-000-223-104</t>
  </si>
  <si>
    <t>List all Position Titles for:  Undist... Exp.- Instructional Staff Training Services- Salaries of Secretarial and Clerical Assistants  11-000-223-105</t>
  </si>
  <si>
    <t>List all Position Titles for:  Undist... Exp.- Support Services - School Admin.- Sal. of Principals/ Asst. Principals/Program Directors  11-000-240-103</t>
  </si>
  <si>
    <t>List all Position Titles for:  Undist... Exp.-Support Services - School Administration - Salaries of Other Professional Staff  11-000-240-104</t>
  </si>
  <si>
    <t>List all Position Titles for:  Undist... Exp.- Support Services - School Admin.- Salaries of Secretarial and Clerical Assistants  11-000-240-105</t>
  </si>
  <si>
    <t>List all Position Titles for:  Undist... Exp.-Student Transportation Services -Salaries for Pupil Transportation (Other than Between Home &amp; School) 11-000-270-162</t>
  </si>
  <si>
    <t>(C) 
Difference Incr/(Decr)</t>
  </si>
  <si>
    <t>End of document</t>
  </si>
  <si>
    <t>Total B &amp; C - Insert on Line 3500, 12 Month Budget Comparison, columns A &amp; B</t>
  </si>
  <si>
    <t>Total B &amp; C - Insert on Line 3520, 12 Month Budget Comparison, columns A &amp; B</t>
  </si>
  <si>
    <t>Total B &amp; C - Insert on Line 4000, 12 Month Budget Comparison, columns A &amp; B</t>
  </si>
  <si>
    <t>Total B &amp; C - Insert on Line 4020, 12 Month Budget Comparison, columns A &amp; B</t>
  </si>
  <si>
    <t>Total B &amp; C - Insert on Line 4500, 12 Month Budget Comparison, columns A &amp; B</t>
  </si>
  <si>
    <t>Total B &amp; C - Insert on Line 4520, 12 Month Budget Comparison, columns A &amp; B</t>
  </si>
  <si>
    <t>Total B &amp; C - Insert on Line 4720, 12 Month Budget Comparison, columns A &amp; B</t>
  </si>
  <si>
    <t>Total B &amp; C - Insert on Line 5000, 12 Month Budget Comparison, columns A &amp; B</t>
  </si>
  <si>
    <t>Total B &amp; C - Insert on Line 5020, 12 Month Budget Comparison, columns A &amp; B</t>
  </si>
  <si>
    <t>Total B &amp; C - Insert on Line 5500, 12 Month Budget Comparison, columns A &amp; B</t>
  </si>
  <si>
    <t>Total B &amp; C - Insert on Line 5520, 12 Month Budget Comparison, columns A &amp; B</t>
  </si>
  <si>
    <t>Total B &amp; C - Insert on Line 6000, 12 Month Budget Comparison, columns A &amp; B</t>
  </si>
  <si>
    <t>Total B &amp; C - Insert on Line 6020, 12 Month Budget Comparison, columns A &amp; B</t>
  </si>
  <si>
    <t>Total B &amp; C - Insert on Line 6500, 12 Month Budget Comparison, columns A &amp; B</t>
  </si>
  <si>
    <t>Total B &amp; C - Insert on Line 6520, 12 Month Budget Comparison, columns A &amp; B</t>
  </si>
  <si>
    <t>Total B &amp; C - Insert on Line 7500, 12 Month Budget Comparison, columns A &amp; B</t>
  </si>
  <si>
    <t>Total B &amp; C - Insert on Line 7520, 12 Month Budget Comparison, columns A &amp; B</t>
  </si>
  <si>
    <t>Total B &amp; C - Insert on Line 8000, 12 Month Budget Comparison, columns A &amp; B</t>
  </si>
  <si>
    <t>Total B &amp; C - Insert on Line 8020, 12 Month Budget Comparison, columns A &amp; B</t>
  </si>
  <si>
    <t>Total B &amp; C - Insert on Line 8500, 12 Month Budget Comparison, columns A &amp; B</t>
  </si>
  <si>
    <t>Total B &amp; C - Insert on Line 8520, 12 Month Budget Comparison, columns A &amp; B</t>
  </si>
  <si>
    <t>Total B &amp; C - Insert on Line 10000, 12 Month Budget Comparison, columns A &amp; B</t>
  </si>
  <si>
    <t>Total B &amp; C - Insert on Line 10020, 12 Month Budget Comparison, columns A &amp; B</t>
  </si>
  <si>
    <t>Total B &amp; C - Insert on Line 15000, 12 Month Budget Comparison, columns A &amp; B</t>
  </si>
  <si>
    <t>Total B &amp; C - Insert on Line 15020, 12 Month Budget Comparison, columns A &amp; B</t>
  </si>
  <si>
    <t>Total B &amp; C - Insert on Line 17000, 12 Month Budget Comparison, columns A &amp; B</t>
  </si>
  <si>
    <t>Total B &amp; C - Insert on Line 17500, 12 Month Budget Comparison, columns A &amp; B</t>
  </si>
  <si>
    <t>Total B &amp; C - Insert on Line 29500, 12 Month Budget Comparison, columns A &amp; B</t>
  </si>
  <si>
    <t>Total B &amp; C - Insert on Line 29540, 12 Month Budget Comparison, columns A &amp; B</t>
  </si>
  <si>
    <t>Total B &amp; C - Insert on Line 30500, 12 Month Budget Comparison, columns A &amp; B</t>
  </si>
  <si>
    <t>Total B &amp; C - Insert on Line 31000, 12 Month Budget Comparison, columns A &amp; B</t>
  </si>
  <si>
    <t>Total B &amp; C - Insert on Line 31300, 12 Month Budget Comparison, columns A &amp; B</t>
  </si>
  <si>
    <t>Total B &amp; C - Insert on N/A, 12 Month Budget Comparison, columns A &amp; B</t>
  </si>
  <si>
    <t>Total B &amp; C - Insert on Line 41500, 12 Month Budget Comparison, columns A &amp; B</t>
  </si>
  <si>
    <t>Total B &amp; C - Insert on Line 41520, 12 Month Budget Comparison, columns A &amp; B</t>
  </si>
  <si>
    <t>Total B &amp; C - Insert on Line 41540, 12 Month Budget Comparison, columns A &amp; B</t>
  </si>
  <si>
    <t>Total B &amp; C - Insert on Line 41542, 12 Month Budget Comparison, columns A &amp; B</t>
  </si>
  <si>
    <t>Total B &amp; C - Insert on Line 41543, 12 Month Budget Comparison, columns A &amp; B</t>
  </si>
  <si>
    <t>Total B &amp; C - Insert on Line 43000, 12 Month Budget Comparison, columns A &amp; B</t>
  </si>
  <si>
    <t>Total B &amp; C - Insert on Line 43020, 12 Month Budget Comparison, columns A &amp; B</t>
  </si>
  <si>
    <t>Total B &amp; C - Insert on Line 43040, 12 Month Budget Comparison, columns A &amp; B</t>
  </si>
  <si>
    <t>Total B &amp; C - Insert on Line 43060, 12 Month Budget Comparison, columns A &amp; B</t>
  </si>
  <si>
    <t>Total B &amp; C - Insert on Line 43500, 12 Month Budget Comparison, columns A &amp; B</t>
  </si>
  <si>
    <t>Total B &amp; C - Insert on Line 43505, 12 Month Budget Comparison, columns A &amp; B</t>
  </si>
  <si>
    <t>Total B &amp; C - Insert on Line 43520, 12 Month Budget Comparison, columns A &amp; B</t>
  </si>
  <si>
    <t>Total B &amp; C - Insert on Line 43650, 12 Month Budget Comparison, columns A &amp; B</t>
  </si>
  <si>
    <t>Total B &amp; C - Insert on Line 44000, 12 Month Budget Comparison, columns A &amp; B</t>
  </si>
  <si>
    <t>Total B &amp; C - Insert on Line 44020, 12 Month Budget Comparison, columns A &amp; B</t>
  </si>
  <si>
    <t>Total B &amp; C - Insert on Line 44040, 12 Month Budget Comparison, columns A &amp; B</t>
  </si>
  <si>
    <t>Total B &amp; C - Insert on Line 44060, 12 Month Budget Comparison, columns A &amp; B</t>
  </si>
  <si>
    <t>Total B &amp; C - Insert on Line 47500, 12 Month Budget Comparison, columns A &amp; B</t>
  </si>
  <si>
    <t>Total B &amp; C - Insert on Line 49000, 12 Month Budget Comparison, columns A &amp; B</t>
  </si>
  <si>
    <t>Total B &amp; C - Insert on Line 50000, 12 Month Budget Comparison, columns A &amp; B</t>
  </si>
  <si>
    <t>Total B &amp; C - Insert on Line 51000, 12 Month Budget Comparison, columns A &amp; B</t>
  </si>
  <si>
    <t>Total B &amp; C - Insert on Line 52060, 12 Month Budget Comparison, columns A &amp; B</t>
  </si>
  <si>
    <t>Total B &amp; C - Insert on Line 52085, 12 Month Budget Comparison, columns A &amp; B</t>
  </si>
  <si>
    <t>Total B &amp; C - Insert on Line 71900, 12 Month Budget Comparison, columns A &amp; B</t>
  </si>
  <si>
    <t>Total B &amp; C - Insert on Line 76000, 12 Month Budget Comparison, columns A &amp; B</t>
  </si>
  <si>
    <t>Total B &amp; C - Insert on Line 4700, 12 Month Budget Comparison, columns A &amp; B</t>
  </si>
  <si>
    <t>Total B &amp; C - Insert on Line 30000, 12 Month Budget Comparison, columns A &amp; B</t>
  </si>
  <si>
    <t xml:space="preserve"> N/A</t>
  </si>
  <si>
    <t xml:space="preserve"> 40-701-510-XXX</t>
  </si>
  <si>
    <t xml:space="preserve"> 12-000-400-XXX</t>
  </si>
  <si>
    <t>Computation Steps</t>
  </si>
  <si>
    <t>N/A to this computation</t>
  </si>
  <si>
    <t>n/a</t>
  </si>
  <si>
    <t>Total B &amp; C - Insert on Line 45000,  12 Month Budget Comparison, columns A &amp; B</t>
  </si>
  <si>
    <t>Total B &amp; C - Insert on Line 46000, 12 Month Budget Comparison, columns A &amp; B</t>
  </si>
  <si>
    <t>Total B &amp; C - Insert on Line 46020, 12 Month Budget Comparison, columns A &amp; B</t>
  </si>
  <si>
    <t>Total B &amp; C - Insert on Line 46040, 12 Month Budget Comparison, columns A &amp; B</t>
  </si>
  <si>
    <t>Total B &amp; C - Insert on Line 46060, 12 Month Budget Comparison, columns A &amp; B</t>
  </si>
  <si>
    <t>Total B &amp; C - Insert on Line 47000, 12 Month Budget Comparison, columns A &amp; B</t>
  </si>
  <si>
    <t>Surcharge is limited to 0.025 of the Total Budgeted Expenditures. Please be advised, it’s a management decision whether to include a surcharge in the requested tuition rate. The DOE does not require a surcharge in the tuition rate.</t>
  </si>
  <si>
    <t>end of document</t>
  </si>
  <si>
    <t>Travel to All Other</t>
  </si>
  <si>
    <t>Total Cognitive to Mild</t>
  </si>
  <si>
    <t>Total Learning and/or Language Disabilities to Mild/Moderate</t>
  </si>
  <si>
    <t>Total Learning and/or Language Disabilities to Severe</t>
  </si>
  <si>
    <t>Total Preschool Disabilities to Part Time</t>
  </si>
  <si>
    <t>Total Preschool Disabilities to Full Time</t>
  </si>
  <si>
    <t>Total School to Sponsored Athletics to Instruction</t>
  </si>
  <si>
    <t>Total Undistributed Expenditures to Attendance &amp; Social Worker Services</t>
  </si>
  <si>
    <t>Salaries to School Social Workers</t>
  </si>
  <si>
    <t>Total Undistributed Expenditures to Social Worker Services Salaries and Fringe Benefits Only</t>
  </si>
  <si>
    <t>Total Undistributed Expenditures to Health Services</t>
  </si>
  <si>
    <t>Salaries to School Nurse (instructional only)</t>
  </si>
  <si>
    <t>Salaries to Speech, OT, PT and Related Services</t>
  </si>
  <si>
    <t>Purchased Professional to Educational Services</t>
  </si>
  <si>
    <t>Total Undistributed Expenditures to Extraordinary Services</t>
  </si>
  <si>
    <t>Miscellaneous Expenditures to Meetings/Other</t>
  </si>
  <si>
    <t>Total Undistributed Expenditures to Guidance</t>
  </si>
  <si>
    <t>Total Undistributed Expenditures to Improvement of Instructional Services</t>
  </si>
  <si>
    <t>Salaries to Other</t>
  </si>
  <si>
    <t>Total Undistributed Expenditures to Educational Media Services / School Library</t>
  </si>
  <si>
    <t>Total Undistributed Expenditures to Instructional Staff Training Services</t>
  </si>
  <si>
    <t>Salaries to School Librarians/Media Specialist</t>
  </si>
  <si>
    <t>Legal Services to All Other</t>
  </si>
  <si>
    <t>Legal Services to Litigation first $15,000</t>
  </si>
  <si>
    <t>Legal Services to Litigation above $15,000</t>
  </si>
  <si>
    <t>Miscellaneous Expenditures to Advertising (Restricted)</t>
  </si>
  <si>
    <t>Miscellaneous Expenditures to Entertainment</t>
  </si>
  <si>
    <t>Miscellaneous Expenditures to Real Estate</t>
  </si>
  <si>
    <t>Misc. Expenditures to Bad Debts</t>
  </si>
  <si>
    <t>Total Undistributed Expenditures to Support Serv. to Gen. Admin.</t>
  </si>
  <si>
    <t>Total Undistributed Expenditures to Support Serv. to School Admin.</t>
  </si>
  <si>
    <t>Purchased Professional Services to Public Relations Costs</t>
  </si>
  <si>
    <t>Miscellaneous Expenditures to Corporation Taxes on Tuition</t>
  </si>
  <si>
    <t>Total Undistributed Expenditures to Central Services</t>
  </si>
  <si>
    <t>Total Undistributed Expenditures to Administrative Information Technology</t>
  </si>
  <si>
    <t>Total Undistributed Expenditures to Required Maintenance For School Facilities</t>
  </si>
  <si>
    <t>Total Undistributed Expenditures to Care and Upkeep of Grounds</t>
  </si>
  <si>
    <t>Rental Payments to School Buses</t>
  </si>
  <si>
    <t>Misc. Purchased Services to Transportation</t>
  </si>
  <si>
    <t>Total Undistributed Expenditures to Student Transportation Services</t>
  </si>
  <si>
    <t>Total Undistributed Expenditures to Behavior Modification</t>
  </si>
  <si>
    <t>Unused Sick Payment to Terminated / Retired Staff to mass severance</t>
  </si>
  <si>
    <t>Unused Vacation Payment to Terminated / Retired Staff to mass severance</t>
  </si>
  <si>
    <t>Supplies and Materials to All Other</t>
  </si>
  <si>
    <t>Supplies and Materials to Instructional</t>
  </si>
  <si>
    <t>Total Undistributed Expenditures to Food Services</t>
  </si>
  <si>
    <t>Cognitive to Mild</t>
  </si>
  <si>
    <t>Cognitive to Moderate</t>
  </si>
  <si>
    <t>Preschool Disabilities to Part Time</t>
  </si>
  <si>
    <t>Preschool Disabilities to Full Time</t>
  </si>
  <si>
    <t>Cognitive to Severe</t>
  </si>
  <si>
    <t>Total Depreciation to Special Education Instruction</t>
  </si>
  <si>
    <t>Undistributed Expenditures to Instruction</t>
  </si>
  <si>
    <t>Undistributed Expenditures to Support Services to Special Edu. Student</t>
  </si>
  <si>
    <t>Undistributed Expenditures to Support Services to Instructional Staff</t>
  </si>
  <si>
    <t>Undistributed Expenditures to General Administration</t>
  </si>
  <si>
    <t>Undistributed Expenditures to School Administration</t>
  </si>
  <si>
    <t>Undistributed Expenditures to Central Services</t>
  </si>
  <si>
    <t>Undistributed Expenditures to Admin Info Tech</t>
  </si>
  <si>
    <t>Undistributed Expenditures to Care &amp; Upkeep of Grounds</t>
  </si>
  <si>
    <t>Undistributed Expenditures to Security</t>
  </si>
  <si>
    <t>School Buses to Special</t>
  </si>
  <si>
    <t>Undistributed Expenditures to Facilities Acquisition</t>
  </si>
  <si>
    <r>
      <t xml:space="preserve"> Special Education to Instruction to Cognitive Moderate</t>
    </r>
    <r>
      <rPr>
        <b/>
        <sz val="12"/>
        <color theme="5" tint="-0.249977111117893"/>
        <rFont val="Times New Roman"/>
        <family val="1"/>
      </rPr>
      <t xml:space="preserve"> (rows 31 to 52)</t>
    </r>
  </si>
  <si>
    <r>
      <t xml:space="preserve"> Special Education to Instruction to Auditory Impairments </t>
    </r>
    <r>
      <rPr>
        <b/>
        <sz val="12"/>
        <color theme="5" tint="-0.249977111117893"/>
        <rFont val="Times New Roman"/>
        <family val="1"/>
      </rPr>
      <t>(rows 123 to 144)</t>
    </r>
  </si>
  <si>
    <t>Purchased Professionalto Educational Services</t>
  </si>
  <si>
    <t>Salaries of Technology Coordinato rs</t>
  </si>
  <si>
    <t>Salaries of Nonto Instructional Aides</t>
  </si>
  <si>
    <t>Contr Serv(Other. than Bet Home &amp; School)to Vend</t>
  </si>
  <si>
    <t>Nonto Instructional Equipment</t>
  </si>
  <si>
    <t>Learning and/or Language Disabilitiesto Mild/Moderate</t>
  </si>
  <si>
    <t>Learning and/or Language Disabilitiesto Severe</t>
  </si>
  <si>
    <t>Cleaning, Repair, &amp; Maintenance. Services</t>
  </si>
  <si>
    <t>Undistributed Expenditures to Custo dial Services</t>
  </si>
  <si>
    <t>Undistributed Expenditures to Nonto Instructional Services</t>
  </si>
  <si>
    <r>
      <t xml:space="preserve"> Special Education to Instruction to Cognitive Mild </t>
    </r>
    <r>
      <rPr>
        <b/>
        <sz val="12"/>
        <color theme="5" tint="-0.249977111117893"/>
        <rFont val="Times New Roman"/>
        <family val="1"/>
      </rPr>
      <t>(rows 8 to 29)</t>
    </r>
  </si>
  <si>
    <r>
      <t xml:space="preserve"> Special Education to Instruction to Learning and/or Language Disabilities to Mild / Moderate</t>
    </r>
    <r>
      <rPr>
        <b/>
        <sz val="12"/>
        <color theme="5" tint="-0.249977111117893"/>
        <rFont val="Times New Roman"/>
        <family val="1"/>
      </rPr>
      <t xml:space="preserve"> (rows 54 to 75)</t>
    </r>
  </si>
  <si>
    <r>
      <t xml:space="preserve"> Special Education to Instruction to Learning and/or Language Disabilities to Severe</t>
    </r>
    <r>
      <rPr>
        <b/>
        <sz val="12"/>
        <color theme="5" tint="-0.249977111117893"/>
        <rFont val="Times New Roman"/>
        <family val="1"/>
      </rPr>
      <t xml:space="preserve"> (rows 77 to 98)</t>
    </r>
  </si>
  <si>
    <r>
      <t xml:space="preserve"> Special Education to Instruction to Visual Impairments</t>
    </r>
    <r>
      <rPr>
        <b/>
        <sz val="12"/>
        <color theme="5" tint="-0.249977111117893"/>
        <rFont val="Times New Roman"/>
        <family val="1"/>
      </rPr>
      <t xml:space="preserve"> (rows 100 to 121)</t>
    </r>
  </si>
  <si>
    <r>
      <t xml:space="preserve"> Special Education to Instruction to Behavioral Disabilities</t>
    </r>
    <r>
      <rPr>
        <b/>
        <sz val="12"/>
        <color theme="5" tint="-0.249977111117893"/>
        <rFont val="Times New Roman"/>
        <family val="1"/>
      </rPr>
      <t xml:space="preserve"> (rows 146 to 167)</t>
    </r>
  </si>
  <si>
    <r>
      <t xml:space="preserve"> Special Education to Instruction to Multiple Disabilities</t>
    </r>
    <r>
      <rPr>
        <b/>
        <sz val="12"/>
        <color theme="5" tint="-0.249977111117893"/>
        <rFont val="Times New Roman"/>
        <family val="1"/>
      </rPr>
      <t xml:space="preserve"> (rows 169 to 190)</t>
    </r>
  </si>
  <si>
    <r>
      <t xml:space="preserve"> Special Education to Instruction to Autism </t>
    </r>
    <r>
      <rPr>
        <b/>
        <sz val="12"/>
        <color theme="5" tint="-0.249977111117893"/>
        <rFont val="Times New Roman"/>
        <family val="1"/>
      </rPr>
      <t>(rows 192 to 213)</t>
    </r>
  </si>
  <si>
    <r>
      <t xml:space="preserve"> Special Education to Instruction to Preschool Disabilities to Part Time </t>
    </r>
    <r>
      <rPr>
        <b/>
        <sz val="12"/>
        <color theme="5" tint="-0.249977111117893"/>
        <rFont val="Times New Roman"/>
        <family val="1"/>
      </rPr>
      <t>(rows 215 to 235)</t>
    </r>
  </si>
  <si>
    <r>
      <t xml:space="preserve"> Special Education to Instruction to Preschool Disabilities to Full Time </t>
    </r>
    <r>
      <rPr>
        <b/>
        <sz val="12"/>
        <color theme="5" tint="-0.249977111117893"/>
        <rFont val="Times New Roman"/>
        <family val="1"/>
      </rPr>
      <t>(rows 237 to 257)</t>
    </r>
  </si>
  <si>
    <r>
      <t xml:space="preserve"> Special Education to Instruction to Cognitive Severe </t>
    </r>
    <r>
      <rPr>
        <b/>
        <sz val="12"/>
        <color theme="5" tint="-0.249977111117893"/>
        <rFont val="Times New Roman"/>
        <family val="1"/>
      </rPr>
      <t>(rows 259 to 280)</t>
    </r>
  </si>
  <si>
    <r>
      <t xml:space="preserve"> Special Education to Vocational Programs</t>
    </r>
    <r>
      <rPr>
        <b/>
        <sz val="12"/>
        <color theme="5" tint="-0.249977111117893"/>
        <rFont val="Times New Roman"/>
        <family val="1"/>
      </rPr>
      <t xml:space="preserve"> (rows 281 to 303)</t>
    </r>
  </si>
  <si>
    <r>
      <t>Debt Service Funds</t>
    </r>
    <r>
      <rPr>
        <b/>
        <sz val="12"/>
        <color theme="5" tint="-0.249977111117893"/>
        <rFont val="Times New Roman"/>
        <family val="1"/>
      </rPr>
      <t xml:space="preserve"> (rows 833 to 835)</t>
    </r>
  </si>
  <si>
    <r>
      <t>Facilities Acquisition and Construction Services</t>
    </r>
    <r>
      <rPr>
        <b/>
        <sz val="12"/>
        <color theme="5" tint="-0.249977111117893"/>
        <rFont val="Times New Roman"/>
        <family val="1"/>
      </rPr>
      <t xml:space="preserve"> (rows 823 to 831)</t>
    </r>
  </si>
  <si>
    <r>
      <t>Depreciation Undistributed</t>
    </r>
    <r>
      <rPr>
        <b/>
        <sz val="12"/>
        <color theme="5" tint="-0.249977111117893"/>
        <rFont val="Times New Roman"/>
        <family val="1"/>
      </rPr>
      <t xml:space="preserve"> (rows 808 to 821)</t>
    </r>
  </si>
  <si>
    <r>
      <t xml:space="preserve">Capital Outlay to Depreciation to Vocational Programs </t>
    </r>
    <r>
      <rPr>
        <b/>
        <sz val="12"/>
        <color theme="5" tint="-0.249977111117893"/>
        <rFont val="Times New Roman"/>
        <family val="1"/>
      </rPr>
      <t>(rows 805 to 806)</t>
    </r>
  </si>
  <si>
    <r>
      <t>Capital Outlay to Depreciation to Special Education Instruction</t>
    </r>
    <r>
      <rPr>
        <b/>
        <sz val="12"/>
        <color theme="5" tint="-0.249977111117893"/>
        <rFont val="Times New Roman"/>
        <family val="1"/>
      </rPr>
      <t xml:space="preserve"> (rows 791 to 803)</t>
    </r>
  </si>
  <si>
    <r>
      <t xml:space="preserve">Undistributed Expenditures to Food Services </t>
    </r>
    <r>
      <rPr>
        <b/>
        <sz val="12"/>
        <color theme="5" tint="-0.249977111117893"/>
        <rFont val="Times New Roman"/>
        <family val="1"/>
      </rPr>
      <t>(rows 772 to 789)</t>
    </r>
  </si>
  <si>
    <r>
      <t>Undistributed Expenditures to Unallocated Benefits</t>
    </r>
    <r>
      <rPr>
        <b/>
        <sz val="12"/>
        <color theme="5" tint="-0.249977111117893"/>
        <rFont val="Times New Roman"/>
        <family val="1"/>
      </rPr>
      <t xml:space="preserve"> (rows 758 to 770)</t>
    </r>
  </si>
  <si>
    <r>
      <t xml:space="preserve">Undistributed Expenditures to Behavior Modification </t>
    </r>
    <r>
      <rPr>
        <b/>
        <sz val="12"/>
        <color theme="5" tint="-0.249977111117893"/>
        <rFont val="Times New Roman"/>
        <family val="1"/>
      </rPr>
      <t>(rows 752 to 756)</t>
    </r>
  </si>
  <si>
    <r>
      <t>Undistributed Expenditures to Student Transportation Services</t>
    </r>
    <r>
      <rPr>
        <b/>
        <sz val="12"/>
        <color theme="5" tint="-0.249977111117893"/>
        <rFont val="Times New Roman"/>
        <family val="1"/>
      </rPr>
      <t xml:space="preserve"> (rows 728 to 750)</t>
    </r>
  </si>
  <si>
    <r>
      <t xml:space="preserve">Undistributed Expenditures to Security </t>
    </r>
    <r>
      <rPr>
        <b/>
        <sz val="12"/>
        <color theme="5" tint="-0.249977111117893"/>
        <rFont val="Times New Roman"/>
        <family val="1"/>
      </rPr>
      <t>(rows 708 to 726)</t>
    </r>
  </si>
  <si>
    <r>
      <t xml:space="preserve">Undistributed Expenditures to Care and Upkeep of Grounds </t>
    </r>
    <r>
      <rPr>
        <b/>
        <sz val="12"/>
        <color theme="5" tint="-0.249977111117893"/>
        <rFont val="Times New Roman"/>
        <family val="1"/>
      </rPr>
      <t>(rows 688 to 706)</t>
    </r>
  </si>
  <si>
    <r>
      <t xml:space="preserve">Undistributed Expenditures to Custo dial Services </t>
    </r>
    <r>
      <rPr>
        <b/>
        <sz val="12"/>
        <color theme="5" tint="-0.249977111117893"/>
        <rFont val="Times New Roman"/>
        <family val="1"/>
      </rPr>
      <t>(rows 660 to 686)</t>
    </r>
  </si>
  <si>
    <r>
      <t>Undistributed Expenditures to Required Maintenance For School Facilities</t>
    </r>
    <r>
      <rPr>
        <b/>
        <sz val="12"/>
        <color theme="5" tint="-0.249977111117893"/>
        <rFont val="Times New Roman"/>
        <family val="1"/>
      </rPr>
      <t xml:space="preserve"> (rows 657 to 658)</t>
    </r>
  </si>
  <si>
    <r>
      <t>Undistributed Expenditures to Administrative Information Technology</t>
    </r>
    <r>
      <rPr>
        <b/>
        <sz val="12"/>
        <color theme="5" tint="-0.249977111117893"/>
        <rFont val="Times New Roman"/>
        <family val="1"/>
      </rPr>
      <t xml:space="preserve"> (rows 636 to 655)</t>
    </r>
  </si>
  <si>
    <r>
      <t xml:space="preserve">Undistributed Expenditures to Central Services </t>
    </r>
    <r>
      <rPr>
        <b/>
        <sz val="12"/>
        <color theme="5" tint="-0.249977111117893"/>
        <rFont val="Times New Roman"/>
        <family val="1"/>
      </rPr>
      <t>(rows 611 to 634)</t>
    </r>
  </si>
  <si>
    <r>
      <t>Undistributed Expenditures to Support Services to School Administration</t>
    </r>
    <r>
      <rPr>
        <b/>
        <sz val="12"/>
        <color theme="5" tint="-0.249977111117893"/>
        <rFont val="Times New Roman"/>
        <family val="1"/>
      </rPr>
      <t xml:space="preserve"> (rows 588 to 609)</t>
    </r>
  </si>
  <si>
    <r>
      <t xml:space="preserve">Undistributed Expenditures to Support Services to General Administration </t>
    </r>
    <r>
      <rPr>
        <b/>
        <sz val="12"/>
        <color theme="5" tint="-0.249977111117893"/>
        <rFont val="Times New Roman"/>
        <family val="1"/>
      </rPr>
      <t>(rows 557 to 586)</t>
    </r>
  </si>
  <si>
    <r>
      <t xml:space="preserve">Undistributed Expenditures to School Librarians' / Media Specialists' 
Salaries &amp; Fringe Benefits Only </t>
    </r>
    <r>
      <rPr>
        <b/>
        <sz val="12"/>
        <color theme="5" tint="-0.249977111117893"/>
        <rFont val="Times New Roman"/>
        <family val="1"/>
      </rPr>
      <t>(rows 544 to 555)</t>
    </r>
  </si>
  <si>
    <r>
      <t>Undistributed Expenditures to Instructional Staff Training Services</t>
    </r>
    <r>
      <rPr>
        <b/>
        <sz val="12"/>
        <color theme="5" tint="-0.249977111117893"/>
        <rFont val="Times New Roman"/>
        <family val="1"/>
      </rPr>
      <t xml:space="preserve"> (rows 520 to 542)</t>
    </r>
  </si>
  <si>
    <r>
      <t xml:space="preserve">Undistributed Expenditures to Educational Media Services / School Library </t>
    </r>
    <r>
      <rPr>
        <b/>
        <sz val="12"/>
        <color theme="5" tint="-0.249977111117893"/>
        <rFont val="Times New Roman"/>
        <family val="1"/>
      </rPr>
      <t>(rows 498 to 518)</t>
    </r>
  </si>
  <si>
    <r>
      <t>Undistributed Expenditures to Improvement of Instructional Services</t>
    </r>
    <r>
      <rPr>
        <b/>
        <sz val="12"/>
        <color theme="5" tint="-0.249977111117893"/>
        <rFont val="Times New Roman"/>
        <family val="1"/>
      </rPr>
      <t xml:space="preserve"> (rows 474 to 496)</t>
    </r>
  </si>
  <si>
    <t>Total Audito ry Impairments</t>
  </si>
  <si>
    <t>Total School Sponsored Coto Curricular Activities to Instruction</t>
  </si>
  <si>
    <t>Total Undistributed Expenditures to Speech, OT, PT and Related Services</t>
  </si>
  <si>
    <t>Total Undistributed Expenditures to Custo dial Services</t>
  </si>
  <si>
    <t>Total Depreciation to Vocational Programs</t>
  </si>
  <si>
    <r>
      <t xml:space="preserve">Undistributed Expenditures to Guidance </t>
    </r>
    <r>
      <rPr>
        <b/>
        <sz val="12"/>
        <color theme="5" tint="-0.249977111117893"/>
        <rFont val="Times New Roman"/>
        <family val="1"/>
      </rPr>
      <t>(rows 448 to 472)</t>
    </r>
  </si>
  <si>
    <r>
      <t>Undistributed Expenditures to Extraordinary Services (Excluded From Tuition)</t>
    </r>
    <r>
      <rPr>
        <b/>
        <sz val="12"/>
        <rFont val="Times New Roman"/>
        <family val="1"/>
      </rPr>
      <t xml:space="preserve"> (rows 429to 446)</t>
    </r>
  </si>
  <si>
    <r>
      <t>Undistributed Expenditures to Speech, Occupational Therapy, Physical Therapy and 
Related Services</t>
    </r>
    <r>
      <rPr>
        <b/>
        <sz val="12"/>
        <color theme="5" tint="-0.249977111117893"/>
        <rFont val="Times New Roman"/>
        <family val="1"/>
      </rPr>
      <t xml:space="preserve"> (rows 410 to 427)</t>
    </r>
  </si>
  <si>
    <r>
      <t>Undistributed Expenditures to Health Services to School Nurses' 
Salaries and Fringe Benefits Only</t>
    </r>
    <r>
      <rPr>
        <b/>
        <sz val="12"/>
        <color theme="5" tint="-0.249977111117893"/>
        <rFont val="Times New Roman"/>
        <family val="1"/>
      </rPr>
      <t xml:space="preserve"> (rows 397 to 408)</t>
    </r>
  </si>
  <si>
    <r>
      <t>Undistributed Expenditures to Health Services</t>
    </r>
    <r>
      <rPr>
        <b/>
        <sz val="12"/>
        <color theme="5" tint="-0.249977111117893"/>
        <rFont val="Times New Roman"/>
        <family val="1"/>
      </rPr>
      <t xml:space="preserve"> (rows 377 to 396)</t>
    </r>
  </si>
  <si>
    <r>
      <t xml:space="preserve">Undistributed Expenditures to Social Worker Services Salaries and Fringe Benefits Only </t>
    </r>
    <r>
      <rPr>
        <b/>
        <sz val="12"/>
        <color theme="5" tint="-0.249977111117893"/>
        <rFont val="Times New Roman"/>
        <family val="1"/>
      </rPr>
      <t>(rows 364 to 375)</t>
    </r>
  </si>
  <si>
    <r>
      <t>Undistributed Expenditures to Attendance &amp; Social Worker Services 
(Except Social Worker Salaries and Fringes)</t>
    </r>
    <r>
      <rPr>
        <b/>
        <sz val="12"/>
        <color theme="5" tint="-0.249977111117893"/>
        <rFont val="Times New Roman"/>
        <family val="1"/>
      </rPr>
      <t xml:space="preserve"> (rows 343 to 362)</t>
    </r>
  </si>
  <si>
    <r>
      <t xml:space="preserve">School Sponsored Athletics to Instruction </t>
    </r>
    <r>
      <rPr>
        <b/>
        <sz val="12"/>
        <color theme="5" tint="-0.249977111117893"/>
        <rFont val="Times New Roman"/>
        <family val="1"/>
      </rPr>
      <t>(rows 324 to 341)</t>
    </r>
  </si>
  <si>
    <r>
      <t>School Sponsored Coto Curricular Activities to Instruction</t>
    </r>
    <r>
      <rPr>
        <b/>
        <sz val="12"/>
        <color theme="5" tint="-0.249977111117893"/>
        <rFont val="Times New Roman"/>
        <family val="1"/>
      </rPr>
      <t xml:space="preserve"> (rows 305 to 322)</t>
    </r>
  </si>
  <si>
    <r>
      <t xml:space="preserve">Current Expenses </t>
    </r>
    <r>
      <rPr>
        <b/>
        <sz val="12"/>
        <color theme="0"/>
        <rFont val="Times New Roman"/>
        <family val="1"/>
      </rPr>
      <t>(rows 7 to 836)</t>
    </r>
  </si>
  <si>
    <t>(Name of School)</t>
  </si>
  <si>
    <t>end of worksheet</t>
  </si>
  <si>
    <r>
      <t xml:space="preserve">Divided by:  </t>
    </r>
    <r>
      <rPr>
        <sz val="11"/>
        <rFont val="Times New Roman"/>
        <family val="1"/>
      </rPr>
      <t>Total Number of Days in Session 7/1/25 to 6/30/26 for One Pupil</t>
    </r>
  </si>
  <si>
    <t>This form contains two tables. The first table is the Calculation of Budgeted Tentative Tuition Rate. Column A is the line number, column b is the calculation Steps for Budgeted Tentative Tuition Rate, column c is the 2024-2025 Budget amount, and column d is the 2025-2026 Budget amount. The user only enters values inc c5, d5, c7, d7, c9, and d12. The second table begins on line 14. The second table is the Working Capital / Surcharge Computation. Column a is the line number, column b is Working Capital / Surcharge Computation Steps, column c is n/a and column d is the 2025-2026 Budget amount. The user only enters d19.</t>
  </si>
  <si>
    <t>Calculation Steps</t>
  </si>
  <si>
    <t>12 Month Budget Comparison
Current Year 2025-2026 Budget and Projected 2026-2027 Budget</t>
  </si>
  <si>
    <t>(A) 
2025-2026 Budget</t>
  </si>
  <si>
    <t>(B) 
2026-2027 Budget</t>
  </si>
  <si>
    <t>(A)
 2025-2026
Budget</t>
  </si>
  <si>
    <t>(B) 
2026-2027
Budget</t>
  </si>
  <si>
    <t>Current 2025-2026 Tentative Tuition Rate</t>
  </si>
  <si>
    <t>Requested Higher Tentative Tuition Rate for 2026-2027</t>
  </si>
  <si>
    <r>
      <t xml:space="preserve">Divided by:  </t>
    </r>
    <r>
      <rPr>
        <sz val="11"/>
        <rFont val="Times New Roman"/>
        <family val="1"/>
      </rPr>
      <t>Total Number of Days in Session 7/1/26 to 6/30/27 for One Pupil</t>
    </r>
  </si>
  <si>
    <t>Less Prior Year Working Capital Balance (6/30/2025)</t>
  </si>
  <si>
    <t>For column A - Working Capital is limited to the lesser of 0.15 times the Total Budgeted Expenditures less the June 30, 2025 working capital fund balance and 0.025 times the Total Budgeted Expenditures and for column B - Working Capital is limited to the lesser of 0.15 times the Total Budgeted Expenditures less the June 30, 2025 working capital fund balance and 0.025 times the Total Budgeted Expenditures. Please be advised, it’s a management decision whether to include a working capital fund in the requested tuition rate. NJDOE does not require a working capital fund in the tuition rate.</t>
  </si>
  <si>
    <t>This amount must be the school's tentative per diem tuition rate currently being charged in the 2025-2026 school year.</t>
  </si>
  <si>
    <t>This amount is the school's requested higher tentative per diem tuition rate for the 2026-2027 school year.</t>
  </si>
  <si>
    <t>(A)
2024-2025
Actual</t>
  </si>
  <si>
    <t>(B)
2025-2026
Budget</t>
  </si>
  <si>
    <t>(C)
2026-2027
Budget</t>
  </si>
  <si>
    <t>Current 2025-2026 Tentative Per Diem Tuition Rate (3)</t>
  </si>
  <si>
    <t xml:space="preserve">This worksheet contains 66 tables. Column a is List all Position Titles for: the account identified in the selected table, column b is the 2024-2025
Actual amount, column c is the 2025-2026 Budget amount, and column d is the 2026-2027 budget amount. 
Project Budget salary amount for the account in the selected table. Table 1 starts on row 3. Row 3 is the header row. There are 9 rows for the user to enter positions and salaries. Row 13 is the Total row, the user does not enter any information on the row. Row 14 is blank. This pattern repeats for the remaining 65 tables, the oly difference is the account in the header row in column a. </t>
  </si>
  <si>
    <t xml:space="preserve">The user enters the school name in cell B3. This worksheet contains one table that spans columns A through F; the header row is row 5. Within this table, there are subheadings for categories. For example, the first subcategory "Special Education - Instruction - Cognitive Mild" applies to rows 8 through 29, as in indicated in cell B7. Column C lists the account number. The user enters the 2025-2026 Budget expenditures Total in Column D and 2026-2027 Budget expenditures in column E. Column F is the difference of column D and E. F836 is the 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</si>
</sst>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0"/>
    <numFmt numFmtId="166" formatCode="&quot;$&quot;#,##0.00"/>
  </numFmts>
  <fonts count="26" x14ac:knownFonts="1">
    <font>
      <sz val="10"/>
      <name val="Times New Roman"/>
      <family val="1"/>
    </font>
    <font>
      <sz val="10"/>
      <name val="Times New Roman"/>
      <family val="1"/>
    </font>
    <font>
      <sz val="12"/>
      <name val="Times New Roman"/>
      <family val="1"/>
    </font>
    <font>
      <b/>
      <sz val="12"/>
      <name val="Times New Roman"/>
      <family val="1"/>
    </font>
    <font>
      <b/>
      <sz val="11"/>
      <name val="Times New Roman"/>
      <family val="1"/>
    </font>
    <font>
      <b/>
      <sz val="12"/>
      <color indexed="9"/>
      <name val="Times New Roman"/>
      <family val="1"/>
    </font>
    <font>
      <sz val="12"/>
      <name val="Times"/>
      <family val="1"/>
    </font>
    <font>
      <sz val="11"/>
      <name val="Times New Roman"/>
      <family val="1"/>
    </font>
    <font>
      <b/>
      <u/>
      <sz val="12"/>
      <name val="Times New Roman"/>
      <family val="1"/>
    </font>
    <font>
      <sz val="14"/>
      <name val="Times New Roman"/>
      <family val="1"/>
    </font>
    <font>
      <b/>
      <sz val="12"/>
      <color indexed="10"/>
      <name val="Times New Roman"/>
      <family val="1"/>
    </font>
    <font>
      <b/>
      <sz val="11"/>
      <color indexed="9"/>
      <name val="Times New Roman"/>
      <family val="1"/>
    </font>
    <font>
      <b/>
      <sz val="10"/>
      <name val="Times New Roman"/>
      <family val="1"/>
    </font>
    <font>
      <b/>
      <sz val="9"/>
      <name val="Times New Roman"/>
      <family val="1"/>
    </font>
    <font>
      <b/>
      <u/>
      <sz val="11"/>
      <name val="Times New Roman"/>
      <family val="1"/>
    </font>
    <font>
      <b/>
      <sz val="10"/>
      <color indexed="9"/>
      <name val="Arial"/>
      <family val="2"/>
    </font>
    <font>
      <sz val="11"/>
      <color theme="1"/>
      <name val="Calibri"/>
      <family val="2"/>
      <scheme val="minor"/>
    </font>
    <font>
      <b/>
      <sz val="12"/>
      <color theme="0"/>
      <name val="Times New Roman"/>
      <family val="1"/>
    </font>
    <font>
      <sz val="11"/>
      <color rgb="FF000000"/>
      <name val="Calibri"/>
      <family val="2"/>
      <scheme val="minor"/>
    </font>
    <font>
      <sz val="16"/>
      <name val="Times New Roman"/>
      <family val="1"/>
    </font>
    <font>
      <sz val="10"/>
      <color theme="0"/>
      <name val="Times New Roman"/>
      <family val="1"/>
    </font>
    <font>
      <sz val="12"/>
      <color theme="0"/>
      <name val="Times New Roman"/>
      <family val="1"/>
    </font>
    <font>
      <sz val="14"/>
      <color theme="0"/>
      <name val="Arial"/>
      <family val="2"/>
    </font>
    <font>
      <b/>
      <sz val="12"/>
      <color theme="5" tint="-0.249977111117893"/>
      <name val="Times New Roman"/>
      <family val="1"/>
    </font>
    <font>
      <sz val="11"/>
      <color theme="0"/>
      <name val="Times New Roman"/>
      <family val="1"/>
    </font>
    <font>
      <sz val="12"/>
      <name val="Sitka Heading"/>
    </font>
  </fonts>
  <fills count="12">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lightUp">
        <fgColor theme="5" tint="0.59996337778862885"/>
        <bgColor indexed="65"/>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A20000"/>
        <bgColor indexed="64"/>
      </patternFill>
    </fill>
  </fills>
  <borders count="5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5">
    <xf numFmtId="0" fontId="0" fillId="0" borderId="0"/>
    <xf numFmtId="43" fontId="16" fillId="0" borderId="0" applyFont="0" applyFill="0" applyBorder="0" applyAlignment="0" applyProtection="0"/>
    <xf numFmtId="0" fontId="16" fillId="0" borderId="0"/>
    <xf numFmtId="9" fontId="1" fillId="0" borderId="0" applyFont="0" applyFill="0" applyBorder="0" applyAlignment="0" applyProtection="0"/>
    <xf numFmtId="9" fontId="16" fillId="0" borderId="0" applyFont="0" applyFill="0" applyBorder="0" applyAlignment="0" applyProtection="0"/>
  </cellStyleXfs>
  <cellXfs count="255">
    <xf numFmtId="0" fontId="0" fillId="0" borderId="0" xfId="0"/>
    <xf numFmtId="1" fontId="2" fillId="0" borderId="1" xfId="0" applyNumberFormat="1" applyFont="1" applyBorder="1" applyAlignment="1">
      <alignment horizontal="center" vertical="top"/>
    </xf>
    <xf numFmtId="1" fontId="2" fillId="0" borderId="3" xfId="0" applyNumberFormat="1" applyFont="1" applyBorder="1" applyAlignment="1">
      <alignment horizontal="left" vertical="top" wrapText="1"/>
    </xf>
    <xf numFmtId="0" fontId="7" fillId="0" borderId="4" xfId="0" applyFont="1" applyBorder="1" applyAlignment="1">
      <alignment vertical="center" shrinkToFi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left" vertical="center" shrinkToFit="1"/>
    </xf>
    <xf numFmtId="0" fontId="0" fillId="0" borderId="4" xfId="0" applyBorder="1" applyAlignment="1">
      <alignment vertical="center" shrinkToFit="1"/>
    </xf>
    <xf numFmtId="3" fontId="2" fillId="0" borderId="2" xfId="0" applyNumberFormat="1"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 fontId="0" fillId="0" borderId="0" xfId="0" applyNumberFormat="1" applyAlignment="1">
      <alignment horizontal="center"/>
    </xf>
    <xf numFmtId="0" fontId="7" fillId="0" borderId="6" xfId="0" applyFont="1" applyBorder="1" applyAlignment="1">
      <alignment vertical="center" shrinkToFit="1"/>
    </xf>
    <xf numFmtId="0" fontId="7" fillId="0" borderId="6" xfId="0" applyFont="1" applyBorder="1" applyAlignment="1">
      <alignment horizontal="center" vertical="center"/>
    </xf>
    <xf numFmtId="3" fontId="2" fillId="0" borderId="4" xfId="1" applyNumberFormat="1" applyFont="1" applyFill="1" applyBorder="1" applyAlignment="1">
      <alignment horizontal="center"/>
    </xf>
    <xf numFmtId="3" fontId="2" fillId="0" borderId="0" xfId="1" applyNumberFormat="1" applyFont="1" applyFill="1" applyAlignment="1">
      <alignment horizontal="center"/>
    </xf>
    <xf numFmtId="3" fontId="2" fillId="0" borderId="4" xfId="1" applyNumberFormat="1" applyFont="1" applyFill="1" applyBorder="1" applyAlignment="1" applyProtection="1">
      <alignment horizontal="center"/>
    </xf>
    <xf numFmtId="0" fontId="2" fillId="0" borderId="0" xfId="0" applyFont="1"/>
    <xf numFmtId="0" fontId="7" fillId="5" borderId="4" xfId="0" applyFont="1" applyFill="1" applyBorder="1" applyAlignment="1">
      <alignment vertical="center" shrinkToFit="1"/>
    </xf>
    <xf numFmtId="0" fontId="7" fillId="5" borderId="4" xfId="0" applyFont="1" applyFill="1" applyBorder="1" applyAlignment="1">
      <alignment horizontal="center" vertical="center"/>
    </xf>
    <xf numFmtId="3" fontId="2" fillId="5" borderId="4" xfId="1" applyNumberFormat="1" applyFont="1" applyFill="1" applyBorder="1" applyAlignment="1">
      <alignment horizontal="center"/>
    </xf>
    <xf numFmtId="3" fontId="2" fillId="0" borderId="0" xfId="1" applyNumberFormat="1" applyFont="1" applyBorder="1" applyAlignment="1" applyProtection="1">
      <alignment horizontal="center"/>
    </xf>
    <xf numFmtId="0" fontId="7" fillId="0" borderId="7" xfId="0" applyFont="1" applyBorder="1" applyAlignment="1">
      <alignment vertical="center" shrinkToFit="1"/>
    </xf>
    <xf numFmtId="0" fontId="7" fillId="0" borderId="8" xfId="0" applyFont="1" applyBorder="1" applyAlignment="1">
      <alignment horizontal="center" vertical="center" wrapText="1"/>
    </xf>
    <xf numFmtId="0" fontId="3" fillId="0" borderId="0" xfId="0" applyFont="1" applyAlignment="1">
      <alignment horizontal="center"/>
    </xf>
    <xf numFmtId="0" fontId="2" fillId="2" borderId="0" xfId="0" applyFont="1" applyFill="1"/>
    <xf numFmtId="0" fontId="2" fillId="3" borderId="0" xfId="0" applyFont="1" applyFill="1"/>
    <xf numFmtId="1" fontId="5" fillId="0" borderId="0" xfId="0" applyNumberFormat="1" applyFont="1"/>
    <xf numFmtId="0" fontId="2" fillId="0" borderId="9" xfId="0" applyFont="1" applyBorder="1"/>
    <xf numFmtId="0" fontId="3" fillId="0" borderId="0" xfId="0" applyFont="1"/>
    <xf numFmtId="0" fontId="7" fillId="0" borderId="0" xfId="2" applyFont="1" applyAlignment="1">
      <alignment vertical="center"/>
    </xf>
    <xf numFmtId="49" fontId="3" fillId="0" borderId="4" xfId="2" applyNumberFormat="1" applyFont="1" applyBorder="1" applyAlignment="1">
      <alignment horizontal="center" vertical="center" wrapText="1"/>
    </xf>
    <xf numFmtId="3" fontId="3" fillId="0" borderId="4" xfId="2" applyNumberFormat="1" applyFont="1" applyBorder="1" applyAlignment="1">
      <alignment horizontal="center" vertical="center"/>
    </xf>
    <xf numFmtId="49" fontId="3" fillId="0" borderId="4" xfId="2" applyNumberFormat="1" applyFont="1" applyBorder="1" applyAlignment="1">
      <alignment horizontal="center" vertical="center"/>
    </xf>
    <xf numFmtId="0" fontId="7" fillId="0" borderId="0" xfId="2" applyFont="1" applyAlignment="1">
      <alignment vertical="center" wrapText="1"/>
    </xf>
    <xf numFmtId="0" fontId="7" fillId="6" borderId="0" xfId="2" applyFont="1" applyFill="1" applyAlignment="1">
      <alignment vertical="center"/>
    </xf>
    <xf numFmtId="0" fontId="7" fillId="0" borderId="4" xfId="2" applyFont="1" applyBorder="1" applyAlignment="1">
      <alignment vertical="center" shrinkToFit="1"/>
    </xf>
    <xf numFmtId="0" fontId="7" fillId="0" borderId="4" xfId="2" applyFont="1" applyBorder="1" applyAlignment="1">
      <alignment horizontal="center" vertical="center" wrapText="1"/>
    </xf>
    <xf numFmtId="0" fontId="7" fillId="0" borderId="4" xfId="2" applyFont="1" applyBorder="1" applyAlignment="1">
      <alignment horizontal="center" vertical="center"/>
    </xf>
    <xf numFmtId="3" fontId="3" fillId="0" borderId="11" xfId="2" applyNumberFormat="1" applyFont="1" applyBorder="1" applyAlignment="1">
      <alignment horizontal="center" vertical="center"/>
    </xf>
    <xf numFmtId="0" fontId="4" fillId="0" borderId="11" xfId="2" applyFont="1" applyBorder="1" applyAlignment="1">
      <alignment horizontal="center" vertical="center"/>
    </xf>
    <xf numFmtId="0" fontId="3" fillId="0" borderId="4" xfId="2" applyFont="1" applyBorder="1" applyAlignment="1">
      <alignment horizontal="center" vertical="center"/>
    </xf>
    <xf numFmtId="0" fontId="3" fillId="0" borderId="11" xfId="2" applyFont="1" applyBorder="1" applyAlignment="1">
      <alignment horizontal="center"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7" fillId="6" borderId="0" xfId="2" applyFont="1" applyFill="1" applyAlignment="1">
      <alignment vertical="center" wrapText="1"/>
    </xf>
    <xf numFmtId="0" fontId="2" fillId="0" borderId="0" xfId="2" applyFont="1" applyAlignment="1">
      <alignment vertical="center" wrapText="1"/>
    </xf>
    <xf numFmtId="0" fontId="2" fillId="6" borderId="0" xfId="2" applyFont="1" applyFill="1" applyAlignment="1">
      <alignment vertical="center" wrapText="1"/>
    </xf>
    <xf numFmtId="0" fontId="16" fillId="0" borderId="4" xfId="2" applyBorder="1" applyAlignment="1">
      <alignment vertical="center" shrinkToFit="1"/>
    </xf>
    <xf numFmtId="0" fontId="7" fillId="7" borderId="0" xfId="2" applyFont="1" applyFill="1" applyAlignment="1">
      <alignment vertical="center"/>
    </xf>
    <xf numFmtId="3" fontId="3" fillId="0" borderId="5" xfId="2" applyNumberFormat="1" applyFont="1" applyBorder="1" applyAlignment="1">
      <alignment horizontal="center" vertical="center"/>
    </xf>
    <xf numFmtId="3" fontId="4" fillId="0" borderId="4" xfId="2" applyNumberFormat="1" applyFont="1" applyBorder="1" applyAlignment="1">
      <alignment horizontal="center" vertical="center"/>
    </xf>
    <xf numFmtId="0" fontId="7" fillId="0" borderId="4" xfId="2" applyFont="1" applyBorder="1" applyAlignment="1">
      <alignment horizontal="left" vertical="center" shrinkToFit="1"/>
    </xf>
    <xf numFmtId="0" fontId="4" fillId="0" borderId="0" xfId="2" applyFont="1" applyAlignment="1">
      <alignment horizontal="center" vertical="center"/>
    </xf>
    <xf numFmtId="0" fontId="7" fillId="0" borderId="4" xfId="2" applyFont="1" applyBorder="1" applyAlignment="1">
      <alignment horizontal="center"/>
    </xf>
    <xf numFmtId="0" fontId="4" fillId="0" borderId="4" xfId="2" applyFont="1" applyBorder="1" applyAlignment="1">
      <alignment horizontal="center" vertical="center"/>
    </xf>
    <xf numFmtId="0" fontId="1" fillId="0" borderId="4" xfId="2" applyFont="1" applyBorder="1" applyAlignment="1">
      <alignment horizontal="center" vertical="center"/>
    </xf>
    <xf numFmtId="0" fontId="7" fillId="0" borderId="12" xfId="2" applyFont="1" applyBorder="1" applyAlignment="1">
      <alignment horizontal="center" vertical="center"/>
    </xf>
    <xf numFmtId="0" fontId="7" fillId="0" borderId="12" xfId="2" applyFont="1" applyBorder="1" applyAlignment="1">
      <alignment horizontal="center" vertical="center" shrinkToFit="1"/>
    </xf>
    <xf numFmtId="3" fontId="4" fillId="0" borderId="13" xfId="2" applyNumberFormat="1" applyFont="1" applyBorder="1" applyAlignment="1">
      <alignment horizontal="center" vertical="top"/>
    </xf>
    <xf numFmtId="0" fontId="7" fillId="0" borderId="0" xfId="2" applyFont="1" applyAlignment="1">
      <alignment vertical="center" shrinkToFit="1"/>
    </xf>
    <xf numFmtId="0" fontId="7" fillId="0" borderId="0" xfId="2" applyFont="1" applyAlignment="1">
      <alignment horizontal="center" vertical="center"/>
    </xf>
    <xf numFmtId="0" fontId="7" fillId="0" borderId="0" xfId="2" applyFont="1" applyAlignment="1">
      <alignment horizontal="center" vertical="center" shrinkToFit="1"/>
    </xf>
    <xf numFmtId="9" fontId="7" fillId="0" borderId="12" xfId="2" applyNumberFormat="1" applyFont="1" applyBorder="1" applyAlignment="1">
      <alignment horizontal="center" vertical="top"/>
    </xf>
    <xf numFmtId="10" fontId="7" fillId="0" borderId="12" xfId="3" applyNumberFormat="1" applyFont="1" applyBorder="1" applyAlignment="1">
      <alignment horizontal="center" vertical="top"/>
    </xf>
    <xf numFmtId="10" fontId="4" fillId="0" borderId="12" xfId="3" applyNumberFormat="1" applyFont="1" applyBorder="1" applyAlignment="1">
      <alignment horizontal="center" vertical="top" shrinkToFit="1"/>
    </xf>
    <xf numFmtId="10" fontId="7" fillId="0" borderId="0" xfId="2" applyNumberFormat="1" applyFont="1" applyAlignment="1">
      <alignment vertical="center"/>
    </xf>
    <xf numFmtId="3" fontId="7" fillId="0" borderId="0" xfId="2" applyNumberFormat="1" applyFont="1" applyAlignment="1">
      <alignment vertical="center"/>
    </xf>
    <xf numFmtId="3" fontId="3" fillId="0" borderId="4" xfId="2" applyNumberFormat="1" applyFont="1" applyBorder="1" applyAlignment="1">
      <alignment horizontal="center" vertical="center" shrinkToFit="1"/>
    </xf>
    <xf numFmtId="3" fontId="3" fillId="0" borderId="4" xfId="2" applyNumberFormat="1" applyFont="1" applyBorder="1" applyAlignment="1">
      <alignment horizontal="center" vertical="center" wrapText="1"/>
    </xf>
    <xf numFmtId="3" fontId="12" fillId="0" borderId="4" xfId="2" applyNumberFormat="1" applyFont="1" applyBorder="1" applyAlignment="1">
      <alignment horizontal="center" vertical="center" wrapText="1"/>
    </xf>
    <xf numFmtId="0" fontId="18" fillId="0" borderId="0" xfId="2" applyFont="1" applyAlignment="1">
      <alignment horizontal="center"/>
    </xf>
    <xf numFmtId="0" fontId="1" fillId="0" borderId="4" xfId="2" applyFont="1" applyBorder="1" applyAlignment="1">
      <alignment horizontal="center" vertical="center" shrinkToFit="1"/>
    </xf>
    <xf numFmtId="37" fontId="6" fillId="4" borderId="14" xfId="0" applyNumberFormat="1" applyFont="1" applyFill="1" applyBorder="1" applyAlignment="1" applyProtection="1">
      <alignment horizontal="center" vertical="center"/>
      <protection locked="0"/>
    </xf>
    <xf numFmtId="37" fontId="2" fillId="4" borderId="4" xfId="0" applyNumberFormat="1" applyFont="1" applyFill="1" applyBorder="1" applyAlignment="1" applyProtection="1">
      <alignment horizontal="center" vertical="top" wrapText="1"/>
      <protection locked="0"/>
    </xf>
    <xf numFmtId="0" fontId="7" fillId="0" borderId="8" xfId="0" applyFont="1" applyBorder="1" applyAlignment="1">
      <alignment horizontal="center" vertical="center"/>
    </xf>
    <xf numFmtId="37" fontId="2" fillId="4" borderId="7" xfId="0" applyNumberFormat="1" applyFont="1" applyFill="1" applyBorder="1" applyAlignment="1" applyProtection="1">
      <alignment horizontal="center" vertical="top" wrapText="1"/>
      <protection locked="0"/>
    </xf>
    <xf numFmtId="0" fontId="7" fillId="0" borderId="20" xfId="0" applyFont="1" applyBorder="1" applyAlignment="1">
      <alignment horizontal="center" vertical="center"/>
    </xf>
    <xf numFmtId="37" fontId="2" fillId="0" borderId="7" xfId="0" applyNumberFormat="1" applyFont="1" applyBorder="1"/>
    <xf numFmtId="37" fontId="3" fillId="0" borderId="4" xfId="0" applyNumberFormat="1" applyFont="1" applyBorder="1"/>
    <xf numFmtId="37" fontId="2" fillId="0" borderId="27" xfId="0" applyNumberFormat="1" applyFont="1" applyBorder="1" applyAlignment="1">
      <alignment horizontal="center"/>
    </xf>
    <xf numFmtId="37" fontId="2" fillId="0" borderId="6" xfId="0" applyNumberFormat="1" applyFont="1" applyBorder="1" applyAlignment="1">
      <alignment horizontal="center"/>
    </xf>
    <xf numFmtId="1" fontId="17" fillId="6" borderId="0" xfId="0" applyNumberFormat="1" applyFont="1" applyFill="1" applyAlignment="1">
      <alignment vertical="top"/>
    </xf>
    <xf numFmtId="37" fontId="2" fillId="4" borderId="4" xfId="0" applyNumberFormat="1" applyFont="1" applyFill="1" applyBorder="1" applyAlignment="1">
      <alignment horizontal="center" vertical="top" wrapText="1"/>
    </xf>
    <xf numFmtId="37" fontId="2" fillId="4" borderId="19" xfId="0" applyNumberFormat="1" applyFont="1" applyFill="1" applyBorder="1" applyAlignment="1">
      <alignment horizontal="center"/>
    </xf>
    <xf numFmtId="37" fontId="2" fillId="4" borderId="7" xfId="0" applyNumberFormat="1" applyFont="1" applyFill="1" applyBorder="1" applyAlignment="1">
      <alignment horizontal="center" vertical="top" wrapText="1"/>
    </xf>
    <xf numFmtId="37" fontId="2" fillId="0" borderId="4" xfId="0" applyNumberFormat="1" applyFont="1" applyBorder="1"/>
    <xf numFmtId="0" fontId="2" fillId="0" borderId="31" xfId="0" applyFont="1" applyBorder="1"/>
    <xf numFmtId="0" fontId="0" fillId="0" borderId="31" xfId="0" applyBorder="1"/>
    <xf numFmtId="0" fontId="7" fillId="0" borderId="20" xfId="0" applyFont="1" applyBorder="1" applyAlignment="1">
      <alignment horizontal="center" vertical="center" wrapText="1"/>
    </xf>
    <xf numFmtId="3" fontId="2" fillId="0" borderId="6" xfId="1" applyNumberFormat="1" applyFont="1" applyFill="1" applyBorder="1" applyAlignment="1">
      <alignment horizontal="center"/>
    </xf>
    <xf numFmtId="37" fontId="3" fillId="0" borderId="7" xfId="0" applyNumberFormat="1" applyFont="1" applyBorder="1"/>
    <xf numFmtId="37" fontId="3" fillId="0" borderId="6" xfId="0" applyNumberFormat="1" applyFont="1" applyBorder="1"/>
    <xf numFmtId="37" fontId="2" fillId="0" borderId="4" xfId="0" applyNumberFormat="1" applyFont="1" applyBorder="1" applyAlignment="1">
      <alignment horizontal="center" vertical="top" wrapText="1"/>
    </xf>
    <xf numFmtId="3" fontId="7" fillId="5" borderId="5" xfId="0" applyNumberFormat="1" applyFont="1" applyFill="1" applyBorder="1" applyAlignment="1">
      <alignment horizontal="center" vertical="center"/>
    </xf>
    <xf numFmtId="37" fontId="6" fillId="4" borderId="21" xfId="0" applyNumberFormat="1" applyFont="1" applyFill="1" applyBorder="1" applyAlignment="1" applyProtection="1">
      <alignment horizontal="center" vertical="center"/>
      <protection locked="0"/>
    </xf>
    <xf numFmtId="0" fontId="2" fillId="0" borderId="0" xfId="0" applyFont="1" applyAlignment="1">
      <alignment wrapText="1"/>
    </xf>
    <xf numFmtId="0" fontId="2" fillId="2" borderId="0" xfId="0" applyFont="1" applyFill="1" applyAlignment="1">
      <alignment wrapText="1"/>
    </xf>
    <xf numFmtId="1" fontId="5" fillId="10" borderId="0" xfId="0" applyNumberFormat="1" applyFont="1" applyFill="1" applyAlignment="1">
      <alignment vertical="top"/>
    </xf>
    <xf numFmtId="0" fontId="20" fillId="0" borderId="0" xfId="0" applyFont="1"/>
    <xf numFmtId="0" fontId="3" fillId="9" borderId="9"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3" fontId="2" fillId="6" borderId="16" xfId="1" applyNumberFormat="1" applyFont="1" applyFill="1" applyBorder="1" applyAlignment="1">
      <alignment horizontal="center"/>
    </xf>
    <xf numFmtId="37" fontId="2" fillId="0" borderId="16" xfId="0" applyNumberFormat="1" applyFont="1" applyBorder="1"/>
    <xf numFmtId="37" fontId="2" fillId="0" borderId="33" xfId="0" applyNumberFormat="1" applyFont="1" applyBorder="1"/>
    <xf numFmtId="37" fontId="6" fillId="4" borderId="10" xfId="0" applyNumberFormat="1" applyFont="1" applyFill="1" applyBorder="1" applyAlignment="1" applyProtection="1">
      <alignment horizontal="left" vertical="center" wrapText="1"/>
      <protection locked="0"/>
    </xf>
    <xf numFmtId="0" fontId="3" fillId="0" borderId="31" xfId="0" applyFont="1" applyBorder="1" applyAlignment="1">
      <alignment horizontal="left" vertical="center" wrapText="1"/>
    </xf>
    <xf numFmtId="1" fontId="2" fillId="0" borderId="0" xfId="0" applyNumberFormat="1" applyFont="1" applyAlignment="1">
      <alignment horizontal="left" wrapText="1"/>
    </xf>
    <xf numFmtId="0" fontId="0" fillId="0" borderId="0" xfId="0" applyAlignment="1">
      <alignment horizontal="left" wrapText="1"/>
    </xf>
    <xf numFmtId="0" fontId="21" fillId="0" borderId="25" xfId="0" applyFont="1" applyBorder="1" applyAlignment="1">
      <alignment horizontal="center"/>
    </xf>
    <xf numFmtId="0" fontId="2" fillId="11" borderId="0" xfId="0" applyFont="1" applyFill="1"/>
    <xf numFmtId="1" fontId="2" fillId="8" borderId="21" xfId="0" applyNumberFormat="1" applyFont="1" applyFill="1" applyBorder="1" applyAlignment="1">
      <alignment horizontal="center" vertical="top"/>
    </xf>
    <xf numFmtId="1" fontId="3" fillId="8" borderId="10" xfId="0" applyNumberFormat="1" applyFont="1" applyFill="1" applyBorder="1" applyAlignment="1">
      <alignment wrapText="1"/>
    </xf>
    <xf numFmtId="0" fontId="2" fillId="8" borderId="10" xfId="0" applyFont="1" applyFill="1" applyBorder="1"/>
    <xf numFmtId="0" fontId="2" fillId="8" borderId="30" xfId="0" applyFont="1" applyFill="1" applyBorder="1"/>
    <xf numFmtId="37" fontId="6" fillId="0" borderId="20" xfId="0" applyNumberFormat="1" applyFont="1" applyBorder="1" applyAlignment="1">
      <alignment horizontal="center" vertical="center"/>
    </xf>
    <xf numFmtId="0" fontId="3" fillId="0" borderId="26" xfId="0" applyFont="1" applyBorder="1" applyAlignment="1">
      <alignment horizontal="center"/>
    </xf>
    <xf numFmtId="0" fontId="21" fillId="8" borderId="42" xfId="0" applyFont="1" applyFill="1" applyBorder="1"/>
    <xf numFmtId="0" fontId="21" fillId="8" borderId="37" xfId="0" applyFont="1" applyFill="1" applyBorder="1"/>
    <xf numFmtId="1" fontId="2" fillId="8" borderId="9" xfId="0" applyNumberFormat="1" applyFont="1" applyFill="1" applyBorder="1" applyAlignment="1">
      <alignment vertical="center" wrapText="1"/>
    </xf>
    <xf numFmtId="0" fontId="21" fillId="8" borderId="9" xfId="0" applyFont="1" applyFill="1" applyBorder="1"/>
    <xf numFmtId="0" fontId="2" fillId="8" borderId="33" xfId="0" applyFont="1" applyFill="1" applyBorder="1" applyAlignment="1">
      <alignment vertical="center"/>
    </xf>
    <xf numFmtId="0" fontId="2" fillId="8" borderId="17" xfId="0" applyFont="1" applyFill="1" applyBorder="1" applyAlignment="1">
      <alignment vertical="center"/>
    </xf>
    <xf numFmtId="0" fontId="2" fillId="8" borderId="49" xfId="0" applyFont="1" applyFill="1" applyBorder="1" applyAlignment="1">
      <alignment vertical="center" wrapText="1"/>
    </xf>
    <xf numFmtId="0" fontId="21" fillId="8" borderId="49" xfId="0" applyFont="1" applyFill="1" applyBorder="1"/>
    <xf numFmtId="0" fontId="21" fillId="8" borderId="24" xfId="0" applyFont="1" applyFill="1" applyBorder="1"/>
    <xf numFmtId="0" fontId="2" fillId="8" borderId="50" xfId="0" applyFont="1" applyFill="1" applyBorder="1" applyAlignment="1">
      <alignment vertical="center"/>
    </xf>
    <xf numFmtId="0" fontId="21" fillId="8" borderId="51" xfId="0" applyFont="1" applyFill="1" applyBorder="1"/>
    <xf numFmtId="0" fontId="2" fillId="8" borderId="21" xfId="0" applyFont="1" applyFill="1" applyBorder="1" applyAlignment="1">
      <alignment vertical="center"/>
    </xf>
    <xf numFmtId="1" fontId="2" fillId="8" borderId="51" xfId="0" applyNumberFormat="1" applyFont="1" applyFill="1" applyBorder="1" applyAlignment="1">
      <alignment vertical="center"/>
    </xf>
    <xf numFmtId="1" fontId="2" fillId="8" borderId="26" xfId="0" applyNumberFormat="1" applyFont="1" applyFill="1" applyBorder="1" applyAlignment="1">
      <alignment vertical="center"/>
    </xf>
    <xf numFmtId="1" fontId="2" fillId="8" borderId="43" xfId="0" applyNumberFormat="1" applyFont="1" applyFill="1" applyBorder="1" applyAlignment="1">
      <alignment vertical="center"/>
    </xf>
    <xf numFmtId="1" fontId="2" fillId="8" borderId="37" xfId="0" applyNumberFormat="1" applyFont="1" applyFill="1" applyBorder="1" applyAlignment="1">
      <alignment vertical="center"/>
    </xf>
    <xf numFmtId="1" fontId="2" fillId="8" borderId="42" xfId="0" applyNumberFormat="1" applyFont="1" applyFill="1" applyBorder="1" applyAlignment="1">
      <alignment vertical="center"/>
    </xf>
    <xf numFmtId="1" fontId="2" fillId="8" borderId="24" xfId="0" applyNumberFormat="1" applyFont="1" applyFill="1" applyBorder="1" applyAlignment="1">
      <alignment vertical="center"/>
    </xf>
    <xf numFmtId="37" fontId="6" fillId="8" borderId="50" xfId="0" applyNumberFormat="1" applyFont="1" applyFill="1" applyBorder="1"/>
    <xf numFmtId="0" fontId="6" fillId="8" borderId="25" xfId="0" applyFont="1" applyFill="1" applyBorder="1"/>
    <xf numFmtId="3" fontId="6" fillId="8" borderId="33" xfId="0" applyNumberFormat="1" applyFont="1" applyFill="1" applyBorder="1"/>
    <xf numFmtId="3" fontId="6" fillId="4" borderId="17" xfId="0" applyNumberFormat="1" applyFont="1" applyFill="1" applyBorder="1" applyProtection="1">
      <protection locked="0"/>
    </xf>
    <xf numFmtId="0" fontId="6" fillId="8" borderId="17" xfId="0" applyFont="1" applyFill="1" applyBorder="1"/>
    <xf numFmtId="0" fontId="3" fillId="0" borderId="24" xfId="0" applyFont="1" applyBorder="1" applyAlignment="1">
      <alignment horizontal="center"/>
    </xf>
    <xf numFmtId="0" fontId="21" fillId="8" borderId="17" xfId="0" applyFont="1" applyFill="1" applyBorder="1"/>
    <xf numFmtId="164" fontId="6" fillId="8" borderId="33" xfId="0" applyNumberFormat="1" applyFont="1" applyFill="1" applyBorder="1"/>
    <xf numFmtId="1" fontId="23" fillId="10" borderId="0" xfId="0" applyNumberFormat="1" applyFont="1" applyFill="1" applyAlignment="1">
      <alignment vertical="top"/>
    </xf>
    <xf numFmtId="1" fontId="23" fillId="10" borderId="31" xfId="0" applyNumberFormat="1" applyFont="1" applyFill="1" applyBorder="1" applyAlignment="1">
      <alignment vertical="top"/>
    </xf>
    <xf numFmtId="1" fontId="17" fillId="10" borderId="25" xfId="0" applyNumberFormat="1" applyFont="1" applyFill="1" applyBorder="1" applyAlignment="1">
      <alignment horizontal="center" wrapText="1"/>
    </xf>
    <xf numFmtId="1" fontId="17" fillId="10" borderId="15" xfId="0" applyNumberFormat="1" applyFont="1" applyFill="1" applyBorder="1" applyAlignment="1">
      <alignment horizontal="center" wrapText="1"/>
    </xf>
    <xf numFmtId="0" fontId="17" fillId="10" borderId="15" xfId="0" applyFont="1" applyFill="1" applyBorder="1" applyAlignment="1">
      <alignment horizontal="center" wrapText="1"/>
    </xf>
    <xf numFmtId="1" fontId="2" fillId="0" borderId="33" xfId="0" applyNumberFormat="1" applyFont="1" applyBorder="1" applyAlignment="1">
      <alignment horizontal="center" vertical="center"/>
    </xf>
    <xf numFmtId="0" fontId="19" fillId="0" borderId="22" xfId="0" applyFont="1" applyBorder="1" applyAlignment="1">
      <alignment vertical="center" shrinkToFit="1"/>
    </xf>
    <xf numFmtId="164" fontId="22" fillId="0" borderId="45" xfId="0" applyNumberFormat="1" applyFont="1" applyBorder="1" applyAlignment="1">
      <alignment vertical="center" shrinkToFit="1"/>
    </xf>
    <xf numFmtId="3" fontId="9" fillId="0" borderId="16" xfId="1" applyNumberFormat="1" applyFont="1" applyFill="1" applyBorder="1" applyAlignment="1">
      <alignment vertical="center"/>
    </xf>
    <xf numFmtId="1" fontId="23" fillId="10" borderId="5" xfId="0" applyNumberFormat="1" applyFont="1" applyFill="1" applyBorder="1" applyAlignment="1">
      <alignment horizontal="center" vertical="top"/>
    </xf>
    <xf numFmtId="1" fontId="5" fillId="10" borderId="0" xfId="0" applyNumberFormat="1" applyFont="1" applyFill="1" applyAlignment="1">
      <alignment vertical="top" wrapText="1"/>
    </xf>
    <xf numFmtId="1" fontId="3" fillId="6" borderId="0" xfId="0" applyNumberFormat="1" applyFont="1" applyFill="1" applyAlignment="1">
      <alignment vertical="top"/>
    </xf>
    <xf numFmtId="1" fontId="5" fillId="10" borderId="2" xfId="0" applyNumberFormat="1" applyFont="1" applyFill="1" applyBorder="1"/>
    <xf numFmtId="49" fontId="7" fillId="0" borderId="0" xfId="0" applyNumberFormat="1" applyFont="1" applyAlignment="1">
      <alignment horizontal="right" vertical="center"/>
    </xf>
    <xf numFmtId="49" fontId="7" fillId="0" borderId="0" xfId="0" applyNumberFormat="1" applyFont="1" applyAlignment="1">
      <alignment horizontal="right" vertical="top"/>
    </xf>
    <xf numFmtId="1" fontId="2" fillId="8" borderId="24" xfId="0" applyNumberFormat="1" applyFont="1" applyFill="1" applyBorder="1" applyAlignment="1">
      <alignment horizontal="center" vertical="center"/>
    </xf>
    <xf numFmtId="1" fontId="6" fillId="4" borderId="54" xfId="0" applyNumberFormat="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37" fontId="6" fillId="0" borderId="56" xfId="0" applyNumberFormat="1" applyFont="1" applyBorder="1" applyAlignment="1">
      <alignment horizontal="center" vertical="center"/>
    </xf>
    <xf numFmtId="3" fontId="6" fillId="4" borderId="8" xfId="0" applyNumberFormat="1" applyFont="1" applyFill="1" applyBorder="1" applyAlignment="1" applyProtection="1">
      <alignment horizontal="center" vertical="center"/>
      <protection locked="0"/>
    </xf>
    <xf numFmtId="165" fontId="6" fillId="4" borderId="8" xfId="0" applyNumberFormat="1" applyFont="1" applyFill="1" applyBorder="1" applyAlignment="1" applyProtection="1">
      <alignment horizontal="center" vertical="center"/>
      <protection locked="0"/>
    </xf>
    <xf numFmtId="166" fontId="6" fillId="0" borderId="20" xfId="0" applyNumberFormat="1" applyFont="1" applyBorder="1" applyAlignment="1">
      <alignment horizontal="center" vertical="center"/>
    </xf>
    <xf numFmtId="166" fontId="6" fillId="0" borderId="5" xfId="0" applyNumberFormat="1" applyFont="1" applyBorder="1" applyAlignment="1">
      <alignment horizontal="center" vertical="center"/>
    </xf>
    <xf numFmtId="37" fontId="6" fillId="0" borderId="52" xfId="0" applyNumberFormat="1" applyFont="1" applyBorder="1" applyAlignment="1">
      <alignment horizontal="center" vertical="center"/>
    </xf>
    <xf numFmtId="3" fontId="6" fillId="4" borderId="53" xfId="0" applyNumberFormat="1" applyFont="1" applyFill="1" applyBorder="1" applyAlignment="1" applyProtection="1">
      <alignment horizontal="center" vertical="center"/>
      <protection locked="0"/>
    </xf>
    <xf numFmtId="37" fontId="6" fillId="0" borderId="54" xfId="0" applyNumberFormat="1" applyFont="1" applyBorder="1" applyAlignment="1">
      <alignment horizontal="center" vertical="center"/>
    </xf>
    <xf numFmtId="165" fontId="6" fillId="4" borderId="53"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6" fontId="6" fillId="0" borderId="55" xfId="0" applyNumberFormat="1" applyFont="1" applyBorder="1" applyAlignment="1">
      <alignment horizontal="center" vertical="center"/>
    </xf>
    <xf numFmtId="0" fontId="2" fillId="8" borderId="46" xfId="0" applyFont="1" applyFill="1" applyBorder="1" applyAlignment="1">
      <alignment horizontal="left" vertical="center"/>
    </xf>
    <xf numFmtId="1" fontId="2" fillId="8" borderId="29" xfId="0" applyNumberFormat="1" applyFont="1" applyFill="1" applyBorder="1" applyAlignment="1">
      <alignment horizontal="center" vertical="center"/>
    </xf>
    <xf numFmtId="0" fontId="2" fillId="8" borderId="44" xfId="0" applyFont="1" applyFill="1" applyBorder="1" applyAlignment="1">
      <alignment horizontal="left" vertical="center"/>
    </xf>
    <xf numFmtId="1" fontId="2" fillId="8" borderId="43" xfId="0" applyNumberFormat="1" applyFont="1" applyFill="1" applyBorder="1" applyAlignment="1">
      <alignment horizontal="center" vertical="center"/>
    </xf>
    <xf numFmtId="0" fontId="2" fillId="8" borderId="47" xfId="0" applyFont="1" applyFill="1" applyBorder="1" applyAlignment="1">
      <alignment horizontal="left" vertical="center"/>
    </xf>
    <xf numFmtId="0" fontId="2" fillId="8" borderId="47" xfId="0" applyFont="1" applyFill="1" applyBorder="1" applyAlignment="1">
      <alignment horizontal="left" vertical="center" wrapText="1"/>
    </xf>
    <xf numFmtId="1" fontId="2" fillId="8" borderId="23" xfId="0" applyNumberFormat="1" applyFont="1" applyFill="1" applyBorder="1" applyAlignment="1">
      <alignment horizontal="center" vertical="center"/>
    </xf>
    <xf numFmtId="0" fontId="2" fillId="8" borderId="48" xfId="0" applyFont="1" applyFill="1" applyBorder="1" applyAlignment="1">
      <alignment horizontal="left" vertical="center"/>
    </xf>
    <xf numFmtId="0" fontId="24" fillId="0" borderId="0" xfId="0" applyFont="1" applyAlignment="1">
      <alignment vertical="center" wrapText="1"/>
    </xf>
    <xf numFmtId="0" fontId="15" fillId="10" borderId="25" xfId="0" applyFont="1" applyFill="1" applyBorder="1" applyAlignment="1">
      <alignment horizontal="center" wrapText="1"/>
    </xf>
    <xf numFmtId="0" fontId="15" fillId="10" borderId="14" xfId="0" applyFont="1" applyFill="1" applyBorder="1" applyAlignment="1">
      <alignment horizontal="center" wrapText="1"/>
    </xf>
    <xf numFmtId="166" fontId="6" fillId="10" borderId="54" xfId="0" applyNumberFormat="1" applyFont="1" applyFill="1" applyBorder="1" applyAlignment="1">
      <alignment horizontal="center" vertical="center"/>
    </xf>
    <xf numFmtId="0" fontId="6" fillId="10" borderId="52" xfId="0" applyFont="1" applyFill="1" applyBorder="1" applyAlignment="1">
      <alignment horizontal="center" vertical="center"/>
    </xf>
    <xf numFmtId="166" fontId="6" fillId="10" borderId="53" xfId="0" applyNumberFormat="1" applyFont="1" applyFill="1" applyBorder="1" applyAlignment="1">
      <alignment horizontal="center" vertical="center"/>
    </xf>
    <xf numFmtId="0" fontId="6" fillId="10" borderId="20" xfId="0" applyFont="1" applyFill="1" applyBorder="1" applyAlignment="1">
      <alignment horizontal="center" vertical="center"/>
    </xf>
    <xf numFmtId="166" fontId="6" fillId="10" borderId="36" xfId="0" applyNumberFormat="1" applyFont="1" applyFill="1" applyBorder="1" applyAlignment="1">
      <alignment horizontal="center" vertical="center"/>
    </xf>
    <xf numFmtId="0" fontId="20" fillId="0" borderId="0" xfId="0" applyFont="1" applyAlignment="1">
      <alignment horizontal="left" wrapText="1"/>
    </xf>
    <xf numFmtId="0" fontId="2" fillId="8" borderId="44" xfId="0" applyFont="1" applyFill="1" applyBorder="1" applyAlignment="1">
      <alignment horizontal="left" vertical="center" shrinkToFit="1"/>
    </xf>
    <xf numFmtId="0" fontId="2" fillId="8" borderId="17" xfId="0" applyFont="1" applyFill="1" applyBorder="1" applyAlignment="1">
      <alignment horizontal="left" vertical="center" shrinkToFit="1"/>
    </xf>
    <xf numFmtId="6" fontId="6" fillId="8" borderId="21" xfId="0" applyNumberFormat="1" applyFont="1" applyFill="1" applyBorder="1"/>
    <xf numFmtId="37" fontId="2" fillId="4" borderId="19" xfId="0" applyNumberFormat="1" applyFont="1" applyFill="1" applyBorder="1" applyAlignment="1" applyProtection="1">
      <alignment horizontal="center" wrapText="1"/>
      <protection locked="0"/>
    </xf>
    <xf numFmtId="3" fontId="2" fillId="5" borderId="4" xfId="1" applyNumberFormat="1" applyFont="1" applyFill="1" applyBorder="1" applyAlignment="1" applyProtection="1">
      <alignment horizontal="center" wrapText="1"/>
      <protection locked="0"/>
    </xf>
    <xf numFmtId="37" fontId="2" fillId="0" borderId="4" xfId="0" applyNumberFormat="1" applyFont="1" applyBorder="1" applyAlignment="1">
      <alignment horizontal="center" wrapText="1"/>
    </xf>
    <xf numFmtId="3" fontId="2" fillId="0" borderId="4" xfId="1" applyNumberFormat="1" applyFont="1" applyFill="1" applyBorder="1" applyAlignment="1">
      <alignment horizontal="center" wrapText="1"/>
    </xf>
    <xf numFmtId="37" fontId="2" fillId="4" borderId="18" xfId="0" applyNumberFormat="1" applyFont="1" applyFill="1" applyBorder="1" applyAlignment="1" applyProtection="1">
      <alignment horizontal="center" wrapText="1"/>
      <protection locked="0"/>
    </xf>
    <xf numFmtId="37" fontId="6" fillId="4" borderId="14" xfId="0" applyNumberFormat="1" applyFont="1" applyFill="1" applyBorder="1" applyAlignment="1" applyProtection="1">
      <alignment horizontal="center" vertical="center" wrapText="1"/>
      <protection locked="0"/>
    </xf>
    <xf numFmtId="37" fontId="6" fillId="4" borderId="21" xfId="0" applyNumberFormat="1" applyFont="1" applyFill="1" applyBorder="1" applyAlignment="1" applyProtection="1">
      <alignment horizontal="center" vertical="center" wrapText="1"/>
      <protection locked="0"/>
    </xf>
    <xf numFmtId="1" fontId="21" fillId="0" borderId="28" xfId="0" applyNumberFormat="1" applyFont="1" applyBorder="1" applyAlignment="1">
      <alignment horizontal="center" vertical="top"/>
    </xf>
    <xf numFmtId="1" fontId="2" fillId="0" borderId="28" xfId="0" applyNumberFormat="1" applyFont="1" applyBorder="1" applyAlignment="1">
      <alignment horizontal="center" vertical="top"/>
    </xf>
    <xf numFmtId="1" fontId="2" fillId="0" borderId="18" xfId="0" applyNumberFormat="1" applyFont="1" applyBorder="1" applyAlignment="1">
      <alignment horizontal="center" vertical="top"/>
    </xf>
    <xf numFmtId="37" fontId="25" fillId="0" borderId="57" xfId="0" applyNumberFormat="1" applyFont="1" applyBorder="1" applyAlignment="1" applyProtection="1">
      <alignment horizontal="center" vertical="top" wrapText="1"/>
      <protection locked="0"/>
    </xf>
    <xf numFmtId="37" fontId="25" fillId="0" borderId="10" xfId="0" applyNumberFormat="1" applyFont="1" applyBorder="1" applyAlignment="1" applyProtection="1">
      <alignment horizontal="center" vertical="top" wrapText="1"/>
      <protection locked="0"/>
    </xf>
    <xf numFmtId="37" fontId="25" fillId="0" borderId="30" xfId="0" applyNumberFormat="1" applyFont="1" applyBorder="1" applyAlignment="1" applyProtection="1">
      <alignment horizontal="center" vertical="top" wrapText="1"/>
      <protection locked="0"/>
    </xf>
    <xf numFmtId="4" fontId="4" fillId="0" borderId="33" xfId="0" applyNumberFormat="1" applyFont="1" applyBorder="1" applyAlignment="1">
      <alignment horizontal="center" vertical="top"/>
    </xf>
    <xf numFmtId="4" fontId="4" fillId="0" borderId="22" xfId="0" applyNumberFormat="1" applyFont="1" applyBorder="1" applyAlignment="1">
      <alignment horizontal="center" vertical="top"/>
    </xf>
    <xf numFmtId="4" fontId="4" fillId="0" borderId="34" xfId="0" applyNumberFormat="1" applyFont="1" applyBorder="1" applyAlignment="1">
      <alignment horizontal="center" vertical="top"/>
    </xf>
    <xf numFmtId="4" fontId="3" fillId="0" borderId="25"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32" xfId="0" applyNumberFormat="1" applyFont="1" applyBorder="1" applyAlignment="1">
      <alignment horizontal="center" vertical="top" wrapText="1"/>
    </xf>
    <xf numFmtId="49" fontId="24" fillId="0" borderId="0" xfId="0" applyNumberFormat="1" applyFont="1" applyAlignment="1">
      <alignment horizontal="right" vertical="top"/>
    </xf>
    <xf numFmtId="0" fontId="7" fillId="0" borderId="0" xfId="0" applyFont="1" applyAlignment="1">
      <alignment horizontal="left" vertical="center" wrapText="1"/>
    </xf>
    <xf numFmtId="0" fontId="3" fillId="8" borderId="0" xfId="0" applyFont="1" applyFill="1" applyAlignment="1">
      <alignment horizontal="center" vertical="center"/>
    </xf>
    <xf numFmtId="0" fontId="20" fillId="8" borderId="0" xfId="0" applyFont="1" applyFill="1" applyAlignment="1">
      <alignment horizontal="center"/>
    </xf>
    <xf numFmtId="0" fontId="7" fillId="0" borderId="0" xfId="0" applyFont="1" applyAlignment="1">
      <alignment horizontal="left" vertical="top" wrapText="1"/>
    </xf>
    <xf numFmtId="1" fontId="2" fillId="8" borderId="0" xfId="0" applyNumberFormat="1" applyFont="1" applyFill="1" applyAlignment="1">
      <alignment horizontal="center" vertical="center"/>
    </xf>
    <xf numFmtId="0" fontId="0" fillId="0" borderId="0" xfId="0" applyAlignment="1">
      <alignment horizontal="center" wrapText="1"/>
    </xf>
    <xf numFmtId="0" fontId="0" fillId="0" borderId="31" xfId="0" applyBorder="1" applyAlignment="1">
      <alignment horizontal="center" wrapText="1"/>
    </xf>
    <xf numFmtId="1" fontId="2" fillId="0" borderId="0" xfId="0" applyNumberFormat="1" applyFont="1" applyAlignment="1">
      <alignment horizontal="center" wrapText="1"/>
    </xf>
    <xf numFmtId="1" fontId="2" fillId="0" borderId="31" xfId="0" applyNumberFormat="1" applyFont="1" applyBorder="1" applyAlignment="1">
      <alignment horizontal="center" wrapText="1"/>
    </xf>
    <xf numFmtId="0" fontId="3" fillId="0" borderId="0" xfId="0" applyFont="1" applyAlignment="1">
      <alignment horizontal="center" vertical="center" wrapText="1"/>
    </xf>
    <xf numFmtId="0" fontId="3" fillId="0" borderId="31" xfId="0" applyFont="1" applyBorder="1" applyAlignment="1">
      <alignment horizontal="center" vertical="center" wrapText="1"/>
    </xf>
    <xf numFmtId="0" fontId="2" fillId="0" borderId="0" xfId="0" applyFont="1" applyAlignment="1">
      <alignment horizontal="center" wrapText="1"/>
    </xf>
    <xf numFmtId="1" fontId="2" fillId="0" borderId="0" xfId="0" applyNumberFormat="1" applyFont="1" applyAlignment="1">
      <alignment horizontal="center" vertical="top" wrapText="1"/>
    </xf>
    <xf numFmtId="1" fontId="2" fillId="0" borderId="31" xfId="0" applyNumberFormat="1" applyFont="1" applyBorder="1" applyAlignment="1">
      <alignment horizontal="center" vertical="top" wrapText="1"/>
    </xf>
    <xf numFmtId="0" fontId="3" fillId="0" borderId="0" xfId="0" applyFont="1" applyAlignment="1">
      <alignment horizontal="center" vertical="center"/>
    </xf>
    <xf numFmtId="0" fontId="20" fillId="0" borderId="0" xfId="0" applyFont="1" applyAlignment="1">
      <alignment horizontal="center" wrapText="1"/>
    </xf>
    <xf numFmtId="0" fontId="3" fillId="0" borderId="17" xfId="0" applyFont="1" applyBorder="1" applyAlignment="1">
      <alignment horizontal="center" vertical="center" wrapText="1"/>
    </xf>
    <xf numFmtId="0" fontId="4" fillId="0" borderId="4" xfId="2" applyFont="1" applyBorder="1" applyAlignment="1">
      <alignment horizontal="center" vertical="center" wrapText="1"/>
    </xf>
    <xf numFmtId="3" fontId="3" fillId="0" borderId="4" xfId="2" applyNumberFormat="1" applyFont="1" applyBorder="1" applyAlignment="1">
      <alignment horizontal="center" vertical="center" wrapText="1"/>
    </xf>
    <xf numFmtId="1" fontId="11" fillId="6" borderId="1" xfId="2" applyNumberFormat="1" applyFont="1" applyFill="1" applyBorder="1" applyAlignment="1">
      <alignment horizontal="center"/>
    </xf>
    <xf numFmtId="1" fontId="11" fillId="6" borderId="2" xfId="2" applyNumberFormat="1" applyFont="1" applyFill="1" applyBorder="1" applyAlignment="1">
      <alignment horizontal="center"/>
    </xf>
    <xf numFmtId="1" fontId="11" fillId="6" borderId="23" xfId="2" applyNumberFormat="1" applyFont="1" applyFill="1" applyBorder="1" applyAlignment="1">
      <alignment horizontal="center"/>
    </xf>
    <xf numFmtId="0" fontId="4" fillId="0" borderId="28" xfId="2" applyFont="1" applyBorder="1" applyAlignment="1">
      <alignment horizontal="right" vertical="center" shrinkToFit="1"/>
    </xf>
    <xf numFmtId="1" fontId="14" fillId="0" borderId="28" xfId="2" applyNumberFormat="1" applyFont="1" applyBorder="1" applyAlignment="1">
      <alignment horizontal="center" vertical="center" shrinkToFit="1"/>
    </xf>
    <xf numFmtId="0" fontId="14" fillId="0" borderId="28" xfId="2" applyFont="1" applyBorder="1" applyAlignment="1">
      <alignment horizontal="center" vertical="center" shrinkToFit="1"/>
    </xf>
    <xf numFmtId="1" fontId="11" fillId="6" borderId="35" xfId="2" applyNumberFormat="1" applyFont="1" applyFill="1" applyBorder="1" applyAlignment="1">
      <alignment horizontal="center"/>
    </xf>
    <xf numFmtId="1" fontId="11" fillId="6" borderId="28" xfId="2" applyNumberFormat="1" applyFont="1" applyFill="1" applyBorder="1" applyAlignment="1">
      <alignment horizontal="center"/>
    </xf>
    <xf numFmtId="1" fontId="11" fillId="6" borderId="29" xfId="2" applyNumberFormat="1" applyFont="1" applyFill="1" applyBorder="1" applyAlignment="1">
      <alignment horizontal="center"/>
    </xf>
    <xf numFmtId="0" fontId="4" fillId="0" borderId="6"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7" xfId="2" applyFont="1" applyBorder="1" applyAlignment="1">
      <alignment horizontal="center" vertical="center" shrinkToFit="1"/>
    </xf>
    <xf numFmtId="3" fontId="13" fillId="0" borderId="4" xfId="2" applyNumberFormat="1" applyFont="1" applyBorder="1" applyAlignment="1">
      <alignment horizontal="center" vertical="center" wrapText="1"/>
    </xf>
    <xf numFmtId="3" fontId="8" fillId="0" borderId="4" xfId="2" applyNumberFormat="1" applyFont="1" applyBorder="1" applyAlignment="1">
      <alignment horizontal="center" vertical="center"/>
    </xf>
    <xf numFmtId="0" fontId="17" fillId="6" borderId="1" xfId="2" applyFont="1" applyFill="1" applyBorder="1" applyAlignment="1">
      <alignment horizontal="center" vertical="center"/>
    </xf>
    <xf numFmtId="0" fontId="17" fillId="6" borderId="2" xfId="2" applyFont="1" applyFill="1" applyBorder="1" applyAlignment="1">
      <alignment horizontal="center" vertical="center"/>
    </xf>
    <xf numFmtId="0" fontId="17" fillId="6" borderId="23" xfId="2" applyFont="1" applyFill="1" applyBorder="1" applyAlignment="1">
      <alignment horizontal="center" vertical="center"/>
    </xf>
    <xf numFmtId="0" fontId="4" fillId="0" borderId="39" xfId="2" applyFont="1" applyBorder="1" applyAlignment="1">
      <alignment horizontal="right" vertical="top"/>
    </xf>
    <xf numFmtId="0" fontId="4" fillId="0" borderId="40" xfId="2" applyFont="1" applyBorder="1" applyAlignment="1">
      <alignment horizontal="right" vertical="top"/>
    </xf>
    <xf numFmtId="0" fontId="4" fillId="0" borderId="41" xfId="2" applyFont="1" applyBorder="1" applyAlignment="1">
      <alignment horizontal="right" vertical="top"/>
    </xf>
  </cellXfs>
  <cellStyles count="5">
    <cellStyle name="Comma" xfId="1" builtinId="3"/>
    <cellStyle name="Normal" xfId="0" builtinId="0"/>
    <cellStyle name="Normal 2" xfId="2" xr:uid="{00000000-0005-0000-0000-000002000000}"/>
    <cellStyle name="Percent" xfId="3" builtinId="5"/>
    <cellStyle name="Percent 2" xfId="4" xr:uid="{00000000-0005-0000-0000-000004000000}"/>
  </cellStyles>
  <dxfs count="476">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2"/>
        <color auto="1"/>
        <name val="Times"/>
        <family val="1"/>
        <scheme val="none"/>
      </font>
      <numFmt numFmtId="5" formatCode="#,##0_);\(#,##0\)"/>
      <fill>
        <patternFill patternType="solid">
          <fgColor indexed="64"/>
          <bgColor indexed="43"/>
        </patternFill>
      </fill>
      <alignment horizontal="left" vertical="center" textRotation="0" wrapText="1" indent="0" justifyLastLine="0" shrinkToFit="0" readingOrder="0"/>
      <border diagonalUp="0" diagonalDown="0" outline="0">
        <left/>
        <right/>
        <top style="medium">
          <color indexed="64"/>
        </top>
        <bottom style="medium">
          <color indexed="64"/>
        </bottom>
      </border>
      <protection locked="0" hidden="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2"/>
        <color theme="0"/>
        <name val="Times New Roman"/>
        <family val="1"/>
        <scheme val="none"/>
      </font>
      <fill>
        <patternFill patternType="solid">
          <fgColor indexed="64"/>
          <bgColor theme="0"/>
        </patternFill>
      </fill>
      <alignment horizontal="general" vertical="bottom" textRotation="0" wrapText="0" indent="0" justifyLastLine="0" shrinkToFit="0" readingOrder="0"/>
      <border diagonalUp="0" diagonalDown="0">
        <left/>
        <right style="medium">
          <color indexed="64"/>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top style="medium">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Times"/>
        <family val="1"/>
        <scheme val="none"/>
      </font>
      <numFmt numFmtId="166" formatCode="&quot;$&quot;#,##0.00"/>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2"/>
        <color auto="1"/>
        <name val="Times"/>
        <family val="1"/>
        <scheme val="none"/>
      </font>
      <numFmt numFmtId="166" formatCode="&quot;$&quot;#,##0.00"/>
      <fill>
        <patternFill patternType="solid">
          <fgColor indexed="64"/>
          <bgColor indexed="10"/>
        </patternFill>
      </fill>
      <alignment horizontal="center" vertical="center" textRotation="0" wrapText="0" indent="0" justifyLastLine="0" shrinkToFit="0" readingOrder="0"/>
      <border diagonalUp="0" diagonalDown="0">
        <left style="thin">
          <color indexed="64"/>
        </left>
        <right/>
        <top/>
        <bottom/>
        <vertical/>
        <horizontal/>
      </border>
    </dxf>
    <dxf>
      <fill>
        <patternFill patternType="solid">
          <fgColor indexed="64"/>
          <bgColor theme="0"/>
        </patternFill>
      </fill>
    </dxf>
    <dxf>
      <font>
        <b val="0"/>
        <i val="0"/>
        <strike val="0"/>
        <condense val="0"/>
        <extend val="0"/>
        <outline val="0"/>
        <shadow val="0"/>
        <u val="none"/>
        <vertAlign val="baseline"/>
        <sz val="12"/>
        <color auto="1"/>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border outline="0">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theme="5" tint="-0.249977111117893"/>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colors>
    <mruColors>
      <color rgb="FF7A000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5638EC0E-AB68-486E-A5FC-057163260342}" name="BudgetComparison" displayName="BudgetComparison" ref="A5:F836" totalsRowShown="0" headerRowDxfId="475" headerRowBorderDxfId="474" tableBorderDxfId="473">
  <autoFilter ref="A5:F836" xr:uid="{4B3BF877-5296-48DC-8D7B-0C0A85991A34}">
    <filterColumn colId="0" hiddenButton="1"/>
    <filterColumn colId="1" hiddenButton="1"/>
    <filterColumn colId="2" hiddenButton="1"/>
    <filterColumn colId="3" hiddenButton="1"/>
    <filterColumn colId="4" hiddenButton="1"/>
    <filterColumn colId="5" hiddenButton="1"/>
  </autoFilter>
  <tableColumns count="6">
    <tableColumn id="1" xr3:uid="{AC0AD5F9-5427-43A5-AA9E-024E675BBA81}" name="Line #" dataDxfId="472"/>
    <tableColumn id="2" xr3:uid="{352E51EF-1046-47E3-BC9B-96E37D6E5381}" name="Account Categories"/>
    <tableColumn id="3" xr3:uid="{EDDF60CE-A891-4DE4-96F3-7308CCE45E19}" name="Account Number"/>
    <tableColumn id="4" xr3:uid="{D0AAE0BF-61C0-4531-BB06-3C095F0EA366}" name="(A) _x000a_2025-2026 Budget"/>
    <tableColumn id="5" xr3:uid="{9FAC32F4-9EAD-487C-A029-08ABBFB38D74}" name="(B) _x000a_2026-2027 Budget"/>
    <tableColumn id="6" xr3:uid="{687137F9-2D58-4D33-A391-C7831984D691}" name="(C) _x000a_Difference Incr/(Decr)"/>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7FC7CE2-2E0A-4F5F-B437-BCF6231B67E7}" name="Table8" displayName="Table8" ref="A75:D85" totalsRowShown="0" headerRowDxfId="419" headerRowBorderDxfId="418" tableBorderDxfId="417">
  <autoFilter ref="A75:D85" xr:uid="{737CC79C-C4E7-4DFC-9843-1A8136B13D87}">
    <filterColumn colId="0" hiddenButton="1"/>
    <filterColumn colId="1" hiddenButton="1"/>
    <filterColumn colId="2" hiddenButton="1"/>
    <filterColumn colId="3" hiddenButton="1"/>
  </autoFilter>
  <tableColumns count="4">
    <tableColumn id="1" xr3:uid="{10925BBC-B783-40C9-993E-B9D4A458218C}" name="List all Position Titles for:   Special Ed.-Instruction-Total Learning and/or Language Dis.- Severe - Salaries of Teachers  11-205-100-101" dataDxfId="416"/>
    <tableColumn id="2" xr3:uid="{211C4381-D9E7-4B9D-B45C-2DAB8750F525}" name="(A)_x000a_2024-2025_x000a_Actual" dataDxfId="415"/>
    <tableColumn id="3" xr3:uid="{865B8C48-C1E6-4FCF-A25A-122F8A8CDA9C}" name="(B)_x000a_2025-2026_x000a_Budget" dataDxfId="414"/>
    <tableColumn id="4" xr3:uid="{DAC6958B-6411-4497-84D0-C69905181E44}" name="(C)_x000a_2026-2027_x000a_Budget" dataDxfId="41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97145BB-8100-45A8-B39D-643DBA96F592}" name="Table9" displayName="Table9" ref="A87:D97" totalsRowShown="0" headerRowDxfId="412" headerRowBorderDxfId="411" tableBorderDxfId="410">
  <autoFilter ref="A87:D97" xr:uid="{C3BF6F82-F09D-4D09-ABBE-E035BE0320B5}">
    <filterColumn colId="0" hiddenButton="1"/>
    <filterColumn colId="1" hiddenButton="1"/>
    <filterColumn colId="2" hiddenButton="1"/>
    <filterColumn colId="3" hiddenButton="1"/>
  </autoFilter>
  <tableColumns count="4">
    <tableColumn id="1" xr3:uid="{AE790326-CAE4-4215-9513-134F83065C62}" name="List all Position Titles for:  Special Ed.- Inst.-Total Learning and/or Language Dis.-Severe - Other Salaries for Instruction  11-205-100-106" dataDxfId="409"/>
    <tableColumn id="2" xr3:uid="{09FD44E7-3B6E-4C95-BA0B-34A9C65BD1F9}" name="(A)_x000a_2024-2025_x000a_Actual" dataDxfId="408"/>
    <tableColumn id="3" xr3:uid="{95DC1EA6-7B06-4F0D-ABE1-4F0AF417F86C}" name="(B)_x000a_2025-2026_x000a_Budget" dataDxfId="407"/>
    <tableColumn id="4" xr3:uid="{9B4CDB89-222A-4DCD-8BD7-A24FB5523DFD}" name="(C)_x000a_2026-2027_x000a_Budget" dataDxfId="40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4A057E-6C26-4513-A442-B9B809B9419B}" name="Table10" displayName="Table10" ref="A99:D109" totalsRowShown="0" headerRowDxfId="405" headerRowBorderDxfId="404" tableBorderDxfId="403">
  <autoFilter ref="A99:D109" xr:uid="{02B7459D-488E-4B2C-B73D-C0E2D61993AF}">
    <filterColumn colId="0" hiddenButton="1"/>
    <filterColumn colId="1" hiddenButton="1"/>
    <filterColumn colId="2" hiddenButton="1"/>
    <filterColumn colId="3" hiddenButton="1"/>
  </autoFilter>
  <tableColumns count="4">
    <tableColumn id="1" xr3:uid="{929B975E-6501-459B-9BA8-D4C15B5769D5}" name="List all Position Titles for:  Special Education - Instruction - Visual Impairments - Salaries of Teachers  11-206-100-101" dataDxfId="402"/>
    <tableColumn id="2" xr3:uid="{D5298D3B-BAE6-4F62-AC7F-65F89F77EE73}" name="(A)_x000a_2024-2025_x000a_Actual" dataDxfId="401"/>
    <tableColumn id="3" xr3:uid="{114DBA85-6552-49F9-B8CC-58F7C9F73E86}" name="(B)_x000a_2025-2026_x000a_Budget" dataDxfId="400"/>
    <tableColumn id="4" xr3:uid="{AA888A45-52C8-4B88-B6E5-E8A08CF2EEE3}" name="(C)_x000a_2026-2027_x000a_Budget" dataDxfId="39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ECC8E1-28D9-4866-B53A-48D51C4EF0FC}" name="Table11" displayName="Table11" ref="A111:D121" totalsRowShown="0" headerRowDxfId="398" headerRowBorderDxfId="397" tableBorderDxfId="396">
  <autoFilter ref="A111:D121" xr:uid="{AE185B94-8BD6-4509-B34A-8B741B9D0DDB}">
    <filterColumn colId="0" hiddenButton="1"/>
    <filterColumn colId="1" hiddenButton="1"/>
    <filterColumn colId="2" hiddenButton="1"/>
    <filterColumn colId="3" hiddenButton="1"/>
  </autoFilter>
  <tableColumns count="4">
    <tableColumn id="1" xr3:uid="{76CAFD07-7D60-4DAC-8B83-0C662A99BECB}" name="List all Position Titles for:   Special Education - Instruction - Visual Impairments - Other Salaries for Instruction  11-206-100-106" dataDxfId="395"/>
    <tableColumn id="2" xr3:uid="{045F97AF-4AB0-4EB8-B729-65323D988375}" name="(A)_x000a_2024-2025_x000a_Actual" dataDxfId="394"/>
    <tableColumn id="3" xr3:uid="{71474C91-B05B-46AF-A198-89CD000A82FE}" name="(B)_x000a_2025-2026_x000a_Budget" dataDxfId="393"/>
    <tableColumn id="4" xr3:uid="{221E2A12-EA44-46B1-8231-E01039E4EE1D}" name="(C)_x000a_2026-2027_x000a_Budget" dataDxfId="39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36B282-F081-4FCF-B8C2-EE478F263CA0}" name="Table12" displayName="Table12" ref="A123:D133" totalsRowShown="0" headerRowDxfId="391" headerRowBorderDxfId="390" tableBorderDxfId="389">
  <autoFilter ref="A123:D133" xr:uid="{DE42A9C7-32C4-43BA-8B31-EF2C678EE9C9}">
    <filterColumn colId="0" hiddenButton="1"/>
    <filterColumn colId="1" hiddenButton="1"/>
    <filterColumn colId="2" hiddenButton="1"/>
    <filterColumn colId="3" hiddenButton="1"/>
  </autoFilter>
  <tableColumns count="4">
    <tableColumn id="1" xr3:uid="{3C4AAF8C-A309-45DB-A95F-7259FD51EFAC}" name="List all Position Titles for:   Special Education - Instruction - Auditory Impairments - Salaries of Teachers  11-207-100-101" dataDxfId="388"/>
    <tableColumn id="2" xr3:uid="{3267E42D-8FBC-4153-8339-B2EC304E448A}" name="(A)_x000a_2024-2025_x000a_Actual" dataDxfId="387"/>
    <tableColumn id="3" xr3:uid="{C54EF87E-56D1-4EF6-9B6E-FED4A1940650}" name="(B)_x000a_2025-2026_x000a_Budget" dataDxfId="386"/>
    <tableColumn id="4" xr3:uid="{BA54FF3E-172C-4678-9F95-4E105DF3D786}" name="(C)_x000a_2026-2027_x000a_Budget" dataDxfId="38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CA733F-E941-4269-AE53-7A3E9A403B34}" name="Table13" displayName="Table13" ref="A135:D145" totalsRowShown="0" headerRowDxfId="384" headerRowBorderDxfId="383" tableBorderDxfId="382">
  <autoFilter ref="A135:D145" xr:uid="{61C8B7CB-951E-4989-AC61-AA3626F2381B}">
    <filterColumn colId="0" hiddenButton="1"/>
    <filterColumn colId="1" hiddenButton="1"/>
    <filterColumn colId="2" hiddenButton="1"/>
    <filterColumn colId="3" hiddenButton="1"/>
  </autoFilter>
  <tableColumns count="4">
    <tableColumn id="1" xr3:uid="{4A90D28A-23A9-4595-AEDA-D789BABCA0AB}" name="List all Position Titles for:   Special Education - Instruction - Auditory Impairments - Other Salaries for Instruction  11-207-100-106" dataDxfId="381"/>
    <tableColumn id="2" xr3:uid="{0979AD67-6D72-4D4A-A73E-1C996BA83C97}" name="(A)_x000a_2024-2025_x000a_Actual" dataDxfId="380"/>
    <tableColumn id="3" xr3:uid="{04BC6BDE-A312-4FAA-8EE3-2618073C7616}" name="(B)_x000a_2025-2026_x000a_Budget" dataDxfId="379"/>
    <tableColumn id="4" xr3:uid="{32F35025-3271-40D3-A4A7-34B8DB2FC228}" name="(C)_x000a_2026-2027_x000a_Budget" dataDxfId="37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3A30B50-45B2-4899-A5A9-295799458D8D}" name="Table14" displayName="Table14" ref="A147:D157" totalsRowShown="0" headerRowDxfId="377" headerRowBorderDxfId="376" tableBorderDxfId="375">
  <autoFilter ref="A147:D157" xr:uid="{57EA419B-98C0-454A-814E-E271D85B4E4F}">
    <filterColumn colId="0" hiddenButton="1"/>
    <filterColumn colId="1" hiddenButton="1"/>
    <filterColumn colId="2" hiddenButton="1"/>
    <filterColumn colId="3" hiddenButton="1"/>
  </autoFilter>
  <tableColumns count="4">
    <tableColumn id="1" xr3:uid="{E9FAB207-1944-4399-B19C-EF41D06E9D59}" name="List all Position Titles for:  Special Education - Instruction - Behavioral Disabilities - Salaries of Teachers  11-209-100-101" dataDxfId="374"/>
    <tableColumn id="2" xr3:uid="{9945CC5E-AC5C-40DC-89E2-4B1DDCB518CF}" name="(A)_x000a_2024-2025_x000a_Actual" dataDxfId="373"/>
    <tableColumn id="3" xr3:uid="{7D1EFB87-5A85-4D2C-8004-1B033077A6A3}" name="(B)_x000a_2025-2026_x000a_Budget" dataDxfId="372"/>
    <tableColumn id="4" xr3:uid="{12B96E38-8581-40EF-881D-E313A863F2E3}" name="(C)_x000a_2026-2027_x000a_Budget" dataDxfId="37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553EBE4-6B07-465C-8197-40BC9B7AB03B}" name="Table15" displayName="Table15" ref="A159:D169" totalsRowShown="0" headerRowDxfId="370" headerRowBorderDxfId="369" tableBorderDxfId="368">
  <autoFilter ref="A159:D169" xr:uid="{A5CA83BF-DCD9-462C-9536-257BE6FA72C9}">
    <filterColumn colId="0" hiddenButton="1"/>
    <filterColumn colId="1" hiddenButton="1"/>
    <filterColumn colId="2" hiddenButton="1"/>
    <filterColumn colId="3" hiddenButton="1"/>
  </autoFilter>
  <tableColumns count="4">
    <tableColumn id="1" xr3:uid="{FD525A81-DC63-4C5E-AC8B-5FBE1D79B7A0}" name="List all Position Titles for:   Special Education - Instruction - Behavioral Disabilities - Other Salaries for Instruction  11-209-100-106" dataDxfId="367"/>
    <tableColumn id="2" xr3:uid="{2FE29504-8ED9-40E7-BD97-2FF0E30FA7BC}" name="(A)_x000a_2024-2025_x000a_Actual" dataDxfId="366"/>
    <tableColumn id="3" xr3:uid="{43D95325-1CD3-43F2-8438-C4422CBE4032}" name="(B)_x000a_2025-2026_x000a_Budget" dataDxfId="365"/>
    <tableColumn id="4" xr3:uid="{81D7EA90-4B56-44F8-BD1D-95730151B5D2}" name="(C)_x000a_2026-2027_x000a_Budget" dataDxfId="36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5EBACA4-876D-4851-BE7B-7D362B9B530E}" name="Table16" displayName="Table16" ref="A171:D181" totalsRowShown="0" headerRowDxfId="363" headerRowBorderDxfId="362" tableBorderDxfId="361">
  <autoFilter ref="A171:D181" xr:uid="{4BCAFBD7-AF90-4427-B28E-3EB0E05CD05B}">
    <filterColumn colId="0" hiddenButton="1"/>
    <filterColumn colId="1" hiddenButton="1"/>
    <filterColumn colId="2" hiddenButton="1"/>
    <filterColumn colId="3" hiddenButton="1"/>
  </autoFilter>
  <tableColumns count="4">
    <tableColumn id="1" xr3:uid="{B9FA178F-400A-4FF8-98C8-AA4704032ADD}" name="List all Position Titles for:  Special Education - Instruction - Multiple Disabilities - Salaries of Teachers  11-212-100-101" dataDxfId="360"/>
    <tableColumn id="2" xr3:uid="{16847B13-488F-44E2-BBD6-BDD47B38F188}" name="(A)_x000a_2024-2025_x000a_Actual" dataDxfId="359"/>
    <tableColumn id="3" xr3:uid="{120C2CEC-5BDD-4A47-A32B-3E9B88052590}" name="(B)_x000a_2025-2026_x000a_Budget" dataDxfId="358"/>
    <tableColumn id="4" xr3:uid="{A52EE259-EA74-4D62-B93D-332859CAEBB0}" name="(C)_x000a_2026-2027_x000a_Budget" dataDxfId="35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26BF26-C302-49B6-B6CA-34732590B706}" name="Table17" displayName="Table17" ref="A183:D193" totalsRowShown="0" headerRowDxfId="356" headerRowBorderDxfId="355" tableBorderDxfId="354">
  <autoFilter ref="A183:D193" xr:uid="{F983BE14-EA0E-451F-8FAD-1FC1707BB9EE}">
    <filterColumn colId="0" hiddenButton="1"/>
    <filterColumn colId="1" hiddenButton="1"/>
    <filterColumn colId="2" hiddenButton="1"/>
    <filterColumn colId="3" hiddenButton="1"/>
  </autoFilter>
  <tableColumns count="4">
    <tableColumn id="1" xr3:uid="{F3C9AF6C-64CF-491C-9BDC-D55E2F604D9E}" name="List all Position Titles for:  Special Education - Instruction - Multiple Disabilities - Other Salaries for Instruction  11-212-100-106" dataDxfId="353"/>
    <tableColumn id="2" xr3:uid="{D60BBF41-794C-4641-BB08-7417E2308BF4}" name="(A)_x000a_2024-2025_x000a_Actual" dataDxfId="352"/>
    <tableColumn id="3" xr3:uid="{FDB489EE-3245-4C86-B68C-A8979C840744}" name="(B)_x000a_2025-2026_x000a_Budget" dataDxfId="351"/>
    <tableColumn id="4" xr3:uid="{B36371BC-98B8-497F-988D-0FD9B15050F0}" name="(C)_x000a_2026-2027_x000a_Budget" dataDxfId="3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52F44C-24CF-440C-B47B-EDE8BAA91FDD}" name="Tentative" displayName="Tentative" ref="A3:D13" totalsRowShown="0" headerRowBorderDxfId="471" tableBorderDxfId="470">
  <autoFilter ref="A3:D13" xr:uid="{C16CB90B-0561-47C3-8E3A-1C4BF91D55D6}">
    <filterColumn colId="0" hiddenButton="1"/>
    <filterColumn colId="1" hiddenButton="1"/>
    <filterColumn colId="2" hiddenButton="1"/>
    <filterColumn colId="3" hiddenButton="1"/>
  </autoFilter>
  <tableColumns count="4">
    <tableColumn id="1" xr3:uid="{0CB2CB9F-F969-4C28-B6D5-0BAF347FAD0B}" name="Line #" dataDxfId="469"/>
    <tableColumn id="2" xr3:uid="{D0FFCA20-3044-47DE-96C8-6C0B8E443701}" name="Calculation Steps" dataDxfId="468"/>
    <tableColumn id="3" xr3:uid="{8DF2A612-D1BF-413E-AD97-52A5A1F32DFF}" name="(A)_x000a_ 2025-2026_x000a_Budget" dataDxfId="467"/>
    <tableColumn id="4" xr3:uid="{F971ECB9-80AA-466E-A1D9-1A589B9D21A2}" name="(B) _x000a_2026-2027_x000a_Budget" dataDxfId="46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48D9422-9E89-4CAD-922E-D8E70407E6B7}" name="Table18" displayName="Table18" ref="A195:D205" totalsRowShown="0" headerRowDxfId="349" headerRowBorderDxfId="348" tableBorderDxfId="347">
  <autoFilter ref="A195:D205" xr:uid="{60E929BE-979C-4B47-B78D-079CDFB25CE2}">
    <filterColumn colId="0" hiddenButton="1"/>
    <filterColumn colId="1" hiddenButton="1"/>
    <filterColumn colId="2" hiddenButton="1"/>
    <filterColumn colId="3" hiddenButton="1"/>
  </autoFilter>
  <tableColumns count="4">
    <tableColumn id="1" xr3:uid="{BEDFD515-3C8D-42C6-A6C7-0C9BBC30314A}" name="List all Position Titles for:   Special Education - Instruction - Autism - Salaries of Teachers  11-214-100-101" dataDxfId="346"/>
    <tableColumn id="2" xr3:uid="{0E6B26BD-963A-48BA-BAC3-3CC91A6965B7}" name="(A)_x000a_2024-2025_x000a_Actual" dataDxfId="345"/>
    <tableColumn id="3" xr3:uid="{152AECB1-AE5A-45FB-B8D9-2F128B0831AD}" name="(B)_x000a_2025-2026_x000a_Budget" dataDxfId="344"/>
    <tableColumn id="4" xr3:uid="{A149F19B-2985-4849-AEAE-0A391F5C076D}" name="(C)_x000a_2026-2027_x000a_Budget" dataDxfId="34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18B07BE-3537-43D8-97D7-3B403C1B9E8B}" name="Table19" displayName="Table19" ref="A207:D217" totalsRowShown="0" headerRowDxfId="342" headerRowBorderDxfId="341" tableBorderDxfId="340">
  <autoFilter ref="A207:D217" xr:uid="{54063348-F0BC-44A7-9A44-BDE5AFBC9E53}">
    <filterColumn colId="0" hiddenButton="1"/>
    <filterColumn colId="1" hiddenButton="1"/>
    <filterColumn colId="2" hiddenButton="1"/>
    <filterColumn colId="3" hiddenButton="1"/>
  </autoFilter>
  <tableColumns count="4">
    <tableColumn id="1" xr3:uid="{148F1CF4-ACA1-4089-AD17-D5D942BA3517}" name="List all Position Titles for:   Special Education - Instruction - Autism - Other Salaries for Instruction  11-214-100-106" dataDxfId="339"/>
    <tableColumn id="2" xr3:uid="{7EF414CF-AF53-463D-AFA7-D7C6DA774DC6}" name="(A)_x000a_2024-2025_x000a_Actual" dataDxfId="338"/>
    <tableColumn id="3" xr3:uid="{EF2C286E-54CD-459D-83E1-4AACBC84BE9B}" name="(B)_x000a_2025-2026_x000a_Budget" dataDxfId="337"/>
    <tableColumn id="4" xr3:uid="{6A04E959-3B27-4942-AF61-581F3AD5D18F}" name="(C)_x000a_2026-2027_x000a_Budget" dataDxfId="33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F7BE53-0204-48F0-91FD-33D363DB5127}" name="Table20" displayName="Table20" ref="A219:D229" totalsRowShown="0" headerRowDxfId="335" headerRowBorderDxfId="334" tableBorderDxfId="333">
  <autoFilter ref="A219:D229" xr:uid="{9164CE46-5BE9-42E4-9EC2-133956C70027}">
    <filterColumn colId="0" hiddenButton="1"/>
    <filterColumn colId="1" hiddenButton="1"/>
    <filterColumn colId="2" hiddenButton="1"/>
    <filterColumn colId="3" hiddenButton="1"/>
  </autoFilter>
  <tableColumns count="4">
    <tableColumn id="1" xr3:uid="{04EBDD36-0D44-4F7D-96A4-DA6704B8BA37}" name="List all Position Titles for:   Special Education - Instruction - Preschool Disabilities - Part Time - Salaries of Teachers  11-215-100-101" dataDxfId="332"/>
    <tableColumn id="2" xr3:uid="{082DCF5A-6BA8-4B9C-8CBA-44382CA59154}" name="(A)_x000a_2024-2025_x000a_Actual" dataDxfId="331"/>
    <tableColumn id="3" xr3:uid="{3E2EED31-1C78-41B1-BCEB-97BD0B425BCC}" name="(B)_x000a_2025-2026_x000a_Budget" dataDxfId="330"/>
    <tableColumn id="4" xr3:uid="{F482A856-6DDB-44C6-89A8-B4A34CF9B49D}" name="(C)_x000a_2026-2027_x000a_Budget" dataDxfId="32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97503F5-40BD-4377-ADDF-E385D0C9F8A5}" name="Table21" displayName="Table21" ref="A231:D241" totalsRowShown="0" headerRowDxfId="328" headerRowBorderDxfId="327" tableBorderDxfId="326">
  <autoFilter ref="A231:D241" xr:uid="{E7AA9E6E-C515-4826-A10C-3B2FD8F687E3}">
    <filterColumn colId="0" hiddenButton="1"/>
    <filterColumn colId="1" hiddenButton="1"/>
    <filterColumn colId="2" hiddenButton="1"/>
    <filterColumn colId="3" hiddenButton="1"/>
  </autoFilter>
  <tableColumns count="4">
    <tableColumn id="1" xr3:uid="{F92AA169-71CA-4359-B46D-E7DF98B15140}" name="List all Position Titles for: Special Education - Instruction - Preschool Disabilities - Part Time -Other Salaries for Instruction 11-215-100-106" dataDxfId="325"/>
    <tableColumn id="2" xr3:uid="{065C8C2B-F797-4869-80FA-81C63F84CFFC}" name="(A)_x000a_2024-2025_x000a_Actual" dataDxfId="324"/>
    <tableColumn id="3" xr3:uid="{98A17BE8-8F6C-4CB2-8371-914B1AC4DC96}" name="(B)_x000a_2025-2026_x000a_Budget" dataDxfId="323"/>
    <tableColumn id="4" xr3:uid="{2A7AA6DE-53F6-4DD3-AB72-86D88306225B}" name="(C)_x000a_2026-2027_x000a_Budget" dataDxfId="32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C1EB02-7439-4F4C-A215-4141E7AB74C3}" name="Table22" displayName="Table22" ref="A243:D253" totalsRowShown="0" headerRowDxfId="321" headerRowBorderDxfId="320" tableBorderDxfId="319">
  <autoFilter ref="A243:D253" xr:uid="{A7746A65-9782-4FA2-85E5-16AEDC46FD42}">
    <filterColumn colId="0" hiddenButton="1"/>
    <filterColumn colId="1" hiddenButton="1"/>
    <filterColumn colId="2" hiddenButton="1"/>
    <filterColumn colId="3" hiddenButton="1"/>
  </autoFilter>
  <tableColumns count="4">
    <tableColumn id="1" xr3:uid="{161F5C8D-4923-437A-AA8C-2A238DFF77DB}" name="List all Position Titles for:   Special Education - Instruction - Preschool Disabilities - Full Time - Salaries of Teachers  11-216-100-101" dataDxfId="318"/>
    <tableColumn id="2" xr3:uid="{BEA73FFF-DE36-4CBE-B555-A31FFFE33B9E}" name="(A)_x000a_2024-2025_x000a_Actual" dataDxfId="317"/>
    <tableColumn id="3" xr3:uid="{31282862-A097-44B9-B97F-373DA3093EA4}" name="(B)_x000a_2025-2026_x000a_Budget" dataDxfId="316">
      <calculatedColumnFormula>SUM(C235:C243)</calculatedColumnFormula>
    </tableColumn>
    <tableColumn id="4" xr3:uid="{7771A584-0AF5-4EBA-891D-85D52D973E5A}" name="(C)_x000a_2026-2027_x000a_Budget" dataDxfId="31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21BDE07-CF4A-4EDF-9133-F08CD48CD3EF}" name="Table23" displayName="Table23" ref="A255:D265" totalsRowShown="0" headerRowDxfId="314" headerRowBorderDxfId="313" tableBorderDxfId="312">
  <autoFilter ref="A255:D265" xr:uid="{18344CB2-FFB4-4AC0-9C25-26B29FFE3B23}">
    <filterColumn colId="0" hiddenButton="1"/>
    <filterColumn colId="1" hiddenButton="1"/>
    <filterColumn colId="2" hiddenButton="1"/>
    <filterColumn colId="3" hiddenButton="1"/>
  </autoFilter>
  <tableColumns count="4">
    <tableColumn id="1" xr3:uid="{D0D46AFA-F8DB-44D2-B0E0-264840B483EE}" name="List all Position Titles for:   Special Education -Instruction - Preschool Disabilities - Full Time - Other Salaries for Instruction 11-216-100-106" dataDxfId="311"/>
    <tableColumn id="2" xr3:uid="{F3063916-E204-4AC9-8BC8-01F777795830}" name="(A)_x000a_2024-2025_x000a_Actual" dataDxfId="310"/>
    <tableColumn id="3" xr3:uid="{33DCA7C1-800C-4E82-B3FA-D41CC52D505D}" name="(B)_x000a_2025-2026_x000a_Budget" dataDxfId="309"/>
    <tableColumn id="4" xr3:uid="{F8E29A67-4BAB-4328-9CBD-F8FA53442057}" name="(C)_x000a_2026-2027_x000a_Budget" dataDxfId="308"/>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26623B0-2869-4BC4-89F6-1B9AED01C2D1}" name="Table24" displayName="Table24" ref="A267:D277" totalsRowShown="0" headerRowDxfId="307" headerRowBorderDxfId="306" tableBorderDxfId="305">
  <autoFilter ref="A267:D277" xr:uid="{D28C4844-3249-4581-BDBC-D1EE001061B6}">
    <filterColumn colId="0" hiddenButton="1"/>
    <filterColumn colId="1" hiddenButton="1"/>
    <filterColumn colId="2" hiddenButton="1"/>
    <filterColumn colId="3" hiddenButton="1"/>
  </autoFilter>
  <tableColumns count="4">
    <tableColumn id="1" xr3:uid="{94304F9C-9ED0-47BC-9FF5-7D86C4DAB2A3}" name="List all Position Titles for:   Special Education - Instruction - Cognitive Severe - Salaries of Teachers  11-222-100-101" dataDxfId="304"/>
    <tableColumn id="2" xr3:uid="{FEA3C16E-5C84-4FE2-BEEE-988BCC7AE0AD}" name="(A)_x000a_2024-2025_x000a_Actual" dataDxfId="303"/>
    <tableColumn id="3" xr3:uid="{101832DB-054D-4C86-8D8F-B2C6713CCECA}" name="(B)_x000a_2025-2026_x000a_Budget" dataDxfId="302"/>
    <tableColumn id="4" xr3:uid="{8039335B-2CDE-4A95-A39E-08E069D6F571}" name="(C)_x000a_2026-2027_x000a_Budget" dataDxfId="301"/>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F00453F-C9B1-45FC-A32B-6E7C6FD17F31}" name="Table25" displayName="Table25" ref="A279:D289" totalsRowShown="0" headerRowDxfId="300" headerRowBorderDxfId="299" tableBorderDxfId="298">
  <autoFilter ref="A279:D289" xr:uid="{EF4790E6-B6A7-479C-A9A2-8DEB6374CE7B}">
    <filterColumn colId="0" hiddenButton="1"/>
    <filterColumn colId="1" hiddenButton="1"/>
    <filterColumn colId="2" hiddenButton="1"/>
    <filterColumn colId="3" hiddenButton="1"/>
  </autoFilter>
  <tableColumns count="4">
    <tableColumn id="1" xr3:uid="{F5696DC1-A726-46F3-9932-C35DF1F304A9}" name="List all Position Titles for:  Special Education - Instruction - Cognitive Severe - Other Salaries for Instruction  11-222-100-106" dataDxfId="297"/>
    <tableColumn id="2" xr3:uid="{942A577A-8D14-42E6-B5F7-E5F94AF6884D}" name="(A)_x000a_2024-2025_x000a_Actual" dataDxfId="296"/>
    <tableColumn id="3" xr3:uid="{CD26DA45-53DB-412A-BB55-D2B7CF40597F}" name="(B)_x000a_2025-2026_x000a_Budget" dataDxfId="295"/>
    <tableColumn id="4" xr3:uid="{7076C6A4-BDB6-4298-B6A9-3A75DE8948C2}" name="(C)_x000a_2026-2027_x000a_Budget" dataDxfId="29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BF90B23-1548-4718-A33A-3C52841CCBA9}" name="Table26" displayName="Table26" ref="A291:D301" totalsRowShown="0" headerRowDxfId="293" headerRowBorderDxfId="292" tableBorderDxfId="291">
  <autoFilter ref="A291:D301" xr:uid="{F560AECD-3A2B-4B7B-97BB-634CC38999F2}">
    <filterColumn colId="0" hiddenButton="1"/>
    <filterColumn colId="1" hiddenButton="1"/>
    <filterColumn colId="2" hiddenButton="1"/>
    <filterColumn colId="3" hiddenButton="1"/>
  </autoFilter>
  <tableColumns count="4">
    <tableColumn id="1" xr3:uid="{CCFBCF7A-83E4-4BF0-8319-0BA278442A63}" name="List all Position Titles for:   Special Education - Vocational Programs - Salaries of Teachers  11-320-100-101" dataDxfId="290"/>
    <tableColumn id="2" xr3:uid="{21D69E7C-0137-4012-B4C3-81AADE235CF2}" name="(A)_x000a_2024-2025_x000a_Actual" dataDxfId="289"/>
    <tableColumn id="3" xr3:uid="{F0343A9E-7C34-460C-B166-BC5DF2B867DB}" name="(B)_x000a_2025-2026_x000a_Budget" dataDxfId="288"/>
    <tableColumn id="4" xr3:uid="{D0F9433A-3D14-4CCA-BB2F-60FE90A2E91F}" name="(C)_x000a_2026-2027_x000a_Budget" dataDxfId="287"/>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9FD0268-3305-413E-BD70-24440166BC0C}" name="Table27" displayName="Table27" ref="A303:D313" totalsRowShown="0" headerRowDxfId="286" headerRowBorderDxfId="285" tableBorderDxfId="284">
  <autoFilter ref="A303:D313" xr:uid="{59C19498-D604-4165-8AD4-7BEE51FDA1AB}">
    <filterColumn colId="0" hiddenButton="1"/>
    <filterColumn colId="1" hiddenButton="1"/>
    <filterColumn colId="2" hiddenButton="1"/>
    <filterColumn colId="3" hiddenButton="1"/>
  </autoFilter>
  <tableColumns count="4">
    <tableColumn id="1" xr3:uid="{E6C1CBDF-8F1B-49F8-8389-237307B22040}" name="List all Position Titles for:   Special Education - Vocational Programs - Other Salaries for Instruction  11-320-100-106" dataDxfId="283"/>
    <tableColumn id="2" xr3:uid="{A8B42D62-2DBC-4F41-8DE4-D6C958296E8F}" name="(A)_x000a_2024-2025_x000a_Actual" dataDxfId="282"/>
    <tableColumn id="3" xr3:uid="{C5FC0618-0855-4BBB-A7A3-A875DF248522}" name="(B)_x000a_2025-2026_x000a_Budget" dataDxfId="281"/>
    <tableColumn id="4" xr3:uid="{402CF0C1-7A48-47CC-9CA2-8C8A14450D6D}" name="(C)_x000a_2026-2027_x000a_Budget" dataDxfId="28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BEAEF39-3744-42B6-B71C-9C2C761B4654}" name="WorkingCapital" displayName="WorkingCapital" ref="A15:D23" totalsRowShown="0" tableBorderDxfId="465">
  <autoFilter ref="A15:D23" xr:uid="{4C79785D-DC47-40D5-8795-3546BB89D89F}">
    <filterColumn colId="0" hiddenButton="1"/>
    <filterColumn colId="1" hiddenButton="1"/>
    <filterColumn colId="2" hiddenButton="1"/>
    <filterColumn colId="3" hiddenButton="1"/>
  </autoFilter>
  <tableColumns count="4">
    <tableColumn id="1" xr3:uid="{AE5F1D26-E090-43F3-AD21-7F52C6E9FE48}" name="Line #" dataDxfId="464">
      <calculatedColumnFormula>A15+1</calculatedColumnFormula>
    </tableColumn>
    <tableColumn id="2" xr3:uid="{C80F8CA7-EEBC-4E6A-B26F-5791CD27780C}" name="Computation Steps" dataDxfId="463"/>
    <tableColumn id="3" xr3:uid="{94B0C673-6139-496F-B630-1A8C7BC9359F}" name="N/A to this computation" dataDxfId="462"/>
    <tableColumn id="4" xr3:uid="{61F92324-E972-4A9C-9D29-F23D1D9F172D}" name="(B) _x000a_2026-2027_x000a_Budget"/>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157FEF8-149B-43E9-ABAE-3EAA0A16EE1D}" name="Table28" displayName="Table28" ref="A315:D325" totalsRowShown="0" headerRowDxfId="279" headerRowBorderDxfId="278" tableBorderDxfId="277">
  <autoFilter ref="A315:D325" xr:uid="{D4B23AC8-8D90-4062-B552-0B53A379F0CA}">
    <filterColumn colId="0" hiddenButton="1"/>
    <filterColumn colId="1" hiddenButton="1"/>
    <filterColumn colId="2" hiddenButton="1"/>
    <filterColumn colId="3" hiddenButton="1"/>
  </autoFilter>
  <tableColumns count="4">
    <tableColumn id="1" xr3:uid="{0D3A7BEB-6C5B-4EEA-97CF-1010716978A7}" name="List all Position Titles for:   School Sponsored - Co-curricular Activities - Salaries  11-401-100-100" dataDxfId="276"/>
    <tableColumn id="2" xr3:uid="{A517C22A-E12B-409B-BEFB-08BEF7C00C5A}" name="(A)_x000a_2024-2025_x000a_Actual" dataDxfId="275"/>
    <tableColumn id="3" xr3:uid="{80A1C62C-079B-465B-BA4A-8B2C53D0E475}" name="(B)_x000a_2025-2026_x000a_Budget" dataDxfId="274"/>
    <tableColumn id="4" xr3:uid="{ED2C38F7-975E-4CAB-B568-86FDF6B2E092}" name="(C)_x000a_2026-2027_x000a_Budget" dataDxfId="273"/>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51A0D93-F3F3-4460-91E6-B980955854CD}" name="Table29" displayName="Table29" ref="A327:D337" totalsRowShown="0" headerRowDxfId="272" headerRowBorderDxfId="271" tableBorderDxfId="270">
  <autoFilter ref="A327:D337" xr:uid="{68460546-9EF4-41EB-B069-C2C39C02A871}">
    <filterColumn colId="0" hiddenButton="1"/>
    <filterColumn colId="1" hiddenButton="1"/>
    <filterColumn colId="2" hiddenButton="1"/>
    <filterColumn colId="3" hiddenButton="1"/>
  </autoFilter>
  <tableColumns count="4">
    <tableColumn id="1" xr3:uid="{4B424F59-8356-4C14-A5F0-9A7C89FA7133}" name="List all Position Titles for:   School Sponsored Athletics - Instruction - Salaries  11-402-100-100" dataDxfId="269"/>
    <tableColumn id="2" xr3:uid="{1AE00E06-9983-4EED-A4D9-5142C8DAA1A1}" name="(A)_x000a_2024-2025_x000a_Actual" dataDxfId="268"/>
    <tableColumn id="3" xr3:uid="{EB908E69-2F92-4D3F-ADB4-8866694AC049}" name="(B)_x000a_2025-2026_x000a_Budget" dataDxfId="267"/>
    <tableColumn id="4" xr3:uid="{A5BB25BC-AFDF-4FF6-AA06-D4C74983087C}" name="(C)_x000a_2026-2027_x000a_Budget" dataDxfId="266"/>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2AF6E90-85A8-4D38-935C-B099FB22ACF3}" name="Table30" displayName="Table30" ref="A339:D349" totalsRowShown="0" headerRowDxfId="265" headerRowBorderDxfId="264" tableBorderDxfId="263">
  <autoFilter ref="A339:D349" xr:uid="{607AEAFC-1958-4C6A-BAE0-8F349E884142}">
    <filterColumn colId="0" hiddenButton="1"/>
    <filterColumn colId="1" hiddenButton="1"/>
    <filterColumn colId="2" hiddenButton="1"/>
    <filterColumn colId="3" hiddenButton="1"/>
  </autoFilter>
  <tableColumns count="4">
    <tableColumn id="1" xr3:uid="{C969B0E2-B876-4CC4-929B-85BAFBF7B7FD}" name="List all Position Titles for:  Undist... Exp.- Attendance &amp; Social Workers Services (Except Social Worker Sal. &amp; Fringes) - Salaries  11-000-211-100" dataDxfId="262"/>
    <tableColumn id="2" xr3:uid="{3A0EF3B6-E504-4262-8357-EA7955CB4D43}" name="(A)_x000a_2024-2025_x000a_Actual" dataDxfId="261"/>
    <tableColumn id="3" xr3:uid="{80D63BE4-D244-4DEF-8C4B-F080A7D9ABDF}" name="(B)_x000a_2025-2026_x000a_Budget" dataDxfId="260"/>
    <tableColumn id="4" xr3:uid="{1FEBA9AA-05D1-4ED8-B074-05C9D5907E3B}" name="(C)_x000a_2026-2027_x000a_Budget" dataDxfId="25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F7ED46D-7545-4D8C-B9DC-B65680758AFD}" name="Table31" displayName="Table31" ref="A351:D361" totalsRowShown="0" headerRowDxfId="258" headerRowBorderDxfId="257" tableBorderDxfId="256">
  <autoFilter ref="A351:D361" xr:uid="{20529BFF-F8D3-4E5D-9471-E8C84BCD5857}">
    <filterColumn colId="0" hiddenButton="1"/>
    <filterColumn colId="1" hiddenButton="1"/>
    <filterColumn colId="2" hiddenButton="1"/>
    <filterColumn colId="3" hiddenButton="1"/>
  </autoFilter>
  <tableColumns count="4">
    <tableColumn id="1" xr3:uid="{36A946D5-1557-4AB3-9CBE-9745FC2CDF7F}" name="List all Position Titles for:   Undistributed. Expend. - Attendance &amp; Social Workers Services - Salaries of Family Support Teams 11-000-211-172" dataDxfId="255"/>
    <tableColumn id="2" xr3:uid="{6FE8E2FE-10CB-4AC1-BE98-4C160E9BB91F}" name="(A)_x000a_2024-2025_x000a_Actual" dataDxfId="254"/>
    <tableColumn id="3" xr3:uid="{9B4897F9-2D32-476C-BC82-51685A26CCA0}" name="(B)_x000a_2025-2026_x000a_Budget" dataDxfId="253"/>
    <tableColumn id="4" xr3:uid="{274AD8CF-8FF0-4F72-BD86-F08BFCE38021}" name="(C)_x000a_2026-2027_x000a_Budget" dataDxfId="252"/>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0354ADF-250B-4A1F-8057-6661EFCD1A28}" name="Table32" displayName="Table32" ref="A363:D373" totalsRowShown="0" headerRowDxfId="251" headerRowBorderDxfId="250" tableBorderDxfId="249">
  <autoFilter ref="A363:D373" xr:uid="{DFB06861-9EE3-44CB-92EB-C49EC3C6AFA0}">
    <filterColumn colId="0" hiddenButton="1"/>
    <filterColumn colId="1" hiddenButton="1"/>
    <filterColumn colId="2" hiddenButton="1"/>
    <filterColumn colId="3" hiddenButton="1"/>
  </autoFilter>
  <tableColumns count="4">
    <tableColumn id="1" xr3:uid="{E6064181-80E5-404E-8256-2161DC0D8CA0}" name="List all Position Titles for:   Undistr... Exp.- Social Workers Services Sal. &amp; Fringe Benefits Only - Salaries - School Social Workers  11-000-212-100" dataDxfId="248"/>
    <tableColumn id="2" xr3:uid="{4434EB5A-29B3-4475-A510-7F8C58909A17}" name="(A)_x000a_2024-2025_x000a_Actual" dataDxfId="247"/>
    <tableColumn id="3" xr3:uid="{9276718B-2A65-4FAF-87B5-CA162F5199EE}" name="(B)_x000a_2025-2026_x000a_Budget" dataDxfId="246"/>
    <tableColumn id="4" xr3:uid="{BE4CBC0D-399C-4AA8-B827-977623A86742}" name="(C)_x000a_2026-2027_x000a_Budget" dataDxfId="245"/>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8E9E776-8B53-4788-B8C0-283058597892}" name="Table33" displayName="Table33" ref="A375:D385" totalsRowShown="0" headerRowDxfId="244" headerRowBorderDxfId="243" tableBorderDxfId="242">
  <autoFilter ref="A375:D385" xr:uid="{FCDA8CC5-9338-44A0-9A6B-B76830CB6A87}">
    <filterColumn colId="0" hiddenButton="1"/>
    <filterColumn colId="1" hiddenButton="1"/>
    <filterColumn colId="2" hiddenButton="1"/>
    <filterColumn colId="3" hiddenButton="1"/>
  </autoFilter>
  <tableColumns count="4">
    <tableColumn id="1" xr3:uid="{5E4DC0C2-24BB-4F0C-80F5-84683C19ED09}" name="List all Position Titles for:   Undistributed Expenditures - Health Services - Salaries  11-000-213-100" dataDxfId="241"/>
    <tableColumn id="2" xr3:uid="{30821E21-9DE9-4BBA-9798-9E14EDCE6C0E}" name="(A)_x000a_2024-2025_x000a_Actual" dataDxfId="240"/>
    <tableColumn id="3" xr3:uid="{4867F945-A6D0-4E25-AB8B-9ADB47DCE689}" name="(B)_x000a_2025-2026_x000a_Budget" dataDxfId="239"/>
    <tableColumn id="4" xr3:uid="{3E683647-7FA7-488A-8F76-52206EB2B264}" name="(C)_x000a_2026-2027_x000a_Budget" dataDxfId="238"/>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816E505-D1BF-4053-9985-ABED34A2D39F}" name="Table34" displayName="Table34" ref="A387:D397" totalsRowShown="0" headerRowDxfId="237" headerRowBorderDxfId="236" tableBorderDxfId="235">
  <autoFilter ref="A387:D397" xr:uid="{06B5CFC9-E2EB-432B-8E8B-79AC4DFD7FDB}">
    <filterColumn colId="0" hiddenButton="1"/>
    <filterColumn colId="1" hiddenButton="1"/>
    <filterColumn colId="2" hiddenButton="1"/>
    <filterColumn colId="3" hiddenButton="1"/>
  </autoFilter>
  <tableColumns count="4">
    <tableColumn id="1" xr3:uid="{8F9AD98F-76ED-426A-84FC-159959D9BFE5}" name="List all Position Titles for:  Undistr... Expend. - Health Services - School Nurses' Salaries &amp; Fringe Benefits Only- Salaries-School Nurse (instructional only)  11-000-214-100" dataDxfId="234"/>
    <tableColumn id="2" xr3:uid="{3B166BF2-4148-4D1F-ABA4-13B86992FFC2}" name="(A)_x000a_2024-2025_x000a_Actual" dataDxfId="233"/>
    <tableColumn id="3" xr3:uid="{0C36B9EF-F7D9-4393-BA4C-C5697D74A3A7}" name="(B)_x000a_2025-2026_x000a_Budget" dataDxfId="232"/>
    <tableColumn id="4" xr3:uid="{7AC14B2A-4286-4EC2-B060-D1C96ECBE772}" name="(C)_x000a_2026-2027_x000a_Budget" dataDxfId="231"/>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5AB0F7-30D8-4DBC-949C-0ED0D66D258E}" name="Table35" displayName="Table35" ref="A399:D409" totalsRowShown="0" headerRowDxfId="230" headerRowBorderDxfId="229" tableBorderDxfId="228">
  <autoFilter ref="A399:D409" xr:uid="{361047DB-581F-4E7A-BE9E-CD8AC2C512AC}">
    <filterColumn colId="0" hiddenButton="1"/>
    <filterColumn colId="1" hiddenButton="1"/>
    <filterColumn colId="2" hiddenButton="1"/>
    <filterColumn colId="3" hiddenButton="1"/>
  </autoFilter>
  <tableColumns count="4">
    <tableColumn id="1" xr3:uid="{E315CDD6-AE3C-4345-8F00-FDDB739D4DC3}" name="List all Position Titles for:   Undistributed Expenditures - Speech, Occupational Therapy &amp; Related Services- Salaries-Speech, OT, PT, &amp; Related Services  _x000a_11-000-215-100" dataDxfId="227"/>
    <tableColumn id="2" xr3:uid="{BA086C9F-A6BF-40B8-844C-977B2FF9AA9B}" name="(A)_x000a_2024-2025_x000a_Actual" dataDxfId="226"/>
    <tableColumn id="3" xr3:uid="{C02D26B0-4D2E-4801-A70E-5FF1C81962DD}" name="(B)_x000a_2025-2026_x000a_Budget" dataDxfId="225"/>
    <tableColumn id="4" xr3:uid="{3A7CC5A6-B437-4BE3-8185-C8141D3E2701}" name="(C)_x000a_2026-2027_x000a_Budget" dataDxfId="224"/>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3FF85A-CEFD-4BE1-A646-EC6708929FE3}" name="Table36" displayName="Table36" ref="A411:D421" totalsRowShown="0" headerRowDxfId="223" headerRowBorderDxfId="222" tableBorderDxfId="221">
  <autoFilter ref="A411:D421" xr:uid="{77812BF4-DD7E-46DC-8E25-E1604D7F774E}">
    <filterColumn colId="0" hiddenButton="1"/>
    <filterColumn colId="1" hiddenButton="1"/>
    <filterColumn colId="2" hiddenButton="1"/>
    <filterColumn colId="3" hiddenButton="1"/>
  </autoFilter>
  <tableColumns count="4">
    <tableColumn id="1" xr3:uid="{4825531D-D8FF-48AD-BB8E-72A10ACDCAF4}" name="List all Position Titles for:   Undistributed Expenditures - Extraordinary Services (Excluded from Tuition) - Salaries  11-000-217-100" dataDxfId="220"/>
    <tableColumn id="2" xr3:uid="{F6AFA38E-D33D-430C-961A-0BA5A6EDD526}" name="(A)_x000a_2024-2025_x000a_Actual" dataDxfId="219"/>
    <tableColumn id="3" xr3:uid="{0B6F5625-5A7F-4362-A80D-285AA67C560B}" name="(B)_x000a_2025-2026_x000a_Budget" dataDxfId="218"/>
    <tableColumn id="4" xr3:uid="{7527B875-B488-4C45-9882-B4A7A344427C}" name="(C)_x000a_2026-2027_x000a_Budget" dataDxfId="217"/>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A94B306-852E-418D-AACA-71DB96BBDC2F}" name="Table37" displayName="Table37" ref="A423:D433" totalsRowShown="0" headerRowDxfId="216" headerRowBorderDxfId="215" tableBorderDxfId="214">
  <autoFilter ref="A423:D433" xr:uid="{EE6D63A2-4107-4F77-BCD9-F68EBDFDBFF5}">
    <filterColumn colId="0" hiddenButton="1"/>
    <filterColumn colId="1" hiddenButton="1"/>
    <filterColumn colId="2" hiddenButton="1"/>
    <filterColumn colId="3" hiddenButton="1"/>
  </autoFilter>
  <tableColumns count="4">
    <tableColumn id="1" xr3:uid="{0A08737B-C674-47F6-B244-0B28D79C56D7}" name="List all Position Titles for:   Undistributed Expenditures - Guidance - Salaries of Other Professional Staff (Guidance Only)  11-000-218-104" dataDxfId="213"/>
    <tableColumn id="2" xr3:uid="{3B078D11-EBC5-45DA-BCEA-CAD39B716C57}" name="(A)_x000a_2024-2025_x000a_Actual" dataDxfId="212"/>
    <tableColumn id="3" xr3:uid="{D25FCE51-43D5-404B-AD42-4649075224F9}" name="(B)_x000a_2025-2026_x000a_Budget" dataDxfId="211"/>
    <tableColumn id="4" xr3:uid="{B9B25BE1-062B-4B9D-B0E7-F824C41F7FC0}" name="(C)_x000a_2026-2027_x000a_Budget" dataDxfId="2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CA4289-55DC-46FB-B804-C48287DFF7CC}" name="Table2" displayName="Table2" ref="A3:D13" totalsRowShown="0" headerRowDxfId="461" headerRowBorderDxfId="460" tableBorderDxfId="459">
  <autoFilter ref="A3:D13" xr:uid="{3BB3F8A6-6E1B-428D-A9A1-B6C6CA664D26}">
    <filterColumn colId="0" hiddenButton="1"/>
    <filterColumn colId="1" hiddenButton="1"/>
    <filterColumn colId="2" hiddenButton="1"/>
    <filterColumn colId="3" hiddenButton="1"/>
  </autoFilter>
  <tableColumns count="4">
    <tableColumn id="1" xr3:uid="{AEC29545-1512-4715-BA1D-B994793DC832}" name="List all Position Titles for:    Special Education - Instruction - Cognitive Mild - Salaries of Teachers 11-201-100-101" dataDxfId="458"/>
    <tableColumn id="2" xr3:uid="{6274EB03-C7C3-490A-9A24-9004D1FDB2C8}" name="(A)_x000a_2024-2025_x000a_Actual" dataDxfId="457"/>
    <tableColumn id="3" xr3:uid="{5B1E509B-83E2-46E4-91F1-B101A56FF13F}" name="(B)_x000a_2025-2026_x000a_Budget" dataDxfId="456"/>
    <tableColumn id="4" xr3:uid="{F2C20707-563B-4AC9-95F8-C2C1D9378D53}" name="(C)_x000a_2026-2027_x000a_Budget" dataDxfId="455"/>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05B53B9-7E15-42D1-8E74-602A9C5953A9}" name="Table38" displayName="Table38" ref="A435:D445" totalsRowShown="0" headerRowDxfId="209" headerRowBorderDxfId="208" tableBorderDxfId="207">
  <autoFilter ref="A435:D445" xr:uid="{6E5230F3-3F4F-4738-870C-E4E60B0C4366}">
    <filterColumn colId="0" hiddenButton="1"/>
    <filterColumn colId="1" hiddenButton="1"/>
    <filterColumn colId="2" hiddenButton="1"/>
    <filterColumn colId="3" hiddenButton="1"/>
  </autoFilter>
  <tableColumns count="4">
    <tableColumn id="1" xr3:uid="{E77B081F-04E6-4E90-B7EC-351018C04E55}" name="List all Position Titles for:   Undistributed Expenditures - Guidance - Salaries of Secretarial and Clerical Assistants  11-000-218-105" dataDxfId="206"/>
    <tableColumn id="2" xr3:uid="{357824B0-C098-4FFC-A2CA-2C480A545D7F}" name="(A)_x000a_2024-2025_x000a_Actual" dataDxfId="205"/>
    <tableColumn id="3" xr3:uid="{EFD7B47D-6D55-45B0-9A65-5C43C9294ABE}" name="(B)_x000a_2025-2026_x000a_Budget" dataDxfId="204"/>
    <tableColumn id="4" xr3:uid="{08BB9021-383F-400A-BBCE-63C80450BB65}" name="(C)_x000a_2026-2027_x000a_Budget" dataDxfId="203"/>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AAF361B-ADA9-43D4-838B-18184C1AFCA5}" name="Table39" displayName="Table39" ref="A447:D457" totalsRowShown="0" headerRowDxfId="202" headerRowBorderDxfId="201" tableBorderDxfId="200">
  <autoFilter ref="A447:D457" xr:uid="{8366E55C-F14C-40E3-A4DD-BB5C4CE9C9B5}">
    <filterColumn colId="0" hiddenButton="1"/>
    <filterColumn colId="1" hiddenButton="1"/>
    <filterColumn colId="2" hiddenButton="1"/>
    <filterColumn colId="3" hiddenButton="1"/>
  </autoFilter>
  <tableColumns count="4">
    <tableColumn id="1" xr3:uid="{63A0330F-BACE-4BDE-A22B-85E4DBF6A1B0}" name="List all Position Titles for:   Undistributed Expenditures - Guidance - Other Salaries  11-000-218-110" dataDxfId="199"/>
    <tableColumn id="2" xr3:uid="{5887FD00-0E71-482B-B54B-04A2ADCB920B}" name="(A)_x000a_2024-2025_x000a_Actual" dataDxfId="198"/>
    <tableColumn id="3" xr3:uid="{4B456F16-971D-49D6-AB3A-B1EA6B67F279}" name="(B)_x000a_2025-2026_x000a_Budget" dataDxfId="197"/>
    <tableColumn id="4" xr3:uid="{B2F038B9-9341-4517-A486-4AB52AD983E3}" name="(C)_x000a_2026-2027_x000a_Budget" dataDxfId="196"/>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37C4EED-A6CD-4B20-9502-EB75C4DED57D}" name="Table40" displayName="Table40" ref="A459:D469" totalsRowShown="0" headerRowDxfId="195" headerRowBorderDxfId="194" tableBorderDxfId="193">
  <autoFilter ref="A459:D469" xr:uid="{D5728EEA-2A61-4CBC-BC54-B3ED5D59C497}">
    <filterColumn colId="0" hiddenButton="1"/>
    <filterColumn colId="1" hiddenButton="1"/>
    <filterColumn colId="2" hiddenButton="1"/>
    <filterColumn colId="3" hiddenButton="1"/>
  </autoFilter>
  <tableColumns count="4">
    <tableColumn id="1" xr3:uid="{BECCEA2B-3B99-4F28-8FAD-91C48989D4E0}" name="List all Position Titles for:   Undistributed Expenditures - Guidance - Salaries of Family Support Teams  11-000-218-172" dataDxfId="192"/>
    <tableColumn id="2" xr3:uid="{886025FA-09FC-48B5-8002-A874C4CCB719}" name="(A)_x000a_2024-2025_x000a_Actual" dataDxfId="191"/>
    <tableColumn id="3" xr3:uid="{8D8B9551-AFBB-4E85-BF13-5681E98A841E}" name="(B)_x000a_2025-2026_x000a_Budget" dataDxfId="190"/>
    <tableColumn id="4" xr3:uid="{40A229F2-91F8-43B2-A5C8-1DA3FF3210C8}" name="(C)_x000a_2026-2027_x000a_Budget" dataDxfId="189"/>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EE91B8C-9A4F-4767-86D8-44726AABB42E}" name="Table41" displayName="Table41" ref="A471:D481" totalsRowShown="0" headerRowDxfId="188" headerRowBorderDxfId="187" tableBorderDxfId="186">
  <autoFilter ref="A471:D481" xr:uid="{7CDEA136-6C49-4315-9DCE-6F42C4C9BD4B}">
    <filterColumn colId="0" hiddenButton="1"/>
    <filterColumn colId="1" hiddenButton="1"/>
    <filterColumn colId="2" hiddenButton="1"/>
    <filterColumn colId="3" hiddenButton="1"/>
  </autoFilter>
  <tableColumns count="4">
    <tableColumn id="1" xr3:uid="{25EC48AB-4C5F-4506-8B87-9585DC52CD97}" name="List all Position Titles for:  Undistributed Expenditures - Guidance - Salaries of Family Liaisons/ Comm. Parent Inv. Specialists 11-000-218-173" dataDxfId="185"/>
    <tableColumn id="2" xr3:uid="{7608B976-9DCF-42BA-B94D-1978DECCFCE5}" name="(A)_x000a_2024-2025_x000a_Actual" dataDxfId="184"/>
    <tableColumn id="3" xr3:uid="{8045D0D5-5437-4E57-BF99-44D4D20AE236}" name="(B)_x000a_2025-2026_x000a_Budget" dataDxfId="183"/>
    <tableColumn id="4" xr3:uid="{B0A83515-4DC3-450F-A286-F45C0D5A4151}" name="(C)_x000a_2026-2027_x000a_Budget" dataDxfId="18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CE23FC6-841B-4DD7-8368-439B8B6058E3}" name="Table42" displayName="Table42" ref="A483:D493" totalsRowShown="0" headerRowDxfId="181" headerRowBorderDxfId="180" tableBorderDxfId="179">
  <autoFilter ref="A483:D493" xr:uid="{B43957F2-5EAF-4CDF-90FC-9588C90FE0D1}">
    <filterColumn colId="0" hiddenButton="1"/>
    <filterColumn colId="1" hiddenButton="1"/>
    <filterColumn colId="2" hiddenButton="1"/>
    <filterColumn colId="3" hiddenButton="1"/>
  </autoFilter>
  <tableColumns count="4">
    <tableColumn id="1" xr3:uid="{23A66F2E-37BF-457A-A574-DADA86B04EEE}" name="List all Position Titles for:  Undist... Exp. - Improvement of Instructional Services - Salaries of Supervisors of Instruction 11-000-221-102" dataDxfId="178"/>
    <tableColumn id="2" xr3:uid="{4DED9686-F6A7-4322-95EA-866F30ABC0B1}" name="(A)_x000a_2024-2025_x000a_Actual" dataDxfId="177"/>
    <tableColumn id="3" xr3:uid="{D6EA17EA-35A0-4268-BF96-FDA571AF7DA0}" name="(B)_x000a_2025-2026_x000a_Budget" dataDxfId="176"/>
    <tableColumn id="4" xr3:uid="{F74AA7AA-C974-4BBA-AF47-4E924914A2F8}" name="(C)_x000a_2026-2027_x000a_Budget" dataDxfId="175"/>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F79AF32-8EB3-48F0-B185-27FFFE2E9311}" name="Table43" displayName="Table43" ref="A495:D505" totalsRowShown="0" headerRowDxfId="174" headerRowBorderDxfId="173" tableBorderDxfId="172">
  <autoFilter ref="A495:D505" xr:uid="{75124FC7-EB2A-4B2D-AD17-F3F1F3C2BBF8}">
    <filterColumn colId="0" hiddenButton="1"/>
    <filterColumn colId="1" hiddenButton="1"/>
    <filterColumn colId="2" hiddenButton="1"/>
    <filterColumn colId="3" hiddenButton="1"/>
  </autoFilter>
  <tableColumns count="4">
    <tableColumn id="1" xr3:uid="{B0291DF5-34BC-4197-B3FD-DAEB4FC105C0}" name="List all Position Titles for:  Undist... Exp. - Improvement of Instructional Services - Salaries of Other Professional Staff 11-000-221-104" dataDxfId="171"/>
    <tableColumn id="2" xr3:uid="{4839DB23-EDA9-433B-9F4D-AA2E6CCC762D}" name="(A)_x000a_2024-2025_x000a_Actual" dataDxfId="170"/>
    <tableColumn id="3" xr3:uid="{D0E3244C-0E95-4CC5-A88A-315402801DE4}" name="(B)_x000a_2025-2026_x000a_Budget" dataDxfId="169"/>
    <tableColumn id="4" xr3:uid="{22BD3D6A-DF09-4783-B7F2-A2A88562585B}" name="(C)_x000a_2026-2027_x000a_Budget" dataDxfId="168"/>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62BD5FD-C0BB-4214-91FD-565539F91937}" name="Table44" displayName="Table44" ref="A507:D517" totalsRowShown="0" headerRowDxfId="167" headerRowBorderDxfId="166" tableBorderDxfId="165">
  <autoFilter ref="A507:D517" xr:uid="{03FF8C2E-2B1E-4FB5-AE80-BD6D7B66CB8D}">
    <filterColumn colId="0" hiddenButton="1"/>
    <filterColumn colId="1" hiddenButton="1"/>
    <filterColumn colId="2" hiddenButton="1"/>
    <filterColumn colId="3" hiddenButton="1"/>
  </autoFilter>
  <tableColumns count="4">
    <tableColumn id="1" xr3:uid="{FE110C4C-5FEE-4723-B94A-8505D6BFB99B}" name="List all Position Titles for:   Undist... Exp. - Improvement of Instructional Services - Salaries of Secretarial and Clerical Assistants 11-000-221-105" dataDxfId="164"/>
    <tableColumn id="2" xr3:uid="{82742DCE-C5C2-4666-BF27-818FCF6BA3C9}" name="(A)_x000a_2024-2025_x000a_Actual" dataDxfId="163"/>
    <tableColumn id="3" xr3:uid="{39A44C4B-1DE7-4AF1-AD2B-5612E0835905}" name="(B)_x000a_2025-2026_x000a_Budget" dataDxfId="162"/>
    <tableColumn id="4" xr3:uid="{4C79C39F-2D45-45B6-B137-594C9AA5FFB5}" name="(C)_x000a_2026-2027_x000a_Budget" dataDxfId="161"/>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374A20D-03DD-4BE5-B822-66BE6CDDB9CB}" name="Table45" displayName="Table45" ref="A519:D529" totalsRowShown="0" headerRowDxfId="160" headerRowBorderDxfId="159" tableBorderDxfId="158">
  <autoFilter ref="A519:D529" xr:uid="{10974560-C668-422B-B4A7-444DD944A029}">
    <filterColumn colId="0" hiddenButton="1"/>
    <filterColumn colId="1" hiddenButton="1"/>
    <filterColumn colId="2" hiddenButton="1"/>
    <filterColumn colId="3" hiddenButton="1"/>
  </autoFilter>
  <tableColumns count="4">
    <tableColumn id="1" xr3:uid="{05CCE69D-021B-42B8-8798-E8F8471BE333}" name="List all Position Titles for:   Undistributed Expenditures - Improvement of Instructional Services - Other Salaries 11-000-221-110" dataDxfId="157"/>
    <tableColumn id="2" xr3:uid="{C54F28C0-70EC-4D51-9359-B8921D2D0065}" name="(A)_x000a_2024-2025_x000a_Actual" dataDxfId="156"/>
    <tableColumn id="3" xr3:uid="{0AA9064E-220D-4033-9542-F4B062182A0D}" name="(B)_x000a_2025-2026_x000a_Budget" dataDxfId="155"/>
    <tableColumn id="4" xr3:uid="{7AF8A5AC-D1D2-4E2E-96F3-995EB202A9DD}" name="(C)_x000a_2026-2027_x000a_Budget" dataDxfId="154"/>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FB68D21-5E46-42F6-94AA-5EA3885CEF2F}" name="Table46" displayName="Table46" ref="A531:D541" totalsRowShown="0" headerRowDxfId="153" headerRowBorderDxfId="152" tableBorderDxfId="151">
  <autoFilter ref="A531:D541" xr:uid="{21C2A977-6C86-437D-B0D2-57EB58C66969}">
    <filterColumn colId="0" hiddenButton="1"/>
    <filterColumn colId="1" hiddenButton="1"/>
    <filterColumn colId="2" hiddenButton="1"/>
    <filterColumn colId="3" hiddenButton="1"/>
  </autoFilter>
  <tableColumns count="4">
    <tableColumn id="1" xr3:uid="{EEB531CD-CB10-41A6-97AC-AD6B7F00E99D}" name="List all Position Titles for:  Undistributed Expenditures - Educational Media Services / School Library - Salaries 11-000-222-100" dataDxfId="150"/>
    <tableColumn id="2" xr3:uid="{0E22CD85-2418-48A3-BBCC-C63AD0DB8519}" name="(A)_x000a_2024-2025_x000a_Actual" dataDxfId="149"/>
    <tableColumn id="3" xr3:uid="{2A759A6A-5678-410F-B359-309CFC016105}" name="(B)_x000a_2025-2026_x000a_Budget" dataDxfId="148"/>
    <tableColumn id="4" xr3:uid="{3A673F2F-C05A-4F6E-91F0-A08631B192EE}" name="(C)_x000a_2026-2027_x000a_Budget" dataDxfId="147"/>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095B513-AB0F-4B1A-A3CA-40D6A39D9C90}" name="Table47" displayName="Table47" ref="A543:D553" totalsRowShown="0" headerRowDxfId="146" headerRowBorderDxfId="145" tableBorderDxfId="144">
  <autoFilter ref="A543:D553" xr:uid="{3E1F7782-F807-43B9-A22C-A8457BB76681}">
    <filterColumn colId="0" hiddenButton="1"/>
    <filterColumn colId="1" hiddenButton="1"/>
    <filterColumn colId="2" hiddenButton="1"/>
    <filterColumn colId="3" hiddenButton="1"/>
  </autoFilter>
  <tableColumns count="4">
    <tableColumn id="1" xr3:uid="{BB38A6C7-2C06-407B-AC0E-6D124041B3AE}" name="List all Position Titles for:  Undistributed Expenditures - Educational Media Services / School Library - Salaries - Other  11-000-222-110" dataDxfId="143"/>
    <tableColumn id="2" xr3:uid="{0C169FD5-C607-4F5A-89A5-232EB63308D5}" name="(A)_x000a_2024-2025_x000a_Actual" dataDxfId="142"/>
    <tableColumn id="3" xr3:uid="{5D0A4B90-2F2E-4CC7-BF69-CF30DE06A3D5}" name="(B)_x000a_2025-2026_x000a_Budget" dataDxfId="141"/>
    <tableColumn id="4" xr3:uid="{49EF9983-B98B-4E3A-95D0-F4BBFF1BE134}" name="(C)_x000a_2026-2027_x000a_Budget" dataDxfId="14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F4B0DD-0670-4BC9-8218-4054E8B02C0B}" name="Table3" displayName="Table3" ref="A15:D25" totalsRowShown="0" headerRowDxfId="454" headerRowBorderDxfId="453" tableBorderDxfId="452">
  <autoFilter ref="A15:D25" xr:uid="{C3C986AB-811F-4179-8440-7D873939899B}">
    <filterColumn colId="0" hiddenButton="1"/>
    <filterColumn colId="1" hiddenButton="1"/>
    <filterColumn colId="2" hiddenButton="1"/>
    <filterColumn colId="3" hiddenButton="1"/>
  </autoFilter>
  <tableColumns count="4">
    <tableColumn id="1" xr3:uid="{BC39B787-03E9-4F54-A172-F134B68282FC}" name="List all Position Titles for:   Special Education - Instruction - Cognitive Mild - Other Salaries for Instruction 11-201-100-106" dataDxfId="451"/>
    <tableColumn id="2" xr3:uid="{73C49A0B-C362-4CEC-8358-F1B800C23B13}" name="(A)_x000a_2024-2025_x000a_Actual" dataDxfId="450"/>
    <tableColumn id="3" xr3:uid="{E081C37D-078D-4074-94A9-E6BD34F0DA4B}" name="(B)_x000a_2025-2026_x000a_Budget" dataDxfId="449"/>
    <tableColumn id="4" xr3:uid="{76719046-B301-4D35-9C4C-6B5534F4DF59}" name="(C)_x000a_2026-2027_x000a_Budget" dataDxfId="448"/>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042CA69-1775-4CE1-A97F-ED9D5A2E3AF0}" name="Table48" displayName="Table48" ref="A555:D565" totalsRowShown="0" headerRowDxfId="139" headerRowBorderDxfId="138" tableBorderDxfId="137">
  <autoFilter ref="A555:D565" xr:uid="{96109997-3732-4528-8600-77DB3B825FDA}">
    <filterColumn colId="0" hiddenButton="1"/>
    <filterColumn colId="1" hiddenButton="1"/>
    <filterColumn colId="2" hiddenButton="1"/>
    <filterColumn colId="3" hiddenButton="1"/>
  </autoFilter>
  <tableColumns count="4">
    <tableColumn id="1" xr3:uid="{9E12B53B-BB5F-4B3C-8077-34FDA4DEA2ED}" name="List all Position Titles for:  Undist... Exp.- Educational Media Services / School Library - Salaries of Technology Coordinators  11-000-222-177" dataDxfId="136"/>
    <tableColumn id="2" xr3:uid="{38B91178-1F9A-454E-A7F2-C225F01AD950}" name="(A)_x000a_2024-2025_x000a_Actual" dataDxfId="135"/>
    <tableColumn id="3" xr3:uid="{6F8EAA0F-A458-4446-BEE6-32B279C94457}" name="(B)_x000a_2025-2026_x000a_Budget" dataDxfId="134"/>
    <tableColumn id="4" xr3:uid="{4644FF77-38C7-4FC3-8F3D-648E0201859C}" name="(C)_x000a_2026-2027_x000a_Budget" dataDxfId="133"/>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C2F422-9D4D-4DB7-B676-AE074F893308}" name="Table49" displayName="Table49" ref="A567:D577" totalsRowShown="0" headerRowDxfId="132" headerRowBorderDxfId="131" tableBorderDxfId="130">
  <autoFilter ref="A567:D577" xr:uid="{6A4BD944-4DFC-467C-98C4-EE82347A4874}">
    <filterColumn colId="0" hiddenButton="1"/>
    <filterColumn colId="1" hiddenButton="1"/>
    <filterColumn colId="2" hiddenButton="1"/>
    <filterColumn colId="3" hiddenButton="1"/>
  </autoFilter>
  <tableColumns count="4">
    <tableColumn id="1" xr3:uid="{016163E8-C1B6-4F65-9267-175E0378D9DF}" name="List all Position Titles for:  _x000a_Undist... Exp.- School Librarians'/Media Specialists' Salaries &amp; Fringe Only-Salaries-School Librarians/Media Specialist 11-000-224-101" dataDxfId="129"/>
    <tableColumn id="2" xr3:uid="{AFBF538C-0B5C-470E-A754-F7A60F05F334}" name="(A)_x000a_2024-2025_x000a_Actual" dataDxfId="128"/>
    <tableColumn id="3" xr3:uid="{6B9415A9-7D60-47EC-BE3D-7D31EA5B244C}" name="(B)_x000a_2025-2026_x000a_Budget" dataDxfId="127"/>
    <tableColumn id="4" xr3:uid="{FBABDCA0-AB8E-4CB6-813D-D142F7EE6728}" name="(C)_x000a_2026-2027_x000a_Budget" dataDxfId="126"/>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F0A06403-B7AD-4300-80FE-C74A13C94C31}" name="Table50" displayName="Table50" ref="A579:D589" totalsRowShown="0" headerRowDxfId="125" headerRowBorderDxfId="124" tableBorderDxfId="123">
  <autoFilter ref="A579:D589" xr:uid="{C3A563B3-895E-4591-AC9D-94448DA105CC}">
    <filterColumn colId="0" hiddenButton="1"/>
    <filterColumn colId="1" hiddenButton="1"/>
    <filterColumn colId="2" hiddenButton="1"/>
    <filterColumn colId="3" hiddenButton="1"/>
  </autoFilter>
  <tableColumns count="4">
    <tableColumn id="1" xr3:uid="{37C5EEED-02F9-437D-B9F2-8513ADF0F52E}" name="List all Position Titles for:  Undist... Exp.- Instructional Staff Training Services- Salaries of Supervisors of Instruction 11-000-223-102" dataDxfId="122"/>
    <tableColumn id="2" xr3:uid="{595A19C5-AE97-41BB-9B0B-667FB40CA645}" name="(A)_x000a_2024-2025_x000a_Actual" dataDxfId="121"/>
    <tableColumn id="3" xr3:uid="{5C18303E-EAE7-462E-A188-B0196B60D468}" name="(B)_x000a_2025-2026_x000a_Budget" dataDxfId="120"/>
    <tableColumn id="4" xr3:uid="{94567532-3464-4DB8-917B-C26400F82410}" name="(C)_x000a_2026-2027_x000a_Budget" dataDxfId="119"/>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2F846CE-732B-41C7-B406-879056D131E3}" name="Table51" displayName="Table51" ref="A591:D601" totalsRowShown="0" headerRowDxfId="118" headerRowBorderDxfId="117" tableBorderDxfId="116">
  <autoFilter ref="A591:D601" xr:uid="{0111AE60-4B7A-402A-8C99-6F5E8EF142E0}">
    <filterColumn colId="0" hiddenButton="1"/>
    <filterColumn colId="1" hiddenButton="1"/>
    <filterColumn colId="2" hiddenButton="1"/>
    <filterColumn colId="3" hiddenButton="1"/>
  </autoFilter>
  <tableColumns count="4">
    <tableColumn id="1" xr3:uid="{68FEE92D-1B1A-4D3E-A0C3-A45BEFD8F4B9}" name="List all Position Titles for:  Undist... Exp. -  Instructional Staff Training Services- Salaries of Other Professional Staff  11-000-223-104" dataDxfId="115"/>
    <tableColumn id="2" xr3:uid="{0DC6D5A3-C502-4B61-832E-1759060C2A39}" name="(A)_x000a_2024-2025_x000a_Actual" dataDxfId="114"/>
    <tableColumn id="3" xr3:uid="{F4B5DA0A-B9D2-40D2-8F47-9E72CBBAEC57}" name="(B)_x000a_2025-2026_x000a_Budget" dataDxfId="113"/>
    <tableColumn id="4" xr3:uid="{91646029-0B8B-4449-B9AC-292085CFE55A}" name="(C)_x000a_2026-2027_x000a_Budget" dataDxfId="112"/>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F19CDC61-D628-4EAC-AEB4-4E86EF74F839}" name="Table52" displayName="Table52" ref="A603:D613" totalsRowShown="0" headerRowDxfId="111" headerRowBorderDxfId="110" tableBorderDxfId="109">
  <autoFilter ref="A603:D613" xr:uid="{9B424DCC-961D-472D-8AF7-D5096EA8BC37}">
    <filterColumn colId="0" hiddenButton="1"/>
    <filterColumn colId="1" hiddenButton="1"/>
    <filterColumn colId="2" hiddenButton="1"/>
    <filterColumn colId="3" hiddenButton="1"/>
  </autoFilter>
  <tableColumns count="4">
    <tableColumn id="1" xr3:uid="{5C6B67AF-04F1-491A-B37C-FA0F881CDA46}" name="List all Position Titles for:  Undist... Exp.- Instructional Staff Training Services- Salaries of Secretarial and Clerical Assistants  11-000-223-105" dataDxfId="108"/>
    <tableColumn id="2" xr3:uid="{9161D060-F19C-4547-AF6B-6FB751B26E63}" name="(A)_x000a_2024-2025_x000a_Actual" dataDxfId="107"/>
    <tableColumn id="3" xr3:uid="{20CB7CE5-A4DC-4661-ADD7-414DDBF725C7}" name="(B)_x000a_2025-2026_x000a_Budget" dataDxfId="106"/>
    <tableColumn id="4" xr3:uid="{60BF269F-D6DA-49DC-8E24-1293A6A392E2}" name="(C)_x000a_2026-2027_x000a_Budget" dataDxfId="105"/>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6243356-0ED8-4202-A8FB-A90C5087F4CF}" name="Table53" displayName="Table53" ref="A615:D625" totalsRowShown="0" headerRowDxfId="104" headerRowBorderDxfId="103" tableBorderDxfId="102">
  <autoFilter ref="A615:D625" xr:uid="{23441524-58A4-42C1-BA59-B39CAE9473A8}">
    <filterColumn colId="0" hiddenButton="1"/>
    <filterColumn colId="1" hiddenButton="1"/>
    <filterColumn colId="2" hiddenButton="1"/>
    <filterColumn colId="3" hiddenButton="1"/>
  </autoFilter>
  <tableColumns count="4">
    <tableColumn id="1" xr3:uid="{25205A54-7826-408B-B890-A7D73858A87B}" name="List all Position Titles for:  Undistributed Expenditures -  Instructional Staff Training Services- Other Salaries  11-000-223-110" dataDxfId="101"/>
    <tableColumn id="2" xr3:uid="{3C330687-42E3-4437-B433-AC27B543302E}" name="(A)_x000a_2024-2025_x000a_Actual" dataDxfId="100"/>
    <tableColumn id="3" xr3:uid="{8EBF68FC-B57D-4627-BEF3-BAD93C9B2D6B}" name="(B)_x000a_2025-2026_x000a_Budget" dataDxfId="99"/>
    <tableColumn id="4" xr3:uid="{B1A58E0B-69FB-4D11-A589-43E0A4763155}" name="(C)_x000a_2026-2027_x000a_Budget" dataDxfId="98"/>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A6152863-E54B-4698-A890-28621BEFC68C}" name="Table54" displayName="Table54" ref="A627:D637" totalsRowShown="0" headerRowDxfId="97" headerRowBorderDxfId="96" tableBorderDxfId="95">
  <autoFilter ref="A627:D637" xr:uid="{6E2A75BD-51F4-43A4-930A-4154C1A19165}">
    <filterColumn colId="0" hiddenButton="1"/>
    <filterColumn colId="1" hiddenButton="1"/>
    <filterColumn colId="2" hiddenButton="1"/>
    <filterColumn colId="3" hiddenButton="1"/>
  </autoFilter>
  <tableColumns count="4">
    <tableColumn id="1" xr3:uid="{219BB9DC-7C08-4EB9-9A35-76B838C61333}" name="List all Position Titles for:   Undistributed Expenditures -  Support Services - General Administration - Salaries  11-000-230-100" dataDxfId="94"/>
    <tableColumn id="2" xr3:uid="{E8CF0D45-3C6E-4957-BAA6-F5A8300A978A}" name="(A)_x000a_2024-2025_x000a_Actual" dataDxfId="93"/>
    <tableColumn id="3" xr3:uid="{E9431D14-D7EA-41D6-9434-44307964FFE3}" name="(B)_x000a_2025-2026_x000a_Budget" dataDxfId="92"/>
    <tableColumn id="4" xr3:uid="{B59114C5-F830-4354-BF0E-7CB15F1709B1}" name="(C)_x000a_2026-2027_x000a_Budget" dataDxfId="91"/>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E610112-C709-4E7F-B6D3-36C7F2C19403}" name="Table55" displayName="Table55" ref="A639:D649" totalsRowShown="0" headerRowDxfId="90" headerRowBorderDxfId="89" tableBorderDxfId="88">
  <autoFilter ref="A639:D649" xr:uid="{EF03D007-345B-4217-AD85-E518B833A719}">
    <filterColumn colId="0" hiddenButton="1"/>
    <filterColumn colId="1" hiddenButton="1"/>
    <filterColumn colId="2" hiddenButton="1"/>
    <filterColumn colId="3" hiddenButton="1"/>
  </autoFilter>
  <tableColumns count="4">
    <tableColumn id="1" xr3:uid="{BB73D44E-198E-4EC3-99AA-8AB430351EE0}" name="List all Position Titles for:  Undist... Exp.- Support Services - School Admin.- Sal. of Principals/ Asst. Principals/Program Directors  11-000-240-103" dataDxfId="87"/>
    <tableColumn id="2" xr3:uid="{BE828DAB-64E7-4CDC-A3A5-F990C0892673}" name="(A)_x000a_2024-2025_x000a_Actual" dataDxfId="86"/>
    <tableColumn id="3" xr3:uid="{1187A46A-1E8F-4252-B209-58A18E728ECF}" name="(B)_x000a_2025-2026_x000a_Budget" dataDxfId="85"/>
    <tableColumn id="4" xr3:uid="{5F2A2A59-F16A-43DF-BCEB-0061A99D689A}" name="(C)_x000a_2026-2027_x000a_Budget" dataDxfId="84"/>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0E0C9A8-CB79-46D3-B1C9-40307D322FDB}" name="Table56" displayName="Table56" ref="A651:D661" totalsRowShown="0" headerRowDxfId="83" headerRowBorderDxfId="82" tableBorderDxfId="81">
  <autoFilter ref="A651:D661" xr:uid="{60723B23-4615-437D-B77B-E22D7D60BB85}">
    <filterColumn colId="0" hiddenButton="1"/>
    <filterColumn colId="1" hiddenButton="1"/>
    <filterColumn colId="2" hiddenButton="1"/>
    <filterColumn colId="3" hiddenButton="1"/>
  </autoFilter>
  <tableColumns count="4">
    <tableColumn id="1" xr3:uid="{E8D32983-7AE5-4605-9C78-B870E2E3BFE3}" name="List all Position Titles for:  Undist... Exp.-Support Services - School Administration - Salaries of Other Professional Staff  11-000-240-104" dataDxfId="80"/>
    <tableColumn id="2" xr3:uid="{A5173769-6B2E-4875-B529-5BAF6D2865A1}" name="(A)_x000a_2024-2025_x000a_Actual" dataDxfId="79"/>
    <tableColumn id="3" xr3:uid="{CFBEFE37-23C1-4507-9659-C3FA8042C88B}" name="(B)_x000a_2025-2026_x000a_Budget" dataDxfId="78"/>
    <tableColumn id="4" xr3:uid="{8AF39A3B-9B4B-430B-9185-1539C5F46DBA}" name="(C)_x000a_2026-2027_x000a_Budget" dataDxfId="77"/>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E1A2F27-7D09-4169-B595-834182EAB917}" name="Table57" displayName="Table57" ref="A663:D673" totalsRowShown="0" headerRowDxfId="76" headerRowBorderDxfId="75" tableBorderDxfId="74">
  <autoFilter ref="A663:D673" xr:uid="{9D46A11D-7D44-4C61-89CE-58B43FFBAB7B}">
    <filterColumn colId="0" hiddenButton="1"/>
    <filterColumn colId="1" hiddenButton="1"/>
    <filterColumn colId="2" hiddenButton="1"/>
    <filterColumn colId="3" hiddenButton="1"/>
  </autoFilter>
  <tableColumns count="4">
    <tableColumn id="1" xr3:uid="{65E188C9-054D-423E-AF27-3AD123A326CD}" name="List all Position Titles for:  Undist... Exp.- Support Services - School Admin.- Salaries of Secretarial and Clerical Assistants  11-000-240-105" dataDxfId="73"/>
    <tableColumn id="2" xr3:uid="{EF8BAC14-0589-41B6-ADC8-5AE8084F200B}" name="(A)_x000a_2024-2025_x000a_Actual" dataDxfId="72"/>
    <tableColumn id="3" xr3:uid="{600CEFE1-9CAD-4BE7-8F4A-9CAD18773B84}" name="(B)_x000a_2025-2026_x000a_Budget" dataDxfId="71"/>
    <tableColumn id="4" xr3:uid="{B3800054-2F5A-4779-BB54-F5C930E8F724}" name="(C)_x000a_2026-2027_x000a_Budget" dataDxfId="7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9F100-42BD-430C-B319-9D3ADDA5ACF0}" name="Table4" displayName="Table4" ref="A27:D37" totalsRowShown="0" headerRowDxfId="447" headerRowBorderDxfId="446" tableBorderDxfId="445">
  <autoFilter ref="A27:D37" xr:uid="{8A82B83E-E57A-4E54-928B-F301D326C12F}">
    <filterColumn colId="0" hiddenButton="1"/>
    <filterColumn colId="1" hiddenButton="1"/>
    <filterColumn colId="2" hiddenButton="1"/>
    <filterColumn colId="3" hiddenButton="1"/>
  </autoFilter>
  <tableColumns count="4">
    <tableColumn id="1" xr3:uid="{D093C5BD-E7D9-4A9A-B6E5-7251F29248E5}" name="List all Position Titles for:   Special Education - Instruction - Cognitive Moderate - Salaries of Teachers 11-202-100-101" dataDxfId="444"/>
    <tableColumn id="2" xr3:uid="{E70977E5-C14E-4DD9-9489-BEDB0132DC50}" name="(A)_x000a_2024-2025_x000a_Actual" dataDxfId="443"/>
    <tableColumn id="3" xr3:uid="{2D555713-343B-4F72-912C-AA2BCAC0506F}" name="(B)_x000a_2025-2026_x000a_Budget" dataDxfId="442"/>
    <tableColumn id="4" xr3:uid="{AB11F657-1679-41EF-BFF1-6607F6F0B17F}" name="(C)_x000a_2026-2027_x000a_Budget" dataDxfId="441"/>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5794B77-6BC4-4332-BF27-827DFCB0268F}" name="Table58" displayName="Table58" ref="A675:D685" totalsRowShown="0" headerRowDxfId="69" headerRowBorderDxfId="68" tableBorderDxfId="67">
  <autoFilter ref="A675:D685" xr:uid="{5E0A1523-20EC-404A-98DF-917F694DF605}">
    <filterColumn colId="0" hiddenButton="1"/>
    <filterColumn colId="1" hiddenButton="1"/>
    <filterColumn colId="2" hiddenButton="1"/>
    <filterColumn colId="3" hiddenButton="1"/>
  </autoFilter>
  <tableColumns count="4">
    <tableColumn id="1" xr3:uid="{BA0026C7-1CEB-4EB0-922C-A8FAF6BC44B6}" name="List all Position Titles for:  Undistributed Expenditures -  Support Services - School Administration - Other Salaries  11-000-240-110" dataDxfId="66"/>
    <tableColumn id="2" xr3:uid="{01A6654A-A967-4CCD-B1FB-DC7C84963933}" name="(A)_x000a_2024-2025_x000a_Actual" dataDxfId="65"/>
    <tableColumn id="3" xr3:uid="{17CB15F5-EB34-4BAA-BC64-D6EFAAA8E661}" name="(B)_x000a_2025-2026_x000a_Budget" dataDxfId="64"/>
    <tableColumn id="4" xr3:uid="{A2DDE656-F15A-43E7-B33E-8E86B34AFE8A}" name="(C)_x000a_2026-2027_x000a_Budget" dataDxfId="63"/>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4D64DCB-397D-4D5E-A008-DD4C14253252}" name="Table59" displayName="Table59" ref="A687:D697" totalsRowShown="0" headerRowDxfId="62" headerRowBorderDxfId="61" tableBorderDxfId="60">
  <autoFilter ref="A687:D697" xr:uid="{813A3CF3-D0CF-4DB7-81E6-F38BE992D550}">
    <filterColumn colId="0" hiddenButton="1"/>
    <filterColumn colId="1" hiddenButton="1"/>
    <filterColumn colId="2" hiddenButton="1"/>
    <filterColumn colId="3" hiddenButton="1"/>
  </autoFilter>
  <tableColumns count="4">
    <tableColumn id="1" xr3:uid="{BE4DAC3E-4ABD-458C-B568-582FDF4FB86D}" name="List all Position Titles for:   Undistributed Expenditures -  Central Services  11-000-251-100" dataDxfId="59"/>
    <tableColumn id="2" xr3:uid="{4992D9A1-4C15-4E50-9F2C-8B3BAD901B6B}" name="(A)_x000a_2024-2025_x000a_Actual" dataDxfId="58"/>
    <tableColumn id="3" xr3:uid="{BF059EB7-FB4D-47C8-9AE3-76C195841364}" name="(B)_x000a_2025-2026_x000a_Budget" dataDxfId="57"/>
    <tableColumn id="4" xr3:uid="{5B78A715-95E3-40F7-B810-B3F7808B81DD}" name="(C)_x000a_2026-2027_x000a_Budget" dataDxfId="56"/>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8F98359-5866-47DF-9C22-305BE2199266}" name="Table60" displayName="Table60" ref="A699:D709" totalsRowShown="0" headerRowDxfId="55" headerRowBorderDxfId="54" tableBorderDxfId="53">
  <autoFilter ref="A699:D709" xr:uid="{CD2181AE-AA1D-4D2D-8498-7FDB1F36535F}">
    <filterColumn colId="0" hiddenButton="1"/>
    <filterColumn colId="1" hiddenButton="1"/>
    <filterColumn colId="2" hiddenButton="1"/>
    <filterColumn colId="3" hiddenButton="1"/>
  </autoFilter>
  <tableColumns count="4">
    <tableColumn id="1" xr3:uid="{E6EA2663-F071-43AB-87FB-131667EAC907}" name="List all Position Titles for:   Undistributed Expenditures - Administrative Information Technology  11-000-252-100" dataDxfId="52"/>
    <tableColumn id="2" xr3:uid="{FF1B42D4-7C26-4682-8115-0A53B317CB84}" name="(A)_x000a_2024-2025_x000a_Actual" dataDxfId="51"/>
    <tableColumn id="3" xr3:uid="{E467C300-588F-4F9D-B454-3E7D8B1A1E75}" name="(B)_x000a_2025-2026_x000a_Budget" dataDxfId="50"/>
    <tableColumn id="4" xr3:uid="{CC939931-F928-45B0-AAC0-91C69F37F651}" name="(C)_x000a_2026-2027_x000a_Budget" dataDxfId="49"/>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44565F6-E1B0-4DA5-BEE0-916665FFA864}" name="Table61" displayName="Table61" ref="A711:D721" totalsRowShown="0" headerRowDxfId="48" headerRowBorderDxfId="47" tableBorderDxfId="46">
  <autoFilter ref="A711:D721" xr:uid="{EEFB4DD6-6CD1-4859-A530-3C2D326266F6}">
    <filterColumn colId="0" hiddenButton="1"/>
    <filterColumn colId="1" hiddenButton="1"/>
    <filterColumn colId="2" hiddenButton="1"/>
    <filterColumn colId="3" hiddenButton="1"/>
  </autoFilter>
  <tableColumns count="4">
    <tableColumn id="1" xr3:uid="{A4452860-0F2F-4F37-9ACD-5F350BA0D212}" name="List all Position Titles for:   Undistributed Expenditures -  Custodial Services - Salaries  11-000-262-100" dataDxfId="45"/>
    <tableColumn id="2" xr3:uid="{FAC2F713-7624-4503-A92A-42F18D83271A}" name="(A)_x000a_2024-2025_x000a_Actual" dataDxfId="44"/>
    <tableColumn id="3" xr3:uid="{333892BD-0AFA-4831-AABC-F919D30B6B73}" name="(B)_x000a_2025-2026_x000a_Budget" dataDxfId="43"/>
    <tableColumn id="4" xr3:uid="{76574C0E-79CC-4A7D-8ACF-ADD944270974}" name="(C)_x000a_2026-2027_x000a_Budget" dataDxfId="42"/>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D0BE30FB-D2DA-4A31-8443-096DDD9E86E4}" name="Table62" displayName="Table62" ref="A723:D733" totalsRowShown="0" headerRowDxfId="41" headerRowBorderDxfId="40" tableBorderDxfId="39">
  <autoFilter ref="A723:D733" xr:uid="{9E82E4BC-9F69-47D7-96E9-8AE0DF0003CE}">
    <filterColumn colId="0" hiddenButton="1"/>
    <filterColumn colId="1" hiddenButton="1"/>
    <filterColumn colId="2" hiddenButton="1"/>
    <filterColumn colId="3" hiddenButton="1"/>
  </autoFilter>
  <tableColumns count="4">
    <tableColumn id="1" xr3:uid="{1C618AC7-8B3E-4F37-965E-0DADC445FA51}" name="List all Position Titles for:   Undistributed Expenditures -  Care &amp; Upkeep of Grounds - Salaries  11-000-263-100" dataDxfId="38"/>
    <tableColumn id="2" xr3:uid="{79E12DAD-21B4-4A05-ABD8-ED13B6ADA4BB}" name="(A)_x000a_2024-2025_x000a_Actual" dataDxfId="37"/>
    <tableColumn id="3" xr3:uid="{577782A3-97B1-4007-9296-A4C81460238A}" name="(B)_x000a_2025-2026_x000a_Budget" dataDxfId="36"/>
    <tableColumn id="4" xr3:uid="{98800BB5-1390-4DFE-A379-84B1D8485EF4}" name="(C)_x000a_2026-2027_x000a_Budget" dataDxfId="35"/>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09E37A9-BB97-4833-818B-DA315E66A4D1}" name="Table63" displayName="Table63" ref="A735:D745" totalsRowShown="0" headerRowDxfId="34" headerRowBorderDxfId="33" tableBorderDxfId="32">
  <autoFilter ref="A735:D745" xr:uid="{24CE4E0A-64BD-4461-828B-5D6ECE553B36}">
    <filterColumn colId="0" hiddenButton="1"/>
    <filterColumn colId="1" hiddenButton="1"/>
    <filterColumn colId="2" hiddenButton="1"/>
    <filterColumn colId="3" hiddenButton="1"/>
  </autoFilter>
  <tableColumns count="4">
    <tableColumn id="1" xr3:uid="{FD346541-8EB9-4373-88C4-ADA6C0C8B0EB}" name="List all Position Titles for:   Undistributed Expenditures -  Security - Salaries  11-000-266-100" dataDxfId="31"/>
    <tableColumn id="2" xr3:uid="{0882918E-B841-4F20-99ED-D61AF154F987}" name="(A)_x000a_2024-2025_x000a_Actual" dataDxfId="30"/>
    <tableColumn id="3" xr3:uid="{00B8BABC-F7D9-47A7-AB7D-047C383D1565}" name="(B)_x000a_2025-2026_x000a_Budget" dataDxfId="29"/>
    <tableColumn id="4" xr3:uid="{ED9CAA72-B0D2-439E-A40B-E3F066F37AA6}" name="(C)_x000a_2026-2027_x000a_Budget" dataDxfId="28"/>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9382D64-F004-4FB9-B615-F9C4A0925CE4}" name="Table64" displayName="Table64" ref="A747:D757" totalsRowShown="0" headerRowDxfId="27" headerRowBorderDxfId="26" tableBorderDxfId="25">
  <autoFilter ref="A747:D757" xr:uid="{A6B607E7-2B1F-4AAC-B514-F0B344EEBD5F}">
    <filterColumn colId="0" hiddenButton="1"/>
    <filterColumn colId="1" hiddenButton="1"/>
    <filterColumn colId="2" hiddenButton="1"/>
    <filterColumn colId="3" hiddenButton="1"/>
  </autoFilter>
  <tableColumns count="4">
    <tableColumn id="1" xr3:uid="{2B1C166F-49FD-4F35-B0F6-BAC7F95243EA}" name="List all Position Titles for:   Undistributed Expenditures -  Student Transportation Services - Salaries of Non-Instructional Aides 11-000-270-107" dataDxfId="24"/>
    <tableColumn id="2" xr3:uid="{1077FD56-C713-4B4F-8ACA-70CCAD7D33C2}" name="(A)_x000a_2024-2025_x000a_Actual" dataDxfId="23"/>
    <tableColumn id="3" xr3:uid="{D8F15C51-85CE-4F82-B6DD-F268039BD965}" name="(B)_x000a_2025-2026_x000a_Budget" dataDxfId="22"/>
    <tableColumn id="4" xr3:uid="{EF214441-0C20-491E-9282-D54A3638C9B1}" name="(C)_x000a_2026-2027_x000a_Budget" dataDxfId="21"/>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5357E23-9FF7-4BC4-A702-035DB4EC1E03}" name="Table65" displayName="Table65" ref="A759:D769" totalsRowShown="0" headerRowDxfId="20" headerRowBorderDxfId="19" tableBorderDxfId="18">
  <autoFilter ref="A759:D769" xr:uid="{DC0C1AE0-C05A-42EC-BD1F-AD559F438B47}">
    <filterColumn colId="0" hiddenButton="1"/>
    <filterColumn colId="1" hiddenButton="1"/>
    <filterColumn colId="2" hiddenButton="1"/>
    <filterColumn colId="3" hiddenButton="1"/>
  </autoFilter>
  <tableColumns count="4">
    <tableColumn id="1" xr3:uid="{914B8315-7E40-4F8D-BFB1-FAC502BAC085}" name="List all Position Titles for:  Undist... Exp.-Student Transportation Services -Salaries for Pupil Transportation (Other than Between Home &amp; School) 11-000-270-162" dataDxfId="17"/>
    <tableColumn id="2" xr3:uid="{F26850CE-C874-4671-9DBF-3A6C0E088D56}" name="(A)_x000a_2024-2025_x000a_Actual" dataDxfId="16"/>
    <tableColumn id="3" xr3:uid="{56FD01D2-F346-4C26-93AF-B9DDC35798F2}" name="(B)_x000a_2025-2026_x000a_Budget" dataDxfId="15"/>
    <tableColumn id="4" xr3:uid="{44F4FB2F-291D-4291-A25A-8EA6B96BACB8}" name="(C)_x000a_2026-2027_x000a_Budget" dataDxfId="14"/>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A585789-602E-4EF2-8168-D2B430CF298E}" name="Table66" displayName="Table66" ref="A771:D781" totalsRowShown="0" headerRowDxfId="13" headerRowBorderDxfId="12" tableBorderDxfId="11">
  <autoFilter ref="A771:D781" xr:uid="{EE40D872-1DED-4E41-BB6C-5C8050C6E470}">
    <filterColumn colId="0" hiddenButton="1"/>
    <filterColumn colId="1" hiddenButton="1"/>
    <filterColumn colId="2" hiddenButton="1"/>
    <filterColumn colId="3" hiddenButton="1"/>
  </autoFilter>
  <tableColumns count="4">
    <tableColumn id="1" xr3:uid="{28A78332-B311-4668-926A-DE162483A549}" name="List all Position Titles for:   Undistributed Expenditures -  Food Services - Salaries  11-000-310-100" dataDxfId="10"/>
    <tableColumn id="2" xr3:uid="{F1DFD716-0E6F-4E49-8545-43589A1021FB}" name="(A)_x000a_2024-2025_x000a_Actual" dataDxfId="9"/>
    <tableColumn id="3" xr3:uid="{E88D335E-F1F2-44D0-88BE-9EC056DC1EC4}" name="(B)_x000a_2025-2026_x000a_Budget" dataDxfId="8"/>
    <tableColumn id="4" xr3:uid="{E7C585E9-5433-4AFE-B774-6AE8F6157FC0}" name="(C)_x000a_2026-2027_x000a_Budget" dataDxfId="7"/>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DC86BD4-B84E-49C1-9C5A-065825034D54}" name="Table67" displayName="Table67" ref="A783:D793" totalsRowShown="0" headerRowDxfId="6" headerRowBorderDxfId="5" tableBorderDxfId="4">
  <autoFilter ref="A783:D793" xr:uid="{A7B0D9BF-C7D7-4E80-93F0-6C493503BD76}">
    <filterColumn colId="0" hiddenButton="1"/>
    <filterColumn colId="1" hiddenButton="1"/>
    <filterColumn colId="2" hiddenButton="1"/>
    <filterColumn colId="3" hiddenButton="1"/>
  </autoFilter>
  <tableColumns count="4">
    <tableColumn id="1" xr3:uid="{9684EAD4-8F3E-4D0A-BB0B-501C38A7350A}" name="List all Position Titles for:   Facilities Acquisition and Construction Services - Salaries  12-000-400-100" dataDxfId="3"/>
    <tableColumn id="2" xr3:uid="{029D000C-469D-4788-9436-1B760DC6E9BB}" name="(A)_x000a_2024-2025_x000a_Actual" dataDxfId="2"/>
    <tableColumn id="3" xr3:uid="{AAA91213-445C-418B-A11B-80B67F4A69E2}" name="(B)_x000a_2025-2026_x000a_Budget" dataDxfId="1"/>
    <tableColumn id="4" xr3:uid="{A59DF1F3-560C-47EC-AF64-F5D096009DFD}" name="(C)_x000a_2026-2027_x000a_Budget" dataDxfId="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8B4D6B-7A19-4CDD-A276-94946B7906A0}" name="Table5" displayName="Table5" ref="A39:D49" totalsRowShown="0" headerRowDxfId="440" headerRowBorderDxfId="439" tableBorderDxfId="438">
  <autoFilter ref="A39:D49" xr:uid="{E7FB80AB-8F79-4EB2-AEBB-C2CDA02C628A}">
    <filterColumn colId="0" hiddenButton="1"/>
    <filterColumn colId="1" hiddenButton="1"/>
    <filterColumn colId="2" hiddenButton="1"/>
    <filterColumn colId="3" hiddenButton="1"/>
  </autoFilter>
  <tableColumns count="4">
    <tableColumn id="1" xr3:uid="{551E6941-08F1-4B2A-A9D2-6786EA11C04A}" name="List all Position Titles for:   Special Education - Instruction - Cognitive Moderate - Other Salaries for Instruction  11-202-100-106" dataDxfId="437"/>
    <tableColumn id="2" xr3:uid="{29CD124D-675C-4308-9772-6D4ECC4D111F}" name="(A)_x000a_2024-2025_x000a_Actual" dataDxfId="436"/>
    <tableColumn id="3" xr3:uid="{BBCED34A-00DB-488B-8C29-72E1F5A4CD9F}" name="(B)_x000a_2025-2026_x000a_Budget" dataDxfId="435"/>
    <tableColumn id="4" xr3:uid="{533EFEF2-4EB5-402B-8226-52ACC680C5C5}" name="(C)_x000a_2026-2027_x000a_Budget" dataDxfId="4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26BB46-7A82-43A8-97FC-A41DDCFBAF85}" name="Table6" displayName="Table6" ref="A51:D61" totalsRowShown="0" headerRowDxfId="433" headerRowBorderDxfId="432" tableBorderDxfId="431">
  <autoFilter ref="A51:D61" xr:uid="{5853DBD9-4E46-4835-9AD5-230AD3A76812}">
    <filterColumn colId="0" hiddenButton="1"/>
    <filterColumn colId="1" hiddenButton="1"/>
    <filterColumn colId="2" hiddenButton="1"/>
    <filterColumn colId="3" hiddenButton="1"/>
  </autoFilter>
  <tableColumns count="4">
    <tableColumn id="1" xr3:uid="{5FCC3543-F192-49F5-A995-AB3BBDD813DD}" name="List all Position Titles for: Special Ed.-Instr.-Total Learning and/or Language Dis. -Mild/Moderate-Salaries of Teachers  11-204-100-101" dataDxfId="430"/>
    <tableColumn id="2" xr3:uid="{6DA7143B-6BED-489F-B87B-98AB6FC805BC}" name="(A)_x000a_2024-2025_x000a_Actual" dataDxfId="429"/>
    <tableColumn id="3" xr3:uid="{4E565119-8744-4C28-A535-11C94206A5B7}" name="(B)_x000a_2025-2026_x000a_Budget" dataDxfId="428"/>
    <tableColumn id="4" xr3:uid="{B3E0A5BB-B8C8-48E2-BF23-E219B83F3CAB}" name="(C)_x000a_2026-2027_x000a_Budget" dataDxfId="42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0B5D5-1A80-4E02-9518-0DD2DD2A3FD0}" name="Table7" displayName="Table7" ref="A63:D73" totalsRowShown="0" headerRowDxfId="426" headerRowBorderDxfId="425" tableBorderDxfId="424">
  <autoFilter ref="A63:D73" xr:uid="{72973E74-2BC0-4C15-A616-550CF6F46B0B}">
    <filterColumn colId="0" hiddenButton="1"/>
    <filterColumn colId="1" hiddenButton="1"/>
    <filterColumn colId="2" hiddenButton="1"/>
    <filterColumn colId="3" hiddenButton="1"/>
  </autoFilter>
  <tableColumns count="4">
    <tableColumn id="1" xr3:uid="{BF35F29D-34B7-44C0-A0CC-F31B79B9A27A}" name="List all Position Titles for:  Special Ed.-Instr.-Total Learning and/or Language Dis.-Mild/Moderate-Other Salaries for Inst. 11-204-100-106" dataDxfId="423"/>
    <tableColumn id="2" xr3:uid="{F8DA7466-9D28-481D-AB68-C2D37854FAEF}" name="(A)_x000a_2024-2025_x000a_Actual" dataDxfId="422"/>
    <tableColumn id="3" xr3:uid="{33A2A676-7020-40F3-9FB6-B59498CFCD7A}" name="(B)_x000a_2025-2026_x000a_Budget" dataDxfId="421"/>
    <tableColumn id="4" xr3:uid="{0440B629-3DA3-4436-A9A6-15EAE58526CC}" name="(C)_x000a_2026-2027_x000a_Budget" dataDxfId="42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7.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55" Type="http://schemas.openxmlformats.org/officeDocument/2006/relationships/table" Target="../tables/table56.xml"/><Relationship Id="rId63" Type="http://schemas.openxmlformats.org/officeDocument/2006/relationships/table" Target="../tables/table64.xml"/><Relationship Id="rId68" Type="http://schemas.openxmlformats.org/officeDocument/2006/relationships/table" Target="../tables/table69.xml"/><Relationship Id="rId7" Type="http://schemas.openxmlformats.org/officeDocument/2006/relationships/table" Target="../tables/table8.xml"/><Relationship Id="rId2" Type="http://schemas.openxmlformats.org/officeDocument/2006/relationships/vmlDrawing" Target="../drawings/vmlDrawing3.v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3" Type="http://schemas.openxmlformats.org/officeDocument/2006/relationships/table" Target="../tables/table54.xml"/><Relationship Id="rId58" Type="http://schemas.openxmlformats.org/officeDocument/2006/relationships/table" Target="../tables/table59.xml"/><Relationship Id="rId66" Type="http://schemas.openxmlformats.org/officeDocument/2006/relationships/table" Target="../tables/table67.xml"/><Relationship Id="rId5" Type="http://schemas.openxmlformats.org/officeDocument/2006/relationships/table" Target="../tables/table6.xml"/><Relationship Id="rId61" Type="http://schemas.openxmlformats.org/officeDocument/2006/relationships/table" Target="../tables/table62.xml"/><Relationship Id="rId19" Type="http://schemas.openxmlformats.org/officeDocument/2006/relationships/table" Target="../tables/table2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56" Type="http://schemas.openxmlformats.org/officeDocument/2006/relationships/table" Target="../tables/table57.xml"/><Relationship Id="rId64" Type="http://schemas.openxmlformats.org/officeDocument/2006/relationships/table" Target="../tables/table65.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59" Type="http://schemas.openxmlformats.org/officeDocument/2006/relationships/table" Target="../tables/table60.xml"/><Relationship Id="rId67" Type="http://schemas.openxmlformats.org/officeDocument/2006/relationships/table" Target="../tables/table68.xml"/><Relationship Id="rId20" Type="http://schemas.openxmlformats.org/officeDocument/2006/relationships/table" Target="../tables/table21.xml"/><Relationship Id="rId41" Type="http://schemas.openxmlformats.org/officeDocument/2006/relationships/table" Target="../tables/table42.xml"/><Relationship Id="rId54" Type="http://schemas.openxmlformats.org/officeDocument/2006/relationships/table" Target="../tables/table55.xml"/><Relationship Id="rId62" Type="http://schemas.openxmlformats.org/officeDocument/2006/relationships/table" Target="../tables/table63.xml"/><Relationship Id="rId1" Type="http://schemas.openxmlformats.org/officeDocument/2006/relationships/printerSettings" Target="../printerSettings/printerSettings3.bin"/><Relationship Id="rId6" Type="http://schemas.openxmlformats.org/officeDocument/2006/relationships/table" Target="../tables/table7.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57" Type="http://schemas.openxmlformats.org/officeDocument/2006/relationships/table" Target="../tables/table58.xml"/><Relationship Id="rId10" Type="http://schemas.openxmlformats.org/officeDocument/2006/relationships/table" Target="../tables/table11.xml"/><Relationship Id="rId31" Type="http://schemas.openxmlformats.org/officeDocument/2006/relationships/table" Target="../tables/table32.xml"/><Relationship Id="rId44" Type="http://schemas.openxmlformats.org/officeDocument/2006/relationships/table" Target="../tables/table45.xml"/><Relationship Id="rId52" Type="http://schemas.openxmlformats.org/officeDocument/2006/relationships/table" Target="../tables/table53.xml"/><Relationship Id="rId60" Type="http://schemas.openxmlformats.org/officeDocument/2006/relationships/table" Target="../tables/table61.xml"/><Relationship Id="rId65" Type="http://schemas.openxmlformats.org/officeDocument/2006/relationships/table" Target="../tables/table66.xml"/><Relationship Id="rId4" Type="http://schemas.openxmlformats.org/officeDocument/2006/relationships/table" Target="../tables/table5.xml"/><Relationship Id="rId9" Type="http://schemas.openxmlformats.org/officeDocument/2006/relationships/table" Target="../tables/table10.xml"/><Relationship Id="rId13" Type="http://schemas.openxmlformats.org/officeDocument/2006/relationships/table" Target="../tables/table14.xml"/><Relationship Id="rId18" Type="http://schemas.openxmlformats.org/officeDocument/2006/relationships/table" Target="../tables/table19.xml"/><Relationship Id="rId39" Type="http://schemas.openxmlformats.org/officeDocument/2006/relationships/table" Target="../tables/table4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4208"/>
  <sheetViews>
    <sheetView showZeros="0" tabSelected="1" zoomScale="70" zoomScaleNormal="70" zoomScaleSheetLayoutView="70" zoomScalePageLayoutView="80" workbookViewId="0">
      <selection sqref="A1:F1"/>
    </sheetView>
  </sheetViews>
  <sheetFormatPr defaultColWidth="0" defaultRowHeight="15.75" zeroHeight="1" x14ac:dyDescent="0.25"/>
  <cols>
    <col min="1" max="1" width="13.1640625" style="1" customWidth="1"/>
    <col min="2" max="2" width="126.6640625" style="2" bestFit="1" customWidth="1"/>
    <col min="3" max="3" width="57.83203125" style="8" customWidth="1"/>
    <col min="4" max="4" width="22.83203125" style="15" customWidth="1"/>
    <col min="5" max="5" width="23.33203125" style="17" customWidth="1"/>
    <col min="6" max="6" width="24" style="87" customWidth="1"/>
    <col min="7" max="50" width="0" style="17" hidden="1" customWidth="1"/>
    <col min="51" max="16384" width="9.33203125" style="17" hidden="1"/>
  </cols>
  <sheetData>
    <row r="1" spans="1:24" x14ac:dyDescent="0.25">
      <c r="A1" s="200" t="s">
        <v>1377</v>
      </c>
      <c r="B1" s="201"/>
      <c r="C1" s="201"/>
      <c r="D1" s="201"/>
      <c r="E1" s="201"/>
      <c r="F1" s="202"/>
    </row>
    <row r="2" spans="1:24" s="24" customFormat="1" ht="48.75" customHeight="1" thickBot="1" x14ac:dyDescent="0.3">
      <c r="A2" s="209" t="s">
        <v>1360</v>
      </c>
      <c r="B2" s="210"/>
      <c r="C2" s="210"/>
      <c r="D2" s="210"/>
      <c r="E2" s="210"/>
      <c r="F2" s="211"/>
    </row>
    <row r="3" spans="1:24" ht="24.75" customHeight="1" thickBot="1" x14ac:dyDescent="0.3">
      <c r="A3" s="203"/>
      <c r="B3" s="204"/>
      <c r="C3" s="204"/>
      <c r="D3" s="204"/>
      <c r="E3" s="204"/>
      <c r="F3" s="205"/>
    </row>
    <row r="4" spans="1:24" ht="24.75" customHeight="1" x14ac:dyDescent="0.25">
      <c r="A4" s="206" t="s">
        <v>1355</v>
      </c>
      <c r="B4" s="207"/>
      <c r="C4" s="207"/>
      <c r="D4" s="207"/>
      <c r="E4" s="207"/>
      <c r="F4" s="208"/>
    </row>
    <row r="5" spans="1:24" s="97" customFormat="1" ht="35.1" customHeight="1" thickBot="1" x14ac:dyDescent="0.3">
      <c r="A5" s="146" t="s">
        <v>1028</v>
      </c>
      <c r="B5" s="147" t="s">
        <v>1116</v>
      </c>
      <c r="C5" s="148" t="s">
        <v>176</v>
      </c>
      <c r="D5" s="148" t="s">
        <v>1361</v>
      </c>
      <c r="E5" s="148" t="s">
        <v>1362</v>
      </c>
      <c r="F5" s="148" t="s">
        <v>1157</v>
      </c>
      <c r="G5" s="96"/>
      <c r="H5" s="96"/>
      <c r="I5" s="96"/>
      <c r="J5" s="96"/>
      <c r="K5" s="96"/>
      <c r="L5" s="96"/>
      <c r="M5" s="96"/>
      <c r="N5" s="96"/>
      <c r="O5" s="96"/>
      <c r="P5" s="96"/>
      <c r="Q5" s="96"/>
      <c r="R5" s="96"/>
      <c r="S5" s="96"/>
      <c r="T5" s="96"/>
      <c r="U5" s="96"/>
      <c r="V5" s="96"/>
      <c r="W5" s="96"/>
      <c r="X5" s="96"/>
    </row>
    <row r="6" spans="1:24" ht="15.75" customHeight="1" thickBot="1" x14ac:dyDescent="0.3">
      <c r="A6" s="112"/>
      <c r="B6" s="113" t="s">
        <v>1354</v>
      </c>
      <c r="C6" s="113"/>
      <c r="D6" s="113"/>
      <c r="E6" s="114"/>
      <c r="F6" s="115"/>
    </row>
    <row r="7" spans="1:24" ht="15.75" customHeight="1" x14ac:dyDescent="0.25">
      <c r="A7" s="153" t="s">
        <v>1224</v>
      </c>
      <c r="B7" s="98" t="s">
        <v>1308</v>
      </c>
      <c r="C7" s="144" t="s">
        <v>1224</v>
      </c>
      <c r="D7" s="144" t="s">
        <v>1224</v>
      </c>
      <c r="E7" s="144" t="s">
        <v>1224</v>
      </c>
      <c r="F7" s="145" t="s">
        <v>1224</v>
      </c>
    </row>
    <row r="8" spans="1:24" ht="15.75" customHeight="1" x14ac:dyDescent="0.25">
      <c r="A8" s="9">
        <v>3500</v>
      </c>
      <c r="B8" s="3" t="s">
        <v>0</v>
      </c>
      <c r="C8" s="4" t="s">
        <v>179</v>
      </c>
      <c r="D8" s="83">
        <f>'Salary Analysis'!C13</f>
        <v>0</v>
      </c>
      <c r="E8" s="83">
        <f>'Salary Analysis'!D13</f>
        <v>0</v>
      </c>
      <c r="F8" s="79">
        <f>+E8-D8</f>
        <v>0</v>
      </c>
    </row>
    <row r="9" spans="1:24" ht="15.75" customHeight="1" x14ac:dyDescent="0.25">
      <c r="A9" s="9">
        <v>3501</v>
      </c>
      <c r="B9" s="3" t="s">
        <v>2</v>
      </c>
      <c r="C9" s="4" t="s">
        <v>180</v>
      </c>
      <c r="D9" s="83">
        <f>'Salary Analysis'!C25</f>
        <v>0</v>
      </c>
      <c r="E9" s="83">
        <f>'Salary Analysis'!D25</f>
        <v>0</v>
      </c>
      <c r="F9" s="79">
        <f>+E9-D9</f>
        <v>0</v>
      </c>
    </row>
    <row r="10" spans="1:24" ht="15.75" customHeight="1" x14ac:dyDescent="0.25">
      <c r="A10" s="9">
        <v>3502</v>
      </c>
      <c r="B10" s="3" t="s">
        <v>283</v>
      </c>
      <c r="C10" s="4" t="s">
        <v>966</v>
      </c>
      <c r="D10" s="74"/>
      <c r="E10" s="193"/>
      <c r="F10" s="79">
        <f>+E10-D10</f>
        <v>0</v>
      </c>
    </row>
    <row r="11" spans="1:24" ht="15.75" customHeight="1" x14ac:dyDescent="0.25">
      <c r="A11" s="9">
        <v>3503</v>
      </c>
      <c r="B11" s="3" t="s">
        <v>131</v>
      </c>
      <c r="C11" s="4" t="s">
        <v>967</v>
      </c>
      <c r="D11" s="74"/>
      <c r="E11" s="193"/>
      <c r="F11" s="79">
        <f t="shared" ref="F11:F28" si="0">+E11-D11</f>
        <v>0</v>
      </c>
    </row>
    <row r="12" spans="1:24" ht="15.75" customHeight="1" x14ac:dyDescent="0.25">
      <c r="A12" s="9">
        <v>3504</v>
      </c>
      <c r="B12" s="3" t="s">
        <v>133</v>
      </c>
      <c r="C12" s="4" t="s">
        <v>968</v>
      </c>
      <c r="D12" s="74"/>
      <c r="E12" s="193"/>
      <c r="F12" s="79">
        <f t="shared" si="0"/>
        <v>0</v>
      </c>
    </row>
    <row r="13" spans="1:24" ht="15.75" customHeight="1" x14ac:dyDescent="0.25">
      <c r="A13" s="9">
        <v>3505</v>
      </c>
      <c r="B13" s="3" t="s">
        <v>3</v>
      </c>
      <c r="C13" s="4" t="s">
        <v>969</v>
      </c>
      <c r="D13" s="74"/>
      <c r="E13" s="193"/>
      <c r="F13" s="79">
        <f t="shared" si="0"/>
        <v>0</v>
      </c>
    </row>
    <row r="14" spans="1:24" ht="15.75" customHeight="1" x14ac:dyDescent="0.25">
      <c r="A14" s="9">
        <v>3506</v>
      </c>
      <c r="B14" s="3" t="s">
        <v>135</v>
      </c>
      <c r="C14" s="4" t="s">
        <v>970</v>
      </c>
      <c r="D14" s="74"/>
      <c r="E14" s="193"/>
      <c r="F14" s="79">
        <f t="shared" si="0"/>
        <v>0</v>
      </c>
    </row>
    <row r="15" spans="1:24" ht="15.75" customHeight="1" x14ac:dyDescent="0.25">
      <c r="A15" s="9">
        <v>3507</v>
      </c>
      <c r="B15" s="3" t="s">
        <v>137</v>
      </c>
      <c r="C15" s="4" t="s">
        <v>971</v>
      </c>
      <c r="D15" s="74"/>
      <c r="E15" s="193"/>
      <c r="F15" s="79">
        <f t="shared" si="0"/>
        <v>0</v>
      </c>
    </row>
    <row r="16" spans="1:24" ht="15.75" customHeight="1" x14ac:dyDescent="0.25">
      <c r="A16" s="9">
        <v>3508</v>
      </c>
      <c r="B16" s="3" t="s">
        <v>139</v>
      </c>
      <c r="C16" s="4" t="s">
        <v>972</v>
      </c>
      <c r="D16" s="74"/>
      <c r="E16" s="193"/>
      <c r="F16" s="79">
        <f t="shared" si="0"/>
        <v>0</v>
      </c>
    </row>
    <row r="17" spans="1:6" ht="15.75" customHeight="1" x14ac:dyDescent="0.25">
      <c r="A17" s="9">
        <v>3509</v>
      </c>
      <c r="B17" s="3" t="s">
        <v>143</v>
      </c>
      <c r="C17" s="4" t="s">
        <v>973</v>
      </c>
      <c r="D17" s="74"/>
      <c r="E17" s="193"/>
      <c r="F17" s="79">
        <f t="shared" si="0"/>
        <v>0</v>
      </c>
    </row>
    <row r="18" spans="1:6" ht="15.75" customHeight="1" x14ac:dyDescent="0.25">
      <c r="A18" s="9">
        <v>3510</v>
      </c>
      <c r="B18" s="3" t="s">
        <v>145</v>
      </c>
      <c r="C18" s="4" t="s">
        <v>974</v>
      </c>
      <c r="D18" s="74"/>
      <c r="E18" s="193"/>
      <c r="F18" s="79">
        <f t="shared" si="0"/>
        <v>0</v>
      </c>
    </row>
    <row r="19" spans="1:6" ht="15.75" customHeight="1" x14ac:dyDescent="0.25">
      <c r="A19" s="9">
        <v>3511</v>
      </c>
      <c r="B19" s="3" t="s">
        <v>354</v>
      </c>
      <c r="C19" s="4" t="s">
        <v>975</v>
      </c>
      <c r="D19" s="74"/>
      <c r="E19" s="193"/>
      <c r="F19" s="79">
        <f t="shared" si="0"/>
        <v>0</v>
      </c>
    </row>
    <row r="20" spans="1:6" ht="15.75" customHeight="1" x14ac:dyDescent="0.25">
      <c r="A20" s="9">
        <v>3512</v>
      </c>
      <c r="B20" s="3" t="s">
        <v>1298</v>
      </c>
      <c r="C20" s="4" t="s">
        <v>181</v>
      </c>
      <c r="D20" s="74"/>
      <c r="E20" s="193"/>
      <c r="F20" s="79">
        <f t="shared" si="0"/>
        <v>0</v>
      </c>
    </row>
    <row r="21" spans="1:6" ht="15.75" customHeight="1" x14ac:dyDescent="0.25">
      <c r="A21" s="9">
        <v>3513</v>
      </c>
      <c r="B21" s="3" t="s">
        <v>5</v>
      </c>
      <c r="C21" s="4" t="s">
        <v>182</v>
      </c>
      <c r="D21" s="74"/>
      <c r="E21" s="193"/>
      <c r="F21" s="79">
        <f t="shared" si="0"/>
        <v>0</v>
      </c>
    </row>
    <row r="22" spans="1:6" ht="15.75" customHeight="1" x14ac:dyDescent="0.25">
      <c r="A22" s="9">
        <v>3514</v>
      </c>
      <c r="B22" s="3" t="s">
        <v>6</v>
      </c>
      <c r="C22" s="4" t="s">
        <v>183</v>
      </c>
      <c r="D22" s="74"/>
      <c r="E22" s="193"/>
      <c r="F22" s="79">
        <f t="shared" si="0"/>
        <v>0</v>
      </c>
    </row>
    <row r="23" spans="1:6" ht="15.75" customHeight="1" x14ac:dyDescent="0.25">
      <c r="A23" s="9">
        <v>3515</v>
      </c>
      <c r="B23" s="3" t="s">
        <v>1233</v>
      </c>
      <c r="C23" s="4" t="s">
        <v>976</v>
      </c>
      <c r="D23" s="74"/>
      <c r="E23" s="193"/>
      <c r="F23" s="79">
        <f t="shared" si="0"/>
        <v>0</v>
      </c>
    </row>
    <row r="24" spans="1:6" ht="15.75" customHeight="1" x14ac:dyDescent="0.25">
      <c r="A24" s="9">
        <v>3516</v>
      </c>
      <c r="B24" s="3" t="s">
        <v>358</v>
      </c>
      <c r="C24" s="4" t="s">
        <v>977</v>
      </c>
      <c r="D24" s="74"/>
      <c r="E24" s="193"/>
      <c r="F24" s="79">
        <f t="shared" si="0"/>
        <v>0</v>
      </c>
    </row>
    <row r="25" spans="1:6" ht="15.75" customHeight="1" x14ac:dyDescent="0.25">
      <c r="A25" s="9">
        <v>3517</v>
      </c>
      <c r="B25" s="3" t="s">
        <v>7</v>
      </c>
      <c r="C25" s="4" t="s">
        <v>184</v>
      </c>
      <c r="D25" s="74"/>
      <c r="E25" s="193"/>
      <c r="F25" s="79">
        <f t="shared" si="0"/>
        <v>0</v>
      </c>
    </row>
    <row r="26" spans="1:6" ht="15.75" customHeight="1" x14ac:dyDescent="0.25">
      <c r="A26" s="9">
        <v>3518</v>
      </c>
      <c r="B26" s="3" t="s">
        <v>8</v>
      </c>
      <c r="C26" s="4" t="s">
        <v>185</v>
      </c>
      <c r="D26" s="74"/>
      <c r="E26" s="193"/>
      <c r="F26" s="79">
        <f t="shared" si="0"/>
        <v>0</v>
      </c>
    </row>
    <row r="27" spans="1:6" ht="15.75" customHeight="1" x14ac:dyDescent="0.25">
      <c r="A27" s="9">
        <v>3519</v>
      </c>
      <c r="B27" s="3" t="s">
        <v>341</v>
      </c>
      <c r="C27" s="4" t="s">
        <v>978</v>
      </c>
      <c r="D27" s="74"/>
      <c r="E27" s="193"/>
      <c r="F27" s="79">
        <f t="shared" si="0"/>
        <v>0</v>
      </c>
    </row>
    <row r="28" spans="1:6" ht="15.75" customHeight="1" x14ac:dyDescent="0.25">
      <c r="A28" s="9">
        <v>3520</v>
      </c>
      <c r="B28" s="3" t="s">
        <v>9</v>
      </c>
      <c r="C28" s="4" t="s">
        <v>186</v>
      </c>
      <c r="D28" s="74"/>
      <c r="E28" s="193"/>
      <c r="F28" s="79">
        <f t="shared" si="0"/>
        <v>0</v>
      </c>
    </row>
    <row r="29" spans="1:6" ht="15.75" customHeight="1" x14ac:dyDescent="0.25">
      <c r="A29" s="9">
        <v>3521</v>
      </c>
      <c r="B29" s="3" t="s">
        <v>1234</v>
      </c>
      <c r="C29" s="4" t="s">
        <v>980</v>
      </c>
      <c r="D29" s="14">
        <f>SUM(D8:D28)</f>
        <v>0</v>
      </c>
      <c r="E29" s="14">
        <f>SUM(E8:E28)</f>
        <v>0</v>
      </c>
      <c r="F29" s="14">
        <f>SUM(F8:F28)</f>
        <v>0</v>
      </c>
    </row>
    <row r="30" spans="1:6" ht="15.75" customHeight="1" x14ac:dyDescent="0.25">
      <c r="A30" s="153" t="s">
        <v>1224</v>
      </c>
      <c r="B30" s="98" t="s">
        <v>1296</v>
      </c>
      <c r="C30" s="144" t="s">
        <v>1224</v>
      </c>
      <c r="D30" s="144" t="s">
        <v>1224</v>
      </c>
      <c r="E30" s="144" t="s">
        <v>1224</v>
      </c>
      <c r="F30" s="145" t="s">
        <v>1224</v>
      </c>
    </row>
    <row r="31" spans="1:6" ht="15.75" customHeight="1" x14ac:dyDescent="0.25">
      <c r="A31" s="9">
        <v>4000</v>
      </c>
      <c r="B31" s="3" t="s">
        <v>0</v>
      </c>
      <c r="C31" s="4" t="s">
        <v>187</v>
      </c>
      <c r="D31" s="83">
        <f>'Salary Analysis'!C37</f>
        <v>0</v>
      </c>
      <c r="E31" s="83">
        <f>'Salary Analysis'!D37</f>
        <v>0</v>
      </c>
      <c r="F31" s="79">
        <f>+E31-D31</f>
        <v>0</v>
      </c>
    </row>
    <row r="32" spans="1:6" ht="15.75" customHeight="1" x14ac:dyDescent="0.25">
      <c r="A32" s="9">
        <v>4020</v>
      </c>
      <c r="B32" s="3" t="s">
        <v>2</v>
      </c>
      <c r="C32" s="4" t="s">
        <v>188</v>
      </c>
      <c r="D32" s="83">
        <f>'Salary Analysis'!C49</f>
        <v>0</v>
      </c>
      <c r="E32" s="83">
        <f>'Salary Analysis'!D49</f>
        <v>0</v>
      </c>
      <c r="F32" s="79">
        <f>+E32-D32</f>
        <v>0</v>
      </c>
    </row>
    <row r="33" spans="1:6" ht="15.75" customHeight="1" x14ac:dyDescent="0.25">
      <c r="A33" s="9">
        <v>4025</v>
      </c>
      <c r="B33" s="3" t="s">
        <v>283</v>
      </c>
      <c r="C33" s="4" t="s">
        <v>956</v>
      </c>
      <c r="D33" s="74"/>
      <c r="E33" s="193"/>
      <c r="F33" s="79">
        <f>+E33-D33</f>
        <v>0</v>
      </c>
    </row>
    <row r="34" spans="1:6" ht="15.75" customHeight="1" x14ac:dyDescent="0.25">
      <c r="A34" s="9">
        <v>4030</v>
      </c>
      <c r="B34" s="3" t="s">
        <v>131</v>
      </c>
      <c r="C34" s="4" t="s">
        <v>957</v>
      </c>
      <c r="D34" s="74"/>
      <c r="E34" s="193"/>
      <c r="F34" s="79">
        <f t="shared" ref="F34:F51" si="1">+E34-D34</f>
        <v>0</v>
      </c>
    </row>
    <row r="35" spans="1:6" ht="15.75" customHeight="1" x14ac:dyDescent="0.25">
      <c r="A35" s="9">
        <v>4031</v>
      </c>
      <c r="B35" s="3" t="s">
        <v>133</v>
      </c>
      <c r="C35" s="4" t="s">
        <v>958</v>
      </c>
      <c r="D35" s="74"/>
      <c r="E35" s="193"/>
      <c r="F35" s="79">
        <f t="shared" si="1"/>
        <v>0</v>
      </c>
    </row>
    <row r="36" spans="1:6" ht="15.75" customHeight="1" x14ac:dyDescent="0.25">
      <c r="A36" s="9">
        <v>4032</v>
      </c>
      <c r="B36" s="3" t="s">
        <v>3</v>
      </c>
      <c r="C36" s="4" t="s">
        <v>959</v>
      </c>
      <c r="D36" s="74"/>
      <c r="E36" s="193"/>
      <c r="F36" s="79">
        <f t="shared" si="1"/>
        <v>0</v>
      </c>
    </row>
    <row r="37" spans="1:6" ht="15.75" customHeight="1" x14ac:dyDescent="0.25">
      <c r="A37" s="9">
        <v>4033</v>
      </c>
      <c r="B37" s="3" t="s">
        <v>135</v>
      </c>
      <c r="C37" s="4" t="s">
        <v>960</v>
      </c>
      <c r="D37" s="74"/>
      <c r="E37" s="193"/>
      <c r="F37" s="79">
        <f t="shared" si="1"/>
        <v>0</v>
      </c>
    </row>
    <row r="38" spans="1:6" ht="15.75" customHeight="1" x14ac:dyDescent="0.25">
      <c r="A38" s="9">
        <v>4034</v>
      </c>
      <c r="B38" s="3" t="s">
        <v>137</v>
      </c>
      <c r="C38" s="4" t="s">
        <v>961</v>
      </c>
      <c r="D38" s="74"/>
      <c r="E38" s="193"/>
      <c r="F38" s="79">
        <f t="shared" si="1"/>
        <v>0</v>
      </c>
    </row>
    <row r="39" spans="1:6" ht="15.75" customHeight="1" x14ac:dyDescent="0.25">
      <c r="A39" s="9">
        <v>4035</v>
      </c>
      <c r="B39" s="3" t="s">
        <v>139</v>
      </c>
      <c r="C39" s="4" t="s">
        <v>962</v>
      </c>
      <c r="D39" s="74"/>
      <c r="E39" s="193"/>
      <c r="F39" s="79">
        <f t="shared" si="1"/>
        <v>0</v>
      </c>
    </row>
    <row r="40" spans="1:6" ht="15.75" customHeight="1" x14ac:dyDescent="0.25">
      <c r="A40" s="9">
        <v>4036</v>
      </c>
      <c r="B40" s="3" t="s">
        <v>143</v>
      </c>
      <c r="C40" s="4" t="s">
        <v>963</v>
      </c>
      <c r="D40" s="74"/>
      <c r="E40" s="193"/>
      <c r="F40" s="79">
        <f t="shared" si="1"/>
        <v>0</v>
      </c>
    </row>
    <row r="41" spans="1:6" ht="15.75" customHeight="1" x14ac:dyDescent="0.25">
      <c r="A41" s="9">
        <v>4037</v>
      </c>
      <c r="B41" s="3" t="s">
        <v>145</v>
      </c>
      <c r="C41" s="4" t="s">
        <v>964</v>
      </c>
      <c r="D41" s="74"/>
      <c r="E41" s="193"/>
      <c r="F41" s="79">
        <f t="shared" si="1"/>
        <v>0</v>
      </c>
    </row>
    <row r="42" spans="1:6" ht="15.75" customHeight="1" x14ac:dyDescent="0.25">
      <c r="A42" s="9">
        <v>4038</v>
      </c>
      <c r="B42" s="3" t="s">
        <v>354</v>
      </c>
      <c r="C42" s="4" t="s">
        <v>965</v>
      </c>
      <c r="D42" s="74"/>
      <c r="E42" s="193"/>
      <c r="F42" s="79">
        <f t="shared" si="1"/>
        <v>0</v>
      </c>
    </row>
    <row r="43" spans="1:6" ht="15.75" customHeight="1" x14ac:dyDescent="0.25">
      <c r="A43" s="9">
        <v>4040</v>
      </c>
      <c r="B43" s="3" t="s">
        <v>1298</v>
      </c>
      <c r="C43" s="4" t="s">
        <v>189</v>
      </c>
      <c r="D43" s="74"/>
      <c r="E43" s="193"/>
      <c r="F43" s="79">
        <f t="shared" si="1"/>
        <v>0</v>
      </c>
    </row>
    <row r="44" spans="1:6" ht="15.75" customHeight="1" x14ac:dyDescent="0.25">
      <c r="A44" s="9">
        <v>4060</v>
      </c>
      <c r="B44" s="3" t="s">
        <v>5</v>
      </c>
      <c r="C44" s="4" t="s">
        <v>190</v>
      </c>
      <c r="D44" s="74"/>
      <c r="E44" s="193"/>
      <c r="F44" s="79">
        <f t="shared" si="1"/>
        <v>0</v>
      </c>
    </row>
    <row r="45" spans="1:6" ht="15.75" customHeight="1" x14ac:dyDescent="0.25">
      <c r="A45" s="9">
        <v>4080</v>
      </c>
      <c r="B45" s="3" t="s">
        <v>34</v>
      </c>
      <c r="C45" s="4" t="s">
        <v>191</v>
      </c>
      <c r="D45" s="74"/>
      <c r="E45" s="193"/>
      <c r="F45" s="79">
        <f t="shared" si="1"/>
        <v>0</v>
      </c>
    </row>
    <row r="46" spans="1:6" ht="15.75" customHeight="1" x14ac:dyDescent="0.25">
      <c r="A46" s="9">
        <v>4090</v>
      </c>
      <c r="B46" s="3" t="s">
        <v>1233</v>
      </c>
      <c r="C46" s="4" t="s">
        <v>951</v>
      </c>
      <c r="D46" s="74"/>
      <c r="E46" s="193"/>
      <c r="F46" s="79">
        <f t="shared" si="1"/>
        <v>0</v>
      </c>
    </row>
    <row r="47" spans="1:6" ht="15.75" customHeight="1" x14ac:dyDescent="0.25">
      <c r="A47" s="9">
        <v>4091</v>
      </c>
      <c r="B47" s="3" t="s">
        <v>358</v>
      </c>
      <c r="C47" s="4" t="s">
        <v>952</v>
      </c>
      <c r="D47" s="74"/>
      <c r="E47" s="193"/>
      <c r="F47" s="79">
        <f t="shared" si="1"/>
        <v>0</v>
      </c>
    </row>
    <row r="48" spans="1:6" ht="15.75" customHeight="1" x14ac:dyDescent="0.25">
      <c r="A48" s="9">
        <v>4100</v>
      </c>
      <c r="B48" s="3" t="s">
        <v>7</v>
      </c>
      <c r="C48" s="4" t="s">
        <v>192</v>
      </c>
      <c r="D48" s="74"/>
      <c r="E48" s="193"/>
      <c r="F48" s="79">
        <f t="shared" si="1"/>
        <v>0</v>
      </c>
    </row>
    <row r="49" spans="1:6" ht="15.75" customHeight="1" x14ac:dyDescent="0.25">
      <c r="A49" s="9">
        <v>4120</v>
      </c>
      <c r="B49" s="3" t="s">
        <v>8</v>
      </c>
      <c r="C49" s="4" t="s">
        <v>193</v>
      </c>
      <c r="D49" s="74"/>
      <c r="E49" s="193"/>
      <c r="F49" s="79">
        <f t="shared" si="1"/>
        <v>0</v>
      </c>
    </row>
    <row r="50" spans="1:6" ht="15.75" customHeight="1" x14ac:dyDescent="0.25">
      <c r="A50" s="9">
        <v>4130</v>
      </c>
      <c r="B50" s="3" t="s">
        <v>341</v>
      </c>
      <c r="C50" s="4" t="s">
        <v>953</v>
      </c>
      <c r="D50" s="74"/>
      <c r="E50" s="193"/>
      <c r="F50" s="79">
        <f t="shared" si="1"/>
        <v>0</v>
      </c>
    </row>
    <row r="51" spans="1:6" ht="15.75" customHeight="1" x14ac:dyDescent="0.25">
      <c r="A51" s="9">
        <v>4140</v>
      </c>
      <c r="B51" s="3" t="s">
        <v>9</v>
      </c>
      <c r="C51" s="4" t="s">
        <v>194</v>
      </c>
      <c r="D51" s="74"/>
      <c r="E51" s="193"/>
      <c r="F51" s="79">
        <f t="shared" si="1"/>
        <v>0</v>
      </c>
    </row>
    <row r="52" spans="1:6" ht="15.75" customHeight="1" x14ac:dyDescent="0.25">
      <c r="A52" s="9">
        <v>4160</v>
      </c>
      <c r="B52" s="3" t="s">
        <v>1117</v>
      </c>
      <c r="C52" s="4" t="s">
        <v>955</v>
      </c>
      <c r="D52" s="14">
        <f>+SUM(D31:D51)</f>
        <v>0</v>
      </c>
      <c r="E52" s="14">
        <f>+SUM(E31:E51)</f>
        <v>0</v>
      </c>
      <c r="F52" s="14">
        <f>+SUM(F31:F51)</f>
        <v>0</v>
      </c>
    </row>
    <row r="53" spans="1:6" x14ac:dyDescent="0.25">
      <c r="A53" s="153" t="s">
        <v>1224</v>
      </c>
      <c r="B53" s="98" t="s">
        <v>1309</v>
      </c>
      <c r="C53" s="144" t="s">
        <v>1224</v>
      </c>
      <c r="D53" s="144" t="s">
        <v>1224</v>
      </c>
      <c r="E53" s="144" t="s">
        <v>1224</v>
      </c>
      <c r="F53" s="145" t="s">
        <v>1224</v>
      </c>
    </row>
    <row r="54" spans="1:6" ht="15.75" customHeight="1" x14ac:dyDescent="0.25">
      <c r="A54" s="9">
        <v>4500</v>
      </c>
      <c r="B54" s="3" t="s">
        <v>0</v>
      </c>
      <c r="C54" s="4" t="s">
        <v>195</v>
      </c>
      <c r="D54" s="83">
        <f>'Salary Analysis'!C61</f>
        <v>0</v>
      </c>
      <c r="E54" s="83">
        <f>'Salary Analysis'!D61</f>
        <v>0</v>
      </c>
      <c r="F54" s="79">
        <f t="shared" ref="F54:F73" si="2">+E54-D54</f>
        <v>0</v>
      </c>
    </row>
    <row r="55" spans="1:6" ht="15.75" customHeight="1" x14ac:dyDescent="0.25">
      <c r="A55" s="9">
        <v>4520</v>
      </c>
      <c r="B55" s="3" t="s">
        <v>2</v>
      </c>
      <c r="C55" s="4" t="s">
        <v>196</v>
      </c>
      <c r="D55" s="83">
        <f>'Salary Analysis'!C73</f>
        <v>0</v>
      </c>
      <c r="E55" s="83">
        <f>'Salary Analysis'!D73</f>
        <v>0</v>
      </c>
      <c r="F55" s="79">
        <f t="shared" si="2"/>
        <v>0</v>
      </c>
    </row>
    <row r="56" spans="1:6" ht="15.75" customHeight="1" x14ac:dyDescent="0.25">
      <c r="A56" s="9">
        <v>4525</v>
      </c>
      <c r="B56" s="3" t="s">
        <v>283</v>
      </c>
      <c r="C56" s="4" t="s">
        <v>935</v>
      </c>
      <c r="D56" s="74"/>
      <c r="E56" s="193"/>
      <c r="F56" s="79">
        <f t="shared" si="2"/>
        <v>0</v>
      </c>
    </row>
    <row r="57" spans="1:6" ht="15.75" customHeight="1" x14ac:dyDescent="0.25">
      <c r="A57" s="9">
        <v>4530</v>
      </c>
      <c r="B57" s="3" t="s">
        <v>131</v>
      </c>
      <c r="C57" s="4" t="s">
        <v>936</v>
      </c>
      <c r="D57" s="74"/>
      <c r="E57" s="193"/>
      <c r="F57" s="79">
        <f t="shared" si="2"/>
        <v>0</v>
      </c>
    </row>
    <row r="58" spans="1:6" ht="15.75" customHeight="1" x14ac:dyDescent="0.25">
      <c r="A58" s="9">
        <v>4531</v>
      </c>
      <c r="B58" s="3" t="s">
        <v>133</v>
      </c>
      <c r="C58" s="4" t="s">
        <v>937</v>
      </c>
      <c r="D58" s="74"/>
      <c r="E58" s="193"/>
      <c r="F58" s="79">
        <f t="shared" si="2"/>
        <v>0</v>
      </c>
    </row>
    <row r="59" spans="1:6" ht="15.75" customHeight="1" x14ac:dyDescent="0.25">
      <c r="A59" s="9">
        <v>4532</v>
      </c>
      <c r="B59" s="3" t="s">
        <v>3</v>
      </c>
      <c r="C59" s="4" t="s">
        <v>938</v>
      </c>
      <c r="D59" s="74"/>
      <c r="E59" s="193"/>
      <c r="F59" s="79">
        <f t="shared" si="2"/>
        <v>0</v>
      </c>
    </row>
    <row r="60" spans="1:6" ht="15.75" customHeight="1" x14ac:dyDescent="0.25">
      <c r="A60" s="9">
        <v>4533</v>
      </c>
      <c r="B60" s="3" t="s">
        <v>135</v>
      </c>
      <c r="C60" s="4" t="s">
        <v>939</v>
      </c>
      <c r="D60" s="74"/>
      <c r="E60" s="193"/>
      <c r="F60" s="79">
        <f t="shared" si="2"/>
        <v>0</v>
      </c>
    </row>
    <row r="61" spans="1:6" ht="15.75" customHeight="1" x14ac:dyDescent="0.25">
      <c r="A61" s="9">
        <v>4534</v>
      </c>
      <c r="B61" s="3" t="s">
        <v>137</v>
      </c>
      <c r="C61" s="4" t="s">
        <v>940</v>
      </c>
      <c r="D61" s="74"/>
      <c r="E61" s="193"/>
      <c r="F61" s="79">
        <f t="shared" si="2"/>
        <v>0</v>
      </c>
    </row>
    <row r="62" spans="1:6" ht="15.75" customHeight="1" x14ac:dyDescent="0.25">
      <c r="A62" s="9">
        <v>4535</v>
      </c>
      <c r="B62" s="3" t="s">
        <v>139</v>
      </c>
      <c r="C62" s="4" t="s">
        <v>941</v>
      </c>
      <c r="D62" s="74"/>
      <c r="E62" s="193"/>
      <c r="F62" s="79">
        <f t="shared" si="2"/>
        <v>0</v>
      </c>
    </row>
    <row r="63" spans="1:6" ht="15.75" customHeight="1" x14ac:dyDescent="0.25">
      <c r="A63" s="9">
        <v>4536</v>
      </c>
      <c r="B63" s="3" t="s">
        <v>143</v>
      </c>
      <c r="C63" s="4" t="s">
        <v>942</v>
      </c>
      <c r="D63" s="74"/>
      <c r="E63" s="193"/>
      <c r="F63" s="79">
        <f t="shared" si="2"/>
        <v>0</v>
      </c>
    </row>
    <row r="64" spans="1:6" ht="15.75" customHeight="1" x14ac:dyDescent="0.25">
      <c r="A64" s="9">
        <v>4537</v>
      </c>
      <c r="B64" s="3" t="s">
        <v>145</v>
      </c>
      <c r="C64" s="4" t="s">
        <v>943</v>
      </c>
      <c r="D64" s="74"/>
      <c r="E64" s="193"/>
      <c r="F64" s="79">
        <f t="shared" si="2"/>
        <v>0</v>
      </c>
    </row>
    <row r="65" spans="1:6" ht="15.75" customHeight="1" x14ac:dyDescent="0.25">
      <c r="A65" s="9">
        <v>4538</v>
      </c>
      <c r="B65" s="3" t="s">
        <v>354</v>
      </c>
      <c r="C65" s="4" t="s">
        <v>944</v>
      </c>
      <c r="D65" s="74"/>
      <c r="E65" s="193"/>
      <c r="F65" s="79">
        <f t="shared" si="2"/>
        <v>0</v>
      </c>
    </row>
    <row r="66" spans="1:6" ht="15.75" customHeight="1" x14ac:dyDescent="0.25">
      <c r="A66" s="9">
        <v>4540</v>
      </c>
      <c r="B66" s="12" t="s">
        <v>1298</v>
      </c>
      <c r="C66" s="13" t="s">
        <v>197</v>
      </c>
      <c r="D66" s="74"/>
      <c r="E66" s="193"/>
      <c r="F66" s="79">
        <f t="shared" si="2"/>
        <v>0</v>
      </c>
    </row>
    <row r="67" spans="1:6" ht="15.75" customHeight="1" x14ac:dyDescent="0.25">
      <c r="A67" s="9">
        <v>4560</v>
      </c>
      <c r="B67" s="12" t="s">
        <v>5</v>
      </c>
      <c r="C67" s="13" t="s">
        <v>198</v>
      </c>
      <c r="D67" s="74"/>
      <c r="E67" s="193"/>
      <c r="F67" s="79">
        <f t="shared" si="2"/>
        <v>0</v>
      </c>
    </row>
    <row r="68" spans="1:6" ht="15.75" customHeight="1" x14ac:dyDescent="0.25">
      <c r="A68" s="9">
        <v>4580</v>
      </c>
      <c r="B68" s="3" t="s">
        <v>34</v>
      </c>
      <c r="C68" s="4" t="s">
        <v>199</v>
      </c>
      <c r="D68" s="74"/>
      <c r="E68" s="193"/>
      <c r="F68" s="79">
        <f t="shared" si="2"/>
        <v>0</v>
      </c>
    </row>
    <row r="69" spans="1:6" ht="15.75" customHeight="1" x14ac:dyDescent="0.25">
      <c r="A69" s="9">
        <v>4590</v>
      </c>
      <c r="B69" s="3" t="s">
        <v>1233</v>
      </c>
      <c r="C69" s="4" t="s">
        <v>945</v>
      </c>
      <c r="D69" s="74"/>
      <c r="E69" s="193"/>
      <c r="F69" s="79">
        <f t="shared" si="2"/>
        <v>0</v>
      </c>
    </row>
    <row r="70" spans="1:6" ht="15.75" customHeight="1" x14ac:dyDescent="0.25">
      <c r="A70" s="9">
        <v>4591</v>
      </c>
      <c r="B70" s="3" t="s">
        <v>358</v>
      </c>
      <c r="C70" s="4" t="s">
        <v>946</v>
      </c>
      <c r="D70" s="74"/>
      <c r="E70" s="193"/>
      <c r="F70" s="79">
        <f t="shared" si="2"/>
        <v>0</v>
      </c>
    </row>
    <row r="71" spans="1:6" ht="15.75" customHeight="1" x14ac:dyDescent="0.25">
      <c r="A71" s="9">
        <v>4600</v>
      </c>
      <c r="B71" s="3" t="s">
        <v>7</v>
      </c>
      <c r="C71" s="4" t="s">
        <v>200</v>
      </c>
      <c r="D71" s="74"/>
      <c r="E71" s="193"/>
      <c r="F71" s="79">
        <f t="shared" si="2"/>
        <v>0</v>
      </c>
    </row>
    <row r="72" spans="1:6" ht="15.75" customHeight="1" x14ac:dyDescent="0.25">
      <c r="A72" s="9">
        <v>4620</v>
      </c>
      <c r="B72" s="3" t="s">
        <v>8</v>
      </c>
      <c r="C72" s="4" t="s">
        <v>201</v>
      </c>
      <c r="D72" s="74"/>
      <c r="E72" s="193"/>
      <c r="F72" s="79">
        <f t="shared" si="2"/>
        <v>0</v>
      </c>
    </row>
    <row r="73" spans="1:6" ht="15.75" customHeight="1" x14ac:dyDescent="0.25">
      <c r="A73" s="9">
        <v>4630</v>
      </c>
      <c r="B73" s="3" t="s">
        <v>341</v>
      </c>
      <c r="C73" s="4" t="s">
        <v>947</v>
      </c>
      <c r="D73" s="74"/>
      <c r="E73" s="193"/>
      <c r="F73" s="79">
        <f t="shared" si="2"/>
        <v>0</v>
      </c>
    </row>
    <row r="74" spans="1:6" ht="15.75" customHeight="1" x14ac:dyDescent="0.25">
      <c r="A74" s="9">
        <v>4640</v>
      </c>
      <c r="B74" s="3" t="s">
        <v>9</v>
      </c>
      <c r="C74" s="4" t="s">
        <v>202</v>
      </c>
      <c r="D74" s="74"/>
      <c r="E74" s="193"/>
      <c r="F74" s="79">
        <f>+E74-D74</f>
        <v>0</v>
      </c>
    </row>
    <row r="75" spans="1:6" ht="15.75" customHeight="1" x14ac:dyDescent="0.25">
      <c r="A75" s="9">
        <v>4660</v>
      </c>
      <c r="B75" s="3" t="s">
        <v>1235</v>
      </c>
      <c r="C75" s="4" t="s">
        <v>950</v>
      </c>
      <c r="D75" s="14">
        <f>SUM(D54:D74)</f>
        <v>0</v>
      </c>
      <c r="E75" s="14">
        <f>SUM(E54:E74)</f>
        <v>0</v>
      </c>
      <c r="F75" s="14">
        <f>SUM(F54:F74)</f>
        <v>0</v>
      </c>
    </row>
    <row r="76" spans="1:6" s="111" customFormat="1" x14ac:dyDescent="0.25">
      <c r="A76" s="153" t="s">
        <v>1224</v>
      </c>
      <c r="B76" s="98" t="s">
        <v>1310</v>
      </c>
      <c r="C76" s="144" t="s">
        <v>1224</v>
      </c>
      <c r="D76" s="144" t="s">
        <v>1224</v>
      </c>
      <c r="E76" s="144" t="s">
        <v>1224</v>
      </c>
      <c r="F76" s="145" t="s">
        <v>1224</v>
      </c>
    </row>
    <row r="77" spans="1:6" ht="15.75" customHeight="1" x14ac:dyDescent="0.25">
      <c r="A77" s="9">
        <v>4700</v>
      </c>
      <c r="B77" s="3" t="s">
        <v>0</v>
      </c>
      <c r="C77" s="4" t="s">
        <v>927</v>
      </c>
      <c r="D77" s="83">
        <f>'Salary Analysis'!C85</f>
        <v>0</v>
      </c>
      <c r="E77" s="83">
        <f>'Salary Analysis'!D85</f>
        <v>0</v>
      </c>
      <c r="F77" s="79">
        <f t="shared" ref="F77:F82" si="3">+E77-D77</f>
        <v>0</v>
      </c>
    </row>
    <row r="78" spans="1:6" ht="15.75" customHeight="1" x14ac:dyDescent="0.25">
      <c r="A78" s="9">
        <v>4720</v>
      </c>
      <c r="B78" s="3" t="s">
        <v>2</v>
      </c>
      <c r="C78" s="4" t="s">
        <v>928</v>
      </c>
      <c r="D78" s="83">
        <f>'Salary Analysis'!C97</f>
        <v>0</v>
      </c>
      <c r="E78" s="83">
        <f>'Salary Analysis'!D97</f>
        <v>0</v>
      </c>
      <c r="F78" s="79">
        <f t="shared" si="3"/>
        <v>0</v>
      </c>
    </row>
    <row r="79" spans="1:6" ht="15.75" customHeight="1" x14ac:dyDescent="0.25">
      <c r="A79" s="9">
        <v>4740</v>
      </c>
      <c r="B79" s="3" t="s">
        <v>283</v>
      </c>
      <c r="C79" s="4" t="s">
        <v>929</v>
      </c>
      <c r="D79" s="74"/>
      <c r="E79" s="193"/>
      <c r="F79" s="79">
        <f t="shared" si="3"/>
        <v>0</v>
      </c>
    </row>
    <row r="80" spans="1:6" ht="15.75" customHeight="1" x14ac:dyDescent="0.25">
      <c r="A80" s="9">
        <v>4745</v>
      </c>
      <c r="B80" s="3" t="s">
        <v>131</v>
      </c>
      <c r="C80" s="4" t="s">
        <v>930</v>
      </c>
      <c r="D80" s="74"/>
      <c r="E80" s="193"/>
      <c r="F80" s="79">
        <f t="shared" si="3"/>
        <v>0</v>
      </c>
    </row>
    <row r="81" spans="1:6" ht="15.75" customHeight="1" x14ac:dyDescent="0.25">
      <c r="A81" s="9">
        <v>4746</v>
      </c>
      <c r="B81" s="3" t="s">
        <v>133</v>
      </c>
      <c r="C81" s="4" t="s">
        <v>931</v>
      </c>
      <c r="D81" s="74"/>
      <c r="E81" s="193"/>
      <c r="F81" s="79">
        <f t="shared" si="3"/>
        <v>0</v>
      </c>
    </row>
    <row r="82" spans="1:6" ht="15.75" customHeight="1" x14ac:dyDescent="0.25">
      <c r="A82" s="9">
        <v>4747</v>
      </c>
      <c r="B82" s="3" t="s">
        <v>3</v>
      </c>
      <c r="C82" s="4" t="s">
        <v>932</v>
      </c>
      <c r="D82" s="74"/>
      <c r="E82" s="193"/>
      <c r="F82" s="79">
        <f t="shared" si="3"/>
        <v>0</v>
      </c>
    </row>
    <row r="83" spans="1:6" ht="15.75" customHeight="1" x14ac:dyDescent="0.25">
      <c r="A83" s="9">
        <v>4748</v>
      </c>
      <c r="B83" s="3" t="s">
        <v>135</v>
      </c>
      <c r="C83" s="4" t="s">
        <v>933</v>
      </c>
      <c r="D83" s="74"/>
      <c r="E83" s="193"/>
      <c r="F83" s="79">
        <f t="shared" ref="F83:F97" si="4">+E83-D83</f>
        <v>0</v>
      </c>
    </row>
    <row r="84" spans="1:6" ht="15.75" customHeight="1" x14ac:dyDescent="0.25">
      <c r="A84" s="9">
        <v>4749</v>
      </c>
      <c r="B84" s="3" t="s">
        <v>137</v>
      </c>
      <c r="C84" s="4" t="s">
        <v>934</v>
      </c>
      <c r="D84" s="74"/>
      <c r="E84" s="193"/>
      <c r="F84" s="79">
        <f t="shared" si="4"/>
        <v>0</v>
      </c>
    </row>
    <row r="85" spans="1:6" ht="15.75" customHeight="1" x14ac:dyDescent="0.25">
      <c r="A85" s="9">
        <v>4750</v>
      </c>
      <c r="B85" s="3" t="s">
        <v>139</v>
      </c>
      <c r="C85" s="4" t="s">
        <v>912</v>
      </c>
      <c r="D85" s="74"/>
      <c r="E85" s="193"/>
      <c r="F85" s="79">
        <f t="shared" si="4"/>
        <v>0</v>
      </c>
    </row>
    <row r="86" spans="1:6" ht="15.75" customHeight="1" x14ac:dyDescent="0.25">
      <c r="A86" s="9">
        <v>4751</v>
      </c>
      <c r="B86" s="3" t="s">
        <v>143</v>
      </c>
      <c r="C86" s="4" t="s">
        <v>913</v>
      </c>
      <c r="D86" s="74"/>
      <c r="E86" s="193"/>
      <c r="F86" s="79">
        <f t="shared" si="4"/>
        <v>0</v>
      </c>
    </row>
    <row r="87" spans="1:6" ht="15.75" customHeight="1" x14ac:dyDescent="0.25">
      <c r="A87" s="9">
        <v>4752</v>
      </c>
      <c r="B87" s="3" t="s">
        <v>145</v>
      </c>
      <c r="C87" s="4" t="s">
        <v>914</v>
      </c>
      <c r="D87" s="74"/>
      <c r="E87" s="193"/>
      <c r="F87" s="79">
        <f t="shared" si="4"/>
        <v>0</v>
      </c>
    </row>
    <row r="88" spans="1:6" ht="15.75" customHeight="1" x14ac:dyDescent="0.25">
      <c r="A88" s="9">
        <v>4753</v>
      </c>
      <c r="B88" s="3" t="s">
        <v>354</v>
      </c>
      <c r="C88" s="4" t="s">
        <v>915</v>
      </c>
      <c r="D88" s="74"/>
      <c r="E88" s="193"/>
      <c r="F88" s="79">
        <f t="shared" si="4"/>
        <v>0</v>
      </c>
    </row>
    <row r="89" spans="1:6" ht="15.75" customHeight="1" x14ac:dyDescent="0.25">
      <c r="A89" s="9">
        <v>4760</v>
      </c>
      <c r="B89" s="3" t="s">
        <v>1298</v>
      </c>
      <c r="C89" s="4" t="s">
        <v>916</v>
      </c>
      <c r="D89" s="74"/>
      <c r="E89" s="193"/>
      <c r="F89" s="79">
        <f t="shared" si="4"/>
        <v>0</v>
      </c>
    </row>
    <row r="90" spans="1:6" ht="16.5" customHeight="1" x14ac:dyDescent="0.25">
      <c r="A90" s="9">
        <v>4780</v>
      </c>
      <c r="B90" s="3" t="s">
        <v>5</v>
      </c>
      <c r="C90" s="4" t="s">
        <v>917</v>
      </c>
      <c r="D90" s="74"/>
      <c r="E90" s="193"/>
      <c r="F90" s="79">
        <f t="shared" si="4"/>
        <v>0</v>
      </c>
    </row>
    <row r="91" spans="1:6" ht="15.75" customHeight="1" x14ac:dyDescent="0.25">
      <c r="A91" s="9">
        <v>4800</v>
      </c>
      <c r="B91" s="3" t="s">
        <v>34</v>
      </c>
      <c r="C91" s="4" t="s">
        <v>918</v>
      </c>
      <c r="D91" s="74"/>
      <c r="E91" s="193"/>
      <c r="F91" s="79">
        <f t="shared" si="4"/>
        <v>0</v>
      </c>
    </row>
    <row r="92" spans="1:6" ht="15.75" customHeight="1" x14ac:dyDescent="0.25">
      <c r="A92" s="9">
        <v>4810</v>
      </c>
      <c r="B92" s="3" t="s">
        <v>1233</v>
      </c>
      <c r="C92" s="4" t="s">
        <v>919</v>
      </c>
      <c r="D92" s="74"/>
      <c r="E92" s="193"/>
      <c r="F92" s="79">
        <f t="shared" si="4"/>
        <v>0</v>
      </c>
    </row>
    <row r="93" spans="1:6" ht="15.75" customHeight="1" x14ac:dyDescent="0.25">
      <c r="A93" s="9">
        <v>4811</v>
      </c>
      <c r="B93" s="3" t="s">
        <v>358</v>
      </c>
      <c r="C93" s="4" t="s">
        <v>920</v>
      </c>
      <c r="D93" s="74"/>
      <c r="E93" s="193"/>
      <c r="F93" s="79">
        <f t="shared" si="4"/>
        <v>0</v>
      </c>
    </row>
    <row r="94" spans="1:6" ht="15.75" customHeight="1" x14ac:dyDescent="0.25">
      <c r="A94" s="9">
        <v>4820</v>
      </c>
      <c r="B94" s="3" t="s">
        <v>7</v>
      </c>
      <c r="C94" s="4" t="s">
        <v>921</v>
      </c>
      <c r="D94" s="74"/>
      <c r="E94" s="193"/>
      <c r="F94" s="79">
        <f t="shared" si="4"/>
        <v>0</v>
      </c>
    </row>
    <row r="95" spans="1:6" ht="15.75" customHeight="1" x14ac:dyDescent="0.25">
      <c r="A95" s="9">
        <v>4840</v>
      </c>
      <c r="B95" s="3" t="s">
        <v>8</v>
      </c>
      <c r="C95" s="4" t="s">
        <v>922</v>
      </c>
      <c r="D95" s="74"/>
      <c r="E95" s="193"/>
      <c r="F95" s="79">
        <f t="shared" si="4"/>
        <v>0</v>
      </c>
    </row>
    <row r="96" spans="1:6" ht="15.75" customHeight="1" x14ac:dyDescent="0.25">
      <c r="A96" s="9">
        <v>4850</v>
      </c>
      <c r="B96" s="3" t="s">
        <v>341</v>
      </c>
      <c r="C96" s="4" t="s">
        <v>923</v>
      </c>
      <c r="D96" s="74"/>
      <c r="E96" s="193"/>
      <c r="F96" s="79">
        <f t="shared" si="4"/>
        <v>0</v>
      </c>
    </row>
    <row r="97" spans="1:6" ht="15.75" customHeight="1" x14ac:dyDescent="0.25">
      <c r="A97" s="9">
        <v>4860</v>
      </c>
      <c r="B97" s="3" t="s">
        <v>9</v>
      </c>
      <c r="C97" s="4" t="s">
        <v>924</v>
      </c>
      <c r="D97" s="74"/>
      <c r="E97" s="193"/>
      <c r="F97" s="79">
        <f t="shared" si="4"/>
        <v>0</v>
      </c>
    </row>
    <row r="98" spans="1:6" ht="15.75" customHeight="1" x14ac:dyDescent="0.25">
      <c r="A98" s="9">
        <v>4880</v>
      </c>
      <c r="B98" s="3" t="s">
        <v>1236</v>
      </c>
      <c r="C98" s="4" t="s">
        <v>926</v>
      </c>
      <c r="D98" s="14">
        <f>+SUM(D77:D97)</f>
        <v>0</v>
      </c>
      <c r="E98" s="14">
        <f>+SUM(E77:E97)</f>
        <v>0</v>
      </c>
      <c r="F98" s="14">
        <f>+SUM(F77:F97)</f>
        <v>0</v>
      </c>
    </row>
    <row r="99" spans="1:6" ht="15.75" customHeight="1" x14ac:dyDescent="0.25">
      <c r="A99" s="153" t="s">
        <v>1224</v>
      </c>
      <c r="B99" s="98" t="s">
        <v>1311</v>
      </c>
      <c r="C99" s="144" t="s">
        <v>1224</v>
      </c>
      <c r="D99" s="144" t="s">
        <v>1224</v>
      </c>
      <c r="E99" s="144" t="s">
        <v>1224</v>
      </c>
      <c r="F99" s="145" t="s">
        <v>1224</v>
      </c>
    </row>
    <row r="100" spans="1:6" ht="15.75" customHeight="1" x14ac:dyDescent="0.25">
      <c r="A100" s="9">
        <v>5000</v>
      </c>
      <c r="B100" s="3" t="s">
        <v>0</v>
      </c>
      <c r="C100" s="4" t="s">
        <v>203</v>
      </c>
      <c r="D100" s="84">
        <f>'Salary Analysis'!C109</f>
        <v>0</v>
      </c>
      <c r="E100" s="84">
        <f>'Salary Analysis'!D109</f>
        <v>0</v>
      </c>
      <c r="F100" s="79">
        <f>+E100-D100</f>
        <v>0</v>
      </c>
    </row>
    <row r="101" spans="1:6" ht="15.75" customHeight="1" x14ac:dyDescent="0.25">
      <c r="A101" s="9">
        <v>5020</v>
      </c>
      <c r="B101" s="3" t="s">
        <v>2</v>
      </c>
      <c r="C101" s="4" t="s">
        <v>204</v>
      </c>
      <c r="D101" s="84">
        <f>'Salary Analysis'!C121</f>
        <v>0</v>
      </c>
      <c r="E101" s="84">
        <f>'Salary Analysis'!D121</f>
        <v>0</v>
      </c>
      <c r="F101" s="79">
        <f>+E101-D101</f>
        <v>0</v>
      </c>
    </row>
    <row r="102" spans="1:6" ht="15.75" customHeight="1" x14ac:dyDescent="0.25">
      <c r="A102" s="9">
        <v>5025</v>
      </c>
      <c r="B102" s="3" t="s">
        <v>283</v>
      </c>
      <c r="C102" s="4" t="s">
        <v>893</v>
      </c>
      <c r="D102" s="74"/>
      <c r="E102" s="193"/>
      <c r="F102" s="79">
        <f>+E102-D102</f>
        <v>0</v>
      </c>
    </row>
    <row r="103" spans="1:6" ht="15.75" customHeight="1" x14ac:dyDescent="0.25">
      <c r="A103" s="9">
        <v>5030</v>
      </c>
      <c r="B103" s="3" t="s">
        <v>131</v>
      </c>
      <c r="C103" s="4" t="s">
        <v>894</v>
      </c>
      <c r="D103" s="74"/>
      <c r="E103" s="193"/>
      <c r="F103" s="79">
        <f t="shared" ref="F103:F120" si="5">+E103-D103</f>
        <v>0</v>
      </c>
    </row>
    <row r="104" spans="1:6" ht="15.75" customHeight="1" x14ac:dyDescent="0.25">
      <c r="A104" s="9">
        <v>5031</v>
      </c>
      <c r="B104" s="3" t="s">
        <v>133</v>
      </c>
      <c r="C104" s="4" t="s">
        <v>895</v>
      </c>
      <c r="D104" s="74"/>
      <c r="E104" s="193"/>
      <c r="F104" s="79">
        <f t="shared" si="5"/>
        <v>0</v>
      </c>
    </row>
    <row r="105" spans="1:6" ht="15.75" customHeight="1" x14ac:dyDescent="0.25">
      <c r="A105" s="9">
        <v>5032</v>
      </c>
      <c r="B105" s="3" t="s">
        <v>3</v>
      </c>
      <c r="C105" s="4" t="s">
        <v>896</v>
      </c>
      <c r="D105" s="74"/>
      <c r="E105" s="193"/>
      <c r="F105" s="79">
        <f t="shared" si="5"/>
        <v>0</v>
      </c>
    </row>
    <row r="106" spans="1:6" ht="15.75" customHeight="1" x14ac:dyDescent="0.25">
      <c r="A106" s="9">
        <v>5033</v>
      </c>
      <c r="B106" s="3" t="s">
        <v>135</v>
      </c>
      <c r="C106" s="4" t="s">
        <v>897</v>
      </c>
      <c r="D106" s="74"/>
      <c r="E106" s="193"/>
      <c r="F106" s="79">
        <f t="shared" si="5"/>
        <v>0</v>
      </c>
    </row>
    <row r="107" spans="1:6" ht="15.75" customHeight="1" x14ac:dyDescent="0.25">
      <c r="A107" s="9">
        <v>5034</v>
      </c>
      <c r="B107" s="3" t="s">
        <v>137</v>
      </c>
      <c r="C107" s="4" t="s">
        <v>898</v>
      </c>
      <c r="D107" s="74"/>
      <c r="E107" s="193"/>
      <c r="F107" s="79">
        <f t="shared" si="5"/>
        <v>0</v>
      </c>
    </row>
    <row r="108" spans="1:6" ht="15.75" customHeight="1" x14ac:dyDescent="0.25">
      <c r="A108" s="9">
        <v>5035</v>
      </c>
      <c r="B108" s="3" t="s">
        <v>139</v>
      </c>
      <c r="C108" s="4" t="s">
        <v>899</v>
      </c>
      <c r="D108" s="74"/>
      <c r="E108" s="193"/>
      <c r="F108" s="79">
        <f t="shared" si="5"/>
        <v>0</v>
      </c>
    </row>
    <row r="109" spans="1:6" ht="15.75" customHeight="1" x14ac:dyDescent="0.25">
      <c r="A109" s="9">
        <v>5036</v>
      </c>
      <c r="B109" s="3" t="s">
        <v>143</v>
      </c>
      <c r="C109" s="4" t="s">
        <v>900</v>
      </c>
      <c r="D109" s="74"/>
      <c r="E109" s="193"/>
      <c r="F109" s="79">
        <f t="shared" si="5"/>
        <v>0</v>
      </c>
    </row>
    <row r="110" spans="1:6" ht="15.75" customHeight="1" x14ac:dyDescent="0.25">
      <c r="A110" s="9">
        <v>5037</v>
      </c>
      <c r="B110" s="3" t="s">
        <v>145</v>
      </c>
      <c r="C110" s="4" t="s">
        <v>901</v>
      </c>
      <c r="D110" s="74"/>
      <c r="E110" s="193"/>
      <c r="F110" s="79">
        <f t="shared" si="5"/>
        <v>0</v>
      </c>
    </row>
    <row r="111" spans="1:6" ht="15.75" customHeight="1" x14ac:dyDescent="0.25">
      <c r="A111" s="9">
        <v>5038</v>
      </c>
      <c r="B111" s="3" t="s">
        <v>354</v>
      </c>
      <c r="C111" s="4" t="s">
        <v>902</v>
      </c>
      <c r="D111" s="74"/>
      <c r="E111" s="193"/>
      <c r="F111" s="79">
        <f t="shared" si="5"/>
        <v>0</v>
      </c>
    </row>
    <row r="112" spans="1:6" ht="15.75" customHeight="1" x14ac:dyDescent="0.25">
      <c r="A112" s="9">
        <v>5040</v>
      </c>
      <c r="B112" s="3" t="s">
        <v>1298</v>
      </c>
      <c r="C112" s="4" t="s">
        <v>205</v>
      </c>
      <c r="D112" s="74"/>
      <c r="E112" s="193"/>
      <c r="F112" s="79">
        <f t="shared" si="5"/>
        <v>0</v>
      </c>
    </row>
    <row r="113" spans="1:6" ht="15.75" customHeight="1" x14ac:dyDescent="0.25">
      <c r="A113" s="9">
        <v>5060</v>
      </c>
      <c r="B113" s="3" t="s">
        <v>5</v>
      </c>
      <c r="C113" s="4" t="s">
        <v>206</v>
      </c>
      <c r="D113" s="74"/>
      <c r="E113" s="193"/>
      <c r="F113" s="79">
        <f t="shared" si="5"/>
        <v>0</v>
      </c>
    </row>
    <row r="114" spans="1:6" ht="15.75" customHeight="1" x14ac:dyDescent="0.25">
      <c r="A114" s="9">
        <v>5080</v>
      </c>
      <c r="B114" s="3" t="s">
        <v>34</v>
      </c>
      <c r="C114" s="4" t="s">
        <v>207</v>
      </c>
      <c r="D114" s="74"/>
      <c r="E114" s="193"/>
      <c r="F114" s="79">
        <f t="shared" si="5"/>
        <v>0</v>
      </c>
    </row>
    <row r="115" spans="1:6" ht="15.75" customHeight="1" x14ac:dyDescent="0.25">
      <c r="A115" s="9">
        <v>5090</v>
      </c>
      <c r="B115" s="3" t="s">
        <v>1233</v>
      </c>
      <c r="C115" s="4" t="s">
        <v>903</v>
      </c>
      <c r="D115" s="74"/>
      <c r="E115" s="193"/>
      <c r="F115" s="79">
        <f t="shared" si="5"/>
        <v>0</v>
      </c>
    </row>
    <row r="116" spans="1:6" ht="15.75" customHeight="1" x14ac:dyDescent="0.25">
      <c r="A116" s="9">
        <v>5091</v>
      </c>
      <c r="B116" s="3" t="s">
        <v>358</v>
      </c>
      <c r="C116" s="4" t="s">
        <v>904</v>
      </c>
      <c r="D116" s="74"/>
      <c r="E116" s="193"/>
      <c r="F116" s="79">
        <f t="shared" si="5"/>
        <v>0</v>
      </c>
    </row>
    <row r="117" spans="1:6" ht="15.75" customHeight="1" x14ac:dyDescent="0.25">
      <c r="A117" s="9">
        <v>5100</v>
      </c>
      <c r="B117" s="3" t="s">
        <v>7</v>
      </c>
      <c r="C117" s="4" t="s">
        <v>208</v>
      </c>
      <c r="D117" s="74"/>
      <c r="E117" s="193"/>
      <c r="F117" s="79">
        <f t="shared" si="5"/>
        <v>0</v>
      </c>
    </row>
    <row r="118" spans="1:6" ht="15.75" customHeight="1" x14ac:dyDescent="0.25">
      <c r="A118" s="9">
        <v>5120</v>
      </c>
      <c r="B118" s="3" t="s">
        <v>8</v>
      </c>
      <c r="C118" s="4" t="s">
        <v>209</v>
      </c>
      <c r="D118" s="74"/>
      <c r="E118" s="193"/>
      <c r="F118" s="79">
        <f t="shared" si="5"/>
        <v>0</v>
      </c>
    </row>
    <row r="119" spans="1:6" ht="15.75" customHeight="1" x14ac:dyDescent="0.25">
      <c r="A119" s="9">
        <v>5130</v>
      </c>
      <c r="B119" s="3" t="s">
        <v>341</v>
      </c>
      <c r="C119" s="4" t="s">
        <v>905</v>
      </c>
      <c r="D119" s="74"/>
      <c r="E119" s="193"/>
      <c r="F119" s="79">
        <f t="shared" si="5"/>
        <v>0</v>
      </c>
    </row>
    <row r="120" spans="1:6" ht="15.75" customHeight="1" x14ac:dyDescent="0.25">
      <c r="A120" s="9">
        <v>5140</v>
      </c>
      <c r="B120" s="3" t="s">
        <v>9</v>
      </c>
      <c r="C120" s="4" t="s">
        <v>210</v>
      </c>
      <c r="D120" s="74"/>
      <c r="E120" s="193"/>
      <c r="F120" s="79">
        <f t="shared" si="5"/>
        <v>0</v>
      </c>
    </row>
    <row r="121" spans="1:6" ht="15.75" customHeight="1" x14ac:dyDescent="0.25">
      <c r="A121" s="9">
        <v>5160</v>
      </c>
      <c r="B121" s="3" t="s">
        <v>1120</v>
      </c>
      <c r="C121" s="4" t="s">
        <v>907</v>
      </c>
      <c r="D121" s="14">
        <f>SUM(D100:D120)</f>
        <v>0</v>
      </c>
      <c r="E121" s="14">
        <f>SUM(E100:E120)</f>
        <v>0</v>
      </c>
      <c r="F121" s="14">
        <f>SUM(F100:F120)</f>
        <v>0</v>
      </c>
    </row>
    <row r="122" spans="1:6" ht="15.75" customHeight="1" x14ac:dyDescent="0.25">
      <c r="A122" s="153" t="s">
        <v>1224</v>
      </c>
      <c r="B122" s="98" t="s">
        <v>1297</v>
      </c>
      <c r="C122" s="144" t="s">
        <v>1224</v>
      </c>
      <c r="D122" s="144" t="s">
        <v>1224</v>
      </c>
      <c r="E122" s="144" t="s">
        <v>1224</v>
      </c>
      <c r="F122" s="145" t="s">
        <v>1224</v>
      </c>
    </row>
    <row r="123" spans="1:6" ht="15.75" customHeight="1" x14ac:dyDescent="0.25">
      <c r="A123" s="9">
        <v>5500</v>
      </c>
      <c r="B123" s="3" t="s">
        <v>0</v>
      </c>
      <c r="C123" s="4" t="s">
        <v>211</v>
      </c>
      <c r="D123" s="84">
        <f>'Salary Analysis'!C133</f>
        <v>0</v>
      </c>
      <c r="E123" s="84">
        <f>'Salary Analysis'!D133</f>
        <v>0</v>
      </c>
      <c r="F123" s="79">
        <f>+E123-D123</f>
        <v>0</v>
      </c>
    </row>
    <row r="124" spans="1:6" ht="15.75" customHeight="1" x14ac:dyDescent="0.25">
      <c r="A124" s="9">
        <v>5520</v>
      </c>
      <c r="B124" s="3" t="s">
        <v>2</v>
      </c>
      <c r="C124" s="4" t="s">
        <v>212</v>
      </c>
      <c r="D124" s="84">
        <f>'Salary Analysis'!C145</f>
        <v>0</v>
      </c>
      <c r="E124" s="84">
        <f>'Salary Analysis'!D145</f>
        <v>0</v>
      </c>
      <c r="F124" s="79">
        <f t="shared" ref="F124:F142" si="6">+E124-D124</f>
        <v>0</v>
      </c>
    </row>
    <row r="125" spans="1:6" ht="15.75" customHeight="1" x14ac:dyDescent="0.25">
      <c r="A125" s="9">
        <v>5525</v>
      </c>
      <c r="B125" s="3" t="s">
        <v>283</v>
      </c>
      <c r="C125" s="4" t="s">
        <v>908</v>
      </c>
      <c r="D125" s="74"/>
      <c r="E125" s="193"/>
      <c r="F125" s="79">
        <f t="shared" si="6"/>
        <v>0</v>
      </c>
    </row>
    <row r="126" spans="1:6" ht="15.75" customHeight="1" x14ac:dyDescent="0.25">
      <c r="A126" s="9">
        <v>5530</v>
      </c>
      <c r="B126" s="3" t="s">
        <v>131</v>
      </c>
      <c r="C126" s="4" t="s">
        <v>909</v>
      </c>
      <c r="D126" s="74"/>
      <c r="E126" s="193"/>
      <c r="F126" s="79">
        <f t="shared" si="6"/>
        <v>0</v>
      </c>
    </row>
    <row r="127" spans="1:6" ht="15.75" customHeight="1" x14ac:dyDescent="0.25">
      <c r="A127" s="9">
        <v>5531</v>
      </c>
      <c r="B127" s="3" t="s">
        <v>133</v>
      </c>
      <c r="C127" s="4" t="s">
        <v>910</v>
      </c>
      <c r="D127" s="74"/>
      <c r="E127" s="193"/>
      <c r="F127" s="79">
        <f t="shared" si="6"/>
        <v>0</v>
      </c>
    </row>
    <row r="128" spans="1:6" ht="15.75" customHeight="1" x14ac:dyDescent="0.25">
      <c r="A128" s="9">
        <v>5532</v>
      </c>
      <c r="B128" s="3" t="s">
        <v>3</v>
      </c>
      <c r="C128" s="4" t="s">
        <v>911</v>
      </c>
      <c r="D128" s="74"/>
      <c r="E128" s="193"/>
      <c r="F128" s="79">
        <f t="shared" si="6"/>
        <v>0</v>
      </c>
    </row>
    <row r="129" spans="1:6" ht="15.75" customHeight="1" x14ac:dyDescent="0.25">
      <c r="A129" s="9">
        <v>5533</v>
      </c>
      <c r="B129" s="12" t="s">
        <v>135</v>
      </c>
      <c r="C129" s="13" t="s">
        <v>882</v>
      </c>
      <c r="D129" s="74"/>
      <c r="E129" s="193"/>
      <c r="F129" s="79">
        <f t="shared" si="6"/>
        <v>0</v>
      </c>
    </row>
    <row r="130" spans="1:6" ht="15.75" customHeight="1" x14ac:dyDescent="0.25">
      <c r="A130" s="9">
        <v>5534</v>
      </c>
      <c r="B130" s="3" t="s">
        <v>137</v>
      </c>
      <c r="C130" s="4" t="s">
        <v>883</v>
      </c>
      <c r="D130" s="74"/>
      <c r="E130" s="193"/>
      <c r="F130" s="79">
        <f t="shared" si="6"/>
        <v>0</v>
      </c>
    </row>
    <row r="131" spans="1:6" ht="15.75" customHeight="1" x14ac:dyDescent="0.25">
      <c r="A131" s="9">
        <v>5535</v>
      </c>
      <c r="B131" s="3" t="s">
        <v>139</v>
      </c>
      <c r="C131" s="4" t="s">
        <v>884</v>
      </c>
      <c r="D131" s="74"/>
      <c r="E131" s="193"/>
      <c r="F131" s="79">
        <f t="shared" si="6"/>
        <v>0</v>
      </c>
    </row>
    <row r="132" spans="1:6" ht="15.75" customHeight="1" x14ac:dyDescent="0.25">
      <c r="A132" s="9">
        <v>5536</v>
      </c>
      <c r="B132" s="3" t="s">
        <v>143</v>
      </c>
      <c r="C132" s="4" t="s">
        <v>885</v>
      </c>
      <c r="D132" s="74"/>
      <c r="E132" s="193"/>
      <c r="F132" s="79">
        <f t="shared" si="6"/>
        <v>0</v>
      </c>
    </row>
    <row r="133" spans="1:6" ht="15.75" customHeight="1" x14ac:dyDescent="0.25">
      <c r="A133" s="9">
        <v>5537</v>
      </c>
      <c r="B133" s="3" t="s">
        <v>145</v>
      </c>
      <c r="C133" s="4" t="s">
        <v>886</v>
      </c>
      <c r="D133" s="74"/>
      <c r="E133" s="193"/>
      <c r="F133" s="79">
        <f t="shared" si="6"/>
        <v>0</v>
      </c>
    </row>
    <row r="134" spans="1:6" ht="15.75" customHeight="1" x14ac:dyDescent="0.25">
      <c r="A134" s="9">
        <v>5538</v>
      </c>
      <c r="B134" s="3" t="s">
        <v>354</v>
      </c>
      <c r="C134" s="4" t="s">
        <v>887</v>
      </c>
      <c r="D134" s="74"/>
      <c r="E134" s="193"/>
      <c r="F134" s="79">
        <f t="shared" si="6"/>
        <v>0</v>
      </c>
    </row>
    <row r="135" spans="1:6" ht="15.75" customHeight="1" x14ac:dyDescent="0.25">
      <c r="A135" s="9">
        <v>5540</v>
      </c>
      <c r="B135" s="3" t="s">
        <v>1298</v>
      </c>
      <c r="C135" s="4" t="s">
        <v>213</v>
      </c>
      <c r="D135" s="74"/>
      <c r="E135" s="193"/>
      <c r="F135" s="79">
        <f t="shared" si="6"/>
        <v>0</v>
      </c>
    </row>
    <row r="136" spans="1:6" ht="15.75" customHeight="1" x14ac:dyDescent="0.25">
      <c r="A136" s="9">
        <v>5560</v>
      </c>
      <c r="B136" s="3" t="s">
        <v>5</v>
      </c>
      <c r="C136" s="4" t="s">
        <v>214</v>
      </c>
      <c r="D136" s="74"/>
      <c r="E136" s="193"/>
      <c r="F136" s="79">
        <f t="shared" si="6"/>
        <v>0</v>
      </c>
    </row>
    <row r="137" spans="1:6" ht="15.75" customHeight="1" x14ac:dyDescent="0.25">
      <c r="A137" s="9">
        <v>5580</v>
      </c>
      <c r="B137" s="3" t="s">
        <v>34</v>
      </c>
      <c r="C137" s="4" t="s">
        <v>215</v>
      </c>
      <c r="D137" s="74"/>
      <c r="E137" s="193"/>
      <c r="F137" s="79">
        <f t="shared" si="6"/>
        <v>0</v>
      </c>
    </row>
    <row r="138" spans="1:6" ht="15.75" customHeight="1" x14ac:dyDescent="0.25">
      <c r="A138" s="9">
        <v>5590</v>
      </c>
      <c r="B138" s="3" t="s">
        <v>1233</v>
      </c>
      <c r="C138" s="4" t="s">
        <v>888</v>
      </c>
      <c r="D138" s="74"/>
      <c r="E138" s="193"/>
      <c r="F138" s="79">
        <f t="shared" si="6"/>
        <v>0</v>
      </c>
    </row>
    <row r="139" spans="1:6" ht="15.75" customHeight="1" x14ac:dyDescent="0.25">
      <c r="A139" s="9">
        <v>5591</v>
      </c>
      <c r="B139" s="3" t="s">
        <v>358</v>
      </c>
      <c r="C139" s="4" t="s">
        <v>889</v>
      </c>
      <c r="D139" s="74"/>
      <c r="E139" s="193"/>
      <c r="F139" s="79">
        <f t="shared" si="6"/>
        <v>0</v>
      </c>
    </row>
    <row r="140" spans="1:6" ht="15.75" customHeight="1" x14ac:dyDescent="0.25">
      <c r="A140" s="9">
        <v>5600</v>
      </c>
      <c r="B140" s="3" t="s">
        <v>7</v>
      </c>
      <c r="C140" s="4" t="s">
        <v>216</v>
      </c>
      <c r="D140" s="74"/>
      <c r="E140" s="193"/>
      <c r="F140" s="79">
        <f t="shared" si="6"/>
        <v>0</v>
      </c>
    </row>
    <row r="141" spans="1:6" ht="15.75" customHeight="1" x14ac:dyDescent="0.25">
      <c r="A141" s="9">
        <v>5620</v>
      </c>
      <c r="B141" s="3" t="s">
        <v>8</v>
      </c>
      <c r="C141" s="4" t="s">
        <v>217</v>
      </c>
      <c r="D141" s="74"/>
      <c r="E141" s="193"/>
      <c r="F141" s="79">
        <f t="shared" si="6"/>
        <v>0</v>
      </c>
    </row>
    <row r="142" spans="1:6" ht="15.75" customHeight="1" x14ac:dyDescent="0.25">
      <c r="A142" s="9">
        <v>5630</v>
      </c>
      <c r="B142" s="3" t="s">
        <v>341</v>
      </c>
      <c r="C142" s="4" t="s">
        <v>890</v>
      </c>
      <c r="D142" s="74"/>
      <c r="E142" s="193"/>
      <c r="F142" s="79">
        <f t="shared" si="6"/>
        <v>0</v>
      </c>
    </row>
    <row r="143" spans="1:6" ht="15.75" customHeight="1" x14ac:dyDescent="0.25">
      <c r="A143" s="9">
        <v>5640</v>
      </c>
      <c r="B143" s="3" t="s">
        <v>9</v>
      </c>
      <c r="C143" s="4" t="s">
        <v>218</v>
      </c>
      <c r="D143" s="74"/>
      <c r="E143" s="193"/>
      <c r="F143" s="79">
        <f>+E143-D143</f>
        <v>0</v>
      </c>
    </row>
    <row r="144" spans="1:6" ht="15.75" customHeight="1" x14ac:dyDescent="0.25">
      <c r="A144" s="9">
        <v>5660</v>
      </c>
      <c r="B144" s="3" t="s">
        <v>1340</v>
      </c>
      <c r="C144" s="4" t="s">
        <v>892</v>
      </c>
      <c r="D144" s="14">
        <f>SUM(D123:D143)</f>
        <v>0</v>
      </c>
      <c r="E144" s="14">
        <f>SUM(E123:E143)</f>
        <v>0</v>
      </c>
      <c r="F144" s="14">
        <f>SUM(F123:F143)</f>
        <v>0</v>
      </c>
    </row>
    <row r="145" spans="1:6" ht="15.75" customHeight="1" x14ac:dyDescent="0.25">
      <c r="A145" s="153" t="s">
        <v>1224</v>
      </c>
      <c r="B145" s="98" t="s">
        <v>1312</v>
      </c>
      <c r="C145" s="144" t="s">
        <v>1224</v>
      </c>
      <c r="D145" s="144" t="s">
        <v>1224</v>
      </c>
      <c r="E145" s="144" t="s">
        <v>1224</v>
      </c>
      <c r="F145" s="145" t="s">
        <v>1224</v>
      </c>
    </row>
    <row r="146" spans="1:6" ht="15.75" customHeight="1" x14ac:dyDescent="0.25">
      <c r="A146" s="9">
        <v>6000</v>
      </c>
      <c r="B146" s="3" t="s">
        <v>0</v>
      </c>
      <c r="C146" s="4" t="s">
        <v>219</v>
      </c>
      <c r="D146" s="83">
        <f>'Salary Analysis'!C157</f>
        <v>0</v>
      </c>
      <c r="E146" s="83">
        <f>'Salary Analysis'!D157</f>
        <v>0</v>
      </c>
      <c r="F146" s="79">
        <f>+E146-D146</f>
        <v>0</v>
      </c>
    </row>
    <row r="147" spans="1:6" ht="15.75" customHeight="1" x14ac:dyDescent="0.25">
      <c r="A147" s="9">
        <v>6020</v>
      </c>
      <c r="B147" s="3" t="s">
        <v>2</v>
      </c>
      <c r="C147" s="4" t="s">
        <v>220</v>
      </c>
      <c r="D147" s="83">
        <f>'Salary Analysis'!C169</f>
        <v>0</v>
      </c>
      <c r="E147" s="83">
        <f>'Salary Analysis'!D169</f>
        <v>0</v>
      </c>
      <c r="F147" s="79">
        <f>+E147-D147</f>
        <v>0</v>
      </c>
    </row>
    <row r="148" spans="1:6" ht="15.75" customHeight="1" x14ac:dyDescent="0.25">
      <c r="A148" s="9">
        <v>6025</v>
      </c>
      <c r="B148" s="3" t="s">
        <v>283</v>
      </c>
      <c r="C148" s="4" t="s">
        <v>871</v>
      </c>
      <c r="D148" s="74"/>
      <c r="E148" s="193"/>
      <c r="F148" s="79">
        <f>+E148-D148</f>
        <v>0</v>
      </c>
    </row>
    <row r="149" spans="1:6" ht="15.75" customHeight="1" x14ac:dyDescent="0.25">
      <c r="A149" s="9">
        <v>6030</v>
      </c>
      <c r="B149" s="3" t="s">
        <v>131</v>
      </c>
      <c r="C149" s="4" t="s">
        <v>872</v>
      </c>
      <c r="D149" s="74"/>
      <c r="E149" s="193"/>
      <c r="F149" s="79">
        <f>+E149-D149</f>
        <v>0</v>
      </c>
    </row>
    <row r="150" spans="1:6" ht="15.75" customHeight="1" x14ac:dyDescent="0.25">
      <c r="A150" s="9">
        <v>6031</v>
      </c>
      <c r="B150" s="3" t="s">
        <v>133</v>
      </c>
      <c r="C150" s="4" t="s">
        <v>873</v>
      </c>
      <c r="D150" s="74"/>
      <c r="E150" s="193"/>
      <c r="F150" s="79">
        <f t="shared" ref="F150:F166" si="7">+E150-D150</f>
        <v>0</v>
      </c>
    </row>
    <row r="151" spans="1:6" ht="15.75" customHeight="1" x14ac:dyDescent="0.25">
      <c r="A151" s="9">
        <v>6032</v>
      </c>
      <c r="B151" s="3" t="s">
        <v>3</v>
      </c>
      <c r="C151" s="4" t="s">
        <v>874</v>
      </c>
      <c r="D151" s="74"/>
      <c r="E151" s="193"/>
      <c r="F151" s="79">
        <f t="shared" si="7"/>
        <v>0</v>
      </c>
    </row>
    <row r="152" spans="1:6" ht="15.75" customHeight="1" x14ac:dyDescent="0.25">
      <c r="A152" s="9">
        <v>6033</v>
      </c>
      <c r="B152" s="3" t="s">
        <v>135</v>
      </c>
      <c r="C152" s="4" t="s">
        <v>875</v>
      </c>
      <c r="D152" s="74"/>
      <c r="E152" s="193"/>
      <c r="F152" s="79">
        <f t="shared" si="7"/>
        <v>0</v>
      </c>
    </row>
    <row r="153" spans="1:6" ht="15.75" customHeight="1" x14ac:dyDescent="0.25">
      <c r="A153" s="9">
        <v>6034</v>
      </c>
      <c r="B153" s="3" t="s">
        <v>137</v>
      </c>
      <c r="C153" s="4" t="s">
        <v>876</v>
      </c>
      <c r="D153" s="74"/>
      <c r="E153" s="193"/>
      <c r="F153" s="79">
        <f t="shared" si="7"/>
        <v>0</v>
      </c>
    </row>
    <row r="154" spans="1:6" ht="15.75" customHeight="1" x14ac:dyDescent="0.25">
      <c r="A154" s="9">
        <v>6035</v>
      </c>
      <c r="B154" s="3" t="s">
        <v>139</v>
      </c>
      <c r="C154" s="4" t="s">
        <v>877</v>
      </c>
      <c r="D154" s="74"/>
      <c r="E154" s="193"/>
      <c r="F154" s="79">
        <f t="shared" si="7"/>
        <v>0</v>
      </c>
    </row>
    <row r="155" spans="1:6" ht="15.75" customHeight="1" x14ac:dyDescent="0.25">
      <c r="A155" s="9">
        <v>6036</v>
      </c>
      <c r="B155" s="3" t="s">
        <v>143</v>
      </c>
      <c r="C155" s="4" t="s">
        <v>878</v>
      </c>
      <c r="D155" s="74"/>
      <c r="E155" s="193"/>
      <c r="F155" s="79">
        <f t="shared" si="7"/>
        <v>0</v>
      </c>
    </row>
    <row r="156" spans="1:6" ht="15.75" customHeight="1" x14ac:dyDescent="0.25">
      <c r="A156" s="9">
        <v>6037</v>
      </c>
      <c r="B156" s="3" t="s">
        <v>145</v>
      </c>
      <c r="C156" s="4" t="s">
        <v>879</v>
      </c>
      <c r="D156" s="74"/>
      <c r="E156" s="193"/>
      <c r="F156" s="79">
        <f t="shared" si="7"/>
        <v>0</v>
      </c>
    </row>
    <row r="157" spans="1:6" ht="15.75" customHeight="1" x14ac:dyDescent="0.25">
      <c r="A157" s="9">
        <v>6038</v>
      </c>
      <c r="B157" s="3" t="s">
        <v>354</v>
      </c>
      <c r="C157" s="4" t="s">
        <v>880</v>
      </c>
      <c r="D157" s="74"/>
      <c r="E157" s="193"/>
      <c r="F157" s="79">
        <f t="shared" si="7"/>
        <v>0</v>
      </c>
    </row>
    <row r="158" spans="1:6" ht="15.75" customHeight="1" x14ac:dyDescent="0.25">
      <c r="A158" s="9">
        <v>6040</v>
      </c>
      <c r="B158" s="3" t="s">
        <v>1298</v>
      </c>
      <c r="C158" s="4" t="s">
        <v>221</v>
      </c>
      <c r="D158" s="74"/>
      <c r="E158" s="193"/>
      <c r="F158" s="79">
        <f t="shared" si="7"/>
        <v>0</v>
      </c>
    </row>
    <row r="159" spans="1:6" ht="15.75" customHeight="1" x14ac:dyDescent="0.25">
      <c r="A159" s="9">
        <v>6060</v>
      </c>
      <c r="B159" s="3" t="s">
        <v>5</v>
      </c>
      <c r="C159" s="4" t="s">
        <v>222</v>
      </c>
      <c r="D159" s="74"/>
      <c r="E159" s="193"/>
      <c r="F159" s="79">
        <f t="shared" si="7"/>
        <v>0</v>
      </c>
    </row>
    <row r="160" spans="1:6" ht="15.75" customHeight="1" x14ac:dyDescent="0.25">
      <c r="A160" s="9">
        <v>6080</v>
      </c>
      <c r="B160" s="3" t="s">
        <v>34</v>
      </c>
      <c r="C160" s="4" t="s">
        <v>223</v>
      </c>
      <c r="D160" s="74"/>
      <c r="E160" s="193"/>
      <c r="F160" s="79">
        <f t="shared" si="7"/>
        <v>0</v>
      </c>
    </row>
    <row r="161" spans="1:6" ht="15.75" customHeight="1" x14ac:dyDescent="0.25">
      <c r="A161" s="9">
        <v>6090</v>
      </c>
      <c r="B161" s="3" t="s">
        <v>1233</v>
      </c>
      <c r="C161" s="4" t="s">
        <v>881</v>
      </c>
      <c r="D161" s="74"/>
      <c r="E161" s="193"/>
      <c r="F161" s="79">
        <f t="shared" si="7"/>
        <v>0</v>
      </c>
    </row>
    <row r="162" spans="1:6" ht="15.75" customHeight="1" x14ac:dyDescent="0.25">
      <c r="A162" s="9">
        <v>6091</v>
      </c>
      <c r="B162" s="3" t="s">
        <v>358</v>
      </c>
      <c r="C162" s="4" t="s">
        <v>867</v>
      </c>
      <c r="D162" s="74"/>
      <c r="E162" s="193"/>
      <c r="F162" s="79">
        <f t="shared" si="7"/>
        <v>0</v>
      </c>
    </row>
    <row r="163" spans="1:6" ht="15.75" customHeight="1" x14ac:dyDescent="0.25">
      <c r="A163" s="9">
        <v>6100</v>
      </c>
      <c r="B163" s="3" t="s">
        <v>7</v>
      </c>
      <c r="C163" s="4" t="s">
        <v>224</v>
      </c>
      <c r="D163" s="74"/>
      <c r="E163" s="193"/>
      <c r="F163" s="79">
        <f t="shared" si="7"/>
        <v>0</v>
      </c>
    </row>
    <row r="164" spans="1:6" ht="15.75" customHeight="1" x14ac:dyDescent="0.25">
      <c r="A164" s="9">
        <v>6120</v>
      </c>
      <c r="B164" s="3" t="s">
        <v>8</v>
      </c>
      <c r="C164" s="4" t="s">
        <v>225</v>
      </c>
      <c r="D164" s="74"/>
      <c r="E164" s="193"/>
      <c r="F164" s="79">
        <f t="shared" si="7"/>
        <v>0</v>
      </c>
    </row>
    <row r="165" spans="1:6" ht="15.75" customHeight="1" x14ac:dyDescent="0.25">
      <c r="A165" s="9">
        <v>6130</v>
      </c>
      <c r="B165" s="3" t="s">
        <v>341</v>
      </c>
      <c r="C165" s="4" t="s">
        <v>868</v>
      </c>
      <c r="D165" s="74"/>
      <c r="E165" s="193"/>
      <c r="F165" s="79">
        <f t="shared" si="7"/>
        <v>0</v>
      </c>
    </row>
    <row r="166" spans="1:6" ht="15.75" customHeight="1" x14ac:dyDescent="0.25">
      <c r="A166" s="9">
        <v>6140</v>
      </c>
      <c r="B166" s="3" t="s">
        <v>9</v>
      </c>
      <c r="C166" s="4" t="s">
        <v>226</v>
      </c>
      <c r="D166" s="74"/>
      <c r="E166" s="193"/>
      <c r="F166" s="79">
        <f t="shared" si="7"/>
        <v>0</v>
      </c>
    </row>
    <row r="167" spans="1:6" ht="15.75" customHeight="1" x14ac:dyDescent="0.25">
      <c r="A167" s="9">
        <v>6160</v>
      </c>
      <c r="B167" s="3" t="s">
        <v>1121</v>
      </c>
      <c r="C167" s="4" t="s">
        <v>870</v>
      </c>
      <c r="D167" s="14">
        <f>+SUM(D146:D166)</f>
        <v>0</v>
      </c>
      <c r="E167" s="14">
        <f>+SUM(E146:E166)</f>
        <v>0</v>
      </c>
      <c r="F167" s="14">
        <f>+SUM(F146:F166)</f>
        <v>0</v>
      </c>
    </row>
    <row r="168" spans="1:6" ht="15.75" customHeight="1" x14ac:dyDescent="0.25">
      <c r="A168" s="153" t="s">
        <v>1224</v>
      </c>
      <c r="B168" s="98" t="s">
        <v>1313</v>
      </c>
      <c r="C168" s="144" t="s">
        <v>1224</v>
      </c>
      <c r="D168" s="144" t="s">
        <v>1224</v>
      </c>
      <c r="E168" s="144" t="s">
        <v>1224</v>
      </c>
      <c r="F168" s="145" t="s">
        <v>1224</v>
      </c>
    </row>
    <row r="169" spans="1:6" ht="15.75" customHeight="1" x14ac:dyDescent="0.25">
      <c r="A169" s="9">
        <v>6500</v>
      </c>
      <c r="B169" s="3" t="s">
        <v>0</v>
      </c>
      <c r="C169" s="4" t="s">
        <v>227</v>
      </c>
      <c r="D169" s="83">
        <f>'Salary Analysis'!C181</f>
        <v>0</v>
      </c>
      <c r="E169" s="83">
        <f>'Salary Analysis'!D181</f>
        <v>0</v>
      </c>
      <c r="F169" s="79">
        <f>+E169-D169</f>
        <v>0</v>
      </c>
    </row>
    <row r="170" spans="1:6" ht="15.75" customHeight="1" x14ac:dyDescent="0.25">
      <c r="A170" s="9">
        <v>6520</v>
      </c>
      <c r="B170" s="3" t="s">
        <v>2</v>
      </c>
      <c r="C170" s="4" t="s">
        <v>228</v>
      </c>
      <c r="D170" s="83">
        <f>'Salary Analysis'!C193</f>
        <v>0</v>
      </c>
      <c r="E170" s="83">
        <f>'Salary Analysis'!D193</f>
        <v>0</v>
      </c>
      <c r="F170" s="79">
        <f>+E170-D170</f>
        <v>0</v>
      </c>
    </row>
    <row r="171" spans="1:6" ht="15.75" customHeight="1" x14ac:dyDescent="0.25">
      <c r="A171" s="9">
        <v>6525</v>
      </c>
      <c r="B171" s="3" t="s">
        <v>283</v>
      </c>
      <c r="C171" s="4" t="s">
        <v>852</v>
      </c>
      <c r="D171" s="74"/>
      <c r="E171" s="193"/>
      <c r="F171" s="79">
        <f>+E171-D171</f>
        <v>0</v>
      </c>
    </row>
    <row r="172" spans="1:6" ht="15.75" customHeight="1" x14ac:dyDescent="0.25">
      <c r="A172" s="9">
        <v>6530</v>
      </c>
      <c r="B172" s="3" t="s">
        <v>131</v>
      </c>
      <c r="C172" s="4" t="s">
        <v>853</v>
      </c>
      <c r="D172" s="74"/>
      <c r="E172" s="193"/>
      <c r="F172" s="79">
        <f t="shared" ref="F172:F189" si="8">+E172-D172</f>
        <v>0</v>
      </c>
    </row>
    <row r="173" spans="1:6" ht="15.75" customHeight="1" x14ac:dyDescent="0.25">
      <c r="A173" s="9">
        <v>6531</v>
      </c>
      <c r="B173" s="3" t="s">
        <v>133</v>
      </c>
      <c r="C173" s="4" t="s">
        <v>854</v>
      </c>
      <c r="D173" s="74"/>
      <c r="E173" s="193"/>
      <c r="F173" s="79">
        <f t="shared" si="8"/>
        <v>0</v>
      </c>
    </row>
    <row r="174" spans="1:6" ht="15.75" customHeight="1" x14ac:dyDescent="0.25">
      <c r="A174" s="9">
        <v>6532</v>
      </c>
      <c r="B174" s="3" t="s">
        <v>3</v>
      </c>
      <c r="C174" s="4" t="s">
        <v>855</v>
      </c>
      <c r="D174" s="74"/>
      <c r="E174" s="193"/>
      <c r="F174" s="79">
        <f t="shared" si="8"/>
        <v>0</v>
      </c>
    </row>
    <row r="175" spans="1:6" ht="15.75" customHeight="1" x14ac:dyDescent="0.25">
      <c r="A175" s="9">
        <v>6533</v>
      </c>
      <c r="B175" s="3" t="s">
        <v>135</v>
      </c>
      <c r="C175" s="4" t="s">
        <v>856</v>
      </c>
      <c r="D175" s="74"/>
      <c r="E175" s="193"/>
      <c r="F175" s="79">
        <f t="shared" si="8"/>
        <v>0</v>
      </c>
    </row>
    <row r="176" spans="1:6" ht="15.75" customHeight="1" x14ac:dyDescent="0.25">
      <c r="A176" s="9">
        <v>6534</v>
      </c>
      <c r="B176" s="3" t="s">
        <v>137</v>
      </c>
      <c r="C176" s="4" t="s">
        <v>857</v>
      </c>
      <c r="D176" s="74"/>
      <c r="E176" s="193"/>
      <c r="F176" s="79">
        <f t="shared" si="8"/>
        <v>0</v>
      </c>
    </row>
    <row r="177" spans="1:6" ht="15.75" customHeight="1" x14ac:dyDescent="0.25">
      <c r="A177" s="9">
        <v>6535</v>
      </c>
      <c r="B177" s="3" t="s">
        <v>139</v>
      </c>
      <c r="C177" s="4" t="s">
        <v>858</v>
      </c>
      <c r="D177" s="74"/>
      <c r="E177" s="193"/>
      <c r="F177" s="79">
        <f t="shared" si="8"/>
        <v>0</v>
      </c>
    </row>
    <row r="178" spans="1:6" ht="15.75" customHeight="1" x14ac:dyDescent="0.25">
      <c r="A178" s="9">
        <v>6536</v>
      </c>
      <c r="B178" s="3" t="s">
        <v>143</v>
      </c>
      <c r="C178" s="4" t="s">
        <v>859</v>
      </c>
      <c r="D178" s="74"/>
      <c r="E178" s="193"/>
      <c r="F178" s="79">
        <f t="shared" si="8"/>
        <v>0</v>
      </c>
    </row>
    <row r="179" spans="1:6" ht="15.75" customHeight="1" x14ac:dyDescent="0.25">
      <c r="A179" s="9">
        <v>6537</v>
      </c>
      <c r="B179" s="3" t="s">
        <v>145</v>
      </c>
      <c r="C179" s="4" t="s">
        <v>860</v>
      </c>
      <c r="D179" s="74"/>
      <c r="E179" s="193"/>
      <c r="F179" s="79">
        <f t="shared" si="8"/>
        <v>0</v>
      </c>
    </row>
    <row r="180" spans="1:6" ht="15.75" customHeight="1" x14ac:dyDescent="0.25">
      <c r="A180" s="9">
        <v>6538</v>
      </c>
      <c r="B180" s="3" t="s">
        <v>354</v>
      </c>
      <c r="C180" s="4" t="s">
        <v>861</v>
      </c>
      <c r="D180" s="74"/>
      <c r="E180" s="193"/>
      <c r="F180" s="79">
        <f t="shared" si="8"/>
        <v>0</v>
      </c>
    </row>
    <row r="181" spans="1:6" ht="15.75" customHeight="1" x14ac:dyDescent="0.25">
      <c r="A181" s="9">
        <v>6540</v>
      </c>
      <c r="B181" s="3" t="s">
        <v>1298</v>
      </c>
      <c r="C181" s="4" t="s">
        <v>229</v>
      </c>
      <c r="D181" s="74"/>
      <c r="E181" s="193"/>
      <c r="F181" s="79">
        <f t="shared" si="8"/>
        <v>0</v>
      </c>
    </row>
    <row r="182" spans="1:6" ht="15.75" customHeight="1" x14ac:dyDescent="0.25">
      <c r="A182" s="9">
        <v>6560</v>
      </c>
      <c r="B182" s="3" t="s">
        <v>5</v>
      </c>
      <c r="C182" s="4" t="s">
        <v>230</v>
      </c>
      <c r="D182" s="74"/>
      <c r="E182" s="193"/>
      <c r="F182" s="79">
        <f t="shared" si="8"/>
        <v>0</v>
      </c>
    </row>
    <row r="183" spans="1:6" ht="15.75" customHeight="1" x14ac:dyDescent="0.25">
      <c r="A183" s="9">
        <v>6580</v>
      </c>
      <c r="B183" s="3" t="s">
        <v>34</v>
      </c>
      <c r="C183" s="4" t="s">
        <v>231</v>
      </c>
      <c r="D183" s="74"/>
      <c r="E183" s="193"/>
      <c r="F183" s="79">
        <f t="shared" si="8"/>
        <v>0</v>
      </c>
    </row>
    <row r="184" spans="1:6" ht="15.75" customHeight="1" x14ac:dyDescent="0.25">
      <c r="A184" s="9">
        <v>6590</v>
      </c>
      <c r="B184" s="3" t="s">
        <v>1233</v>
      </c>
      <c r="C184" s="4" t="s">
        <v>862</v>
      </c>
      <c r="D184" s="74"/>
      <c r="E184" s="193"/>
      <c r="F184" s="79">
        <f t="shared" si="8"/>
        <v>0</v>
      </c>
    </row>
    <row r="185" spans="1:6" ht="15.75" customHeight="1" x14ac:dyDescent="0.25">
      <c r="A185" s="9">
        <v>6591</v>
      </c>
      <c r="B185" s="3" t="s">
        <v>358</v>
      </c>
      <c r="C185" s="4" t="s">
        <v>863</v>
      </c>
      <c r="D185" s="74"/>
      <c r="E185" s="193"/>
      <c r="F185" s="79">
        <f t="shared" si="8"/>
        <v>0</v>
      </c>
    </row>
    <row r="186" spans="1:6" ht="15.75" customHeight="1" x14ac:dyDescent="0.25">
      <c r="A186" s="9">
        <v>6600</v>
      </c>
      <c r="B186" s="3" t="s">
        <v>7</v>
      </c>
      <c r="C186" s="4" t="s">
        <v>232</v>
      </c>
      <c r="D186" s="74"/>
      <c r="E186" s="193"/>
      <c r="F186" s="79">
        <f t="shared" si="8"/>
        <v>0</v>
      </c>
    </row>
    <row r="187" spans="1:6" ht="15.75" customHeight="1" x14ac:dyDescent="0.25">
      <c r="A187" s="9">
        <v>6620</v>
      </c>
      <c r="B187" s="3" t="s">
        <v>8</v>
      </c>
      <c r="C187" s="4" t="s">
        <v>233</v>
      </c>
      <c r="D187" s="74"/>
      <c r="E187" s="193"/>
      <c r="F187" s="79">
        <f t="shared" si="8"/>
        <v>0</v>
      </c>
    </row>
    <row r="188" spans="1:6" ht="15.75" customHeight="1" x14ac:dyDescent="0.25">
      <c r="A188" s="9">
        <v>6630</v>
      </c>
      <c r="B188" s="3" t="s">
        <v>341</v>
      </c>
      <c r="C188" s="4" t="s">
        <v>864</v>
      </c>
      <c r="D188" s="74"/>
      <c r="E188" s="193"/>
      <c r="F188" s="79">
        <f t="shared" si="8"/>
        <v>0</v>
      </c>
    </row>
    <row r="189" spans="1:6" ht="15.75" customHeight="1" x14ac:dyDescent="0.25">
      <c r="A189" s="9">
        <v>6640</v>
      </c>
      <c r="B189" s="3" t="s">
        <v>9</v>
      </c>
      <c r="C189" s="4" t="s">
        <v>234</v>
      </c>
      <c r="D189" s="74"/>
      <c r="E189" s="193"/>
      <c r="F189" s="79">
        <f t="shared" si="8"/>
        <v>0</v>
      </c>
    </row>
    <row r="190" spans="1:6" ht="15.75" customHeight="1" x14ac:dyDescent="0.25">
      <c r="A190" s="9">
        <v>6660</v>
      </c>
      <c r="B190" s="3" t="s">
        <v>1122</v>
      </c>
      <c r="C190" s="4" t="s">
        <v>866</v>
      </c>
      <c r="D190" s="14">
        <f>+SUM(D169:D189)</f>
        <v>0</v>
      </c>
      <c r="E190" s="14">
        <f>+SUM(E169:E189)</f>
        <v>0</v>
      </c>
      <c r="F190" s="14">
        <f>+SUM(F169:F189)</f>
        <v>0</v>
      </c>
    </row>
    <row r="191" spans="1:6" ht="15.75" customHeight="1" x14ac:dyDescent="0.25">
      <c r="A191" s="153" t="s">
        <v>1224</v>
      </c>
      <c r="B191" s="98" t="s">
        <v>1314</v>
      </c>
      <c r="C191" s="144" t="s">
        <v>1224</v>
      </c>
      <c r="D191" s="144" t="s">
        <v>1224</v>
      </c>
      <c r="E191" s="144" t="s">
        <v>1224</v>
      </c>
      <c r="F191" s="145" t="s">
        <v>1224</v>
      </c>
    </row>
    <row r="192" spans="1:6" ht="15.75" customHeight="1" x14ac:dyDescent="0.25">
      <c r="A192" s="9">
        <v>7500</v>
      </c>
      <c r="B192" s="3" t="s">
        <v>0</v>
      </c>
      <c r="C192" s="4" t="s">
        <v>235</v>
      </c>
      <c r="D192" s="83">
        <f>'Salary Analysis'!C205</f>
        <v>0</v>
      </c>
      <c r="E192" s="83">
        <f>'Salary Analysis'!D205</f>
        <v>0</v>
      </c>
      <c r="F192" s="79">
        <f>+E192-D192</f>
        <v>0</v>
      </c>
    </row>
    <row r="193" spans="1:6" ht="15.75" customHeight="1" x14ac:dyDescent="0.25">
      <c r="A193" s="9">
        <v>7520</v>
      </c>
      <c r="B193" s="3" t="s">
        <v>2</v>
      </c>
      <c r="C193" s="4" t="s">
        <v>236</v>
      </c>
      <c r="D193" s="83">
        <f>'Salary Analysis'!C217</f>
        <v>0</v>
      </c>
      <c r="E193" s="83">
        <f>'Salary Analysis'!D217</f>
        <v>0</v>
      </c>
      <c r="F193" s="79">
        <f>+E193-D193</f>
        <v>0</v>
      </c>
    </row>
    <row r="194" spans="1:6" ht="15.75" customHeight="1" x14ac:dyDescent="0.25">
      <c r="A194" s="9">
        <v>7525</v>
      </c>
      <c r="B194" s="3" t="s">
        <v>283</v>
      </c>
      <c r="C194" s="4" t="s">
        <v>840</v>
      </c>
      <c r="D194" s="74"/>
      <c r="E194" s="193"/>
      <c r="F194" s="79">
        <f t="shared" ref="F194:F212" si="9">+E194-D194</f>
        <v>0</v>
      </c>
    </row>
    <row r="195" spans="1:6" ht="15.75" customHeight="1" x14ac:dyDescent="0.25">
      <c r="A195" s="9">
        <v>7530</v>
      </c>
      <c r="B195" s="3" t="s">
        <v>131</v>
      </c>
      <c r="C195" s="4" t="s">
        <v>841</v>
      </c>
      <c r="D195" s="74"/>
      <c r="E195" s="193"/>
      <c r="F195" s="79">
        <f t="shared" si="9"/>
        <v>0</v>
      </c>
    </row>
    <row r="196" spans="1:6" ht="15.75" customHeight="1" x14ac:dyDescent="0.25">
      <c r="A196" s="9">
        <v>7531</v>
      </c>
      <c r="B196" s="3" t="s">
        <v>133</v>
      </c>
      <c r="C196" s="4" t="s">
        <v>842</v>
      </c>
      <c r="D196" s="74"/>
      <c r="E196" s="193"/>
      <c r="F196" s="79">
        <f t="shared" si="9"/>
        <v>0</v>
      </c>
    </row>
    <row r="197" spans="1:6" ht="15.75" customHeight="1" x14ac:dyDescent="0.25">
      <c r="A197" s="9">
        <v>7532</v>
      </c>
      <c r="B197" s="3" t="s">
        <v>3</v>
      </c>
      <c r="C197" s="4" t="s">
        <v>843</v>
      </c>
      <c r="D197" s="74"/>
      <c r="E197" s="193"/>
      <c r="F197" s="79">
        <f t="shared" si="9"/>
        <v>0</v>
      </c>
    </row>
    <row r="198" spans="1:6" ht="15.75" customHeight="1" x14ac:dyDescent="0.25">
      <c r="A198" s="9">
        <v>7533</v>
      </c>
      <c r="B198" s="3" t="s">
        <v>135</v>
      </c>
      <c r="C198" s="4" t="s">
        <v>844</v>
      </c>
      <c r="D198" s="74"/>
      <c r="E198" s="193"/>
      <c r="F198" s="79">
        <f t="shared" si="9"/>
        <v>0</v>
      </c>
    </row>
    <row r="199" spans="1:6" ht="15.75" customHeight="1" x14ac:dyDescent="0.25">
      <c r="A199" s="9">
        <v>7534</v>
      </c>
      <c r="B199" s="3" t="s">
        <v>137</v>
      </c>
      <c r="C199" s="4" t="s">
        <v>845</v>
      </c>
      <c r="D199" s="74"/>
      <c r="E199" s="193"/>
      <c r="F199" s="79">
        <f t="shared" si="9"/>
        <v>0</v>
      </c>
    </row>
    <row r="200" spans="1:6" ht="15.75" customHeight="1" x14ac:dyDescent="0.25">
      <c r="A200" s="9">
        <v>7535</v>
      </c>
      <c r="B200" s="3" t="s">
        <v>139</v>
      </c>
      <c r="C200" s="4" t="s">
        <v>846</v>
      </c>
      <c r="D200" s="74"/>
      <c r="E200" s="193"/>
      <c r="F200" s="79">
        <f t="shared" si="9"/>
        <v>0</v>
      </c>
    </row>
    <row r="201" spans="1:6" ht="15.75" customHeight="1" x14ac:dyDescent="0.25">
      <c r="A201" s="9">
        <v>7536</v>
      </c>
      <c r="B201" s="3" t="s">
        <v>143</v>
      </c>
      <c r="C201" s="4" t="s">
        <v>847</v>
      </c>
      <c r="D201" s="74"/>
      <c r="E201" s="193"/>
      <c r="F201" s="79">
        <f t="shared" si="9"/>
        <v>0</v>
      </c>
    </row>
    <row r="202" spans="1:6" ht="15.75" customHeight="1" x14ac:dyDescent="0.25">
      <c r="A202" s="9">
        <v>7537</v>
      </c>
      <c r="B202" s="3" t="s">
        <v>145</v>
      </c>
      <c r="C202" s="4" t="s">
        <v>848</v>
      </c>
      <c r="D202" s="74"/>
      <c r="E202" s="193"/>
      <c r="F202" s="79">
        <f t="shared" si="9"/>
        <v>0</v>
      </c>
    </row>
    <row r="203" spans="1:6" ht="15.75" customHeight="1" x14ac:dyDescent="0.25">
      <c r="A203" s="9">
        <v>7538</v>
      </c>
      <c r="B203" s="3" t="s">
        <v>354</v>
      </c>
      <c r="C203" s="4" t="s">
        <v>849</v>
      </c>
      <c r="D203" s="74"/>
      <c r="E203" s="193"/>
      <c r="F203" s="79">
        <f t="shared" si="9"/>
        <v>0</v>
      </c>
    </row>
    <row r="204" spans="1:6" ht="15.75" customHeight="1" x14ac:dyDescent="0.25">
      <c r="A204" s="9">
        <v>7540</v>
      </c>
      <c r="B204" s="3" t="s">
        <v>1298</v>
      </c>
      <c r="C204" s="4" t="s">
        <v>237</v>
      </c>
      <c r="D204" s="74"/>
      <c r="E204" s="193"/>
      <c r="F204" s="79">
        <f t="shared" si="9"/>
        <v>0</v>
      </c>
    </row>
    <row r="205" spans="1:6" ht="15.75" customHeight="1" x14ac:dyDescent="0.25">
      <c r="A205" s="9">
        <v>7560</v>
      </c>
      <c r="B205" s="3" t="s">
        <v>5</v>
      </c>
      <c r="C205" s="4" t="s">
        <v>238</v>
      </c>
      <c r="D205" s="74"/>
      <c r="E205" s="193"/>
      <c r="F205" s="79">
        <f t="shared" si="9"/>
        <v>0</v>
      </c>
    </row>
    <row r="206" spans="1:6" ht="15.75" customHeight="1" x14ac:dyDescent="0.25">
      <c r="A206" s="9">
        <v>7580</v>
      </c>
      <c r="B206" s="3" t="s">
        <v>34</v>
      </c>
      <c r="C206" s="4" t="s">
        <v>239</v>
      </c>
      <c r="D206" s="74"/>
      <c r="E206" s="193"/>
      <c r="F206" s="79">
        <f t="shared" si="9"/>
        <v>0</v>
      </c>
    </row>
    <row r="207" spans="1:6" ht="15.75" customHeight="1" x14ac:dyDescent="0.25">
      <c r="A207" s="9">
        <v>7590</v>
      </c>
      <c r="B207" s="3" t="s">
        <v>1233</v>
      </c>
      <c r="C207" s="4" t="s">
        <v>850</v>
      </c>
      <c r="D207" s="74"/>
      <c r="E207" s="193"/>
      <c r="F207" s="79">
        <f t="shared" si="9"/>
        <v>0</v>
      </c>
    </row>
    <row r="208" spans="1:6" ht="15.75" customHeight="1" x14ac:dyDescent="0.25">
      <c r="A208" s="9">
        <v>7591</v>
      </c>
      <c r="B208" s="3" t="s">
        <v>358</v>
      </c>
      <c r="C208" s="4" t="s">
        <v>851</v>
      </c>
      <c r="D208" s="74"/>
      <c r="E208" s="193"/>
      <c r="F208" s="79">
        <f t="shared" si="9"/>
        <v>0</v>
      </c>
    </row>
    <row r="209" spans="1:6" ht="15.75" customHeight="1" x14ac:dyDescent="0.25">
      <c r="A209" s="9">
        <v>7600</v>
      </c>
      <c r="B209" s="3" t="s">
        <v>7</v>
      </c>
      <c r="C209" s="4" t="s">
        <v>240</v>
      </c>
      <c r="D209" s="74"/>
      <c r="E209" s="193"/>
      <c r="F209" s="79">
        <f t="shared" si="9"/>
        <v>0</v>
      </c>
    </row>
    <row r="210" spans="1:6" ht="15.75" customHeight="1" x14ac:dyDescent="0.25">
      <c r="A210" s="9">
        <v>7620</v>
      </c>
      <c r="B210" s="3" t="s">
        <v>8</v>
      </c>
      <c r="C210" s="4" t="s">
        <v>241</v>
      </c>
      <c r="D210" s="74"/>
      <c r="E210" s="193"/>
      <c r="F210" s="79">
        <f t="shared" si="9"/>
        <v>0</v>
      </c>
    </row>
    <row r="211" spans="1:6" ht="15.75" customHeight="1" x14ac:dyDescent="0.25">
      <c r="A211" s="9">
        <v>7630</v>
      </c>
      <c r="B211" s="3" t="s">
        <v>341</v>
      </c>
      <c r="C211" s="4" t="s">
        <v>837</v>
      </c>
      <c r="D211" s="74"/>
      <c r="E211" s="193"/>
      <c r="F211" s="79">
        <f t="shared" si="9"/>
        <v>0</v>
      </c>
    </row>
    <row r="212" spans="1:6" ht="15.75" customHeight="1" x14ac:dyDescent="0.25">
      <c r="A212" s="9">
        <v>7640</v>
      </c>
      <c r="B212" s="3" t="s">
        <v>9</v>
      </c>
      <c r="C212" s="4" t="s">
        <v>242</v>
      </c>
      <c r="D212" s="74"/>
      <c r="E212" s="193"/>
      <c r="F212" s="79">
        <f t="shared" si="9"/>
        <v>0</v>
      </c>
    </row>
    <row r="213" spans="1:6" ht="15.75" customHeight="1" x14ac:dyDescent="0.25">
      <c r="A213" s="9">
        <v>7660</v>
      </c>
      <c r="B213" s="3" t="s">
        <v>1123</v>
      </c>
      <c r="C213" s="4" t="s">
        <v>839</v>
      </c>
      <c r="D213" s="14">
        <f>+SUM(D192:D212)</f>
        <v>0</v>
      </c>
      <c r="E213" s="14">
        <f>+SUM(E192:E212)</f>
        <v>0</v>
      </c>
      <c r="F213" s="14">
        <f>+SUM(F192:F212)</f>
        <v>0</v>
      </c>
    </row>
    <row r="214" spans="1:6" ht="15.75" customHeight="1" x14ac:dyDescent="0.25">
      <c r="A214" s="153" t="s">
        <v>1224</v>
      </c>
      <c r="B214" s="98" t="s">
        <v>1315</v>
      </c>
      <c r="C214" s="144" t="s">
        <v>1224</v>
      </c>
      <c r="D214" s="144" t="s">
        <v>1224</v>
      </c>
      <c r="E214" s="144" t="s">
        <v>1224</v>
      </c>
      <c r="F214" s="145" t="s">
        <v>1224</v>
      </c>
    </row>
    <row r="215" spans="1:6" ht="15.75" customHeight="1" x14ac:dyDescent="0.25">
      <c r="A215" s="9">
        <v>8000</v>
      </c>
      <c r="B215" s="3" t="s">
        <v>0</v>
      </c>
      <c r="C215" s="4" t="s">
        <v>243</v>
      </c>
      <c r="D215" s="83">
        <f>'Salary Analysis'!C229</f>
        <v>0</v>
      </c>
      <c r="E215" s="83">
        <f>'Salary Analysis'!D229</f>
        <v>0</v>
      </c>
      <c r="F215" s="79">
        <f>+E215-D215</f>
        <v>0</v>
      </c>
    </row>
    <row r="216" spans="1:6" ht="15.75" customHeight="1" x14ac:dyDescent="0.25">
      <c r="A216" s="9">
        <v>8020</v>
      </c>
      <c r="B216" s="3" t="s">
        <v>2</v>
      </c>
      <c r="C216" s="4" t="s">
        <v>244</v>
      </c>
      <c r="D216" s="83">
        <f>'Salary Analysis'!C241</f>
        <v>0</v>
      </c>
      <c r="E216" s="83">
        <f>'Salary Analysis'!D241</f>
        <v>0</v>
      </c>
      <c r="F216" s="79">
        <f>+E216-D216</f>
        <v>0</v>
      </c>
    </row>
    <row r="217" spans="1:6" ht="15.75" customHeight="1" x14ac:dyDescent="0.25">
      <c r="A217" s="9">
        <v>8025</v>
      </c>
      <c r="B217" s="3" t="s">
        <v>283</v>
      </c>
      <c r="C217" s="4" t="s">
        <v>821</v>
      </c>
      <c r="D217" s="74"/>
      <c r="E217" s="193"/>
      <c r="F217" s="79">
        <f t="shared" ref="F217:F234" si="10">+E217-D217</f>
        <v>0</v>
      </c>
    </row>
    <row r="218" spans="1:6" ht="15.75" customHeight="1" x14ac:dyDescent="0.25">
      <c r="A218" s="9">
        <v>8030</v>
      </c>
      <c r="B218" s="3" t="s">
        <v>131</v>
      </c>
      <c r="C218" s="4" t="s">
        <v>822</v>
      </c>
      <c r="D218" s="74"/>
      <c r="E218" s="193"/>
      <c r="F218" s="79">
        <f t="shared" si="10"/>
        <v>0</v>
      </c>
    </row>
    <row r="219" spans="1:6" ht="15.75" customHeight="1" x14ac:dyDescent="0.25">
      <c r="A219" s="9">
        <v>8031</v>
      </c>
      <c r="B219" s="3" t="s">
        <v>133</v>
      </c>
      <c r="C219" s="4" t="s">
        <v>823</v>
      </c>
      <c r="D219" s="74"/>
      <c r="E219" s="193"/>
      <c r="F219" s="79">
        <f t="shared" si="10"/>
        <v>0</v>
      </c>
    </row>
    <row r="220" spans="1:6" ht="15.75" customHeight="1" x14ac:dyDescent="0.25">
      <c r="A220" s="9">
        <v>8032</v>
      </c>
      <c r="B220" s="3" t="s">
        <v>3</v>
      </c>
      <c r="C220" s="4" t="s">
        <v>824</v>
      </c>
      <c r="D220" s="74"/>
      <c r="E220" s="193"/>
      <c r="F220" s="79">
        <f t="shared" si="10"/>
        <v>0</v>
      </c>
    </row>
    <row r="221" spans="1:6" ht="15.75" customHeight="1" x14ac:dyDescent="0.25">
      <c r="A221" s="9">
        <v>8033</v>
      </c>
      <c r="B221" s="3" t="s">
        <v>135</v>
      </c>
      <c r="C221" s="4" t="s">
        <v>825</v>
      </c>
      <c r="D221" s="74"/>
      <c r="E221" s="193"/>
      <c r="F221" s="79">
        <f t="shared" si="10"/>
        <v>0</v>
      </c>
    </row>
    <row r="222" spans="1:6" ht="15.75" customHeight="1" x14ac:dyDescent="0.25">
      <c r="A222" s="9">
        <v>8034</v>
      </c>
      <c r="B222" s="3" t="s">
        <v>137</v>
      </c>
      <c r="C222" s="4" t="s">
        <v>826</v>
      </c>
      <c r="D222" s="74"/>
      <c r="E222" s="193"/>
      <c r="F222" s="79">
        <f t="shared" si="10"/>
        <v>0</v>
      </c>
    </row>
    <row r="223" spans="1:6" ht="15.75" customHeight="1" x14ac:dyDescent="0.25">
      <c r="A223" s="9">
        <v>8035</v>
      </c>
      <c r="B223" s="3" t="s">
        <v>139</v>
      </c>
      <c r="C223" s="4" t="s">
        <v>827</v>
      </c>
      <c r="D223" s="74"/>
      <c r="E223" s="193"/>
      <c r="F223" s="79">
        <f t="shared" si="10"/>
        <v>0</v>
      </c>
    </row>
    <row r="224" spans="1:6" ht="15.75" customHeight="1" x14ac:dyDescent="0.25">
      <c r="A224" s="9">
        <v>8036</v>
      </c>
      <c r="B224" s="3" t="s">
        <v>143</v>
      </c>
      <c r="C224" s="4" t="s">
        <v>828</v>
      </c>
      <c r="D224" s="74"/>
      <c r="E224" s="193"/>
      <c r="F224" s="79">
        <f t="shared" si="10"/>
        <v>0</v>
      </c>
    </row>
    <row r="225" spans="1:6" ht="15.75" customHeight="1" x14ac:dyDescent="0.25">
      <c r="A225" s="9">
        <v>8037</v>
      </c>
      <c r="B225" s="3" t="s">
        <v>145</v>
      </c>
      <c r="C225" s="4" t="s">
        <v>829</v>
      </c>
      <c r="D225" s="74"/>
      <c r="E225" s="193"/>
      <c r="F225" s="79">
        <f t="shared" si="10"/>
        <v>0</v>
      </c>
    </row>
    <row r="226" spans="1:6" ht="15.75" customHeight="1" x14ac:dyDescent="0.25">
      <c r="A226" s="9">
        <v>8038</v>
      </c>
      <c r="B226" s="3" t="s">
        <v>354</v>
      </c>
      <c r="C226" s="4" t="s">
        <v>830</v>
      </c>
      <c r="D226" s="74"/>
      <c r="E226" s="193"/>
      <c r="F226" s="79">
        <f t="shared" si="10"/>
        <v>0</v>
      </c>
    </row>
    <row r="227" spans="1:6" ht="15.75" customHeight="1" x14ac:dyDescent="0.25">
      <c r="A227" s="9">
        <v>8040</v>
      </c>
      <c r="B227" s="3" t="s">
        <v>1298</v>
      </c>
      <c r="C227" s="4" t="s">
        <v>245</v>
      </c>
      <c r="D227" s="74"/>
      <c r="E227" s="193"/>
      <c r="F227" s="79">
        <f t="shared" si="10"/>
        <v>0</v>
      </c>
    </row>
    <row r="228" spans="1:6" ht="15.75" customHeight="1" x14ac:dyDescent="0.25">
      <c r="A228" s="9">
        <v>8060</v>
      </c>
      <c r="B228" s="3" t="s">
        <v>5</v>
      </c>
      <c r="C228" s="4" t="s">
        <v>246</v>
      </c>
      <c r="D228" s="74"/>
      <c r="E228" s="193"/>
      <c r="F228" s="79">
        <f t="shared" si="10"/>
        <v>0</v>
      </c>
    </row>
    <row r="229" spans="1:6" ht="15.75" customHeight="1" x14ac:dyDescent="0.25">
      <c r="A229" s="9">
        <v>8080</v>
      </c>
      <c r="B229" s="3" t="s">
        <v>34</v>
      </c>
      <c r="C229" s="4" t="s">
        <v>247</v>
      </c>
      <c r="D229" s="74"/>
      <c r="E229" s="193"/>
      <c r="F229" s="79">
        <f t="shared" si="10"/>
        <v>0</v>
      </c>
    </row>
    <row r="230" spans="1:6" ht="15.75" customHeight="1" x14ac:dyDescent="0.25">
      <c r="A230" s="9">
        <v>8090</v>
      </c>
      <c r="B230" s="3" t="s">
        <v>1233</v>
      </c>
      <c r="C230" s="4" t="s">
        <v>831</v>
      </c>
      <c r="D230" s="74"/>
      <c r="E230" s="193"/>
      <c r="F230" s="79">
        <f t="shared" si="10"/>
        <v>0</v>
      </c>
    </row>
    <row r="231" spans="1:6" ht="15.75" customHeight="1" x14ac:dyDescent="0.25">
      <c r="A231" s="9">
        <v>8091</v>
      </c>
      <c r="B231" s="3" t="s">
        <v>358</v>
      </c>
      <c r="C231" s="4" t="s">
        <v>832</v>
      </c>
      <c r="D231" s="74"/>
      <c r="E231" s="193"/>
      <c r="F231" s="79">
        <f t="shared" si="10"/>
        <v>0</v>
      </c>
    </row>
    <row r="232" spans="1:6" ht="15.75" customHeight="1" x14ac:dyDescent="0.25">
      <c r="A232" s="9">
        <v>8100</v>
      </c>
      <c r="B232" s="3" t="s">
        <v>7</v>
      </c>
      <c r="C232" s="4" t="s">
        <v>833</v>
      </c>
      <c r="D232" s="74"/>
      <c r="E232" s="193"/>
      <c r="F232" s="79">
        <f>+E232-D232</f>
        <v>0</v>
      </c>
    </row>
    <row r="233" spans="1:6" ht="15.75" customHeight="1" x14ac:dyDescent="0.25">
      <c r="A233" s="9">
        <v>8110</v>
      </c>
      <c r="B233" s="3" t="s">
        <v>341</v>
      </c>
      <c r="C233" s="4" t="s">
        <v>834</v>
      </c>
      <c r="D233" s="74"/>
      <c r="E233" s="193"/>
      <c r="F233" s="79">
        <f t="shared" si="10"/>
        <v>0</v>
      </c>
    </row>
    <row r="234" spans="1:6" ht="15.75" customHeight="1" x14ac:dyDescent="0.25">
      <c r="A234" s="9">
        <v>8120</v>
      </c>
      <c r="B234" s="3" t="s">
        <v>9</v>
      </c>
      <c r="C234" s="4" t="s">
        <v>248</v>
      </c>
      <c r="D234" s="74"/>
      <c r="E234" s="193"/>
      <c r="F234" s="79">
        <f t="shared" si="10"/>
        <v>0</v>
      </c>
    </row>
    <row r="235" spans="1:6" ht="15.75" customHeight="1" x14ac:dyDescent="0.25">
      <c r="A235" s="9">
        <v>8140</v>
      </c>
      <c r="B235" s="3" t="s">
        <v>1237</v>
      </c>
      <c r="C235" s="4" t="s">
        <v>836</v>
      </c>
      <c r="D235" s="14">
        <f>+SUM(D215:D234)</f>
        <v>0</v>
      </c>
      <c r="E235" s="14">
        <f>+SUM(E215:E234)</f>
        <v>0</v>
      </c>
      <c r="F235" s="14">
        <f>+SUM(F215:F234)</f>
        <v>0</v>
      </c>
    </row>
    <row r="236" spans="1:6" ht="15.75" customHeight="1" x14ac:dyDescent="0.25">
      <c r="A236" s="153" t="s">
        <v>1224</v>
      </c>
      <c r="B236" s="98" t="s">
        <v>1316</v>
      </c>
      <c r="C236" s="144" t="s">
        <v>1224</v>
      </c>
      <c r="D236" s="144" t="s">
        <v>1224</v>
      </c>
      <c r="E236" s="144" t="s">
        <v>1224</v>
      </c>
      <c r="F236" s="145" t="s">
        <v>1224</v>
      </c>
    </row>
    <row r="237" spans="1:6" ht="15.75" customHeight="1" x14ac:dyDescent="0.25">
      <c r="A237" s="9">
        <v>8500</v>
      </c>
      <c r="B237" s="3" t="s">
        <v>0</v>
      </c>
      <c r="C237" s="4" t="s">
        <v>249</v>
      </c>
      <c r="D237" s="83">
        <f>'Salary Analysis'!C253</f>
        <v>0</v>
      </c>
      <c r="E237" s="83">
        <f>'Salary Analysis'!D253</f>
        <v>0</v>
      </c>
      <c r="F237" s="79">
        <f>+E237-D237</f>
        <v>0</v>
      </c>
    </row>
    <row r="238" spans="1:6" ht="15.75" customHeight="1" x14ac:dyDescent="0.25">
      <c r="A238" s="9">
        <v>8520</v>
      </c>
      <c r="B238" s="3" t="s">
        <v>2</v>
      </c>
      <c r="C238" s="4" t="s">
        <v>250</v>
      </c>
      <c r="D238" s="83">
        <f>'Salary Analysis'!C265</f>
        <v>0</v>
      </c>
      <c r="E238" s="83">
        <f>'Salary Analysis'!D265</f>
        <v>0</v>
      </c>
      <c r="F238" s="79">
        <f>+E238-D238</f>
        <v>0</v>
      </c>
    </row>
    <row r="239" spans="1:6" ht="15.75" customHeight="1" x14ac:dyDescent="0.25">
      <c r="A239" s="9">
        <v>8525</v>
      </c>
      <c r="B239" s="3" t="s">
        <v>283</v>
      </c>
      <c r="C239" s="4" t="s">
        <v>810</v>
      </c>
      <c r="D239" s="74"/>
      <c r="E239" s="193"/>
      <c r="F239" s="79">
        <f t="shared" ref="F239:F256" si="11">+E239-D239</f>
        <v>0</v>
      </c>
    </row>
    <row r="240" spans="1:6" ht="15.75" customHeight="1" x14ac:dyDescent="0.25">
      <c r="A240" s="9">
        <v>8530</v>
      </c>
      <c r="B240" s="3" t="s">
        <v>131</v>
      </c>
      <c r="C240" s="4" t="s">
        <v>811</v>
      </c>
      <c r="D240" s="74"/>
      <c r="E240" s="193"/>
      <c r="F240" s="79">
        <f t="shared" si="11"/>
        <v>0</v>
      </c>
    </row>
    <row r="241" spans="1:9" ht="15.75" customHeight="1" x14ac:dyDescent="0.25">
      <c r="A241" s="9">
        <v>8531</v>
      </c>
      <c r="B241" s="3" t="s">
        <v>133</v>
      </c>
      <c r="C241" s="4" t="s">
        <v>812</v>
      </c>
      <c r="D241" s="74"/>
      <c r="E241" s="193"/>
      <c r="F241" s="79">
        <f t="shared" si="11"/>
        <v>0</v>
      </c>
    </row>
    <row r="242" spans="1:9" ht="15.75" customHeight="1" x14ac:dyDescent="0.25">
      <c r="A242" s="9">
        <v>8532</v>
      </c>
      <c r="B242" s="3" t="s">
        <v>3</v>
      </c>
      <c r="C242" s="4" t="s">
        <v>813</v>
      </c>
      <c r="D242" s="74"/>
      <c r="E242" s="193"/>
      <c r="F242" s="79">
        <f t="shared" si="11"/>
        <v>0</v>
      </c>
    </row>
    <row r="243" spans="1:9" ht="15.75" customHeight="1" x14ac:dyDescent="0.25">
      <c r="A243" s="9">
        <v>8533</v>
      </c>
      <c r="B243" s="3" t="s">
        <v>135</v>
      </c>
      <c r="C243" s="4" t="s">
        <v>814</v>
      </c>
      <c r="D243" s="74"/>
      <c r="E243" s="193"/>
      <c r="F243" s="79">
        <f t="shared" si="11"/>
        <v>0</v>
      </c>
      <c r="I243" s="17" t="s">
        <v>130</v>
      </c>
    </row>
    <row r="244" spans="1:9" ht="15.75" customHeight="1" x14ac:dyDescent="0.25">
      <c r="A244" s="9">
        <v>8534</v>
      </c>
      <c r="B244" s="3" t="s">
        <v>137</v>
      </c>
      <c r="C244" s="4" t="s">
        <v>815</v>
      </c>
      <c r="D244" s="74"/>
      <c r="E244" s="193"/>
      <c r="F244" s="79">
        <f t="shared" si="11"/>
        <v>0</v>
      </c>
    </row>
    <row r="245" spans="1:9" ht="15.75" customHeight="1" x14ac:dyDescent="0.25">
      <c r="A245" s="9">
        <v>8535</v>
      </c>
      <c r="B245" s="3" t="s">
        <v>139</v>
      </c>
      <c r="C245" s="4" t="s">
        <v>816</v>
      </c>
      <c r="D245" s="74"/>
      <c r="E245" s="193"/>
      <c r="F245" s="79">
        <f t="shared" si="11"/>
        <v>0</v>
      </c>
    </row>
    <row r="246" spans="1:9" ht="15.75" customHeight="1" x14ac:dyDescent="0.25">
      <c r="A246" s="9">
        <v>8536</v>
      </c>
      <c r="B246" s="3" t="s">
        <v>143</v>
      </c>
      <c r="C246" s="4" t="s">
        <v>817</v>
      </c>
      <c r="D246" s="74"/>
      <c r="E246" s="193"/>
      <c r="F246" s="79">
        <f t="shared" si="11"/>
        <v>0</v>
      </c>
    </row>
    <row r="247" spans="1:9" ht="15.75" customHeight="1" x14ac:dyDescent="0.25">
      <c r="A247" s="9">
        <v>8537</v>
      </c>
      <c r="B247" s="3" t="s">
        <v>145</v>
      </c>
      <c r="C247" s="4" t="s">
        <v>818</v>
      </c>
      <c r="D247" s="74"/>
      <c r="E247" s="193"/>
      <c r="F247" s="79">
        <f t="shared" si="11"/>
        <v>0</v>
      </c>
    </row>
    <row r="248" spans="1:9" ht="15.75" customHeight="1" x14ac:dyDescent="0.25">
      <c r="A248" s="9">
        <v>8538</v>
      </c>
      <c r="B248" s="3" t="s">
        <v>354</v>
      </c>
      <c r="C248" s="4" t="s">
        <v>819</v>
      </c>
      <c r="D248" s="74"/>
      <c r="E248" s="193"/>
      <c r="F248" s="79">
        <f t="shared" si="11"/>
        <v>0</v>
      </c>
    </row>
    <row r="249" spans="1:9" ht="15.75" customHeight="1" x14ac:dyDescent="0.25">
      <c r="A249" s="9">
        <v>8540</v>
      </c>
      <c r="B249" s="3" t="s">
        <v>1298</v>
      </c>
      <c r="C249" s="4" t="s">
        <v>251</v>
      </c>
      <c r="D249" s="74"/>
      <c r="E249" s="193"/>
      <c r="F249" s="79">
        <f t="shared" si="11"/>
        <v>0</v>
      </c>
    </row>
    <row r="250" spans="1:9" ht="15.75" customHeight="1" x14ac:dyDescent="0.25">
      <c r="A250" s="9">
        <v>8560</v>
      </c>
      <c r="B250" s="3" t="s">
        <v>5</v>
      </c>
      <c r="C250" s="4" t="s">
        <v>252</v>
      </c>
      <c r="D250" s="74"/>
      <c r="E250" s="193"/>
      <c r="F250" s="79">
        <f t="shared" si="11"/>
        <v>0</v>
      </c>
    </row>
    <row r="251" spans="1:9" ht="15.75" customHeight="1" x14ac:dyDescent="0.25">
      <c r="A251" s="9">
        <v>8580</v>
      </c>
      <c r="B251" s="3" t="s">
        <v>34</v>
      </c>
      <c r="C251" s="4" t="s">
        <v>253</v>
      </c>
      <c r="D251" s="74"/>
      <c r="E251" s="193"/>
      <c r="F251" s="79">
        <f t="shared" si="11"/>
        <v>0</v>
      </c>
    </row>
    <row r="252" spans="1:9" ht="15.75" customHeight="1" x14ac:dyDescent="0.25">
      <c r="A252" s="9">
        <v>8590</v>
      </c>
      <c r="B252" s="3" t="s">
        <v>1233</v>
      </c>
      <c r="C252" s="4" t="s">
        <v>820</v>
      </c>
      <c r="D252" s="74"/>
      <c r="E252" s="193"/>
      <c r="F252" s="79">
        <f t="shared" si="11"/>
        <v>0</v>
      </c>
    </row>
    <row r="253" spans="1:9" ht="15.75" customHeight="1" x14ac:dyDescent="0.25">
      <c r="A253" s="9">
        <v>8591</v>
      </c>
      <c r="B253" s="3" t="s">
        <v>358</v>
      </c>
      <c r="C253" s="4" t="s">
        <v>805</v>
      </c>
      <c r="D253" s="74"/>
      <c r="E253" s="193"/>
      <c r="F253" s="79">
        <f t="shared" si="11"/>
        <v>0</v>
      </c>
    </row>
    <row r="254" spans="1:9" ht="15.75" customHeight="1" x14ac:dyDescent="0.25">
      <c r="A254" s="9">
        <v>8600</v>
      </c>
      <c r="B254" s="3" t="s">
        <v>7</v>
      </c>
      <c r="C254" s="4" t="s">
        <v>806</v>
      </c>
      <c r="D254" s="74"/>
      <c r="E254" s="193"/>
      <c r="F254" s="79">
        <f t="shared" si="11"/>
        <v>0</v>
      </c>
    </row>
    <row r="255" spans="1:9" ht="15.75" customHeight="1" x14ac:dyDescent="0.25">
      <c r="A255" s="9">
        <v>8610</v>
      </c>
      <c r="B255" s="3" t="s">
        <v>341</v>
      </c>
      <c r="C255" s="4" t="s">
        <v>807</v>
      </c>
      <c r="D255" s="74"/>
      <c r="E255" s="193"/>
      <c r="F255" s="79">
        <f t="shared" si="11"/>
        <v>0</v>
      </c>
    </row>
    <row r="256" spans="1:9" ht="15.75" customHeight="1" x14ac:dyDescent="0.25">
      <c r="A256" s="9">
        <v>8620</v>
      </c>
      <c r="B256" s="3" t="s">
        <v>9</v>
      </c>
      <c r="C256" s="4" t="s">
        <v>254</v>
      </c>
      <c r="D256" s="74"/>
      <c r="E256" s="193"/>
      <c r="F256" s="79">
        <f t="shared" si="11"/>
        <v>0</v>
      </c>
    </row>
    <row r="257" spans="1:6" ht="15.75" customHeight="1" x14ac:dyDescent="0.25">
      <c r="A257" s="9">
        <v>8640</v>
      </c>
      <c r="B257" s="3" t="s">
        <v>1238</v>
      </c>
      <c r="C257" s="4" t="s">
        <v>809</v>
      </c>
      <c r="D257" s="14">
        <f>+SUM(D237:D256)</f>
        <v>0</v>
      </c>
      <c r="E257" s="14">
        <f>+SUM(E237:E256)</f>
        <v>0</v>
      </c>
      <c r="F257" s="14">
        <f>+SUM(F237:F256)</f>
        <v>0</v>
      </c>
    </row>
    <row r="258" spans="1:6" ht="15.75" customHeight="1" x14ac:dyDescent="0.25">
      <c r="A258" s="153" t="s">
        <v>1224</v>
      </c>
      <c r="B258" s="98" t="s">
        <v>1317</v>
      </c>
      <c r="C258" s="144" t="s">
        <v>1224</v>
      </c>
      <c r="D258" s="144" t="s">
        <v>1224</v>
      </c>
      <c r="E258" s="144" t="s">
        <v>1224</v>
      </c>
      <c r="F258" s="145" t="s">
        <v>1224</v>
      </c>
    </row>
    <row r="259" spans="1:6" ht="15.75" customHeight="1" x14ac:dyDescent="0.25">
      <c r="A259" s="9">
        <v>10000</v>
      </c>
      <c r="B259" s="3" t="s">
        <v>0</v>
      </c>
      <c r="C259" s="4" t="s">
        <v>255</v>
      </c>
      <c r="D259" s="83">
        <f>'Salary Analysis'!C277</f>
        <v>0</v>
      </c>
      <c r="E259" s="83">
        <f>'Salary Analysis'!D277</f>
        <v>0</v>
      </c>
      <c r="F259" s="79">
        <f>+E259-D259</f>
        <v>0</v>
      </c>
    </row>
    <row r="260" spans="1:6" ht="15.75" customHeight="1" x14ac:dyDescent="0.25">
      <c r="A260" s="9">
        <v>10020</v>
      </c>
      <c r="B260" s="3" t="s">
        <v>2</v>
      </c>
      <c r="C260" s="4" t="s">
        <v>256</v>
      </c>
      <c r="D260" s="83">
        <f>'Salary Analysis'!C289</f>
        <v>0</v>
      </c>
      <c r="E260" s="83">
        <f>'Salary Analysis'!D289</f>
        <v>0</v>
      </c>
      <c r="F260" s="79">
        <f>+E260-D260</f>
        <v>0</v>
      </c>
    </row>
    <row r="261" spans="1:6" ht="15.75" customHeight="1" x14ac:dyDescent="0.25">
      <c r="A261" s="9">
        <v>10025</v>
      </c>
      <c r="B261" s="3" t="s">
        <v>283</v>
      </c>
      <c r="C261" s="4" t="s">
        <v>790</v>
      </c>
      <c r="D261" s="74"/>
      <c r="E261" s="193"/>
      <c r="F261" s="79">
        <f t="shared" ref="F261:F279" si="12">+E261-D261</f>
        <v>0</v>
      </c>
    </row>
    <row r="262" spans="1:6" ht="15.75" customHeight="1" x14ac:dyDescent="0.25">
      <c r="A262" s="9">
        <v>10030</v>
      </c>
      <c r="B262" s="3" t="s">
        <v>131</v>
      </c>
      <c r="C262" s="4" t="s">
        <v>791</v>
      </c>
      <c r="D262" s="74"/>
      <c r="E262" s="193"/>
      <c r="F262" s="79">
        <f t="shared" si="12"/>
        <v>0</v>
      </c>
    </row>
    <row r="263" spans="1:6" ht="15.75" customHeight="1" x14ac:dyDescent="0.25">
      <c r="A263" s="9">
        <v>10031</v>
      </c>
      <c r="B263" s="3" t="s">
        <v>133</v>
      </c>
      <c r="C263" s="4" t="s">
        <v>792</v>
      </c>
      <c r="D263" s="74"/>
      <c r="E263" s="193"/>
      <c r="F263" s="79">
        <f t="shared" si="12"/>
        <v>0</v>
      </c>
    </row>
    <row r="264" spans="1:6" ht="15.75" customHeight="1" x14ac:dyDescent="0.25">
      <c r="A264" s="9">
        <v>10032</v>
      </c>
      <c r="B264" s="3" t="s">
        <v>3</v>
      </c>
      <c r="C264" s="4" t="s">
        <v>793</v>
      </c>
      <c r="D264" s="74"/>
      <c r="E264" s="193"/>
      <c r="F264" s="79">
        <f t="shared" si="12"/>
        <v>0</v>
      </c>
    </row>
    <row r="265" spans="1:6" ht="15.75" customHeight="1" x14ac:dyDescent="0.25">
      <c r="A265" s="9">
        <v>10033</v>
      </c>
      <c r="B265" s="3" t="s">
        <v>135</v>
      </c>
      <c r="C265" s="4" t="s">
        <v>794</v>
      </c>
      <c r="D265" s="74"/>
      <c r="E265" s="193"/>
      <c r="F265" s="79">
        <f t="shared" si="12"/>
        <v>0</v>
      </c>
    </row>
    <row r="266" spans="1:6" ht="15.75" customHeight="1" x14ac:dyDescent="0.25">
      <c r="A266" s="9">
        <v>10034</v>
      </c>
      <c r="B266" s="3" t="s">
        <v>137</v>
      </c>
      <c r="C266" s="4" t="s">
        <v>795</v>
      </c>
      <c r="D266" s="74"/>
      <c r="E266" s="193"/>
      <c r="F266" s="79">
        <f t="shared" si="12"/>
        <v>0</v>
      </c>
    </row>
    <row r="267" spans="1:6" ht="15.75" customHeight="1" x14ac:dyDescent="0.25">
      <c r="A267" s="9">
        <v>10035</v>
      </c>
      <c r="B267" s="3" t="s">
        <v>139</v>
      </c>
      <c r="C267" s="4" t="s">
        <v>796</v>
      </c>
      <c r="D267" s="74"/>
      <c r="E267" s="193"/>
      <c r="F267" s="79">
        <f t="shared" si="12"/>
        <v>0</v>
      </c>
    </row>
    <row r="268" spans="1:6" ht="15.75" customHeight="1" x14ac:dyDescent="0.25">
      <c r="A268" s="9">
        <v>10036</v>
      </c>
      <c r="B268" s="3" t="s">
        <v>143</v>
      </c>
      <c r="C268" s="4" t="s">
        <v>797</v>
      </c>
      <c r="D268" s="74"/>
      <c r="E268" s="193"/>
      <c r="F268" s="79">
        <f t="shared" si="12"/>
        <v>0</v>
      </c>
    </row>
    <row r="269" spans="1:6" ht="15.75" customHeight="1" x14ac:dyDescent="0.25">
      <c r="A269" s="9">
        <v>10037</v>
      </c>
      <c r="B269" s="3" t="s">
        <v>145</v>
      </c>
      <c r="C269" s="4" t="s">
        <v>798</v>
      </c>
      <c r="D269" s="74"/>
      <c r="E269" s="193"/>
      <c r="F269" s="79">
        <f t="shared" si="12"/>
        <v>0</v>
      </c>
    </row>
    <row r="270" spans="1:6" ht="15.75" customHeight="1" x14ac:dyDescent="0.25">
      <c r="A270" s="9">
        <v>10038</v>
      </c>
      <c r="B270" s="3" t="s">
        <v>354</v>
      </c>
      <c r="C270" s="4" t="s">
        <v>799</v>
      </c>
      <c r="D270" s="74"/>
      <c r="E270" s="193"/>
      <c r="F270" s="79">
        <f t="shared" si="12"/>
        <v>0</v>
      </c>
    </row>
    <row r="271" spans="1:6" ht="15.75" customHeight="1" x14ac:dyDescent="0.25">
      <c r="A271" s="9">
        <v>10040</v>
      </c>
      <c r="B271" s="3" t="s">
        <v>1298</v>
      </c>
      <c r="C271" s="4" t="s">
        <v>257</v>
      </c>
      <c r="D271" s="74"/>
      <c r="E271" s="193"/>
      <c r="F271" s="79">
        <f t="shared" si="12"/>
        <v>0</v>
      </c>
    </row>
    <row r="272" spans="1:6" ht="15.75" customHeight="1" x14ac:dyDescent="0.25">
      <c r="A272" s="9">
        <v>10060</v>
      </c>
      <c r="B272" s="3" t="s">
        <v>5</v>
      </c>
      <c r="C272" s="4" t="s">
        <v>258</v>
      </c>
      <c r="D272" s="74"/>
      <c r="E272" s="193"/>
      <c r="F272" s="79">
        <f t="shared" si="12"/>
        <v>0</v>
      </c>
    </row>
    <row r="273" spans="1:6" ht="15.75" customHeight="1" x14ac:dyDescent="0.25">
      <c r="A273" s="9">
        <v>10080</v>
      </c>
      <c r="B273" s="3" t="s">
        <v>34</v>
      </c>
      <c r="C273" s="4" t="s">
        <v>259</v>
      </c>
      <c r="D273" s="74"/>
      <c r="E273" s="193"/>
      <c r="F273" s="79">
        <f t="shared" si="12"/>
        <v>0</v>
      </c>
    </row>
    <row r="274" spans="1:6" ht="15.75" customHeight="1" x14ac:dyDescent="0.25">
      <c r="A274" s="9">
        <v>10090</v>
      </c>
      <c r="B274" s="3" t="s">
        <v>1233</v>
      </c>
      <c r="C274" s="4" t="s">
        <v>800</v>
      </c>
      <c r="D274" s="74"/>
      <c r="E274" s="193"/>
      <c r="F274" s="79">
        <f t="shared" si="12"/>
        <v>0</v>
      </c>
    </row>
    <row r="275" spans="1:6" ht="15.75" customHeight="1" x14ac:dyDescent="0.25">
      <c r="A275" s="9">
        <v>10091</v>
      </c>
      <c r="B275" s="3" t="s">
        <v>358</v>
      </c>
      <c r="C275" s="4" t="s">
        <v>801</v>
      </c>
      <c r="D275" s="74"/>
      <c r="E275" s="193"/>
      <c r="F275" s="79">
        <f t="shared" si="12"/>
        <v>0</v>
      </c>
    </row>
    <row r="276" spans="1:6" ht="15.75" customHeight="1" x14ac:dyDescent="0.25">
      <c r="A276" s="9">
        <v>10100</v>
      </c>
      <c r="B276" s="3" t="s">
        <v>7</v>
      </c>
      <c r="C276" s="4" t="s">
        <v>260</v>
      </c>
      <c r="D276" s="74"/>
      <c r="E276" s="193"/>
      <c r="F276" s="79">
        <f t="shared" si="12"/>
        <v>0</v>
      </c>
    </row>
    <row r="277" spans="1:6" ht="15.75" customHeight="1" x14ac:dyDescent="0.25">
      <c r="A277" s="9">
        <v>10120</v>
      </c>
      <c r="B277" s="3" t="s">
        <v>8</v>
      </c>
      <c r="C277" s="4" t="s">
        <v>261</v>
      </c>
      <c r="D277" s="74"/>
      <c r="E277" s="193"/>
      <c r="F277" s="79">
        <f t="shared" si="12"/>
        <v>0</v>
      </c>
    </row>
    <row r="278" spans="1:6" ht="15.75" customHeight="1" x14ac:dyDescent="0.25">
      <c r="A278" s="9">
        <v>10130</v>
      </c>
      <c r="B278" s="3" t="s">
        <v>341</v>
      </c>
      <c r="C278" s="4" t="s">
        <v>802</v>
      </c>
      <c r="D278" s="74"/>
      <c r="E278" s="193"/>
      <c r="F278" s="79">
        <f t="shared" si="12"/>
        <v>0</v>
      </c>
    </row>
    <row r="279" spans="1:6" ht="15.75" customHeight="1" x14ac:dyDescent="0.25">
      <c r="A279" s="9">
        <v>10140</v>
      </c>
      <c r="B279" s="3" t="s">
        <v>9</v>
      </c>
      <c r="C279" s="4" t="s">
        <v>262</v>
      </c>
      <c r="D279" s="74"/>
      <c r="E279" s="193"/>
      <c r="F279" s="79">
        <f t="shared" si="12"/>
        <v>0</v>
      </c>
    </row>
    <row r="280" spans="1:6" ht="15.75" customHeight="1" x14ac:dyDescent="0.25">
      <c r="A280" s="9">
        <v>10150</v>
      </c>
      <c r="B280" s="3" t="s">
        <v>1124</v>
      </c>
      <c r="C280" s="4" t="s">
        <v>804</v>
      </c>
      <c r="D280" s="14">
        <f>+SUM(D259:D279)</f>
        <v>0</v>
      </c>
      <c r="E280" s="14">
        <f>+SUM(E259:E279)</f>
        <v>0</v>
      </c>
      <c r="F280" s="14">
        <f>+SUM(F259:F279)</f>
        <v>0</v>
      </c>
    </row>
    <row r="281" spans="1:6" ht="15.75" customHeight="1" x14ac:dyDescent="0.25">
      <c r="A281" s="153" t="s">
        <v>1224</v>
      </c>
      <c r="B281" s="98" t="s">
        <v>1318</v>
      </c>
      <c r="C281" s="144" t="s">
        <v>1224</v>
      </c>
      <c r="D281" s="144" t="s">
        <v>1224</v>
      </c>
      <c r="E281" s="144" t="s">
        <v>1224</v>
      </c>
      <c r="F281" s="145" t="s">
        <v>1224</v>
      </c>
    </row>
    <row r="282" spans="1:6" ht="15.75" customHeight="1" x14ac:dyDescent="0.25">
      <c r="A282" s="9">
        <v>15000</v>
      </c>
      <c r="B282" s="3" t="s">
        <v>0</v>
      </c>
      <c r="C282" s="4" t="s">
        <v>11</v>
      </c>
      <c r="D282" s="83">
        <f>'Salary Analysis'!C301</f>
        <v>0</v>
      </c>
      <c r="E282" s="83">
        <f>'Salary Analysis'!D301</f>
        <v>0</v>
      </c>
      <c r="F282" s="79">
        <f>+E282-D282</f>
        <v>0</v>
      </c>
    </row>
    <row r="283" spans="1:6" ht="15.75" customHeight="1" x14ac:dyDescent="0.25">
      <c r="A283" s="9">
        <v>15020</v>
      </c>
      <c r="B283" s="3" t="s">
        <v>2</v>
      </c>
      <c r="C283" s="4" t="s">
        <v>12</v>
      </c>
      <c r="D283" s="83">
        <f>'Salary Analysis'!C313</f>
        <v>0</v>
      </c>
      <c r="E283" s="83">
        <f>'Salary Analysis'!D313</f>
        <v>0</v>
      </c>
      <c r="F283" s="79">
        <f>+E283-D283</f>
        <v>0</v>
      </c>
    </row>
    <row r="284" spans="1:6" ht="15.75" customHeight="1" x14ac:dyDescent="0.25">
      <c r="A284" s="9">
        <v>15025</v>
      </c>
      <c r="B284" s="3" t="s">
        <v>283</v>
      </c>
      <c r="C284" s="4" t="s">
        <v>779</v>
      </c>
      <c r="D284" s="74"/>
      <c r="E284" s="193"/>
      <c r="F284" s="79">
        <f>+E284-D284</f>
        <v>0</v>
      </c>
    </row>
    <row r="285" spans="1:6" ht="15.75" customHeight="1" x14ac:dyDescent="0.25">
      <c r="A285" s="9">
        <v>15030</v>
      </c>
      <c r="B285" s="3" t="s">
        <v>131</v>
      </c>
      <c r="C285" s="4" t="s">
        <v>780</v>
      </c>
      <c r="D285" s="74"/>
      <c r="E285" s="193"/>
      <c r="F285" s="79">
        <f t="shared" ref="F285:F302" si="13">+E285-D285</f>
        <v>0</v>
      </c>
    </row>
    <row r="286" spans="1:6" ht="15.75" customHeight="1" x14ac:dyDescent="0.25">
      <c r="A286" s="9">
        <v>15031</v>
      </c>
      <c r="B286" s="3" t="s">
        <v>133</v>
      </c>
      <c r="C286" s="4" t="s">
        <v>781</v>
      </c>
      <c r="D286" s="74"/>
      <c r="E286" s="193"/>
      <c r="F286" s="79">
        <f t="shared" si="13"/>
        <v>0</v>
      </c>
    </row>
    <row r="287" spans="1:6" ht="15.75" customHeight="1" x14ac:dyDescent="0.25">
      <c r="A287" s="9">
        <v>15032</v>
      </c>
      <c r="B287" s="3" t="s">
        <v>3</v>
      </c>
      <c r="C287" s="4" t="s">
        <v>782</v>
      </c>
      <c r="D287" s="74"/>
      <c r="E287" s="193"/>
      <c r="F287" s="79">
        <f t="shared" si="13"/>
        <v>0</v>
      </c>
    </row>
    <row r="288" spans="1:6" ht="15.75" customHeight="1" x14ac:dyDescent="0.25">
      <c r="A288" s="9">
        <v>15033</v>
      </c>
      <c r="B288" s="3" t="s">
        <v>135</v>
      </c>
      <c r="C288" s="4" t="s">
        <v>783</v>
      </c>
      <c r="D288" s="74"/>
      <c r="E288" s="193"/>
      <c r="F288" s="79">
        <f t="shared" si="13"/>
        <v>0</v>
      </c>
    </row>
    <row r="289" spans="1:6" ht="15.75" customHeight="1" x14ac:dyDescent="0.25">
      <c r="A289" s="9">
        <v>15034</v>
      </c>
      <c r="B289" s="3" t="s">
        <v>137</v>
      </c>
      <c r="C289" s="4" t="s">
        <v>784</v>
      </c>
      <c r="D289" s="74"/>
      <c r="E289" s="193"/>
      <c r="F289" s="79">
        <f t="shared" si="13"/>
        <v>0</v>
      </c>
    </row>
    <row r="290" spans="1:6" ht="15.75" customHeight="1" x14ac:dyDescent="0.25">
      <c r="A290" s="9">
        <v>15035</v>
      </c>
      <c r="B290" s="3" t="s">
        <v>139</v>
      </c>
      <c r="C290" s="4" t="s">
        <v>785</v>
      </c>
      <c r="D290" s="74"/>
      <c r="E290" s="193"/>
      <c r="F290" s="79">
        <f t="shared" si="13"/>
        <v>0</v>
      </c>
    </row>
    <row r="291" spans="1:6" ht="15.75" customHeight="1" x14ac:dyDescent="0.25">
      <c r="A291" s="9">
        <v>15036</v>
      </c>
      <c r="B291" s="3" t="s">
        <v>143</v>
      </c>
      <c r="C291" s="4" t="s">
        <v>786</v>
      </c>
      <c r="D291" s="74"/>
      <c r="E291" s="193"/>
      <c r="F291" s="79">
        <f t="shared" si="13"/>
        <v>0</v>
      </c>
    </row>
    <row r="292" spans="1:6" ht="15.75" customHeight="1" x14ac:dyDescent="0.25">
      <c r="A292" s="9">
        <v>15037</v>
      </c>
      <c r="B292" s="3" t="s">
        <v>145</v>
      </c>
      <c r="C292" s="4" t="s">
        <v>787</v>
      </c>
      <c r="D292" s="74"/>
      <c r="E292" s="193"/>
      <c r="F292" s="79">
        <f t="shared" si="13"/>
        <v>0</v>
      </c>
    </row>
    <row r="293" spans="1:6" ht="15.75" customHeight="1" x14ac:dyDescent="0.25">
      <c r="A293" s="9">
        <v>15038</v>
      </c>
      <c r="B293" s="3" t="s">
        <v>354</v>
      </c>
      <c r="C293" s="4" t="s">
        <v>788</v>
      </c>
      <c r="D293" s="74"/>
      <c r="E293" s="193"/>
      <c r="F293" s="79">
        <f t="shared" si="13"/>
        <v>0</v>
      </c>
    </row>
    <row r="294" spans="1:6" ht="15.75" customHeight="1" x14ac:dyDescent="0.25">
      <c r="A294" s="9">
        <v>15040</v>
      </c>
      <c r="B294" s="3" t="s">
        <v>1298</v>
      </c>
      <c r="C294" s="4" t="s">
        <v>14</v>
      </c>
      <c r="D294" s="74"/>
      <c r="E294" s="193"/>
      <c r="F294" s="79">
        <f t="shared" si="13"/>
        <v>0</v>
      </c>
    </row>
    <row r="295" spans="1:6" ht="15.75" customHeight="1" x14ac:dyDescent="0.25">
      <c r="A295" s="9">
        <v>15060</v>
      </c>
      <c r="B295" s="3" t="s">
        <v>5</v>
      </c>
      <c r="C295" s="4" t="s">
        <v>15</v>
      </c>
      <c r="D295" s="74"/>
      <c r="E295" s="193"/>
      <c r="F295" s="79">
        <f t="shared" si="13"/>
        <v>0</v>
      </c>
    </row>
    <row r="296" spans="1:6" ht="15.75" customHeight="1" x14ac:dyDescent="0.25">
      <c r="A296" s="9">
        <v>15080</v>
      </c>
      <c r="B296" s="3" t="s">
        <v>34</v>
      </c>
      <c r="C296" s="4" t="s">
        <v>16</v>
      </c>
      <c r="D296" s="74"/>
      <c r="E296" s="193"/>
      <c r="F296" s="79">
        <f t="shared" si="13"/>
        <v>0</v>
      </c>
    </row>
    <row r="297" spans="1:6" ht="15.75" customHeight="1" x14ac:dyDescent="0.25">
      <c r="A297" s="9">
        <v>15090</v>
      </c>
      <c r="B297" s="3" t="s">
        <v>1233</v>
      </c>
      <c r="C297" s="4" t="s">
        <v>774</v>
      </c>
      <c r="D297" s="74"/>
      <c r="E297" s="193"/>
      <c r="F297" s="79">
        <f t="shared" si="13"/>
        <v>0</v>
      </c>
    </row>
    <row r="298" spans="1:6" ht="15.75" customHeight="1" x14ac:dyDescent="0.25">
      <c r="A298" s="9">
        <v>15091</v>
      </c>
      <c r="B298" s="3" t="s">
        <v>358</v>
      </c>
      <c r="C298" s="4" t="s">
        <v>775</v>
      </c>
      <c r="D298" s="74"/>
      <c r="E298" s="193"/>
      <c r="F298" s="79">
        <f t="shared" si="13"/>
        <v>0</v>
      </c>
    </row>
    <row r="299" spans="1:6" ht="15.75" customHeight="1" x14ac:dyDescent="0.25">
      <c r="A299" s="9">
        <v>15100</v>
      </c>
      <c r="B299" s="3" t="s">
        <v>7</v>
      </c>
      <c r="C299" s="4" t="s">
        <v>17</v>
      </c>
      <c r="D299" s="74"/>
      <c r="E299" s="193"/>
      <c r="F299" s="79">
        <f t="shared" si="13"/>
        <v>0</v>
      </c>
    </row>
    <row r="300" spans="1:6" ht="15.75" customHeight="1" x14ac:dyDescent="0.25">
      <c r="A300" s="9">
        <v>15120</v>
      </c>
      <c r="B300" s="3" t="s">
        <v>8</v>
      </c>
      <c r="C300" s="4" t="s">
        <v>18</v>
      </c>
      <c r="D300" s="74"/>
      <c r="E300" s="193"/>
      <c r="F300" s="79">
        <f t="shared" si="13"/>
        <v>0</v>
      </c>
    </row>
    <row r="301" spans="1:6" ht="15.75" customHeight="1" x14ac:dyDescent="0.25">
      <c r="A301" s="9">
        <v>15130</v>
      </c>
      <c r="B301" s="3" t="s">
        <v>341</v>
      </c>
      <c r="C301" s="4" t="s">
        <v>776</v>
      </c>
      <c r="D301" s="74"/>
      <c r="E301" s="193"/>
      <c r="F301" s="79">
        <f t="shared" si="13"/>
        <v>0</v>
      </c>
    </row>
    <row r="302" spans="1:6" ht="15.75" customHeight="1" x14ac:dyDescent="0.25">
      <c r="A302" s="9">
        <v>15140</v>
      </c>
      <c r="B302" s="3" t="s">
        <v>9</v>
      </c>
      <c r="C302" s="4" t="s">
        <v>19</v>
      </c>
      <c r="D302" s="74"/>
      <c r="E302" s="193"/>
      <c r="F302" s="79">
        <f t="shared" si="13"/>
        <v>0</v>
      </c>
    </row>
    <row r="303" spans="1:6" ht="15.75" customHeight="1" x14ac:dyDescent="0.25">
      <c r="A303" s="9">
        <v>15160</v>
      </c>
      <c r="B303" s="7" t="s">
        <v>1125</v>
      </c>
      <c r="C303" s="4" t="s">
        <v>778</v>
      </c>
      <c r="D303" s="14">
        <f>+SUM(D282:D302)</f>
        <v>0</v>
      </c>
      <c r="E303" s="14">
        <f>+SUM(E282:E302)</f>
        <v>0</v>
      </c>
      <c r="F303" s="14">
        <f>+SUM(F282:F302)</f>
        <v>0</v>
      </c>
    </row>
    <row r="304" spans="1:6" ht="15.75" customHeight="1" x14ac:dyDescent="0.25">
      <c r="A304" s="153" t="s">
        <v>1224</v>
      </c>
      <c r="B304" s="98" t="s">
        <v>1353</v>
      </c>
      <c r="C304" s="144" t="s">
        <v>1224</v>
      </c>
      <c r="D304" s="144" t="s">
        <v>1224</v>
      </c>
      <c r="E304" s="144" t="s">
        <v>1224</v>
      </c>
      <c r="F304" s="145" t="s">
        <v>1224</v>
      </c>
    </row>
    <row r="305" spans="1:6" ht="15.75" customHeight="1" x14ac:dyDescent="0.25">
      <c r="A305" s="9">
        <v>17000</v>
      </c>
      <c r="B305" s="3" t="s">
        <v>20</v>
      </c>
      <c r="C305" s="4" t="s">
        <v>21</v>
      </c>
      <c r="D305" s="83">
        <f>'Salary Analysis'!C325</f>
        <v>0</v>
      </c>
      <c r="E305" s="83">
        <f>'Salary Analysis'!D325</f>
        <v>0</v>
      </c>
      <c r="F305" s="79">
        <f>+E305-D305</f>
        <v>0</v>
      </c>
    </row>
    <row r="306" spans="1:6" ht="15.75" customHeight="1" x14ac:dyDescent="0.25">
      <c r="A306" s="9">
        <v>17005</v>
      </c>
      <c r="B306" s="3" t="s">
        <v>283</v>
      </c>
      <c r="C306" s="4" t="s">
        <v>759</v>
      </c>
      <c r="D306" s="74"/>
      <c r="E306" s="193"/>
      <c r="F306" s="79">
        <f t="shared" ref="F306:F321" si="14">+E306-D306</f>
        <v>0</v>
      </c>
    </row>
    <row r="307" spans="1:6" ht="15.75" customHeight="1" x14ac:dyDescent="0.25">
      <c r="A307" s="9">
        <v>17010</v>
      </c>
      <c r="B307" s="3" t="s">
        <v>131</v>
      </c>
      <c r="C307" s="4" t="s">
        <v>760</v>
      </c>
      <c r="D307" s="74"/>
      <c r="E307" s="193"/>
      <c r="F307" s="79">
        <f t="shared" si="14"/>
        <v>0</v>
      </c>
    </row>
    <row r="308" spans="1:6" ht="15.75" customHeight="1" x14ac:dyDescent="0.25">
      <c r="A308" s="9">
        <v>17011</v>
      </c>
      <c r="B308" s="3" t="s">
        <v>133</v>
      </c>
      <c r="C308" s="4" t="s">
        <v>761</v>
      </c>
      <c r="D308" s="74"/>
      <c r="E308" s="193"/>
      <c r="F308" s="79">
        <f t="shared" si="14"/>
        <v>0</v>
      </c>
    </row>
    <row r="309" spans="1:6" ht="15.75" customHeight="1" x14ac:dyDescent="0.25">
      <c r="A309" s="9">
        <v>17012</v>
      </c>
      <c r="B309" s="3" t="s">
        <v>3</v>
      </c>
      <c r="C309" s="4" t="s">
        <v>762</v>
      </c>
      <c r="D309" s="74"/>
      <c r="E309" s="193"/>
      <c r="F309" s="79">
        <f t="shared" si="14"/>
        <v>0</v>
      </c>
    </row>
    <row r="310" spans="1:6" ht="15.75" customHeight="1" x14ac:dyDescent="0.25">
      <c r="A310" s="9">
        <v>17013</v>
      </c>
      <c r="B310" s="3" t="s">
        <v>135</v>
      </c>
      <c r="C310" s="4" t="s">
        <v>763</v>
      </c>
      <c r="D310" s="74"/>
      <c r="E310" s="193"/>
      <c r="F310" s="79">
        <f t="shared" si="14"/>
        <v>0</v>
      </c>
    </row>
    <row r="311" spans="1:6" ht="15.75" customHeight="1" x14ac:dyDescent="0.25">
      <c r="A311" s="9">
        <v>17014</v>
      </c>
      <c r="B311" s="3" t="s">
        <v>137</v>
      </c>
      <c r="C311" s="4" t="s">
        <v>764</v>
      </c>
      <c r="D311" s="74"/>
      <c r="E311" s="193"/>
      <c r="F311" s="79">
        <f t="shared" si="14"/>
        <v>0</v>
      </c>
    </row>
    <row r="312" spans="1:6" ht="15.75" customHeight="1" x14ac:dyDescent="0.25">
      <c r="A312" s="9">
        <v>17015</v>
      </c>
      <c r="B312" s="3" t="s">
        <v>139</v>
      </c>
      <c r="C312" s="4" t="s">
        <v>765</v>
      </c>
      <c r="D312" s="74"/>
      <c r="E312" s="193"/>
      <c r="F312" s="79">
        <f t="shared" si="14"/>
        <v>0</v>
      </c>
    </row>
    <row r="313" spans="1:6" ht="15.75" customHeight="1" x14ac:dyDescent="0.25">
      <c r="A313" s="9">
        <v>17016</v>
      </c>
      <c r="B313" s="3" t="s">
        <v>143</v>
      </c>
      <c r="C313" s="4" t="s">
        <v>766</v>
      </c>
      <c r="D313" s="74"/>
      <c r="E313" s="193"/>
      <c r="F313" s="79">
        <f t="shared" si="14"/>
        <v>0</v>
      </c>
    </row>
    <row r="314" spans="1:6" ht="15.75" customHeight="1" x14ac:dyDescent="0.25">
      <c r="A314" s="9">
        <v>17017</v>
      </c>
      <c r="B314" s="3" t="s">
        <v>145</v>
      </c>
      <c r="C314" s="4" t="s">
        <v>767</v>
      </c>
      <c r="D314" s="74"/>
      <c r="E314" s="193"/>
      <c r="F314" s="79">
        <f t="shared" si="14"/>
        <v>0</v>
      </c>
    </row>
    <row r="315" spans="1:6" ht="15.75" customHeight="1" x14ac:dyDescent="0.25">
      <c r="A315" s="9">
        <v>17018</v>
      </c>
      <c r="B315" s="3" t="s">
        <v>354</v>
      </c>
      <c r="C315" s="4" t="s">
        <v>768</v>
      </c>
      <c r="D315" s="74"/>
      <c r="E315" s="193"/>
      <c r="F315" s="79">
        <f t="shared" si="14"/>
        <v>0</v>
      </c>
    </row>
    <row r="316" spans="1:6" ht="15.75" customHeight="1" x14ac:dyDescent="0.25">
      <c r="A316" s="9">
        <v>17020</v>
      </c>
      <c r="B316" s="3" t="s">
        <v>751</v>
      </c>
      <c r="C316" s="4" t="s">
        <v>22</v>
      </c>
      <c r="D316" s="74"/>
      <c r="E316" s="193"/>
      <c r="F316" s="79">
        <f t="shared" si="14"/>
        <v>0</v>
      </c>
    </row>
    <row r="317" spans="1:6" ht="15.75" customHeight="1" x14ac:dyDescent="0.25">
      <c r="A317" s="9">
        <v>17030</v>
      </c>
      <c r="B317" s="3" t="s">
        <v>1233</v>
      </c>
      <c r="C317" s="4" t="s">
        <v>769</v>
      </c>
      <c r="D317" s="74"/>
      <c r="E317" s="193"/>
      <c r="F317" s="79">
        <f t="shared" si="14"/>
        <v>0</v>
      </c>
    </row>
    <row r="318" spans="1:6" ht="15.75" customHeight="1" x14ac:dyDescent="0.25">
      <c r="A318" s="9">
        <v>17031</v>
      </c>
      <c r="B318" s="3" t="s">
        <v>358</v>
      </c>
      <c r="C318" s="4" t="s">
        <v>770</v>
      </c>
      <c r="D318" s="74"/>
      <c r="E318" s="193"/>
      <c r="F318" s="79">
        <f t="shared" si="14"/>
        <v>0</v>
      </c>
    </row>
    <row r="319" spans="1:6" ht="15.75" customHeight="1" x14ac:dyDescent="0.25">
      <c r="A319" s="9">
        <v>17040</v>
      </c>
      <c r="B319" s="3" t="s">
        <v>23</v>
      </c>
      <c r="C319" s="4" t="s">
        <v>24</v>
      </c>
      <c r="D319" s="74"/>
      <c r="E319" s="193"/>
      <c r="F319" s="79">
        <f t="shared" si="14"/>
        <v>0</v>
      </c>
    </row>
    <row r="320" spans="1:6" ht="15.75" customHeight="1" x14ac:dyDescent="0.25">
      <c r="A320" s="9">
        <v>17050</v>
      </c>
      <c r="B320" s="3" t="s">
        <v>341</v>
      </c>
      <c r="C320" s="4" t="s">
        <v>771</v>
      </c>
      <c r="D320" s="74"/>
      <c r="E320" s="193"/>
      <c r="F320" s="79">
        <f t="shared" si="14"/>
        <v>0</v>
      </c>
    </row>
    <row r="321" spans="1:6" ht="15.75" customHeight="1" x14ac:dyDescent="0.25">
      <c r="A321" s="9">
        <v>17060</v>
      </c>
      <c r="B321" s="3" t="s">
        <v>9</v>
      </c>
      <c r="C321" s="4" t="s">
        <v>25</v>
      </c>
      <c r="D321" s="74"/>
      <c r="E321" s="193"/>
      <c r="F321" s="79">
        <f t="shared" si="14"/>
        <v>0</v>
      </c>
    </row>
    <row r="322" spans="1:6" ht="15.75" customHeight="1" x14ac:dyDescent="0.25">
      <c r="A322" s="9">
        <v>17100</v>
      </c>
      <c r="B322" s="3" t="s">
        <v>1341</v>
      </c>
      <c r="C322" s="4" t="s">
        <v>773</v>
      </c>
      <c r="D322" s="14">
        <f>+SUM(D305:D321)</f>
        <v>0</v>
      </c>
      <c r="E322" s="14">
        <f>+SUM(E305:E321)</f>
        <v>0</v>
      </c>
      <c r="F322" s="14">
        <f>+SUM(F305:F321)</f>
        <v>0</v>
      </c>
    </row>
    <row r="323" spans="1:6" ht="15.75" customHeight="1" x14ac:dyDescent="0.25">
      <c r="A323" s="153" t="s">
        <v>1224</v>
      </c>
      <c r="B323" s="98" t="s">
        <v>1352</v>
      </c>
      <c r="C323" s="144" t="s">
        <v>1224</v>
      </c>
      <c r="D323" s="144" t="s">
        <v>1224</v>
      </c>
      <c r="E323" s="144" t="s">
        <v>1224</v>
      </c>
      <c r="F323" s="145" t="s">
        <v>1224</v>
      </c>
    </row>
    <row r="324" spans="1:6" ht="15.75" customHeight="1" x14ac:dyDescent="0.25">
      <c r="A324" s="9">
        <v>17500</v>
      </c>
      <c r="B324" s="3" t="s">
        <v>20</v>
      </c>
      <c r="C324" s="4" t="s">
        <v>27</v>
      </c>
      <c r="D324" s="83">
        <f>'Salary Analysis'!C337</f>
        <v>0</v>
      </c>
      <c r="E324" s="83">
        <f>'Salary Analysis'!D337</f>
        <v>0</v>
      </c>
      <c r="F324" s="79">
        <f>+E324-D324</f>
        <v>0</v>
      </c>
    </row>
    <row r="325" spans="1:6" ht="15.75" customHeight="1" x14ac:dyDescent="0.25">
      <c r="A325" s="9">
        <v>17505</v>
      </c>
      <c r="B325" s="3" t="s">
        <v>283</v>
      </c>
      <c r="C325" s="4" t="s">
        <v>741</v>
      </c>
      <c r="D325" s="74"/>
      <c r="E325" s="193"/>
      <c r="F325" s="79">
        <f t="shared" ref="F325:F340" si="15">+E325-D325</f>
        <v>0</v>
      </c>
    </row>
    <row r="326" spans="1:6" ht="15.75" customHeight="1" x14ac:dyDescent="0.25">
      <c r="A326" s="9">
        <v>17510</v>
      </c>
      <c r="B326" s="3" t="s">
        <v>131</v>
      </c>
      <c r="C326" s="4" t="s">
        <v>742</v>
      </c>
      <c r="D326" s="74"/>
      <c r="E326" s="193"/>
      <c r="F326" s="79">
        <f t="shared" si="15"/>
        <v>0</v>
      </c>
    </row>
    <row r="327" spans="1:6" ht="15.75" customHeight="1" x14ac:dyDescent="0.25">
      <c r="A327" s="9">
        <v>17511</v>
      </c>
      <c r="B327" s="3" t="s">
        <v>133</v>
      </c>
      <c r="C327" s="4" t="s">
        <v>743</v>
      </c>
      <c r="D327" s="74"/>
      <c r="E327" s="193"/>
      <c r="F327" s="79">
        <f t="shared" si="15"/>
        <v>0</v>
      </c>
    </row>
    <row r="328" spans="1:6" ht="15.75" customHeight="1" x14ac:dyDescent="0.25">
      <c r="A328" s="9">
        <v>17512</v>
      </c>
      <c r="B328" s="3" t="s">
        <v>3</v>
      </c>
      <c r="C328" s="4" t="s">
        <v>744</v>
      </c>
      <c r="D328" s="74"/>
      <c r="E328" s="193"/>
      <c r="F328" s="79">
        <f t="shared" si="15"/>
        <v>0</v>
      </c>
    </row>
    <row r="329" spans="1:6" ht="15.75" customHeight="1" x14ac:dyDescent="0.25">
      <c r="A329" s="9">
        <v>17513</v>
      </c>
      <c r="B329" s="3" t="s">
        <v>135</v>
      </c>
      <c r="C329" s="4" t="s">
        <v>745</v>
      </c>
      <c r="D329" s="74"/>
      <c r="E329" s="193"/>
      <c r="F329" s="79">
        <f t="shared" si="15"/>
        <v>0</v>
      </c>
    </row>
    <row r="330" spans="1:6" ht="15.75" customHeight="1" x14ac:dyDescent="0.25">
      <c r="A330" s="9">
        <v>17514</v>
      </c>
      <c r="B330" s="3" t="s">
        <v>137</v>
      </c>
      <c r="C330" s="4" t="s">
        <v>746</v>
      </c>
      <c r="D330" s="74"/>
      <c r="E330" s="193"/>
      <c r="F330" s="79">
        <f t="shared" si="15"/>
        <v>0</v>
      </c>
    </row>
    <row r="331" spans="1:6" ht="15.75" customHeight="1" x14ac:dyDescent="0.25">
      <c r="A331" s="9">
        <v>17515</v>
      </c>
      <c r="B331" s="3" t="s">
        <v>139</v>
      </c>
      <c r="C331" s="4" t="s">
        <v>747</v>
      </c>
      <c r="D331" s="74"/>
      <c r="E331" s="193"/>
      <c r="F331" s="79">
        <f t="shared" si="15"/>
        <v>0</v>
      </c>
    </row>
    <row r="332" spans="1:6" ht="15.75" customHeight="1" x14ac:dyDescent="0.25">
      <c r="A332" s="9">
        <v>17516</v>
      </c>
      <c r="B332" s="3" t="s">
        <v>143</v>
      </c>
      <c r="C332" s="4" t="s">
        <v>748</v>
      </c>
      <c r="D332" s="74"/>
      <c r="E332" s="193"/>
      <c r="F332" s="79">
        <f t="shared" si="15"/>
        <v>0</v>
      </c>
    </row>
    <row r="333" spans="1:6" ht="15.75" customHeight="1" x14ac:dyDescent="0.25">
      <c r="A333" s="9">
        <v>17517</v>
      </c>
      <c r="B333" s="3" t="s">
        <v>145</v>
      </c>
      <c r="C333" s="4" t="s">
        <v>749</v>
      </c>
      <c r="D333" s="74"/>
      <c r="E333" s="193"/>
      <c r="F333" s="79">
        <f t="shared" si="15"/>
        <v>0</v>
      </c>
    </row>
    <row r="334" spans="1:6" ht="15.75" customHeight="1" x14ac:dyDescent="0.25">
      <c r="A334" s="9">
        <v>17518</v>
      </c>
      <c r="B334" s="3" t="s">
        <v>354</v>
      </c>
      <c r="C334" s="4" t="s">
        <v>750</v>
      </c>
      <c r="D334" s="74"/>
      <c r="E334" s="193"/>
      <c r="F334" s="79">
        <f t="shared" si="15"/>
        <v>0</v>
      </c>
    </row>
    <row r="335" spans="1:6" ht="15.75" customHeight="1" x14ac:dyDescent="0.25">
      <c r="A335" s="9">
        <v>17520</v>
      </c>
      <c r="B335" s="3" t="s">
        <v>751</v>
      </c>
      <c r="C335" s="4" t="s">
        <v>28</v>
      </c>
      <c r="D335" s="74"/>
      <c r="E335" s="193"/>
      <c r="F335" s="79">
        <f t="shared" si="15"/>
        <v>0</v>
      </c>
    </row>
    <row r="336" spans="1:6" ht="15.75" customHeight="1" x14ac:dyDescent="0.25">
      <c r="A336" s="9">
        <v>17530</v>
      </c>
      <c r="B336" s="3" t="s">
        <v>1233</v>
      </c>
      <c r="C336" s="4" t="s">
        <v>752</v>
      </c>
      <c r="D336" s="74"/>
      <c r="E336" s="193"/>
      <c r="F336" s="79">
        <f t="shared" si="15"/>
        <v>0</v>
      </c>
    </row>
    <row r="337" spans="1:6" ht="15.75" customHeight="1" x14ac:dyDescent="0.25">
      <c r="A337" s="9">
        <v>17531</v>
      </c>
      <c r="B337" s="3" t="s">
        <v>358</v>
      </c>
      <c r="C337" s="4" t="s">
        <v>753</v>
      </c>
      <c r="D337" s="74"/>
      <c r="E337" s="193"/>
      <c r="F337" s="79">
        <f t="shared" si="15"/>
        <v>0</v>
      </c>
    </row>
    <row r="338" spans="1:6" ht="15.75" customHeight="1" x14ac:dyDescent="0.25">
      <c r="A338" s="9">
        <v>17540</v>
      </c>
      <c r="B338" s="3" t="s">
        <v>23</v>
      </c>
      <c r="C338" s="4" t="s">
        <v>29</v>
      </c>
      <c r="D338" s="74"/>
      <c r="E338" s="193"/>
      <c r="F338" s="79">
        <f t="shared" si="15"/>
        <v>0</v>
      </c>
    </row>
    <row r="339" spans="1:6" ht="15.75" customHeight="1" x14ac:dyDescent="0.25">
      <c r="A339" s="9">
        <v>17550</v>
      </c>
      <c r="B339" s="3" t="s">
        <v>341</v>
      </c>
      <c r="C339" s="4" t="s">
        <v>754</v>
      </c>
      <c r="D339" s="74"/>
      <c r="E339" s="193"/>
      <c r="F339" s="79">
        <f t="shared" si="15"/>
        <v>0</v>
      </c>
    </row>
    <row r="340" spans="1:6" ht="15.75" customHeight="1" x14ac:dyDescent="0.25">
      <c r="A340" s="9">
        <v>17560</v>
      </c>
      <c r="B340" s="3" t="s">
        <v>9</v>
      </c>
      <c r="C340" s="4" t="s">
        <v>30</v>
      </c>
      <c r="D340" s="74"/>
      <c r="E340" s="193"/>
      <c r="F340" s="79">
        <f t="shared" si="15"/>
        <v>0</v>
      </c>
    </row>
    <row r="341" spans="1:6" ht="15.75" customHeight="1" x14ac:dyDescent="0.25">
      <c r="A341" s="9">
        <v>17600</v>
      </c>
      <c r="B341" s="3" t="s">
        <v>1239</v>
      </c>
      <c r="C341" s="4" t="s">
        <v>756</v>
      </c>
      <c r="D341" s="14">
        <f>+SUM(D324:D340)</f>
        <v>0</v>
      </c>
      <c r="E341" s="14">
        <f>+SUM(E324:E340)</f>
        <v>0</v>
      </c>
      <c r="F341" s="14">
        <f>+SUM(F324:F340)</f>
        <v>0</v>
      </c>
    </row>
    <row r="342" spans="1:6" ht="31.5" x14ac:dyDescent="0.25">
      <c r="A342" s="153" t="s">
        <v>1224</v>
      </c>
      <c r="B342" s="154" t="s">
        <v>1351</v>
      </c>
      <c r="C342" s="144" t="s">
        <v>1224</v>
      </c>
      <c r="D342" s="144" t="s">
        <v>1224</v>
      </c>
      <c r="E342" s="144" t="s">
        <v>1224</v>
      </c>
      <c r="F342" s="145" t="s">
        <v>1224</v>
      </c>
    </row>
    <row r="343" spans="1:6" ht="15.75" customHeight="1" x14ac:dyDescent="0.25">
      <c r="A343" s="9">
        <v>29500</v>
      </c>
      <c r="B343" s="3" t="s">
        <v>20</v>
      </c>
      <c r="C343" s="4" t="s">
        <v>31</v>
      </c>
      <c r="D343" s="83">
        <f>'Salary Analysis'!C349</f>
        <v>0</v>
      </c>
      <c r="E343" s="83">
        <f>'Salary Analysis'!D349</f>
        <v>0</v>
      </c>
      <c r="F343" s="79">
        <f>+E343-D343</f>
        <v>0</v>
      </c>
    </row>
    <row r="344" spans="1:6" ht="15.75" customHeight="1" x14ac:dyDescent="0.25">
      <c r="A344" s="9">
        <v>29540</v>
      </c>
      <c r="B344" s="3" t="s">
        <v>624</v>
      </c>
      <c r="C344" s="4" t="s">
        <v>726</v>
      </c>
      <c r="D344" s="83">
        <f>'Salary Analysis'!C361</f>
        <v>0</v>
      </c>
      <c r="E344" s="83">
        <f>'Salary Analysis'!D361</f>
        <v>0</v>
      </c>
      <c r="F344" s="79">
        <f>+E344-D344</f>
        <v>0</v>
      </c>
    </row>
    <row r="345" spans="1:6" ht="15.75" customHeight="1" x14ac:dyDescent="0.25">
      <c r="A345" s="9">
        <v>29585</v>
      </c>
      <c r="B345" s="3" t="s">
        <v>283</v>
      </c>
      <c r="C345" s="4" t="s">
        <v>727</v>
      </c>
      <c r="D345" s="74"/>
      <c r="E345" s="193"/>
      <c r="F345" s="79">
        <f>+E345-D345</f>
        <v>0</v>
      </c>
    </row>
    <row r="346" spans="1:6" ht="15.75" customHeight="1" x14ac:dyDescent="0.25">
      <c r="A346" s="9">
        <v>29590</v>
      </c>
      <c r="B346" s="3" t="s">
        <v>131</v>
      </c>
      <c r="C346" s="4" t="s">
        <v>728</v>
      </c>
      <c r="D346" s="74"/>
      <c r="E346" s="193"/>
      <c r="F346" s="79">
        <f t="shared" ref="F346:F361" si="16">+E346-D346</f>
        <v>0</v>
      </c>
    </row>
    <row r="347" spans="1:6" ht="15.75" customHeight="1" x14ac:dyDescent="0.25">
      <c r="A347" s="9">
        <v>29591</v>
      </c>
      <c r="B347" s="3" t="s">
        <v>133</v>
      </c>
      <c r="C347" s="4" t="s">
        <v>729</v>
      </c>
      <c r="D347" s="74"/>
      <c r="E347" s="193"/>
      <c r="F347" s="79">
        <f t="shared" si="16"/>
        <v>0</v>
      </c>
    </row>
    <row r="348" spans="1:6" ht="15.75" customHeight="1" x14ac:dyDescent="0.25">
      <c r="A348" s="9">
        <v>29592</v>
      </c>
      <c r="B348" s="3" t="s">
        <v>3</v>
      </c>
      <c r="C348" s="4" t="s">
        <v>730</v>
      </c>
      <c r="D348" s="74"/>
      <c r="E348" s="193"/>
      <c r="F348" s="79">
        <f t="shared" si="16"/>
        <v>0</v>
      </c>
    </row>
    <row r="349" spans="1:6" ht="15.75" customHeight="1" x14ac:dyDescent="0.25">
      <c r="A349" s="9">
        <v>29593</v>
      </c>
      <c r="B349" s="3" t="s">
        <v>135</v>
      </c>
      <c r="C349" s="4" t="s">
        <v>731</v>
      </c>
      <c r="D349" s="74"/>
      <c r="E349" s="193"/>
      <c r="F349" s="79">
        <f t="shared" si="16"/>
        <v>0</v>
      </c>
    </row>
    <row r="350" spans="1:6" ht="15.75" customHeight="1" x14ac:dyDescent="0.25">
      <c r="A350" s="9">
        <v>29594</v>
      </c>
      <c r="B350" s="3" t="s">
        <v>137</v>
      </c>
      <c r="C350" s="4" t="s">
        <v>732</v>
      </c>
      <c r="D350" s="74"/>
      <c r="E350" s="193"/>
      <c r="F350" s="79">
        <f t="shared" si="16"/>
        <v>0</v>
      </c>
    </row>
    <row r="351" spans="1:6" ht="15.75" customHeight="1" x14ac:dyDescent="0.25">
      <c r="A351" s="9">
        <v>29595</v>
      </c>
      <c r="B351" s="3" t="s">
        <v>139</v>
      </c>
      <c r="C351" s="4" t="s">
        <v>733</v>
      </c>
      <c r="D351" s="74"/>
      <c r="E351" s="193"/>
      <c r="F351" s="79">
        <f t="shared" si="16"/>
        <v>0</v>
      </c>
    </row>
    <row r="352" spans="1:6" ht="15.75" customHeight="1" x14ac:dyDescent="0.25">
      <c r="A352" s="9">
        <v>29596</v>
      </c>
      <c r="B352" s="3" t="s">
        <v>143</v>
      </c>
      <c r="C352" s="4" t="s">
        <v>734</v>
      </c>
      <c r="D352" s="74"/>
      <c r="E352" s="193"/>
      <c r="F352" s="79">
        <f t="shared" si="16"/>
        <v>0</v>
      </c>
    </row>
    <row r="353" spans="1:6" ht="15.75" customHeight="1" x14ac:dyDescent="0.25">
      <c r="A353" s="9">
        <v>29597</v>
      </c>
      <c r="B353" s="3" t="s">
        <v>145</v>
      </c>
      <c r="C353" s="4" t="s">
        <v>735</v>
      </c>
      <c r="D353" s="74"/>
      <c r="E353" s="193"/>
      <c r="F353" s="79">
        <f t="shared" si="16"/>
        <v>0</v>
      </c>
    </row>
    <row r="354" spans="1:6" ht="15.75" customHeight="1" x14ac:dyDescent="0.25">
      <c r="A354" s="9">
        <v>29598</v>
      </c>
      <c r="B354" s="3" t="s">
        <v>354</v>
      </c>
      <c r="C354" s="4" t="s">
        <v>736</v>
      </c>
      <c r="D354" s="74"/>
      <c r="E354" s="193"/>
      <c r="F354" s="79">
        <f t="shared" si="16"/>
        <v>0</v>
      </c>
    </row>
    <row r="355" spans="1:6" ht="15.75" customHeight="1" x14ac:dyDescent="0.25">
      <c r="A355" s="9">
        <v>29600</v>
      </c>
      <c r="B355" s="3" t="s">
        <v>32</v>
      </c>
      <c r="C355" s="4" t="s">
        <v>33</v>
      </c>
      <c r="D355" s="74"/>
      <c r="E355" s="193"/>
      <c r="F355" s="79">
        <f t="shared" si="16"/>
        <v>0</v>
      </c>
    </row>
    <row r="356" spans="1:6" ht="15.75" customHeight="1" x14ac:dyDescent="0.25">
      <c r="A356" s="9">
        <v>29610</v>
      </c>
      <c r="B356" s="3" t="s">
        <v>1233</v>
      </c>
      <c r="C356" s="4" t="s">
        <v>737</v>
      </c>
      <c r="D356" s="74"/>
      <c r="E356" s="193"/>
      <c r="F356" s="79">
        <f t="shared" si="16"/>
        <v>0</v>
      </c>
    </row>
    <row r="357" spans="1:6" ht="15.75" customHeight="1" x14ac:dyDescent="0.25">
      <c r="A357" s="9">
        <v>29611</v>
      </c>
      <c r="B357" s="3" t="s">
        <v>358</v>
      </c>
      <c r="C357" s="4" t="s">
        <v>738</v>
      </c>
      <c r="D357" s="74"/>
      <c r="E357" s="193"/>
      <c r="F357" s="79">
        <f t="shared" si="16"/>
        <v>0</v>
      </c>
    </row>
    <row r="358" spans="1:6" ht="15.75" customHeight="1" x14ac:dyDescent="0.25">
      <c r="A358" s="9">
        <v>29620</v>
      </c>
      <c r="B358" s="3" t="s">
        <v>34</v>
      </c>
      <c r="C358" s="4" t="s">
        <v>35</v>
      </c>
      <c r="D358" s="74"/>
      <c r="E358" s="193"/>
      <c r="F358" s="79">
        <f t="shared" si="16"/>
        <v>0</v>
      </c>
    </row>
    <row r="359" spans="1:6" ht="15.75" customHeight="1" x14ac:dyDescent="0.25">
      <c r="A359" s="9">
        <v>29640</v>
      </c>
      <c r="B359" s="3" t="s">
        <v>23</v>
      </c>
      <c r="C359" s="4" t="s">
        <v>36</v>
      </c>
      <c r="D359" s="74"/>
      <c r="E359" s="193"/>
      <c r="F359" s="79">
        <f t="shared" si="16"/>
        <v>0</v>
      </c>
    </row>
    <row r="360" spans="1:6" ht="15.75" customHeight="1" x14ac:dyDescent="0.25">
      <c r="A360" s="9">
        <v>29650</v>
      </c>
      <c r="B360" s="3" t="s">
        <v>341</v>
      </c>
      <c r="C360" s="4" t="s">
        <v>739</v>
      </c>
      <c r="D360" s="74"/>
      <c r="E360" s="193"/>
      <c r="F360" s="79">
        <f t="shared" si="16"/>
        <v>0</v>
      </c>
    </row>
    <row r="361" spans="1:6" ht="15.75" customHeight="1" x14ac:dyDescent="0.25">
      <c r="A361" s="9">
        <v>29660</v>
      </c>
      <c r="B361" s="3" t="s">
        <v>9</v>
      </c>
      <c r="C361" s="4" t="s">
        <v>37</v>
      </c>
      <c r="D361" s="74"/>
      <c r="E361" s="193"/>
      <c r="F361" s="79">
        <f t="shared" si="16"/>
        <v>0</v>
      </c>
    </row>
    <row r="362" spans="1:6" ht="15.75" customHeight="1" x14ac:dyDescent="0.25">
      <c r="A362" s="9">
        <v>29680</v>
      </c>
      <c r="B362" s="3" t="s">
        <v>1240</v>
      </c>
      <c r="C362" s="4" t="s">
        <v>740</v>
      </c>
      <c r="D362" s="14">
        <f>+SUM(D343:D361)</f>
        <v>0</v>
      </c>
      <c r="E362" s="14">
        <f>+SUM(E343:E361)</f>
        <v>0</v>
      </c>
      <c r="F362" s="14">
        <f>+SUM(F343:F361)</f>
        <v>0</v>
      </c>
    </row>
    <row r="363" spans="1:6" ht="15.75" customHeight="1" x14ac:dyDescent="0.25">
      <c r="A363" s="153" t="s">
        <v>1224</v>
      </c>
      <c r="B363" s="98" t="s">
        <v>1350</v>
      </c>
      <c r="C363" s="144" t="s">
        <v>1224</v>
      </c>
      <c r="D363" s="144" t="s">
        <v>1224</v>
      </c>
      <c r="E363" s="144" t="s">
        <v>1224</v>
      </c>
      <c r="F363" s="145" t="s">
        <v>1224</v>
      </c>
    </row>
    <row r="364" spans="1:6" ht="15.75" customHeight="1" x14ac:dyDescent="0.25">
      <c r="A364" s="9">
        <v>30000</v>
      </c>
      <c r="B364" s="3" t="s">
        <v>1241</v>
      </c>
      <c r="C364" s="4" t="s">
        <v>714</v>
      </c>
      <c r="D364" s="83">
        <f>'Salary Analysis'!C373</f>
        <v>0</v>
      </c>
      <c r="E364" s="83">
        <f>'Salary Analysis'!D373</f>
        <v>0</v>
      </c>
      <c r="F364" s="79">
        <f>+E364-D364</f>
        <v>0</v>
      </c>
    </row>
    <row r="365" spans="1:6" ht="15.75" customHeight="1" x14ac:dyDescent="0.25">
      <c r="A365" s="9">
        <v>30020</v>
      </c>
      <c r="B365" s="3" t="s">
        <v>283</v>
      </c>
      <c r="C365" s="4" t="s">
        <v>715</v>
      </c>
      <c r="D365" s="74"/>
      <c r="E365" s="193"/>
      <c r="F365" s="79">
        <f t="shared" ref="F365:F374" si="17">+E365-D365</f>
        <v>0</v>
      </c>
    </row>
    <row r="366" spans="1:6" ht="15.75" customHeight="1" x14ac:dyDescent="0.25">
      <c r="A366" s="9">
        <v>30025</v>
      </c>
      <c r="B366" s="3" t="s">
        <v>131</v>
      </c>
      <c r="C366" s="4" t="s">
        <v>716</v>
      </c>
      <c r="D366" s="74"/>
      <c r="E366" s="193"/>
      <c r="F366" s="79">
        <f t="shared" si="17"/>
        <v>0</v>
      </c>
    </row>
    <row r="367" spans="1:6" ht="15.75" customHeight="1" x14ac:dyDescent="0.25">
      <c r="A367" s="9">
        <v>30026</v>
      </c>
      <c r="B367" s="3" t="s">
        <v>133</v>
      </c>
      <c r="C367" s="4" t="s">
        <v>717</v>
      </c>
      <c r="D367" s="74"/>
      <c r="E367" s="193"/>
      <c r="F367" s="79">
        <f t="shared" si="17"/>
        <v>0</v>
      </c>
    </row>
    <row r="368" spans="1:6" ht="15.75" customHeight="1" x14ac:dyDescent="0.25">
      <c r="A368" s="9">
        <v>30027</v>
      </c>
      <c r="B368" s="3" t="s">
        <v>3</v>
      </c>
      <c r="C368" s="4" t="s">
        <v>718</v>
      </c>
      <c r="D368" s="74"/>
      <c r="E368" s="193"/>
      <c r="F368" s="79">
        <f t="shared" si="17"/>
        <v>0</v>
      </c>
    </row>
    <row r="369" spans="1:6" ht="15.75" customHeight="1" x14ac:dyDescent="0.25">
      <c r="A369" s="9">
        <v>30028</v>
      </c>
      <c r="B369" s="3" t="s">
        <v>135</v>
      </c>
      <c r="C369" s="4" t="s">
        <v>719</v>
      </c>
      <c r="D369" s="74"/>
      <c r="E369" s="193"/>
      <c r="F369" s="79">
        <f t="shared" si="17"/>
        <v>0</v>
      </c>
    </row>
    <row r="370" spans="1:6" ht="15.75" customHeight="1" x14ac:dyDescent="0.25">
      <c r="A370" s="9">
        <v>30029</v>
      </c>
      <c r="B370" s="3" t="s">
        <v>137</v>
      </c>
      <c r="C370" s="4" t="s">
        <v>720</v>
      </c>
      <c r="D370" s="74"/>
      <c r="E370" s="193"/>
      <c r="F370" s="79">
        <f t="shared" si="17"/>
        <v>0</v>
      </c>
    </row>
    <row r="371" spans="1:6" ht="15.75" customHeight="1" x14ac:dyDescent="0.25">
      <c r="A371" s="9">
        <v>30030</v>
      </c>
      <c r="B371" s="3" t="s">
        <v>139</v>
      </c>
      <c r="C371" s="4" t="s">
        <v>721</v>
      </c>
      <c r="D371" s="74"/>
      <c r="E371" s="193"/>
      <c r="F371" s="79">
        <f t="shared" si="17"/>
        <v>0</v>
      </c>
    </row>
    <row r="372" spans="1:6" ht="15.75" customHeight="1" x14ac:dyDescent="0.25">
      <c r="A372" s="9">
        <v>30031</v>
      </c>
      <c r="B372" s="3" t="s">
        <v>143</v>
      </c>
      <c r="C372" s="4" t="s">
        <v>722</v>
      </c>
      <c r="D372" s="74"/>
      <c r="E372" s="193"/>
      <c r="F372" s="79">
        <f t="shared" si="17"/>
        <v>0</v>
      </c>
    </row>
    <row r="373" spans="1:6" ht="15.75" customHeight="1" x14ac:dyDescent="0.25">
      <c r="A373" s="9">
        <v>30032</v>
      </c>
      <c r="B373" s="3" t="s">
        <v>145</v>
      </c>
      <c r="C373" s="4" t="s">
        <v>723</v>
      </c>
      <c r="D373" s="74"/>
      <c r="E373" s="193"/>
      <c r="F373" s="79">
        <f t="shared" si="17"/>
        <v>0</v>
      </c>
    </row>
    <row r="374" spans="1:6" ht="15.75" customHeight="1" x14ac:dyDescent="0.25">
      <c r="A374" s="9">
        <v>30033</v>
      </c>
      <c r="B374" s="3" t="s">
        <v>354</v>
      </c>
      <c r="C374" s="4" t="s">
        <v>724</v>
      </c>
      <c r="D374" s="74"/>
      <c r="E374" s="193"/>
      <c r="F374" s="79">
        <f t="shared" si="17"/>
        <v>0</v>
      </c>
    </row>
    <row r="375" spans="1:6" ht="15.75" customHeight="1" x14ac:dyDescent="0.25">
      <c r="A375" s="9">
        <v>30250</v>
      </c>
      <c r="B375" s="3" t="s">
        <v>1242</v>
      </c>
      <c r="C375" s="4" t="s">
        <v>725</v>
      </c>
      <c r="D375" s="14">
        <f>+SUM(D364:D374)</f>
        <v>0</v>
      </c>
      <c r="E375" s="14">
        <f>+SUM(E364:E374)</f>
        <v>0</v>
      </c>
      <c r="F375" s="14">
        <f>+SUM(F364:F374)</f>
        <v>0</v>
      </c>
    </row>
    <row r="376" spans="1:6" ht="15.75" customHeight="1" x14ac:dyDescent="0.25">
      <c r="A376" s="153" t="s">
        <v>1224</v>
      </c>
      <c r="B376" s="98" t="s">
        <v>1349</v>
      </c>
      <c r="C376" s="144" t="s">
        <v>1224</v>
      </c>
      <c r="D376" s="144" t="s">
        <v>1224</v>
      </c>
      <c r="E376" s="144" t="s">
        <v>1224</v>
      </c>
      <c r="F376" s="145" t="s">
        <v>1224</v>
      </c>
    </row>
    <row r="377" spans="1:6" ht="15.75" customHeight="1" x14ac:dyDescent="0.25">
      <c r="A377" s="9">
        <v>30500</v>
      </c>
      <c r="B377" s="3" t="s">
        <v>20</v>
      </c>
      <c r="C377" s="4" t="s">
        <v>38</v>
      </c>
      <c r="D377" s="83">
        <f>'Salary Analysis'!C385</f>
        <v>0</v>
      </c>
      <c r="E377" s="83">
        <f>'Salary Analysis'!D385</f>
        <v>0</v>
      </c>
      <c r="F377" s="79">
        <f>+E377-D377</f>
        <v>0</v>
      </c>
    </row>
    <row r="378" spans="1:6" ht="15.75" customHeight="1" x14ac:dyDescent="0.25">
      <c r="A378" s="9">
        <v>30525</v>
      </c>
      <c r="B378" s="3" t="s">
        <v>283</v>
      </c>
      <c r="C378" s="4" t="s">
        <v>702</v>
      </c>
      <c r="D378" s="74"/>
      <c r="E378" s="193"/>
      <c r="F378" s="79">
        <f>+E378-D378</f>
        <v>0</v>
      </c>
    </row>
    <row r="379" spans="1:6" ht="15.75" customHeight="1" x14ac:dyDescent="0.25">
      <c r="A379" s="9">
        <v>30530</v>
      </c>
      <c r="B379" s="3" t="s">
        <v>131</v>
      </c>
      <c r="C379" s="4" t="s">
        <v>703</v>
      </c>
      <c r="D379" s="74"/>
      <c r="E379" s="193"/>
      <c r="F379" s="79">
        <f t="shared" ref="F379:F394" si="18">+E379-D379</f>
        <v>0</v>
      </c>
    </row>
    <row r="380" spans="1:6" ht="15.75" customHeight="1" x14ac:dyDescent="0.25">
      <c r="A380" s="9">
        <v>30531</v>
      </c>
      <c r="B380" s="3" t="s">
        <v>133</v>
      </c>
      <c r="C380" s="4" t="s">
        <v>704</v>
      </c>
      <c r="D380" s="74"/>
      <c r="E380" s="193"/>
      <c r="F380" s="79">
        <f t="shared" si="18"/>
        <v>0</v>
      </c>
    </row>
    <row r="381" spans="1:6" ht="15.75" customHeight="1" x14ac:dyDescent="0.25">
      <c r="A381" s="9">
        <v>30532</v>
      </c>
      <c r="B381" s="3" t="s">
        <v>3</v>
      </c>
      <c r="C381" s="4" t="s">
        <v>705</v>
      </c>
      <c r="D381" s="74"/>
      <c r="E381" s="193"/>
      <c r="F381" s="79">
        <f t="shared" si="18"/>
        <v>0</v>
      </c>
    </row>
    <row r="382" spans="1:6" ht="15.75" customHeight="1" x14ac:dyDescent="0.25">
      <c r="A382" s="9">
        <v>30533</v>
      </c>
      <c r="B382" s="3" t="s">
        <v>135</v>
      </c>
      <c r="C382" s="4" t="s">
        <v>706</v>
      </c>
      <c r="D382" s="74"/>
      <c r="E382" s="193"/>
      <c r="F382" s="79">
        <f t="shared" si="18"/>
        <v>0</v>
      </c>
    </row>
    <row r="383" spans="1:6" ht="15.75" customHeight="1" x14ac:dyDescent="0.25">
      <c r="A383" s="9">
        <v>30534</v>
      </c>
      <c r="B383" s="3" t="s">
        <v>137</v>
      </c>
      <c r="C383" s="4" t="s">
        <v>707</v>
      </c>
      <c r="D383" s="74"/>
      <c r="E383" s="193"/>
      <c r="F383" s="79">
        <f t="shared" si="18"/>
        <v>0</v>
      </c>
    </row>
    <row r="384" spans="1:6" ht="15.75" customHeight="1" x14ac:dyDescent="0.25">
      <c r="A384" s="9">
        <v>30535</v>
      </c>
      <c r="B384" s="3" t="s">
        <v>139</v>
      </c>
      <c r="C384" s="4" t="s">
        <v>708</v>
      </c>
      <c r="D384" s="74"/>
      <c r="E384" s="193"/>
      <c r="F384" s="79">
        <f t="shared" si="18"/>
        <v>0</v>
      </c>
    </row>
    <row r="385" spans="1:6" ht="15.75" customHeight="1" x14ac:dyDescent="0.25">
      <c r="A385" s="9">
        <v>30536</v>
      </c>
      <c r="B385" s="3" t="s">
        <v>143</v>
      </c>
      <c r="C385" s="4" t="s">
        <v>709</v>
      </c>
      <c r="D385" s="74"/>
      <c r="E385" s="193"/>
      <c r="F385" s="79">
        <f t="shared" si="18"/>
        <v>0</v>
      </c>
    </row>
    <row r="386" spans="1:6" ht="15.75" customHeight="1" x14ac:dyDescent="0.25">
      <c r="A386" s="9">
        <v>30537</v>
      </c>
      <c r="B386" s="3" t="s">
        <v>145</v>
      </c>
      <c r="C386" s="4" t="s">
        <v>710</v>
      </c>
      <c r="D386" s="74"/>
      <c r="E386" s="193"/>
      <c r="F386" s="79">
        <f t="shared" si="18"/>
        <v>0</v>
      </c>
    </row>
    <row r="387" spans="1:6" ht="15.75" customHeight="1" x14ac:dyDescent="0.25">
      <c r="A387" s="9">
        <v>30538</v>
      </c>
      <c r="B387" s="3" t="s">
        <v>354</v>
      </c>
      <c r="C387" s="4" t="s">
        <v>711</v>
      </c>
      <c r="D387" s="74"/>
      <c r="E387" s="193"/>
      <c r="F387" s="79">
        <f t="shared" si="18"/>
        <v>0</v>
      </c>
    </row>
    <row r="388" spans="1:6" ht="15.75" customHeight="1" x14ac:dyDescent="0.25">
      <c r="A388" s="9">
        <v>30540</v>
      </c>
      <c r="B388" s="3" t="s">
        <v>32</v>
      </c>
      <c r="C388" s="4" t="s">
        <v>39</v>
      </c>
      <c r="D388" s="74"/>
      <c r="E388" s="193"/>
      <c r="F388" s="79">
        <f t="shared" si="18"/>
        <v>0</v>
      </c>
    </row>
    <row r="389" spans="1:6" ht="15.75" customHeight="1" x14ac:dyDescent="0.25">
      <c r="A389" s="9">
        <v>30560</v>
      </c>
      <c r="B389" s="3" t="s">
        <v>34</v>
      </c>
      <c r="C389" s="4" t="s">
        <v>40</v>
      </c>
      <c r="D389" s="74"/>
      <c r="E389" s="193"/>
      <c r="F389" s="79">
        <f t="shared" si="18"/>
        <v>0</v>
      </c>
    </row>
    <row r="390" spans="1:6" ht="15.75" customHeight="1" x14ac:dyDescent="0.25">
      <c r="A390" s="9">
        <v>30570</v>
      </c>
      <c r="B390" s="3" t="s">
        <v>1233</v>
      </c>
      <c r="C390" s="4" t="s">
        <v>712</v>
      </c>
      <c r="D390" s="74"/>
      <c r="E390" s="193"/>
      <c r="F390" s="79">
        <f t="shared" si="18"/>
        <v>0</v>
      </c>
    </row>
    <row r="391" spans="1:6" ht="15.75" customHeight="1" x14ac:dyDescent="0.25">
      <c r="A391" s="9">
        <v>30571</v>
      </c>
      <c r="B391" s="3" t="s">
        <v>358</v>
      </c>
      <c r="C391" s="4" t="s">
        <v>698</v>
      </c>
      <c r="D391" s="74"/>
      <c r="E391" s="193"/>
      <c r="F391" s="79">
        <f t="shared" si="18"/>
        <v>0</v>
      </c>
    </row>
    <row r="392" spans="1:6" ht="15.75" customHeight="1" x14ac:dyDescent="0.25">
      <c r="A392" s="9">
        <v>30580</v>
      </c>
      <c r="B392" s="3" t="s">
        <v>23</v>
      </c>
      <c r="C392" s="4" t="s">
        <v>41</v>
      </c>
      <c r="D392" s="74"/>
      <c r="E392" s="193"/>
      <c r="F392" s="79">
        <f t="shared" si="18"/>
        <v>0</v>
      </c>
    </row>
    <row r="393" spans="1:6" ht="15.75" customHeight="1" x14ac:dyDescent="0.25">
      <c r="A393" s="9">
        <v>30590</v>
      </c>
      <c r="B393" s="3" t="s">
        <v>341</v>
      </c>
      <c r="C393" s="4" t="s">
        <v>699</v>
      </c>
      <c r="D393" s="74"/>
      <c r="E393" s="193"/>
      <c r="F393" s="79">
        <f t="shared" si="18"/>
        <v>0</v>
      </c>
    </row>
    <row r="394" spans="1:6" ht="15.75" customHeight="1" x14ac:dyDescent="0.25">
      <c r="A394" s="9">
        <v>30600</v>
      </c>
      <c r="B394" s="3" t="s">
        <v>9</v>
      </c>
      <c r="C394" s="4" t="s">
        <v>42</v>
      </c>
      <c r="D394" s="74"/>
      <c r="E394" s="193"/>
      <c r="F394" s="79">
        <f t="shared" si="18"/>
        <v>0</v>
      </c>
    </row>
    <row r="395" spans="1:6" ht="15.75" customHeight="1" x14ac:dyDescent="0.25">
      <c r="A395" s="9">
        <v>30620</v>
      </c>
      <c r="B395" s="3" t="s">
        <v>1243</v>
      </c>
      <c r="C395" s="4" t="s">
        <v>701</v>
      </c>
      <c r="D395" s="14">
        <f>+SUM(D377:D394)</f>
        <v>0</v>
      </c>
      <c r="E395" s="14">
        <f>+SUM(E377:E394)</f>
        <v>0</v>
      </c>
      <c r="F395" s="14">
        <f>+SUM(F377:F394)</f>
        <v>0</v>
      </c>
    </row>
    <row r="396" spans="1:6" ht="31.5" x14ac:dyDescent="0.25">
      <c r="A396" s="153" t="s">
        <v>1224</v>
      </c>
      <c r="B396" s="154" t="s">
        <v>1348</v>
      </c>
      <c r="C396" s="144" t="s">
        <v>1224</v>
      </c>
      <c r="D396" s="144" t="s">
        <v>1224</v>
      </c>
      <c r="E396" s="144" t="s">
        <v>1224</v>
      </c>
      <c r="F396" s="145" t="s">
        <v>1224</v>
      </c>
    </row>
    <row r="397" spans="1:6" ht="15.75" customHeight="1" x14ac:dyDescent="0.25">
      <c r="A397" s="9">
        <v>31000</v>
      </c>
      <c r="B397" s="3" t="s">
        <v>1244</v>
      </c>
      <c r="C397" s="4" t="s">
        <v>685</v>
      </c>
      <c r="D397" s="83">
        <f>'Salary Analysis'!C397</f>
        <v>0</v>
      </c>
      <c r="E397" s="83">
        <f>'Salary Analysis'!D397</f>
        <v>0</v>
      </c>
      <c r="F397" s="79">
        <f>+E397-D397</f>
        <v>0</v>
      </c>
    </row>
    <row r="398" spans="1:6" ht="15.75" customHeight="1" x14ac:dyDescent="0.25">
      <c r="A398" s="9">
        <v>31020</v>
      </c>
      <c r="B398" s="3" t="s">
        <v>283</v>
      </c>
      <c r="C398" s="4" t="s">
        <v>686</v>
      </c>
      <c r="D398" s="74"/>
      <c r="E398" s="193"/>
      <c r="F398" s="79">
        <f t="shared" ref="F398:F407" si="19">+E398-D398</f>
        <v>0</v>
      </c>
    </row>
    <row r="399" spans="1:6" ht="15.75" customHeight="1" x14ac:dyDescent="0.25">
      <c r="A399" s="9">
        <v>31025</v>
      </c>
      <c r="B399" s="3" t="s">
        <v>131</v>
      </c>
      <c r="C399" s="4" t="s">
        <v>687</v>
      </c>
      <c r="D399" s="74"/>
      <c r="E399" s="193"/>
      <c r="F399" s="79">
        <f t="shared" si="19"/>
        <v>0</v>
      </c>
    </row>
    <row r="400" spans="1:6" ht="15.75" customHeight="1" x14ac:dyDescent="0.25">
      <c r="A400" s="9">
        <v>31026</v>
      </c>
      <c r="B400" s="3" t="s">
        <v>133</v>
      </c>
      <c r="C400" s="4" t="s">
        <v>688</v>
      </c>
      <c r="D400" s="74"/>
      <c r="E400" s="193"/>
      <c r="F400" s="79">
        <f t="shared" si="19"/>
        <v>0</v>
      </c>
    </row>
    <row r="401" spans="1:6" ht="15.75" customHeight="1" x14ac:dyDescent="0.25">
      <c r="A401" s="9">
        <v>31027</v>
      </c>
      <c r="B401" s="3" t="s">
        <v>3</v>
      </c>
      <c r="C401" s="4" t="s">
        <v>689</v>
      </c>
      <c r="D401" s="74"/>
      <c r="E401" s="193"/>
      <c r="F401" s="79">
        <f t="shared" si="19"/>
        <v>0</v>
      </c>
    </row>
    <row r="402" spans="1:6" ht="15.75" customHeight="1" x14ac:dyDescent="0.25">
      <c r="A402" s="9">
        <v>31028</v>
      </c>
      <c r="B402" s="3" t="s">
        <v>135</v>
      </c>
      <c r="C402" s="4" t="s">
        <v>690</v>
      </c>
      <c r="D402" s="74"/>
      <c r="E402" s="193"/>
      <c r="F402" s="79">
        <f t="shared" si="19"/>
        <v>0</v>
      </c>
    </row>
    <row r="403" spans="1:6" ht="15.75" customHeight="1" x14ac:dyDescent="0.25">
      <c r="A403" s="9">
        <v>31029</v>
      </c>
      <c r="B403" s="3" t="s">
        <v>137</v>
      </c>
      <c r="C403" s="4" t="s">
        <v>691</v>
      </c>
      <c r="D403" s="74"/>
      <c r="E403" s="193"/>
      <c r="F403" s="79">
        <f t="shared" si="19"/>
        <v>0</v>
      </c>
    </row>
    <row r="404" spans="1:6" ht="15.75" customHeight="1" x14ac:dyDescent="0.25">
      <c r="A404" s="9">
        <v>31030</v>
      </c>
      <c r="B404" s="3" t="s">
        <v>139</v>
      </c>
      <c r="C404" s="4" t="s">
        <v>692</v>
      </c>
      <c r="D404" s="74"/>
      <c r="E404" s="193"/>
      <c r="F404" s="79">
        <f t="shared" si="19"/>
        <v>0</v>
      </c>
    </row>
    <row r="405" spans="1:6" ht="15.75" customHeight="1" x14ac:dyDescent="0.25">
      <c r="A405" s="9">
        <v>31031</v>
      </c>
      <c r="B405" s="3" t="s">
        <v>143</v>
      </c>
      <c r="C405" s="4" t="s">
        <v>693</v>
      </c>
      <c r="D405" s="74"/>
      <c r="E405" s="193"/>
      <c r="F405" s="79">
        <f t="shared" si="19"/>
        <v>0</v>
      </c>
    </row>
    <row r="406" spans="1:6" ht="15.75" customHeight="1" x14ac:dyDescent="0.25">
      <c r="A406" s="9">
        <v>31032</v>
      </c>
      <c r="B406" s="3" t="s">
        <v>145</v>
      </c>
      <c r="C406" s="4" t="s">
        <v>694</v>
      </c>
      <c r="D406" s="74"/>
      <c r="E406" s="193"/>
      <c r="F406" s="79">
        <f t="shared" si="19"/>
        <v>0</v>
      </c>
    </row>
    <row r="407" spans="1:6" ht="15.75" customHeight="1" x14ac:dyDescent="0.25">
      <c r="A407" s="9">
        <v>31033</v>
      </c>
      <c r="B407" s="3" t="s">
        <v>354</v>
      </c>
      <c r="C407" s="4" t="s">
        <v>695</v>
      </c>
      <c r="D407" s="74"/>
      <c r="E407" s="193"/>
      <c r="F407" s="79">
        <f t="shared" si="19"/>
        <v>0</v>
      </c>
    </row>
    <row r="408" spans="1:6" ht="15.75" customHeight="1" x14ac:dyDescent="0.25">
      <c r="A408" s="9">
        <v>31250</v>
      </c>
      <c r="B408" s="3" t="s">
        <v>696</v>
      </c>
      <c r="C408" s="4" t="s">
        <v>697</v>
      </c>
      <c r="D408" s="14">
        <f>+SUM(D397:D407)</f>
        <v>0</v>
      </c>
      <c r="E408" s="14">
        <f>+SUM(E397:E407)</f>
        <v>0</v>
      </c>
      <c r="F408" s="14">
        <f>+SUM(F397:F407)</f>
        <v>0</v>
      </c>
    </row>
    <row r="409" spans="1:6" ht="31.5" x14ac:dyDescent="0.25">
      <c r="A409" s="153" t="s">
        <v>1224</v>
      </c>
      <c r="B409" s="154" t="s">
        <v>1347</v>
      </c>
      <c r="C409" s="144" t="s">
        <v>1224</v>
      </c>
      <c r="D409" s="144" t="s">
        <v>1224</v>
      </c>
      <c r="E409" s="144" t="s">
        <v>1224</v>
      </c>
      <c r="F409" s="145" t="s">
        <v>1224</v>
      </c>
    </row>
    <row r="410" spans="1:6" ht="15.75" customHeight="1" x14ac:dyDescent="0.25">
      <c r="A410" s="9">
        <v>31300</v>
      </c>
      <c r="B410" s="3" t="s">
        <v>1245</v>
      </c>
      <c r="C410" s="4" t="s">
        <v>665</v>
      </c>
      <c r="D410" s="83">
        <f>'Salary Analysis'!C409</f>
        <v>0</v>
      </c>
      <c r="E410" s="83">
        <f>'Salary Analysis'!D409</f>
        <v>0</v>
      </c>
      <c r="F410" s="79">
        <f>+E410-D410</f>
        <v>0</v>
      </c>
    </row>
    <row r="411" spans="1:6" ht="15.75" customHeight="1" x14ac:dyDescent="0.25">
      <c r="A411" s="9">
        <v>31303</v>
      </c>
      <c r="B411" s="3" t="s">
        <v>283</v>
      </c>
      <c r="C411" s="4" t="s">
        <v>666</v>
      </c>
      <c r="D411" s="74"/>
      <c r="E411" s="193"/>
      <c r="F411" s="79">
        <f t="shared" ref="F411:F426" si="20">+E411-D411</f>
        <v>0</v>
      </c>
    </row>
    <row r="412" spans="1:6" ht="15.75" customHeight="1" x14ac:dyDescent="0.25">
      <c r="A412" s="9">
        <v>31305</v>
      </c>
      <c r="B412" s="3" t="s">
        <v>131</v>
      </c>
      <c r="C412" s="4" t="s">
        <v>667</v>
      </c>
      <c r="D412" s="74"/>
      <c r="E412" s="193"/>
      <c r="F412" s="79">
        <f t="shared" si="20"/>
        <v>0</v>
      </c>
    </row>
    <row r="413" spans="1:6" ht="15.75" customHeight="1" x14ac:dyDescent="0.25">
      <c r="A413" s="9">
        <v>31306</v>
      </c>
      <c r="B413" s="3" t="s">
        <v>133</v>
      </c>
      <c r="C413" s="4" t="s">
        <v>668</v>
      </c>
      <c r="D413" s="74"/>
      <c r="E413" s="193"/>
      <c r="F413" s="79">
        <f t="shared" si="20"/>
        <v>0</v>
      </c>
    </row>
    <row r="414" spans="1:6" ht="15.75" customHeight="1" x14ac:dyDescent="0.25">
      <c r="A414" s="9">
        <v>31307</v>
      </c>
      <c r="B414" s="3" t="s">
        <v>3</v>
      </c>
      <c r="C414" s="4" t="s">
        <v>669</v>
      </c>
      <c r="D414" s="74"/>
      <c r="E414" s="193"/>
      <c r="F414" s="79">
        <f t="shared" si="20"/>
        <v>0</v>
      </c>
    </row>
    <row r="415" spans="1:6" ht="15.75" customHeight="1" x14ac:dyDescent="0.25">
      <c r="A415" s="9">
        <v>31308</v>
      </c>
      <c r="B415" s="3" t="s">
        <v>135</v>
      </c>
      <c r="C415" s="4" t="s">
        <v>670</v>
      </c>
      <c r="D415" s="74"/>
      <c r="E415" s="193"/>
      <c r="F415" s="79">
        <f t="shared" si="20"/>
        <v>0</v>
      </c>
    </row>
    <row r="416" spans="1:6" ht="15.75" customHeight="1" x14ac:dyDescent="0.25">
      <c r="A416" s="9">
        <v>31309</v>
      </c>
      <c r="B416" s="3" t="s">
        <v>137</v>
      </c>
      <c r="C416" s="4" t="s">
        <v>671</v>
      </c>
      <c r="D416" s="74"/>
      <c r="E416" s="193"/>
      <c r="F416" s="79">
        <f t="shared" si="20"/>
        <v>0</v>
      </c>
    </row>
    <row r="417" spans="1:6" ht="15.75" customHeight="1" x14ac:dyDescent="0.25">
      <c r="A417" s="9">
        <v>31310</v>
      </c>
      <c r="B417" s="3" t="s">
        <v>139</v>
      </c>
      <c r="C417" s="4" t="s">
        <v>672</v>
      </c>
      <c r="D417" s="74"/>
      <c r="E417" s="193"/>
      <c r="F417" s="79">
        <f t="shared" si="20"/>
        <v>0</v>
      </c>
    </row>
    <row r="418" spans="1:6" ht="15.75" customHeight="1" x14ac:dyDescent="0.25">
      <c r="A418" s="9">
        <v>31311</v>
      </c>
      <c r="B418" s="3" t="s">
        <v>143</v>
      </c>
      <c r="C418" s="4" t="s">
        <v>673</v>
      </c>
      <c r="D418" s="74"/>
      <c r="E418" s="193"/>
      <c r="F418" s="79">
        <f t="shared" si="20"/>
        <v>0</v>
      </c>
    </row>
    <row r="419" spans="1:6" ht="15.75" customHeight="1" x14ac:dyDescent="0.25">
      <c r="A419" s="9">
        <v>31312</v>
      </c>
      <c r="B419" s="3" t="s">
        <v>145</v>
      </c>
      <c r="C419" s="4" t="s">
        <v>674</v>
      </c>
      <c r="D419" s="74"/>
      <c r="E419" s="193"/>
      <c r="F419" s="79">
        <f t="shared" si="20"/>
        <v>0</v>
      </c>
    </row>
    <row r="420" spans="1:6" ht="15.75" customHeight="1" x14ac:dyDescent="0.25">
      <c r="A420" s="9">
        <v>31313</v>
      </c>
      <c r="B420" s="3" t="s">
        <v>354</v>
      </c>
      <c r="C420" s="4" t="s">
        <v>675</v>
      </c>
      <c r="D420" s="74"/>
      <c r="E420" s="193"/>
      <c r="F420" s="79">
        <f t="shared" si="20"/>
        <v>0</v>
      </c>
    </row>
    <row r="421" spans="1:6" ht="15.75" customHeight="1" x14ac:dyDescent="0.25">
      <c r="A421" s="9">
        <v>31340</v>
      </c>
      <c r="B421" s="3" t="s">
        <v>32</v>
      </c>
      <c r="C421" s="4" t="s">
        <v>676</v>
      </c>
      <c r="D421" s="74"/>
      <c r="E421" s="193"/>
      <c r="F421" s="79">
        <f t="shared" si="20"/>
        <v>0</v>
      </c>
    </row>
    <row r="422" spans="1:6" ht="15.75" customHeight="1" x14ac:dyDescent="0.25">
      <c r="A422" s="9">
        <v>31350</v>
      </c>
      <c r="B422" s="3" t="s">
        <v>1233</v>
      </c>
      <c r="C422" s="4" t="s">
        <v>677</v>
      </c>
      <c r="D422" s="74"/>
      <c r="E422" s="193"/>
      <c r="F422" s="79">
        <f t="shared" si="20"/>
        <v>0</v>
      </c>
    </row>
    <row r="423" spans="1:6" ht="15.75" customHeight="1" x14ac:dyDescent="0.25">
      <c r="A423" s="9">
        <v>31351</v>
      </c>
      <c r="B423" s="3" t="s">
        <v>358</v>
      </c>
      <c r="C423" s="4" t="s">
        <v>678</v>
      </c>
      <c r="D423" s="74"/>
      <c r="E423" s="193"/>
      <c r="F423" s="79">
        <f t="shared" si="20"/>
        <v>0</v>
      </c>
    </row>
    <row r="424" spans="1:6" ht="15.75" customHeight="1" x14ac:dyDescent="0.25">
      <c r="A424" s="9">
        <v>31360</v>
      </c>
      <c r="B424" s="3" t="s">
        <v>23</v>
      </c>
      <c r="C424" s="4" t="s">
        <v>679</v>
      </c>
      <c r="D424" s="74"/>
      <c r="E424" s="193"/>
      <c r="F424" s="79">
        <f t="shared" si="20"/>
        <v>0</v>
      </c>
    </row>
    <row r="425" spans="1:6" ht="15.75" customHeight="1" x14ac:dyDescent="0.25">
      <c r="A425" s="9">
        <v>31370</v>
      </c>
      <c r="B425" s="3" t="s">
        <v>341</v>
      </c>
      <c r="C425" s="4" t="s">
        <v>680</v>
      </c>
      <c r="D425" s="74"/>
      <c r="E425" s="193"/>
      <c r="F425" s="79">
        <f t="shared" si="20"/>
        <v>0</v>
      </c>
    </row>
    <row r="426" spans="1:6" ht="15.75" customHeight="1" x14ac:dyDescent="0.25">
      <c r="A426" s="9">
        <v>31380</v>
      </c>
      <c r="B426" s="3" t="s">
        <v>9</v>
      </c>
      <c r="C426" s="4" t="s">
        <v>681</v>
      </c>
      <c r="D426" s="74"/>
      <c r="E426" s="193"/>
      <c r="F426" s="79">
        <f t="shared" si="20"/>
        <v>0</v>
      </c>
    </row>
    <row r="427" spans="1:6" ht="15.75" customHeight="1" x14ac:dyDescent="0.25">
      <c r="A427" s="9">
        <v>31400</v>
      </c>
      <c r="B427" s="3" t="s">
        <v>1342</v>
      </c>
      <c r="C427" s="4" t="s">
        <v>683</v>
      </c>
      <c r="D427" s="14">
        <f>+SUM(D410:D426)</f>
        <v>0</v>
      </c>
      <c r="E427" s="14">
        <f>+SUM(E410:E426)</f>
        <v>0</v>
      </c>
      <c r="F427" s="14">
        <f>+SUM(F410:F426)</f>
        <v>0</v>
      </c>
    </row>
    <row r="428" spans="1:6" ht="15.75" customHeight="1" x14ac:dyDescent="0.25">
      <c r="A428" s="155" t="s">
        <v>1224</v>
      </c>
      <c r="B428" s="82" t="s">
        <v>1346</v>
      </c>
      <c r="C428" s="155" t="s">
        <v>1224</v>
      </c>
      <c r="D428" s="155" t="s">
        <v>1224</v>
      </c>
      <c r="E428" s="155" t="s">
        <v>1224</v>
      </c>
      <c r="F428" s="155" t="s">
        <v>1224</v>
      </c>
    </row>
    <row r="429" spans="1:6" ht="15.75" customHeight="1" x14ac:dyDescent="0.25">
      <c r="A429" s="94" t="s">
        <v>644</v>
      </c>
      <c r="B429" s="18" t="s">
        <v>20</v>
      </c>
      <c r="C429" s="19" t="s">
        <v>655</v>
      </c>
      <c r="D429" s="20">
        <f>'Salary Analysis'!C421</f>
        <v>0</v>
      </c>
      <c r="E429" s="20">
        <f>'Salary Analysis'!D421</f>
        <v>0</v>
      </c>
      <c r="F429" s="79">
        <f t="shared" ref="F429:F445" si="21">+E429-D429</f>
        <v>0</v>
      </c>
    </row>
    <row r="430" spans="1:6" ht="15.75" customHeight="1" x14ac:dyDescent="0.25">
      <c r="A430" s="94" t="s">
        <v>644</v>
      </c>
      <c r="B430" s="18" t="s">
        <v>283</v>
      </c>
      <c r="C430" s="19" t="s">
        <v>656</v>
      </c>
      <c r="D430" s="194"/>
      <c r="E430" s="194"/>
      <c r="F430" s="79">
        <f t="shared" si="21"/>
        <v>0</v>
      </c>
    </row>
    <row r="431" spans="1:6" ht="15.75" customHeight="1" x14ac:dyDescent="0.25">
      <c r="A431" s="94" t="s">
        <v>644</v>
      </c>
      <c r="B431" s="18" t="s">
        <v>131</v>
      </c>
      <c r="C431" s="19" t="s">
        <v>657</v>
      </c>
      <c r="D431" s="194"/>
      <c r="E431" s="194"/>
      <c r="F431" s="79">
        <f t="shared" si="21"/>
        <v>0</v>
      </c>
    </row>
    <row r="432" spans="1:6" ht="15.75" customHeight="1" x14ac:dyDescent="0.25">
      <c r="A432" s="94" t="s">
        <v>644</v>
      </c>
      <c r="B432" s="18" t="s">
        <v>133</v>
      </c>
      <c r="C432" s="19" t="s">
        <v>658</v>
      </c>
      <c r="D432" s="194"/>
      <c r="E432" s="194"/>
      <c r="F432" s="79">
        <f t="shared" si="21"/>
        <v>0</v>
      </c>
    </row>
    <row r="433" spans="1:6" ht="15.75" customHeight="1" x14ac:dyDescent="0.25">
      <c r="A433" s="94" t="s">
        <v>644</v>
      </c>
      <c r="B433" s="18" t="s">
        <v>3</v>
      </c>
      <c r="C433" s="19" t="s">
        <v>659</v>
      </c>
      <c r="D433" s="194"/>
      <c r="E433" s="194"/>
      <c r="F433" s="79">
        <f t="shared" si="21"/>
        <v>0</v>
      </c>
    </row>
    <row r="434" spans="1:6" ht="15.75" customHeight="1" x14ac:dyDescent="0.25">
      <c r="A434" s="94" t="s">
        <v>644</v>
      </c>
      <c r="B434" s="18" t="s">
        <v>135</v>
      </c>
      <c r="C434" s="19" t="s">
        <v>660</v>
      </c>
      <c r="D434" s="194"/>
      <c r="E434" s="194"/>
      <c r="F434" s="79">
        <f t="shared" si="21"/>
        <v>0</v>
      </c>
    </row>
    <row r="435" spans="1:6" ht="15.75" customHeight="1" x14ac:dyDescent="0.25">
      <c r="A435" s="94" t="s">
        <v>644</v>
      </c>
      <c r="B435" s="18" t="s">
        <v>137</v>
      </c>
      <c r="C435" s="19" t="s">
        <v>661</v>
      </c>
      <c r="D435" s="194"/>
      <c r="E435" s="194"/>
      <c r="F435" s="79">
        <f t="shared" si="21"/>
        <v>0</v>
      </c>
    </row>
    <row r="436" spans="1:6" ht="15.75" customHeight="1" x14ac:dyDescent="0.25">
      <c r="A436" s="94" t="s">
        <v>644</v>
      </c>
      <c r="B436" s="18" t="s">
        <v>139</v>
      </c>
      <c r="C436" s="19" t="s">
        <v>662</v>
      </c>
      <c r="D436" s="194"/>
      <c r="E436" s="194"/>
      <c r="F436" s="79">
        <f t="shared" si="21"/>
        <v>0</v>
      </c>
    </row>
    <row r="437" spans="1:6" ht="15.75" customHeight="1" x14ac:dyDescent="0.25">
      <c r="A437" s="94" t="s">
        <v>644</v>
      </c>
      <c r="B437" s="18" t="s">
        <v>143</v>
      </c>
      <c r="C437" s="19" t="s">
        <v>663</v>
      </c>
      <c r="D437" s="194"/>
      <c r="E437" s="194"/>
      <c r="F437" s="79">
        <f t="shared" si="21"/>
        <v>0</v>
      </c>
    </row>
    <row r="438" spans="1:6" ht="15.75" customHeight="1" x14ac:dyDescent="0.25">
      <c r="A438" s="94" t="s">
        <v>644</v>
      </c>
      <c r="B438" s="18" t="s">
        <v>145</v>
      </c>
      <c r="C438" s="19" t="s">
        <v>645</v>
      </c>
      <c r="D438" s="194"/>
      <c r="E438" s="194"/>
      <c r="F438" s="79">
        <f t="shared" si="21"/>
        <v>0</v>
      </c>
    </row>
    <row r="439" spans="1:6" ht="15.75" customHeight="1" x14ac:dyDescent="0.25">
      <c r="A439" s="94" t="s">
        <v>644</v>
      </c>
      <c r="B439" s="18" t="s">
        <v>354</v>
      </c>
      <c r="C439" s="19" t="s">
        <v>646</v>
      </c>
      <c r="D439" s="194"/>
      <c r="E439" s="194"/>
      <c r="F439" s="79">
        <f t="shared" si="21"/>
        <v>0</v>
      </c>
    </row>
    <row r="440" spans="1:6" ht="15.75" customHeight="1" x14ac:dyDescent="0.25">
      <c r="A440" s="94" t="s">
        <v>644</v>
      </c>
      <c r="B440" s="18" t="s">
        <v>1246</v>
      </c>
      <c r="C440" s="19" t="s">
        <v>647</v>
      </c>
      <c r="D440" s="194"/>
      <c r="E440" s="194"/>
      <c r="F440" s="79">
        <f t="shared" si="21"/>
        <v>0</v>
      </c>
    </row>
    <row r="441" spans="1:6" ht="15.75" customHeight="1" x14ac:dyDescent="0.25">
      <c r="A441" s="94" t="s">
        <v>644</v>
      </c>
      <c r="B441" s="18" t="s">
        <v>1233</v>
      </c>
      <c r="C441" s="19" t="s">
        <v>648</v>
      </c>
      <c r="D441" s="194"/>
      <c r="E441" s="194"/>
      <c r="F441" s="79">
        <f t="shared" si="21"/>
        <v>0</v>
      </c>
    </row>
    <row r="442" spans="1:6" ht="15.75" customHeight="1" x14ac:dyDescent="0.25">
      <c r="A442" s="94" t="s">
        <v>644</v>
      </c>
      <c r="B442" s="18" t="s">
        <v>358</v>
      </c>
      <c r="C442" s="19" t="s">
        <v>649</v>
      </c>
      <c r="D442" s="194"/>
      <c r="E442" s="194"/>
      <c r="F442" s="79">
        <f t="shared" si="21"/>
        <v>0</v>
      </c>
    </row>
    <row r="443" spans="1:6" ht="15.75" customHeight="1" x14ac:dyDescent="0.25">
      <c r="A443" s="94" t="s">
        <v>644</v>
      </c>
      <c r="B443" s="18" t="s">
        <v>23</v>
      </c>
      <c r="C443" s="19" t="s">
        <v>650</v>
      </c>
      <c r="D443" s="194"/>
      <c r="E443" s="194"/>
      <c r="F443" s="79">
        <f t="shared" si="21"/>
        <v>0</v>
      </c>
    </row>
    <row r="444" spans="1:6" ht="15.75" customHeight="1" x14ac:dyDescent="0.25">
      <c r="A444" s="94" t="s">
        <v>644</v>
      </c>
      <c r="B444" s="18" t="s">
        <v>341</v>
      </c>
      <c r="C444" s="19" t="s">
        <v>651</v>
      </c>
      <c r="D444" s="194"/>
      <c r="E444" s="194"/>
      <c r="F444" s="79">
        <f t="shared" si="21"/>
        <v>0</v>
      </c>
    </row>
    <row r="445" spans="1:6" ht="15.75" customHeight="1" x14ac:dyDescent="0.25">
      <c r="A445" s="94" t="s">
        <v>644</v>
      </c>
      <c r="B445" s="18" t="s">
        <v>9</v>
      </c>
      <c r="C445" s="19" t="s">
        <v>652</v>
      </c>
      <c r="D445" s="194"/>
      <c r="E445" s="194"/>
      <c r="F445" s="79">
        <f t="shared" si="21"/>
        <v>0</v>
      </c>
    </row>
    <row r="446" spans="1:6" ht="15.75" customHeight="1" x14ac:dyDescent="0.25">
      <c r="A446" s="94" t="s">
        <v>644</v>
      </c>
      <c r="B446" s="18" t="s">
        <v>1247</v>
      </c>
      <c r="C446" s="19" t="s">
        <v>654</v>
      </c>
      <c r="D446" s="20">
        <f>+SUM(D429:D445)</f>
        <v>0</v>
      </c>
      <c r="E446" s="20">
        <f>+SUM(E429:E445)</f>
        <v>0</v>
      </c>
      <c r="F446" s="20">
        <f>+SUM(F429:F445)</f>
        <v>0</v>
      </c>
    </row>
    <row r="447" spans="1:6" ht="15.75" customHeight="1" x14ac:dyDescent="0.25">
      <c r="A447" s="153" t="s">
        <v>1224</v>
      </c>
      <c r="B447" s="98" t="s">
        <v>1345</v>
      </c>
      <c r="C447" s="144" t="s">
        <v>1224</v>
      </c>
      <c r="D447" s="144" t="s">
        <v>1224</v>
      </c>
      <c r="E447" s="144" t="s">
        <v>1224</v>
      </c>
      <c r="F447" s="145" t="s">
        <v>1224</v>
      </c>
    </row>
    <row r="448" spans="1:6" ht="15.75" customHeight="1" x14ac:dyDescent="0.25">
      <c r="A448" s="9">
        <v>41500</v>
      </c>
      <c r="B448" s="3" t="s">
        <v>623</v>
      </c>
      <c r="C448" s="4" t="s">
        <v>43</v>
      </c>
      <c r="D448" s="83">
        <f>'Salary Analysis'!C433</f>
        <v>0</v>
      </c>
      <c r="E448" s="83">
        <f>'Salary Analysis'!D433</f>
        <v>0</v>
      </c>
      <c r="F448" s="79">
        <f>+E448-D448</f>
        <v>0</v>
      </c>
    </row>
    <row r="449" spans="1:6" ht="15.75" customHeight="1" x14ac:dyDescent="0.25">
      <c r="A449" s="9">
        <v>41520</v>
      </c>
      <c r="B449" s="3" t="s">
        <v>44</v>
      </c>
      <c r="C449" s="4" t="s">
        <v>45</v>
      </c>
      <c r="D449" s="83">
        <f>'Salary Analysis'!C445</f>
        <v>0</v>
      </c>
      <c r="E449" s="83">
        <f>'Salary Analysis'!D445</f>
        <v>0</v>
      </c>
      <c r="F449" s="79">
        <f>+E449-D449</f>
        <v>0</v>
      </c>
    </row>
    <row r="450" spans="1:6" ht="15.75" customHeight="1" x14ac:dyDescent="0.25">
      <c r="A450" s="9">
        <v>41540</v>
      </c>
      <c r="B450" s="3" t="s">
        <v>46</v>
      </c>
      <c r="C450" s="4" t="s">
        <v>47</v>
      </c>
      <c r="D450" s="83">
        <f>'Salary Analysis'!C457</f>
        <v>0</v>
      </c>
      <c r="E450" s="83">
        <f>'Salary Analysis'!D457</f>
        <v>0</v>
      </c>
      <c r="F450" s="79">
        <f>+E450-D450</f>
        <v>0</v>
      </c>
    </row>
    <row r="451" spans="1:6" ht="15.75" customHeight="1" x14ac:dyDescent="0.25">
      <c r="A451" s="9">
        <v>41542</v>
      </c>
      <c r="B451" s="3" t="s">
        <v>624</v>
      </c>
      <c r="C451" s="4" t="s">
        <v>625</v>
      </c>
      <c r="D451" s="83">
        <f>'Salary Analysis'!C469</f>
        <v>0</v>
      </c>
      <c r="E451" s="83">
        <f>'Salary Analysis'!D469</f>
        <v>0</v>
      </c>
      <c r="F451" s="79">
        <f>+E451-D451</f>
        <v>0</v>
      </c>
    </row>
    <row r="452" spans="1:6" ht="15.75" customHeight="1" x14ac:dyDescent="0.25">
      <c r="A452" s="9">
        <v>41543</v>
      </c>
      <c r="B452" s="3" t="s">
        <v>1136</v>
      </c>
      <c r="C452" s="4" t="s">
        <v>627</v>
      </c>
      <c r="D452" s="83">
        <f>'Salary Analysis'!C481</f>
        <v>0</v>
      </c>
      <c r="E452" s="83">
        <f>'Salary Analysis'!D481</f>
        <v>0</v>
      </c>
      <c r="F452" s="79">
        <f>+E452-D452</f>
        <v>0</v>
      </c>
    </row>
    <row r="453" spans="1:6" ht="15.75" customHeight="1" x14ac:dyDescent="0.25">
      <c r="A453" s="9">
        <v>41545</v>
      </c>
      <c r="B453" s="3" t="s">
        <v>283</v>
      </c>
      <c r="C453" s="4" t="s">
        <v>628</v>
      </c>
      <c r="D453" s="74"/>
      <c r="E453" s="193"/>
      <c r="F453" s="79">
        <f t="shared" ref="F453:F471" si="22">+E453-D453</f>
        <v>0</v>
      </c>
    </row>
    <row r="454" spans="1:6" ht="15.75" customHeight="1" x14ac:dyDescent="0.25">
      <c r="A454" s="9">
        <v>41550</v>
      </c>
      <c r="B454" s="3" t="s">
        <v>131</v>
      </c>
      <c r="C454" s="4" t="s">
        <v>629</v>
      </c>
      <c r="D454" s="74"/>
      <c r="E454" s="193"/>
      <c r="F454" s="79">
        <f t="shared" si="22"/>
        <v>0</v>
      </c>
    </row>
    <row r="455" spans="1:6" ht="15.75" customHeight="1" x14ac:dyDescent="0.25">
      <c r="A455" s="9">
        <v>41551</v>
      </c>
      <c r="B455" s="3" t="s">
        <v>133</v>
      </c>
      <c r="C455" s="4" t="s">
        <v>630</v>
      </c>
      <c r="D455" s="74"/>
      <c r="E455" s="193"/>
      <c r="F455" s="79">
        <f t="shared" si="22"/>
        <v>0</v>
      </c>
    </row>
    <row r="456" spans="1:6" ht="15.75" customHeight="1" x14ac:dyDescent="0.25">
      <c r="A456" s="9">
        <v>41552</v>
      </c>
      <c r="B456" s="3" t="s">
        <v>3</v>
      </c>
      <c r="C456" s="4" t="s">
        <v>631</v>
      </c>
      <c r="D456" s="74"/>
      <c r="E456" s="193"/>
      <c r="F456" s="79">
        <f t="shared" si="22"/>
        <v>0</v>
      </c>
    </row>
    <row r="457" spans="1:6" ht="15.75" customHeight="1" x14ac:dyDescent="0.25">
      <c r="A457" s="9">
        <v>41553</v>
      </c>
      <c r="B457" s="3" t="s">
        <v>135</v>
      </c>
      <c r="C457" s="4" t="s">
        <v>632</v>
      </c>
      <c r="D457" s="74"/>
      <c r="E457" s="193"/>
      <c r="F457" s="79">
        <f>+E457-D457</f>
        <v>0</v>
      </c>
    </row>
    <row r="458" spans="1:6" ht="15.75" customHeight="1" x14ac:dyDescent="0.25">
      <c r="A458" s="9">
        <v>41554</v>
      </c>
      <c r="B458" s="3" t="s">
        <v>137</v>
      </c>
      <c r="C458" s="4" t="s">
        <v>633</v>
      </c>
      <c r="D458" s="74"/>
      <c r="E458" s="193"/>
      <c r="F458" s="79">
        <f t="shared" si="22"/>
        <v>0</v>
      </c>
    </row>
    <row r="459" spans="1:6" ht="15.75" customHeight="1" x14ac:dyDescent="0.25">
      <c r="A459" s="9">
        <v>41555</v>
      </c>
      <c r="B459" s="3" t="s">
        <v>139</v>
      </c>
      <c r="C459" s="4" t="s">
        <v>634</v>
      </c>
      <c r="D459" s="74"/>
      <c r="E459" s="193"/>
      <c r="F459" s="79">
        <f t="shared" si="22"/>
        <v>0</v>
      </c>
    </row>
    <row r="460" spans="1:6" ht="15.75" customHeight="1" x14ac:dyDescent="0.25">
      <c r="A460" s="9">
        <v>41556</v>
      </c>
      <c r="B460" s="3" t="s">
        <v>143</v>
      </c>
      <c r="C460" s="4" t="s">
        <v>635</v>
      </c>
      <c r="D460" s="74"/>
      <c r="E460" s="193"/>
      <c r="F460" s="79">
        <f t="shared" si="22"/>
        <v>0</v>
      </c>
    </row>
    <row r="461" spans="1:6" ht="15.75" customHeight="1" x14ac:dyDescent="0.25">
      <c r="A461" s="9">
        <v>41557</v>
      </c>
      <c r="B461" s="3" t="s">
        <v>145</v>
      </c>
      <c r="C461" s="4" t="s">
        <v>636</v>
      </c>
      <c r="D461" s="74"/>
      <c r="E461" s="193"/>
      <c r="F461" s="79">
        <f t="shared" si="22"/>
        <v>0</v>
      </c>
    </row>
    <row r="462" spans="1:6" ht="15.75" customHeight="1" x14ac:dyDescent="0.25">
      <c r="A462" s="9">
        <v>41558</v>
      </c>
      <c r="B462" s="3" t="s">
        <v>354</v>
      </c>
      <c r="C462" s="4" t="s">
        <v>637</v>
      </c>
      <c r="D462" s="74"/>
      <c r="E462" s="193"/>
      <c r="F462" s="79">
        <f t="shared" si="22"/>
        <v>0</v>
      </c>
    </row>
    <row r="463" spans="1:6" ht="15.75" customHeight="1" x14ac:dyDescent="0.25">
      <c r="A463" s="9">
        <v>41560</v>
      </c>
      <c r="B463" s="3" t="s">
        <v>1246</v>
      </c>
      <c r="C463" s="4" t="s">
        <v>48</v>
      </c>
      <c r="D463" s="74"/>
      <c r="E463" s="193"/>
      <c r="F463" s="79">
        <f t="shared" si="22"/>
        <v>0</v>
      </c>
    </row>
    <row r="464" spans="1:6" ht="15.75" customHeight="1" x14ac:dyDescent="0.25">
      <c r="A464" s="9">
        <v>41580</v>
      </c>
      <c r="B464" s="3" t="s">
        <v>117</v>
      </c>
      <c r="C464" s="4" t="s">
        <v>49</v>
      </c>
      <c r="D464" s="74"/>
      <c r="E464" s="193"/>
      <c r="F464" s="79">
        <f t="shared" si="22"/>
        <v>0</v>
      </c>
    </row>
    <row r="465" spans="1:6" ht="15.75" customHeight="1" x14ac:dyDescent="0.25">
      <c r="A465" s="9">
        <v>41600</v>
      </c>
      <c r="B465" s="3" t="s">
        <v>6</v>
      </c>
      <c r="C465" s="4" t="s">
        <v>50</v>
      </c>
      <c r="D465" s="74"/>
      <c r="E465" s="193"/>
      <c r="F465" s="79">
        <f t="shared" si="22"/>
        <v>0</v>
      </c>
    </row>
    <row r="466" spans="1:6" ht="15.75" customHeight="1" x14ac:dyDescent="0.25">
      <c r="A466" s="9">
        <v>41610</v>
      </c>
      <c r="B466" s="3" t="s">
        <v>1233</v>
      </c>
      <c r="C466" s="4" t="s">
        <v>638</v>
      </c>
      <c r="D466" s="74"/>
      <c r="E466" s="193"/>
      <c r="F466" s="79">
        <f t="shared" si="22"/>
        <v>0</v>
      </c>
    </row>
    <row r="467" spans="1:6" ht="15.75" customHeight="1" x14ac:dyDescent="0.25">
      <c r="A467" s="9">
        <v>41611</v>
      </c>
      <c r="B467" s="3" t="s">
        <v>358</v>
      </c>
      <c r="C467" s="4" t="s">
        <v>639</v>
      </c>
      <c r="D467" s="74"/>
      <c r="E467" s="193"/>
      <c r="F467" s="79">
        <f t="shared" si="22"/>
        <v>0</v>
      </c>
    </row>
    <row r="468" spans="1:6" ht="15.75" customHeight="1" x14ac:dyDescent="0.25">
      <c r="A468" s="9">
        <v>41620</v>
      </c>
      <c r="B468" s="3" t="s">
        <v>23</v>
      </c>
      <c r="C468" s="4" t="s">
        <v>51</v>
      </c>
      <c r="D468" s="74"/>
      <c r="E468" s="193"/>
      <c r="F468" s="79">
        <f t="shared" si="22"/>
        <v>0</v>
      </c>
    </row>
    <row r="469" spans="1:6" ht="15.75" customHeight="1" x14ac:dyDescent="0.25">
      <c r="A469" s="9">
        <v>41630</v>
      </c>
      <c r="B469" s="3" t="s">
        <v>341</v>
      </c>
      <c r="C469" s="4" t="s">
        <v>640</v>
      </c>
      <c r="D469" s="74"/>
      <c r="E469" s="193"/>
      <c r="F469" s="79">
        <f t="shared" si="22"/>
        <v>0</v>
      </c>
    </row>
    <row r="470" spans="1:6" ht="15.75" customHeight="1" x14ac:dyDescent="0.25">
      <c r="A470" s="9">
        <v>41640</v>
      </c>
      <c r="B470" s="3" t="s">
        <v>9</v>
      </c>
      <c r="C470" s="4" t="s">
        <v>52</v>
      </c>
      <c r="D470" s="74"/>
      <c r="E470" s="193"/>
      <c r="F470" s="79">
        <f t="shared" si="22"/>
        <v>0</v>
      </c>
    </row>
    <row r="471" spans="1:6" ht="15.75" customHeight="1" x14ac:dyDescent="0.25">
      <c r="A471" s="9">
        <v>41645</v>
      </c>
      <c r="B471" s="6" t="s">
        <v>1248</v>
      </c>
      <c r="C471" s="4" t="s">
        <v>263</v>
      </c>
      <c r="D471" s="74"/>
      <c r="E471" s="193"/>
      <c r="F471" s="79">
        <f t="shared" si="22"/>
        <v>0</v>
      </c>
    </row>
    <row r="472" spans="1:6" ht="15.75" customHeight="1" x14ac:dyDescent="0.25">
      <c r="A472" s="9">
        <v>41660</v>
      </c>
      <c r="B472" s="3" t="s">
        <v>1249</v>
      </c>
      <c r="C472" s="4" t="s">
        <v>643</v>
      </c>
      <c r="D472" s="14">
        <f>SUM(D448:D471)</f>
        <v>0</v>
      </c>
      <c r="E472" s="14">
        <f>SUM(E448:E471)</f>
        <v>0</v>
      </c>
      <c r="F472" s="14">
        <f>SUM(F448:F471)</f>
        <v>0</v>
      </c>
    </row>
    <row r="473" spans="1:6" ht="15.75" customHeight="1" x14ac:dyDescent="0.25">
      <c r="A473" s="153" t="s">
        <v>1224</v>
      </c>
      <c r="B473" s="98" t="s">
        <v>1339</v>
      </c>
      <c r="C473" s="144" t="s">
        <v>1224</v>
      </c>
      <c r="D473" s="144" t="s">
        <v>1224</v>
      </c>
      <c r="E473" s="144" t="s">
        <v>1224</v>
      </c>
      <c r="F473" s="145" t="s">
        <v>1224</v>
      </c>
    </row>
    <row r="474" spans="1:6" ht="15.75" customHeight="1" x14ac:dyDescent="0.25">
      <c r="A474" s="9">
        <v>43000</v>
      </c>
      <c r="B474" s="3" t="s">
        <v>67</v>
      </c>
      <c r="C474" s="4" t="s">
        <v>53</v>
      </c>
      <c r="D474" s="83">
        <f>'Salary Analysis'!C493</f>
        <v>0</v>
      </c>
      <c r="E474" s="83">
        <f>'Salary Analysis'!D493</f>
        <v>0</v>
      </c>
      <c r="F474" s="79">
        <f t="shared" ref="F474:F479" si="23">+E474-D474</f>
        <v>0</v>
      </c>
    </row>
    <row r="475" spans="1:6" ht="15.75" customHeight="1" x14ac:dyDescent="0.25">
      <c r="A475" s="9">
        <v>43020</v>
      </c>
      <c r="B475" s="3" t="s">
        <v>1</v>
      </c>
      <c r="C475" s="4" t="s">
        <v>54</v>
      </c>
      <c r="D475" s="83">
        <f>'Salary Analysis'!C505</f>
        <v>0</v>
      </c>
      <c r="E475" s="83">
        <f>'Salary Analysis'!D505</f>
        <v>0</v>
      </c>
      <c r="F475" s="79">
        <f t="shared" si="23"/>
        <v>0</v>
      </c>
    </row>
    <row r="476" spans="1:6" ht="15.75" customHeight="1" x14ac:dyDescent="0.25">
      <c r="A476" s="9">
        <v>43040</v>
      </c>
      <c r="B476" s="3" t="s">
        <v>44</v>
      </c>
      <c r="C476" s="4" t="s">
        <v>55</v>
      </c>
      <c r="D476" s="83">
        <f>'Salary Analysis'!C517</f>
        <v>0</v>
      </c>
      <c r="E476" s="83">
        <f>'Salary Analysis'!D517</f>
        <v>0</v>
      </c>
      <c r="F476" s="79">
        <f t="shared" si="23"/>
        <v>0</v>
      </c>
    </row>
    <row r="477" spans="1:6" ht="15.75" customHeight="1" x14ac:dyDescent="0.25">
      <c r="A477" s="9">
        <v>43060</v>
      </c>
      <c r="B477" s="3" t="s">
        <v>46</v>
      </c>
      <c r="C477" s="4" t="s">
        <v>56</v>
      </c>
      <c r="D477" s="83">
        <f>'Salary Analysis'!C529</f>
        <v>0</v>
      </c>
      <c r="E477" s="83">
        <f>'Salary Analysis'!D529</f>
        <v>0</v>
      </c>
      <c r="F477" s="79">
        <f t="shared" si="23"/>
        <v>0</v>
      </c>
    </row>
    <row r="478" spans="1:6" ht="15.75" customHeight="1" x14ac:dyDescent="0.25">
      <c r="A478" s="9">
        <v>43065</v>
      </c>
      <c r="B478" s="3" t="s">
        <v>283</v>
      </c>
      <c r="C478" s="4" t="s">
        <v>621</v>
      </c>
      <c r="D478" s="74"/>
      <c r="E478" s="193"/>
      <c r="F478" s="79">
        <f t="shared" si="23"/>
        <v>0</v>
      </c>
    </row>
    <row r="479" spans="1:6" ht="15.75" customHeight="1" x14ac:dyDescent="0.25">
      <c r="A479" s="9">
        <v>43085</v>
      </c>
      <c r="B479" s="3" t="s">
        <v>131</v>
      </c>
      <c r="C479" s="4" t="s">
        <v>622</v>
      </c>
      <c r="D479" s="74"/>
      <c r="E479" s="193"/>
      <c r="F479" s="79">
        <f t="shared" si="23"/>
        <v>0</v>
      </c>
    </row>
    <row r="480" spans="1:6" ht="15.75" customHeight="1" x14ac:dyDescent="0.25">
      <c r="A480" s="9">
        <v>43086</v>
      </c>
      <c r="B480" s="3" t="s">
        <v>133</v>
      </c>
      <c r="C480" s="4" t="s">
        <v>608</v>
      </c>
      <c r="D480" s="74"/>
      <c r="E480" s="193"/>
      <c r="F480" s="79">
        <f t="shared" ref="F480:F495" si="24">+E480-D480</f>
        <v>0</v>
      </c>
    </row>
    <row r="481" spans="1:6" ht="15.75" customHeight="1" x14ac:dyDescent="0.25">
      <c r="A481" s="9">
        <v>43087</v>
      </c>
      <c r="B481" s="3" t="s">
        <v>3</v>
      </c>
      <c r="C481" s="4" t="s">
        <v>609</v>
      </c>
      <c r="D481" s="74"/>
      <c r="E481" s="193"/>
      <c r="F481" s="79">
        <f t="shared" si="24"/>
        <v>0</v>
      </c>
    </row>
    <row r="482" spans="1:6" ht="15.75" customHeight="1" x14ac:dyDescent="0.25">
      <c r="A482" s="9">
        <v>43088</v>
      </c>
      <c r="B482" s="3" t="s">
        <v>135</v>
      </c>
      <c r="C482" s="4" t="s">
        <v>610</v>
      </c>
      <c r="D482" s="74"/>
      <c r="E482" s="193"/>
      <c r="F482" s="79">
        <f t="shared" si="24"/>
        <v>0</v>
      </c>
    </row>
    <row r="483" spans="1:6" ht="15.75" customHeight="1" x14ac:dyDescent="0.25">
      <c r="A483" s="9">
        <v>43089</v>
      </c>
      <c r="B483" s="3" t="s">
        <v>137</v>
      </c>
      <c r="C483" s="4" t="s">
        <v>611</v>
      </c>
      <c r="D483" s="74"/>
      <c r="E483" s="193"/>
      <c r="F483" s="79">
        <f t="shared" si="24"/>
        <v>0</v>
      </c>
    </row>
    <row r="484" spans="1:6" ht="15.75" customHeight="1" x14ac:dyDescent="0.25">
      <c r="A484" s="9">
        <v>43090</v>
      </c>
      <c r="B484" s="3" t="s">
        <v>139</v>
      </c>
      <c r="C484" s="4" t="s">
        <v>612</v>
      </c>
      <c r="D484" s="74"/>
      <c r="E484" s="193"/>
      <c r="F484" s="79">
        <f t="shared" si="24"/>
        <v>0</v>
      </c>
    </row>
    <row r="485" spans="1:6" ht="15.75" customHeight="1" x14ac:dyDescent="0.25">
      <c r="A485" s="9">
        <v>43091</v>
      </c>
      <c r="B485" s="3" t="s">
        <v>143</v>
      </c>
      <c r="C485" s="4" t="s">
        <v>613</v>
      </c>
      <c r="D485" s="74"/>
      <c r="E485" s="193"/>
      <c r="F485" s="79">
        <f t="shared" si="24"/>
        <v>0</v>
      </c>
    </row>
    <row r="486" spans="1:6" ht="15.75" customHeight="1" x14ac:dyDescent="0.25">
      <c r="A486" s="9">
        <v>43092</v>
      </c>
      <c r="B486" s="3" t="s">
        <v>145</v>
      </c>
      <c r="C486" s="4" t="s">
        <v>614</v>
      </c>
      <c r="D486" s="74"/>
      <c r="E486" s="193"/>
      <c r="F486" s="79">
        <f t="shared" si="24"/>
        <v>0</v>
      </c>
    </row>
    <row r="487" spans="1:6" ht="15.75" customHeight="1" x14ac:dyDescent="0.25">
      <c r="A487" s="9">
        <v>43093</v>
      </c>
      <c r="B487" s="3" t="s">
        <v>354</v>
      </c>
      <c r="C487" s="4" t="s">
        <v>615</v>
      </c>
      <c r="D487" s="74"/>
      <c r="E487" s="193"/>
      <c r="F487" s="79">
        <f t="shared" si="24"/>
        <v>0</v>
      </c>
    </row>
    <row r="488" spans="1:6" ht="15.75" customHeight="1" x14ac:dyDescent="0.25">
      <c r="A488" s="9">
        <v>43100</v>
      </c>
      <c r="B488" s="3" t="s">
        <v>1246</v>
      </c>
      <c r="C488" s="4" t="s">
        <v>57</v>
      </c>
      <c r="D488" s="74"/>
      <c r="E488" s="193"/>
      <c r="F488" s="79">
        <f t="shared" si="24"/>
        <v>0</v>
      </c>
    </row>
    <row r="489" spans="1:6" ht="15.75" customHeight="1" x14ac:dyDescent="0.25">
      <c r="A489" s="9">
        <v>43120</v>
      </c>
      <c r="B489" s="3" t="s">
        <v>117</v>
      </c>
      <c r="C489" s="4" t="s">
        <v>58</v>
      </c>
      <c r="D489" s="74"/>
      <c r="E489" s="193"/>
      <c r="F489" s="79">
        <f t="shared" si="24"/>
        <v>0</v>
      </c>
    </row>
    <row r="490" spans="1:6" ht="15.75" customHeight="1" x14ac:dyDescent="0.25">
      <c r="A490" s="9">
        <v>43140</v>
      </c>
      <c r="B490" s="3" t="s">
        <v>34</v>
      </c>
      <c r="C490" s="4" t="s">
        <v>59</v>
      </c>
      <c r="D490" s="74"/>
      <c r="E490" s="193"/>
      <c r="F490" s="79">
        <f t="shared" si="24"/>
        <v>0</v>
      </c>
    </row>
    <row r="491" spans="1:6" ht="15.75" customHeight="1" x14ac:dyDescent="0.25">
      <c r="A491" s="9">
        <v>43150</v>
      </c>
      <c r="B491" s="3" t="s">
        <v>1233</v>
      </c>
      <c r="C491" s="4" t="s">
        <v>616</v>
      </c>
      <c r="D491" s="74"/>
      <c r="E491" s="193"/>
      <c r="F491" s="79">
        <f t="shared" si="24"/>
        <v>0</v>
      </c>
    </row>
    <row r="492" spans="1:6" ht="15.75" customHeight="1" x14ac:dyDescent="0.25">
      <c r="A492" s="9">
        <v>43151</v>
      </c>
      <c r="B492" s="3" t="s">
        <v>358</v>
      </c>
      <c r="C492" s="4" t="s">
        <v>617</v>
      </c>
      <c r="D492" s="74"/>
      <c r="E492" s="193"/>
      <c r="F492" s="79">
        <f t="shared" si="24"/>
        <v>0</v>
      </c>
    </row>
    <row r="493" spans="1:6" ht="15.75" customHeight="1" x14ac:dyDescent="0.25">
      <c r="A493" s="9">
        <v>43160</v>
      </c>
      <c r="B493" s="3" t="s">
        <v>23</v>
      </c>
      <c r="C493" s="4" t="s">
        <v>60</v>
      </c>
      <c r="D493" s="74"/>
      <c r="E493" s="193"/>
      <c r="F493" s="79">
        <f t="shared" si="24"/>
        <v>0</v>
      </c>
    </row>
    <row r="494" spans="1:6" ht="15.75" customHeight="1" x14ac:dyDescent="0.25">
      <c r="A494" s="9">
        <v>43170</v>
      </c>
      <c r="B494" s="3" t="s">
        <v>341</v>
      </c>
      <c r="C494" s="4" t="s">
        <v>618</v>
      </c>
      <c r="D494" s="74"/>
      <c r="E494" s="193"/>
      <c r="F494" s="79">
        <f t="shared" si="24"/>
        <v>0</v>
      </c>
    </row>
    <row r="495" spans="1:6" ht="15.75" customHeight="1" x14ac:dyDescent="0.25">
      <c r="A495" s="9">
        <v>43180</v>
      </c>
      <c r="B495" s="3" t="s">
        <v>9</v>
      </c>
      <c r="C495" s="4" t="s">
        <v>61</v>
      </c>
      <c r="D495" s="74"/>
      <c r="E495" s="193"/>
      <c r="F495" s="79">
        <f t="shared" si="24"/>
        <v>0</v>
      </c>
    </row>
    <row r="496" spans="1:6" ht="15.75" customHeight="1" x14ac:dyDescent="0.25">
      <c r="A496" s="9">
        <v>43200</v>
      </c>
      <c r="B496" s="3" t="s">
        <v>1250</v>
      </c>
      <c r="C496" s="4" t="s">
        <v>620</v>
      </c>
      <c r="D496" s="14">
        <f>+SUM(D474:D495)</f>
        <v>0</v>
      </c>
      <c r="E496" s="14">
        <f>+SUM(E474:E495)</f>
        <v>0</v>
      </c>
      <c r="F496" s="14">
        <f>+SUM(F474:F495)</f>
        <v>0</v>
      </c>
    </row>
    <row r="497" spans="1:28" s="25" customFormat="1" ht="15.75" customHeight="1" x14ac:dyDescent="0.25">
      <c r="A497" s="153" t="s">
        <v>1224</v>
      </c>
      <c r="B497" s="98" t="s">
        <v>1338</v>
      </c>
      <c r="C497" s="144" t="s">
        <v>1224</v>
      </c>
      <c r="D497" s="144" t="s">
        <v>1224</v>
      </c>
      <c r="E497" s="144" t="s">
        <v>1224</v>
      </c>
      <c r="F497" s="145" t="s">
        <v>1224</v>
      </c>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25">
      <c r="A498" s="9">
        <v>43500</v>
      </c>
      <c r="B498" s="3" t="s">
        <v>20</v>
      </c>
      <c r="C498" s="4" t="s">
        <v>62</v>
      </c>
      <c r="D498" s="83">
        <f>'Salary Analysis'!C541</f>
        <v>0</v>
      </c>
      <c r="E498" s="83">
        <f>'Salary Analysis'!D541</f>
        <v>0</v>
      </c>
      <c r="F498" s="79">
        <f>+E498-D498</f>
        <v>0</v>
      </c>
    </row>
    <row r="499" spans="1:28" ht="15.75" customHeight="1" x14ac:dyDescent="0.25">
      <c r="A499" s="9">
        <v>43505</v>
      </c>
      <c r="B499" s="3" t="s">
        <v>1251</v>
      </c>
      <c r="C499" s="4" t="s">
        <v>590</v>
      </c>
      <c r="D499" s="83">
        <f>'Salary Analysis'!C553</f>
        <v>0</v>
      </c>
      <c r="E499" s="83">
        <f>'Salary Analysis'!D553</f>
        <v>0</v>
      </c>
      <c r="F499" s="79">
        <f>+E499-D499</f>
        <v>0</v>
      </c>
    </row>
    <row r="500" spans="1:28" ht="15.75" customHeight="1" x14ac:dyDescent="0.25">
      <c r="A500" s="9">
        <v>43520</v>
      </c>
      <c r="B500" s="3" t="s">
        <v>1299</v>
      </c>
      <c r="C500" s="4" t="s">
        <v>592</v>
      </c>
      <c r="D500" s="83">
        <f>'Salary Analysis'!C565</f>
        <v>0</v>
      </c>
      <c r="E500" s="83">
        <f>'Salary Analysis'!D565</f>
        <v>0</v>
      </c>
      <c r="F500" s="79">
        <f>+E500-D500</f>
        <v>0</v>
      </c>
    </row>
    <row r="501" spans="1:28" ht="15.75" customHeight="1" x14ac:dyDescent="0.25">
      <c r="A501" s="9">
        <v>43525</v>
      </c>
      <c r="B501" s="3" t="s">
        <v>283</v>
      </c>
      <c r="C501" s="4" t="s">
        <v>593</v>
      </c>
      <c r="D501" s="74"/>
      <c r="E501" s="193"/>
      <c r="F501" s="79">
        <f t="shared" ref="F501:F517" si="25">+E501-D501</f>
        <v>0</v>
      </c>
    </row>
    <row r="502" spans="1:28" ht="15.75" customHeight="1" x14ac:dyDescent="0.25">
      <c r="A502" s="9">
        <v>43530</v>
      </c>
      <c r="B502" s="3" t="s">
        <v>131</v>
      </c>
      <c r="C502" s="4" t="s">
        <v>594</v>
      </c>
      <c r="D502" s="74"/>
      <c r="E502" s="193"/>
      <c r="F502" s="79">
        <f t="shared" si="25"/>
        <v>0</v>
      </c>
    </row>
    <row r="503" spans="1:28" ht="15.75" customHeight="1" x14ac:dyDescent="0.25">
      <c r="A503" s="9">
        <v>43531</v>
      </c>
      <c r="B503" s="3" t="s">
        <v>133</v>
      </c>
      <c r="C503" s="4" t="s">
        <v>595</v>
      </c>
      <c r="D503" s="74"/>
      <c r="E503" s="193"/>
      <c r="F503" s="79">
        <f t="shared" si="25"/>
        <v>0</v>
      </c>
    </row>
    <row r="504" spans="1:28" ht="15.75" customHeight="1" x14ac:dyDescent="0.25">
      <c r="A504" s="9">
        <v>43532</v>
      </c>
      <c r="B504" s="3" t="s">
        <v>3</v>
      </c>
      <c r="C504" s="4" t="s">
        <v>596</v>
      </c>
      <c r="D504" s="74"/>
      <c r="E504" s="193"/>
      <c r="F504" s="79">
        <f t="shared" si="25"/>
        <v>0</v>
      </c>
    </row>
    <row r="505" spans="1:28" ht="15.75" customHeight="1" x14ac:dyDescent="0.25">
      <c r="A505" s="9">
        <v>43533</v>
      </c>
      <c r="B505" s="3" t="s">
        <v>135</v>
      </c>
      <c r="C505" s="4" t="s">
        <v>597</v>
      </c>
      <c r="D505" s="74"/>
      <c r="E505" s="193"/>
      <c r="F505" s="79">
        <f t="shared" si="25"/>
        <v>0</v>
      </c>
    </row>
    <row r="506" spans="1:28" ht="15.75" customHeight="1" x14ac:dyDescent="0.25">
      <c r="A506" s="9">
        <v>43534</v>
      </c>
      <c r="B506" s="3" t="s">
        <v>137</v>
      </c>
      <c r="C506" s="4" t="s">
        <v>598</v>
      </c>
      <c r="D506" s="74"/>
      <c r="E506" s="193"/>
      <c r="F506" s="79">
        <f t="shared" si="25"/>
        <v>0</v>
      </c>
    </row>
    <row r="507" spans="1:28" ht="15.75" customHeight="1" x14ac:dyDescent="0.25">
      <c r="A507" s="9">
        <v>43535</v>
      </c>
      <c r="B507" s="3" t="s">
        <v>139</v>
      </c>
      <c r="C507" s="4" t="s">
        <v>599</v>
      </c>
      <c r="D507" s="74"/>
      <c r="E507" s="193"/>
      <c r="F507" s="79">
        <f t="shared" si="25"/>
        <v>0</v>
      </c>
    </row>
    <row r="508" spans="1:28" ht="15.75" customHeight="1" x14ac:dyDescent="0.25">
      <c r="A508" s="9">
        <v>43536</v>
      </c>
      <c r="B508" s="3" t="s">
        <v>143</v>
      </c>
      <c r="C508" s="4" t="s">
        <v>600</v>
      </c>
      <c r="D508" s="74"/>
      <c r="E508" s="193"/>
      <c r="F508" s="79">
        <f t="shared" si="25"/>
        <v>0</v>
      </c>
    </row>
    <row r="509" spans="1:28" ht="15.75" customHeight="1" x14ac:dyDescent="0.25">
      <c r="A509" s="9">
        <v>43537</v>
      </c>
      <c r="B509" s="3" t="s">
        <v>145</v>
      </c>
      <c r="C509" s="4" t="s">
        <v>601</v>
      </c>
      <c r="D509" s="74"/>
      <c r="E509" s="193"/>
      <c r="F509" s="79">
        <f t="shared" si="25"/>
        <v>0</v>
      </c>
    </row>
    <row r="510" spans="1:28" ht="15.75" customHeight="1" x14ac:dyDescent="0.25">
      <c r="A510" s="9">
        <v>43538</v>
      </c>
      <c r="B510" s="3" t="s">
        <v>354</v>
      </c>
      <c r="C510" s="4" t="s">
        <v>602</v>
      </c>
      <c r="D510" s="74"/>
      <c r="E510" s="193"/>
      <c r="F510" s="79">
        <f t="shared" si="25"/>
        <v>0</v>
      </c>
    </row>
    <row r="511" spans="1:28" ht="15.75" customHeight="1" x14ac:dyDescent="0.25">
      <c r="A511" s="9">
        <v>43540</v>
      </c>
      <c r="B511" s="3" t="s">
        <v>32</v>
      </c>
      <c r="C511" s="4" t="s">
        <v>63</v>
      </c>
      <c r="D511" s="74"/>
      <c r="E511" s="193"/>
      <c r="F511" s="79">
        <f t="shared" si="25"/>
        <v>0</v>
      </c>
    </row>
    <row r="512" spans="1:28" ht="15.75" customHeight="1" x14ac:dyDescent="0.25">
      <c r="A512" s="9">
        <v>43560</v>
      </c>
      <c r="B512" s="3" t="s">
        <v>34</v>
      </c>
      <c r="C512" s="4" t="s">
        <v>64</v>
      </c>
      <c r="D512" s="74"/>
      <c r="E512" s="193"/>
      <c r="F512" s="79">
        <f t="shared" si="25"/>
        <v>0</v>
      </c>
    </row>
    <row r="513" spans="1:6" ht="15.75" customHeight="1" x14ac:dyDescent="0.25">
      <c r="A513" s="9">
        <v>43570</v>
      </c>
      <c r="B513" s="3" t="s">
        <v>1233</v>
      </c>
      <c r="C513" s="4" t="s">
        <v>603</v>
      </c>
      <c r="D513" s="74"/>
      <c r="E513" s="193"/>
      <c r="F513" s="79">
        <f t="shared" si="25"/>
        <v>0</v>
      </c>
    </row>
    <row r="514" spans="1:6" ht="15.75" customHeight="1" x14ac:dyDescent="0.25">
      <c r="A514" s="9">
        <v>43571</v>
      </c>
      <c r="B514" s="3" t="s">
        <v>358</v>
      </c>
      <c r="C514" s="4" t="s">
        <v>604</v>
      </c>
      <c r="D514" s="74"/>
      <c r="E514" s="193"/>
      <c r="F514" s="79">
        <f t="shared" si="25"/>
        <v>0</v>
      </c>
    </row>
    <row r="515" spans="1:6" ht="15.75" customHeight="1" x14ac:dyDescent="0.25">
      <c r="A515" s="9">
        <v>43580</v>
      </c>
      <c r="B515" s="3" t="s">
        <v>23</v>
      </c>
      <c r="C515" s="4" t="s">
        <v>65</v>
      </c>
      <c r="D515" s="74"/>
      <c r="E515" s="193"/>
      <c r="F515" s="79">
        <f t="shared" si="25"/>
        <v>0</v>
      </c>
    </row>
    <row r="516" spans="1:6" ht="15.75" customHeight="1" x14ac:dyDescent="0.25">
      <c r="A516" s="9">
        <v>43590</v>
      </c>
      <c r="B516" s="3" t="s">
        <v>341</v>
      </c>
      <c r="C516" s="4" t="s">
        <v>605</v>
      </c>
      <c r="D516" s="74"/>
      <c r="E516" s="193"/>
      <c r="F516" s="79">
        <f t="shared" si="25"/>
        <v>0</v>
      </c>
    </row>
    <row r="517" spans="1:6" ht="15.75" customHeight="1" x14ac:dyDescent="0.25">
      <c r="A517" s="9">
        <v>43600</v>
      </c>
      <c r="B517" s="3" t="s">
        <v>9</v>
      </c>
      <c r="C517" s="4" t="s">
        <v>66</v>
      </c>
      <c r="D517" s="74"/>
      <c r="E517" s="193"/>
      <c r="F517" s="79">
        <f t="shared" si="25"/>
        <v>0</v>
      </c>
    </row>
    <row r="518" spans="1:6" ht="15.75" customHeight="1" x14ac:dyDescent="0.25">
      <c r="A518" s="9">
        <v>43620</v>
      </c>
      <c r="B518" s="3" t="s">
        <v>1252</v>
      </c>
      <c r="C518" s="4" t="s">
        <v>607</v>
      </c>
      <c r="D518" s="14">
        <f>+SUM(D498:D517)</f>
        <v>0</v>
      </c>
      <c r="E518" s="14">
        <f>+SUM(E498:E517)</f>
        <v>0</v>
      </c>
      <c r="F518" s="14">
        <f>+SUM(F498:F517)</f>
        <v>0</v>
      </c>
    </row>
    <row r="519" spans="1:6" ht="15.75" customHeight="1" x14ac:dyDescent="0.25">
      <c r="A519" s="153" t="s">
        <v>1224</v>
      </c>
      <c r="B519" s="98" t="s">
        <v>1337</v>
      </c>
      <c r="C519" s="144" t="s">
        <v>1224</v>
      </c>
      <c r="D519" s="144" t="s">
        <v>1224</v>
      </c>
      <c r="E519" s="144" t="s">
        <v>1224</v>
      </c>
      <c r="F519" s="145" t="s">
        <v>1224</v>
      </c>
    </row>
    <row r="520" spans="1:6" ht="15.75" customHeight="1" x14ac:dyDescent="0.25">
      <c r="A520" s="9">
        <v>44000</v>
      </c>
      <c r="B520" s="3" t="s">
        <v>67</v>
      </c>
      <c r="C520" s="4" t="s">
        <v>68</v>
      </c>
      <c r="D520" s="83">
        <f>'Salary Analysis'!C589</f>
        <v>0</v>
      </c>
      <c r="E520" s="83">
        <f>'Salary Analysis'!D589</f>
        <v>0</v>
      </c>
      <c r="F520" s="79">
        <f t="shared" ref="F520:F525" si="26">+E520-D520</f>
        <v>0</v>
      </c>
    </row>
    <row r="521" spans="1:6" ht="15.75" customHeight="1" x14ac:dyDescent="0.25">
      <c r="A521" s="9">
        <v>44020</v>
      </c>
      <c r="B521" s="3" t="s">
        <v>1</v>
      </c>
      <c r="C521" s="4" t="s">
        <v>69</v>
      </c>
      <c r="D521" s="83">
        <f>'Salary Analysis'!C601</f>
        <v>0</v>
      </c>
      <c r="E521" s="83">
        <f>'Salary Analysis'!D601</f>
        <v>0</v>
      </c>
      <c r="F521" s="79">
        <f t="shared" si="26"/>
        <v>0</v>
      </c>
    </row>
    <row r="522" spans="1:6" ht="15.75" customHeight="1" x14ac:dyDescent="0.25">
      <c r="A522" s="9">
        <v>44040</v>
      </c>
      <c r="B522" s="3" t="s">
        <v>44</v>
      </c>
      <c r="C522" s="4" t="s">
        <v>70</v>
      </c>
      <c r="D522" s="83">
        <f>'Salary Analysis'!C613</f>
        <v>0</v>
      </c>
      <c r="E522" s="83">
        <f>'Salary Analysis'!D613</f>
        <v>0</v>
      </c>
      <c r="F522" s="79">
        <f t="shared" si="26"/>
        <v>0</v>
      </c>
    </row>
    <row r="523" spans="1:6" ht="15.75" customHeight="1" x14ac:dyDescent="0.25">
      <c r="A523" s="9">
        <v>44060</v>
      </c>
      <c r="B523" s="3" t="s">
        <v>46</v>
      </c>
      <c r="C523" s="4" t="s">
        <v>71</v>
      </c>
      <c r="D523" s="83">
        <f>'Salary Analysis'!C625</f>
        <v>0</v>
      </c>
      <c r="E523" s="83">
        <f>'Salary Analysis'!D625</f>
        <v>0</v>
      </c>
      <c r="F523" s="79">
        <f t="shared" si="26"/>
        <v>0</v>
      </c>
    </row>
    <row r="524" spans="1:6" ht="15.75" customHeight="1" x14ac:dyDescent="0.25">
      <c r="A524" s="9">
        <v>44065</v>
      </c>
      <c r="B524" s="3" t="s">
        <v>283</v>
      </c>
      <c r="C524" s="4" t="s">
        <v>560</v>
      </c>
      <c r="D524" s="74"/>
      <c r="E524" s="193"/>
      <c r="F524" s="79">
        <f t="shared" si="26"/>
        <v>0</v>
      </c>
    </row>
    <row r="525" spans="1:6" ht="15.75" customHeight="1" x14ac:dyDescent="0.25">
      <c r="A525" s="9">
        <v>44070</v>
      </c>
      <c r="B525" s="3" t="s">
        <v>131</v>
      </c>
      <c r="C525" s="4" t="s">
        <v>561</v>
      </c>
      <c r="D525" s="74"/>
      <c r="E525" s="193"/>
      <c r="F525" s="79">
        <f t="shared" si="26"/>
        <v>0</v>
      </c>
    </row>
    <row r="526" spans="1:6" ht="15.75" customHeight="1" x14ac:dyDescent="0.25">
      <c r="A526" s="9">
        <v>44071</v>
      </c>
      <c r="B526" s="3" t="s">
        <v>133</v>
      </c>
      <c r="C526" s="4" t="s">
        <v>562</v>
      </c>
      <c r="D526" s="74"/>
      <c r="E526" s="193"/>
      <c r="F526" s="79">
        <f t="shared" ref="F526:F541" si="27">+E526-D526</f>
        <v>0</v>
      </c>
    </row>
    <row r="527" spans="1:6" ht="15.75" customHeight="1" x14ac:dyDescent="0.25">
      <c r="A527" s="9">
        <v>44072</v>
      </c>
      <c r="B527" s="3" t="s">
        <v>3</v>
      </c>
      <c r="C527" s="4" t="s">
        <v>563</v>
      </c>
      <c r="D527" s="74"/>
      <c r="E527" s="193"/>
      <c r="F527" s="79">
        <f t="shared" si="27"/>
        <v>0</v>
      </c>
    </row>
    <row r="528" spans="1:6" ht="15.75" customHeight="1" x14ac:dyDescent="0.25">
      <c r="A528" s="9">
        <v>44073</v>
      </c>
      <c r="B528" s="3" t="s">
        <v>135</v>
      </c>
      <c r="C528" s="4" t="s">
        <v>564</v>
      </c>
      <c r="D528" s="74"/>
      <c r="E528" s="193"/>
      <c r="F528" s="79">
        <f t="shared" si="27"/>
        <v>0</v>
      </c>
    </row>
    <row r="529" spans="1:10" ht="15.75" customHeight="1" x14ac:dyDescent="0.25">
      <c r="A529" s="9">
        <v>44074</v>
      </c>
      <c r="B529" s="3" t="s">
        <v>137</v>
      </c>
      <c r="C529" s="4" t="s">
        <v>565</v>
      </c>
      <c r="D529" s="74"/>
      <c r="E529" s="193"/>
      <c r="F529" s="79">
        <f t="shared" si="27"/>
        <v>0</v>
      </c>
    </row>
    <row r="530" spans="1:10" ht="15.75" customHeight="1" x14ac:dyDescent="0.25">
      <c r="A530" s="9">
        <v>44075</v>
      </c>
      <c r="B530" s="3" t="s">
        <v>139</v>
      </c>
      <c r="C530" s="4" t="s">
        <v>566</v>
      </c>
      <c r="D530" s="74"/>
      <c r="E530" s="193"/>
      <c r="F530" s="79">
        <f t="shared" si="27"/>
        <v>0</v>
      </c>
    </row>
    <row r="531" spans="1:10" ht="15.75" customHeight="1" x14ac:dyDescent="0.25">
      <c r="A531" s="9">
        <v>44076</v>
      </c>
      <c r="B531" s="3" t="s">
        <v>143</v>
      </c>
      <c r="C531" s="4" t="s">
        <v>567</v>
      </c>
      <c r="D531" s="74"/>
      <c r="E531" s="193"/>
      <c r="F531" s="79">
        <f t="shared" si="27"/>
        <v>0</v>
      </c>
    </row>
    <row r="532" spans="1:10" ht="15.75" customHeight="1" x14ac:dyDescent="0.25">
      <c r="A532" s="9">
        <v>44077</v>
      </c>
      <c r="B532" s="3" t="s">
        <v>145</v>
      </c>
      <c r="C532" s="4" t="s">
        <v>568</v>
      </c>
      <c r="D532" s="74"/>
      <c r="E532" s="193"/>
      <c r="F532" s="79">
        <f t="shared" si="27"/>
        <v>0</v>
      </c>
    </row>
    <row r="533" spans="1:10" ht="15.75" customHeight="1" x14ac:dyDescent="0.25">
      <c r="A533" s="9">
        <v>44078</v>
      </c>
      <c r="B533" s="3" t="s">
        <v>354</v>
      </c>
      <c r="C533" s="4" t="s">
        <v>569</v>
      </c>
      <c r="D533" s="74"/>
      <c r="E533" s="193"/>
      <c r="F533" s="79">
        <f t="shared" si="27"/>
        <v>0</v>
      </c>
    </row>
    <row r="534" spans="1:10" ht="15.75" customHeight="1" x14ac:dyDescent="0.25">
      <c r="A534" s="9">
        <v>44080</v>
      </c>
      <c r="B534" s="3" t="s">
        <v>1246</v>
      </c>
      <c r="C534" s="4" t="s">
        <v>72</v>
      </c>
      <c r="D534" s="74"/>
      <c r="E534" s="193"/>
      <c r="F534" s="79">
        <f t="shared" si="27"/>
        <v>0</v>
      </c>
    </row>
    <row r="535" spans="1:10" ht="15.75" customHeight="1" x14ac:dyDescent="0.25">
      <c r="A535" s="9">
        <v>44100</v>
      </c>
      <c r="B535" s="3" t="s">
        <v>117</v>
      </c>
      <c r="C535" s="4" t="s">
        <v>73</v>
      </c>
      <c r="D535" s="74"/>
      <c r="E535" s="193"/>
      <c r="F535" s="79">
        <f t="shared" si="27"/>
        <v>0</v>
      </c>
      <c r="J535" s="17">
        <v>0</v>
      </c>
    </row>
    <row r="536" spans="1:10" ht="15.75" customHeight="1" x14ac:dyDescent="0.25">
      <c r="A536" s="9">
        <v>44120</v>
      </c>
      <c r="B536" s="3" t="s">
        <v>34</v>
      </c>
      <c r="C536" s="4" t="s">
        <v>74</v>
      </c>
      <c r="D536" s="74"/>
      <c r="E536" s="193"/>
      <c r="F536" s="79">
        <f t="shared" si="27"/>
        <v>0</v>
      </c>
    </row>
    <row r="537" spans="1:10" ht="15.75" customHeight="1" x14ac:dyDescent="0.25">
      <c r="A537" s="9">
        <v>44130</v>
      </c>
      <c r="B537" s="3" t="s">
        <v>1233</v>
      </c>
      <c r="C537" s="4" t="s">
        <v>570</v>
      </c>
      <c r="D537" s="74"/>
      <c r="E537" s="193"/>
      <c r="F537" s="79">
        <f t="shared" si="27"/>
        <v>0</v>
      </c>
    </row>
    <row r="538" spans="1:10" ht="15.75" customHeight="1" x14ac:dyDescent="0.25">
      <c r="A538" s="9">
        <v>44131</v>
      </c>
      <c r="B538" s="3" t="s">
        <v>358</v>
      </c>
      <c r="C538" s="4" t="s">
        <v>571</v>
      </c>
      <c r="D538" s="74"/>
      <c r="E538" s="193"/>
      <c r="F538" s="79">
        <f t="shared" si="27"/>
        <v>0</v>
      </c>
    </row>
    <row r="539" spans="1:10" ht="15.75" customHeight="1" x14ac:dyDescent="0.25">
      <c r="A539" s="9">
        <v>44140</v>
      </c>
      <c r="B539" s="3" t="s">
        <v>23</v>
      </c>
      <c r="C539" s="4" t="s">
        <v>75</v>
      </c>
      <c r="D539" s="74"/>
      <c r="E539" s="193"/>
      <c r="F539" s="79">
        <f t="shared" si="27"/>
        <v>0</v>
      </c>
    </row>
    <row r="540" spans="1:10" ht="15.75" customHeight="1" x14ac:dyDescent="0.25">
      <c r="A540" s="9">
        <v>44150</v>
      </c>
      <c r="B540" s="3" t="s">
        <v>341</v>
      </c>
      <c r="C540" s="4" t="s">
        <v>572</v>
      </c>
      <c r="D540" s="74"/>
      <c r="E540" s="193"/>
      <c r="F540" s="79">
        <f t="shared" si="27"/>
        <v>0</v>
      </c>
    </row>
    <row r="541" spans="1:10" ht="15.75" customHeight="1" x14ac:dyDescent="0.25">
      <c r="A541" s="9">
        <v>44160</v>
      </c>
      <c r="B541" s="3" t="s">
        <v>9</v>
      </c>
      <c r="C541" s="4" t="s">
        <v>76</v>
      </c>
      <c r="D541" s="74"/>
      <c r="E541" s="193"/>
      <c r="F541" s="79">
        <f t="shared" si="27"/>
        <v>0</v>
      </c>
    </row>
    <row r="542" spans="1:10" ht="15.75" customHeight="1" x14ac:dyDescent="0.25">
      <c r="A542" s="9">
        <v>44180</v>
      </c>
      <c r="B542" s="3" t="s">
        <v>1253</v>
      </c>
      <c r="C542" s="4" t="s">
        <v>574</v>
      </c>
      <c r="D542" s="14">
        <f>+SUM(D520:D541)</f>
        <v>0</v>
      </c>
      <c r="E542" s="14">
        <f>+SUM(E520:E541)</f>
        <v>0</v>
      </c>
      <c r="F542" s="14">
        <f>+SUM(F520:F541)</f>
        <v>0</v>
      </c>
    </row>
    <row r="543" spans="1:10" ht="31.5" x14ac:dyDescent="0.25">
      <c r="A543" s="153" t="s">
        <v>1224</v>
      </c>
      <c r="B543" s="154" t="s">
        <v>1336</v>
      </c>
      <c r="C543" s="144" t="s">
        <v>1224</v>
      </c>
      <c r="D543" s="144" t="s">
        <v>1224</v>
      </c>
      <c r="E543" s="144" t="s">
        <v>1224</v>
      </c>
      <c r="F543" s="145" t="s">
        <v>1224</v>
      </c>
    </row>
    <row r="544" spans="1:10" ht="15.6" customHeight="1" x14ac:dyDescent="0.25">
      <c r="A544" s="9">
        <v>43650</v>
      </c>
      <c r="B544" s="3" t="s">
        <v>1254</v>
      </c>
      <c r="C544" s="4" t="s">
        <v>582</v>
      </c>
      <c r="D544" s="83">
        <f>'Salary Analysis'!C577</f>
        <v>0</v>
      </c>
      <c r="E544" s="83">
        <f>'Salary Analysis'!D577</f>
        <v>0</v>
      </c>
      <c r="F544" s="79">
        <f>+E544-D544</f>
        <v>0</v>
      </c>
    </row>
    <row r="545" spans="1:50" ht="15.6" customHeight="1" x14ac:dyDescent="0.25">
      <c r="A545" s="9">
        <v>43660</v>
      </c>
      <c r="B545" s="3" t="s">
        <v>283</v>
      </c>
      <c r="C545" s="4" t="s">
        <v>583</v>
      </c>
      <c r="D545" s="74"/>
      <c r="E545" s="193"/>
      <c r="F545" s="79">
        <f t="shared" ref="F545:F554" si="28">+E545-D545</f>
        <v>0</v>
      </c>
    </row>
    <row r="546" spans="1:50" ht="15.6" customHeight="1" x14ac:dyDescent="0.25">
      <c r="A546" s="9">
        <v>43665</v>
      </c>
      <c r="B546" s="3" t="s">
        <v>131</v>
      </c>
      <c r="C546" s="4" t="s">
        <v>584</v>
      </c>
      <c r="D546" s="74"/>
      <c r="E546" s="193"/>
      <c r="F546" s="79">
        <f t="shared" si="28"/>
        <v>0</v>
      </c>
    </row>
    <row r="547" spans="1:50" ht="15.6" customHeight="1" x14ac:dyDescent="0.25">
      <c r="A547" s="9">
        <v>43666</v>
      </c>
      <c r="B547" s="3" t="s">
        <v>133</v>
      </c>
      <c r="C547" s="4" t="s">
        <v>585</v>
      </c>
      <c r="D547" s="74"/>
      <c r="E547" s="193"/>
      <c r="F547" s="79">
        <f t="shared" si="28"/>
        <v>0</v>
      </c>
    </row>
    <row r="548" spans="1:50" ht="15.6" customHeight="1" x14ac:dyDescent="0.25">
      <c r="A548" s="9">
        <v>43667</v>
      </c>
      <c r="B548" s="3" t="s">
        <v>3</v>
      </c>
      <c r="C548" s="4" t="s">
        <v>586</v>
      </c>
      <c r="D548" s="74"/>
      <c r="E548" s="193"/>
      <c r="F548" s="79">
        <f t="shared" si="28"/>
        <v>0</v>
      </c>
    </row>
    <row r="549" spans="1:50" s="26" customFormat="1" ht="15.6" customHeight="1" x14ac:dyDescent="0.25">
      <c r="A549" s="9">
        <v>43668</v>
      </c>
      <c r="B549" s="3" t="s">
        <v>135</v>
      </c>
      <c r="C549" s="4" t="s">
        <v>587</v>
      </c>
      <c r="D549" s="74"/>
      <c r="E549" s="193"/>
      <c r="F549" s="79">
        <f t="shared" si="28"/>
        <v>0</v>
      </c>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row>
    <row r="550" spans="1:50" ht="15.6" customHeight="1" x14ac:dyDescent="0.25">
      <c r="A550" s="9">
        <v>43669</v>
      </c>
      <c r="B550" s="3" t="s">
        <v>137</v>
      </c>
      <c r="C550" s="4" t="s">
        <v>588</v>
      </c>
      <c r="D550" s="74"/>
      <c r="E550" s="193"/>
      <c r="F550" s="79">
        <f t="shared" si="28"/>
        <v>0</v>
      </c>
    </row>
    <row r="551" spans="1:50" ht="15.6" customHeight="1" x14ac:dyDescent="0.25">
      <c r="A551" s="9">
        <v>43670</v>
      </c>
      <c r="B551" s="3" t="s">
        <v>139</v>
      </c>
      <c r="C551" s="4" t="s">
        <v>575</v>
      </c>
      <c r="D551" s="74"/>
      <c r="E551" s="193"/>
      <c r="F551" s="79">
        <f t="shared" si="28"/>
        <v>0</v>
      </c>
    </row>
    <row r="552" spans="1:50" ht="15.6" customHeight="1" x14ac:dyDescent="0.25">
      <c r="A552" s="9">
        <v>43671</v>
      </c>
      <c r="B552" s="3" t="s">
        <v>143</v>
      </c>
      <c r="C552" s="4" t="s">
        <v>576</v>
      </c>
      <c r="D552" s="74"/>
      <c r="E552" s="193"/>
      <c r="F552" s="79">
        <f t="shared" si="28"/>
        <v>0</v>
      </c>
    </row>
    <row r="553" spans="1:50" ht="15.6" customHeight="1" x14ac:dyDescent="0.25">
      <c r="A553" s="9">
        <v>43672</v>
      </c>
      <c r="B553" s="3" t="s">
        <v>145</v>
      </c>
      <c r="C553" s="4" t="s">
        <v>577</v>
      </c>
      <c r="D553" s="74"/>
      <c r="E553" s="193"/>
      <c r="F553" s="79">
        <f t="shared" si="28"/>
        <v>0</v>
      </c>
    </row>
    <row r="554" spans="1:50" ht="15.6" customHeight="1" x14ac:dyDescent="0.25">
      <c r="A554" s="9">
        <v>43673</v>
      </c>
      <c r="B554" s="3" t="s">
        <v>354</v>
      </c>
      <c r="C554" s="4" t="s">
        <v>578</v>
      </c>
      <c r="D554" s="74"/>
      <c r="E554" s="193"/>
      <c r="F554" s="79">
        <f t="shared" si="28"/>
        <v>0</v>
      </c>
    </row>
    <row r="555" spans="1:50" ht="15.6" customHeight="1" x14ac:dyDescent="0.25">
      <c r="A555" s="9">
        <v>43700</v>
      </c>
      <c r="B555" s="3" t="s">
        <v>1127</v>
      </c>
      <c r="C555" s="4" t="s">
        <v>580</v>
      </c>
      <c r="D555" s="14">
        <f>+SUM(D544:D554)</f>
        <v>0</v>
      </c>
      <c r="E555" s="14">
        <f>+SUM(E544:E554)</f>
        <v>0</v>
      </c>
      <c r="F555" s="14">
        <f>+SUM(F544:F554)</f>
        <v>0</v>
      </c>
    </row>
    <row r="556" spans="1:50" x14ac:dyDescent="0.25">
      <c r="A556" s="153" t="s">
        <v>1224</v>
      </c>
      <c r="B556" s="98" t="s">
        <v>1335</v>
      </c>
      <c r="C556" s="144" t="s">
        <v>1224</v>
      </c>
      <c r="D556" s="144" t="s">
        <v>1224</v>
      </c>
      <c r="E556" s="144" t="s">
        <v>1224</v>
      </c>
      <c r="F556" s="145" t="s">
        <v>1224</v>
      </c>
    </row>
    <row r="557" spans="1:50" ht="15.75" customHeight="1" x14ac:dyDescent="0.25">
      <c r="A557" s="9">
        <v>45000</v>
      </c>
      <c r="B557" s="3" t="s">
        <v>20</v>
      </c>
      <c r="C557" s="4" t="s">
        <v>77</v>
      </c>
      <c r="D557" s="83">
        <f>'Salary Analysis'!C637</f>
        <v>0</v>
      </c>
      <c r="E557" s="83">
        <f>'Salary Analysis'!D637</f>
        <v>0</v>
      </c>
      <c r="F557" s="79">
        <f>+E557-D557</f>
        <v>0</v>
      </c>
    </row>
    <row r="558" spans="1:50" ht="15.75" customHeight="1" x14ac:dyDescent="0.25">
      <c r="A558" s="9">
        <v>45035</v>
      </c>
      <c r="B558" s="3" t="s">
        <v>283</v>
      </c>
      <c r="C558" s="4" t="s">
        <v>545</v>
      </c>
      <c r="D558" s="74"/>
      <c r="E558" s="193"/>
      <c r="F558" s="79">
        <f t="shared" ref="F558:F585" si="29">+E558-D558</f>
        <v>0</v>
      </c>
    </row>
    <row r="559" spans="1:50" ht="15.75" customHeight="1" x14ac:dyDescent="0.25">
      <c r="A559" s="9">
        <v>45290</v>
      </c>
      <c r="B559" s="3" t="s">
        <v>131</v>
      </c>
      <c r="C559" s="4" t="s">
        <v>546</v>
      </c>
      <c r="D559" s="74"/>
      <c r="E559" s="193"/>
      <c r="F559" s="79">
        <f t="shared" si="29"/>
        <v>0</v>
      </c>
    </row>
    <row r="560" spans="1:50" ht="15.75" customHeight="1" x14ac:dyDescent="0.25">
      <c r="A560" s="9">
        <v>45291</v>
      </c>
      <c r="B560" s="3" t="s">
        <v>133</v>
      </c>
      <c r="C560" s="4" t="s">
        <v>547</v>
      </c>
      <c r="D560" s="74"/>
      <c r="E560" s="193"/>
      <c r="F560" s="79">
        <f t="shared" si="29"/>
        <v>0</v>
      </c>
    </row>
    <row r="561" spans="1:20" ht="15.75" customHeight="1" x14ac:dyDescent="0.25">
      <c r="A561" s="9">
        <v>45292</v>
      </c>
      <c r="B561" s="3" t="s">
        <v>3</v>
      </c>
      <c r="C561" s="4" t="s">
        <v>548</v>
      </c>
      <c r="D561" s="74"/>
      <c r="E561" s="193"/>
      <c r="F561" s="79">
        <f t="shared" si="29"/>
        <v>0</v>
      </c>
    </row>
    <row r="562" spans="1:20" ht="15.75" customHeight="1" x14ac:dyDescent="0.25">
      <c r="A562" s="9">
        <v>45293</v>
      </c>
      <c r="B562" s="3" t="s">
        <v>135</v>
      </c>
      <c r="C562" s="4" t="s">
        <v>549</v>
      </c>
      <c r="D562" s="74"/>
      <c r="E562" s="193"/>
      <c r="F562" s="79">
        <f t="shared" si="29"/>
        <v>0</v>
      </c>
    </row>
    <row r="563" spans="1:20" ht="15.75" customHeight="1" x14ac:dyDescent="0.25">
      <c r="A563" s="9">
        <v>45294</v>
      </c>
      <c r="B563" s="3" t="s">
        <v>137</v>
      </c>
      <c r="C563" s="4" t="s">
        <v>550</v>
      </c>
      <c r="D563" s="74"/>
      <c r="E563" s="193"/>
      <c r="F563" s="79">
        <f t="shared" si="29"/>
        <v>0</v>
      </c>
    </row>
    <row r="564" spans="1:20" ht="15.75" customHeight="1" x14ac:dyDescent="0.25">
      <c r="A564" s="9">
        <v>45295</v>
      </c>
      <c r="B564" s="3" t="s">
        <v>139</v>
      </c>
      <c r="C564" s="4" t="s">
        <v>551</v>
      </c>
      <c r="D564" s="74"/>
      <c r="E564" s="193"/>
      <c r="F564" s="79">
        <f t="shared" si="29"/>
        <v>0</v>
      </c>
    </row>
    <row r="565" spans="1:20" ht="15.75" customHeight="1" x14ac:dyDescent="0.25">
      <c r="A565" s="9">
        <v>45296</v>
      </c>
      <c r="B565" s="3" t="s">
        <v>143</v>
      </c>
      <c r="C565" s="4" t="s">
        <v>552</v>
      </c>
      <c r="D565" s="74"/>
      <c r="E565" s="193"/>
      <c r="F565" s="79">
        <f t="shared" si="29"/>
        <v>0</v>
      </c>
    </row>
    <row r="566" spans="1:20" ht="15.75" customHeight="1" x14ac:dyDescent="0.25">
      <c r="A566" s="9">
        <v>45297</v>
      </c>
      <c r="B566" s="3" t="s">
        <v>145</v>
      </c>
      <c r="C566" s="4" t="s">
        <v>553</v>
      </c>
      <c r="D566" s="74"/>
      <c r="E566" s="193"/>
      <c r="F566" s="79">
        <f t="shared" si="29"/>
        <v>0</v>
      </c>
    </row>
    <row r="567" spans="1:20" ht="15.75" customHeight="1" x14ac:dyDescent="0.25">
      <c r="A567" s="9">
        <v>45298</v>
      </c>
      <c r="B567" s="3" t="s">
        <v>354</v>
      </c>
      <c r="C567" s="4" t="s">
        <v>554</v>
      </c>
      <c r="D567" s="74"/>
      <c r="E567" s="193"/>
      <c r="F567" s="79">
        <f t="shared" si="29"/>
        <v>0</v>
      </c>
    </row>
    <row r="568" spans="1:20" ht="15.75" customHeight="1" x14ac:dyDescent="0.25">
      <c r="A568" s="9">
        <v>45040</v>
      </c>
      <c r="B568" s="3" t="s">
        <v>1255</v>
      </c>
      <c r="C568" s="4" t="s">
        <v>79</v>
      </c>
      <c r="D568" s="74"/>
      <c r="E568" s="193"/>
      <c r="F568" s="79">
        <f t="shared" si="29"/>
        <v>0</v>
      </c>
    </row>
    <row r="569" spans="1:20" ht="15.75" customHeight="1" x14ac:dyDescent="0.25">
      <c r="A569" s="9">
        <v>45085</v>
      </c>
      <c r="B569" s="3" t="s">
        <v>1256</v>
      </c>
      <c r="C569" s="4" t="s">
        <v>556</v>
      </c>
      <c r="D569" s="74"/>
      <c r="E569" s="193"/>
      <c r="F569" s="79">
        <f>+E569-D569</f>
        <v>0</v>
      </c>
    </row>
    <row r="570" spans="1:20" ht="15.75" customHeight="1" x14ac:dyDescent="0.25">
      <c r="A570" s="9">
        <v>45086</v>
      </c>
      <c r="B570" s="3" t="s">
        <v>1257</v>
      </c>
      <c r="C570" s="4" t="s">
        <v>558</v>
      </c>
      <c r="D570" s="74"/>
      <c r="E570" s="193"/>
      <c r="F570" s="79">
        <f t="shared" si="29"/>
        <v>0</v>
      </c>
    </row>
    <row r="571" spans="1:20" ht="15.75" customHeight="1" x14ac:dyDescent="0.25">
      <c r="A571" s="9">
        <v>45060</v>
      </c>
      <c r="B571" s="3" t="s">
        <v>533</v>
      </c>
      <c r="C571" s="4" t="s">
        <v>80</v>
      </c>
      <c r="D571" s="74"/>
      <c r="E571" s="193"/>
      <c r="F571" s="79">
        <f t="shared" si="29"/>
        <v>0</v>
      </c>
    </row>
    <row r="572" spans="1:20" ht="15.75" customHeight="1" x14ac:dyDescent="0.25">
      <c r="A572" s="9">
        <v>45100</v>
      </c>
      <c r="B572" s="3" t="s">
        <v>81</v>
      </c>
      <c r="C572" s="4" t="s">
        <v>82</v>
      </c>
      <c r="D572" s="74"/>
      <c r="E572" s="193"/>
      <c r="F572" s="79">
        <f t="shared" si="29"/>
        <v>0</v>
      </c>
    </row>
    <row r="573" spans="1:20" ht="15.75" customHeight="1" x14ac:dyDescent="0.25">
      <c r="A573" s="9">
        <v>45120</v>
      </c>
      <c r="B573" s="3" t="s">
        <v>5</v>
      </c>
      <c r="C573" s="4" t="s">
        <v>83</v>
      </c>
      <c r="D573" s="74"/>
      <c r="E573" s="193"/>
      <c r="F573" s="79">
        <f t="shared" si="29"/>
        <v>0</v>
      </c>
    </row>
    <row r="574" spans="1:20" ht="15.75" customHeight="1" x14ac:dyDescent="0.25">
      <c r="A574" s="9">
        <v>45140</v>
      </c>
      <c r="B574" s="3" t="s">
        <v>84</v>
      </c>
      <c r="C574" s="4" t="s">
        <v>85</v>
      </c>
      <c r="D574" s="74"/>
      <c r="E574" s="193"/>
      <c r="F574" s="79">
        <f t="shared" si="29"/>
        <v>0</v>
      </c>
    </row>
    <row r="575" spans="1:20" ht="15.75" customHeight="1" x14ac:dyDescent="0.25">
      <c r="A575" s="9">
        <v>45150</v>
      </c>
      <c r="B575" s="3" t="s">
        <v>1233</v>
      </c>
      <c r="C575" s="4" t="s">
        <v>534</v>
      </c>
      <c r="D575" s="74"/>
      <c r="E575" s="193"/>
      <c r="F575" s="79">
        <f t="shared" si="29"/>
        <v>0</v>
      </c>
    </row>
    <row r="576" spans="1:20" ht="15.75" customHeight="1" x14ac:dyDescent="0.25">
      <c r="A576" s="9">
        <v>45151</v>
      </c>
      <c r="B576" s="3" t="s">
        <v>358</v>
      </c>
      <c r="C576" s="4" t="s">
        <v>535</v>
      </c>
      <c r="D576" s="74"/>
      <c r="E576" s="193"/>
      <c r="F576" s="79">
        <f t="shared" si="29"/>
        <v>0</v>
      </c>
      <c r="T576" s="17" t="s">
        <v>130</v>
      </c>
    </row>
    <row r="577" spans="1:6" ht="15.75" customHeight="1" x14ac:dyDescent="0.25">
      <c r="A577" s="9">
        <v>45180</v>
      </c>
      <c r="B577" s="3" t="s">
        <v>112</v>
      </c>
      <c r="C577" s="4" t="s">
        <v>86</v>
      </c>
      <c r="D577" s="74"/>
      <c r="E577" s="193"/>
      <c r="F577" s="79">
        <f t="shared" si="29"/>
        <v>0</v>
      </c>
    </row>
    <row r="578" spans="1:6" ht="15.75" customHeight="1" x14ac:dyDescent="0.25">
      <c r="A578" s="9">
        <v>45200</v>
      </c>
      <c r="B578" s="3" t="s">
        <v>7</v>
      </c>
      <c r="C578" s="4" t="s">
        <v>536</v>
      </c>
      <c r="D578" s="74"/>
      <c r="E578" s="193"/>
      <c r="F578" s="79">
        <f t="shared" si="29"/>
        <v>0</v>
      </c>
    </row>
    <row r="579" spans="1:6" ht="15.75" customHeight="1" x14ac:dyDescent="0.25">
      <c r="A579" s="9">
        <v>45230</v>
      </c>
      <c r="B579" s="3" t="s">
        <v>341</v>
      </c>
      <c r="C579" s="4" t="s">
        <v>537</v>
      </c>
      <c r="D579" s="74"/>
      <c r="E579" s="193"/>
      <c r="F579" s="79">
        <f t="shared" si="29"/>
        <v>0</v>
      </c>
    </row>
    <row r="580" spans="1:6" ht="15.75" customHeight="1" x14ac:dyDescent="0.25">
      <c r="A580" s="9">
        <v>45240</v>
      </c>
      <c r="B580" s="3" t="s">
        <v>87</v>
      </c>
      <c r="C580" s="4" t="s">
        <v>88</v>
      </c>
      <c r="D580" s="74"/>
      <c r="E580" s="193"/>
      <c r="F580" s="79">
        <f t="shared" si="29"/>
        <v>0</v>
      </c>
    </row>
    <row r="581" spans="1:6" ht="15.75" customHeight="1" x14ac:dyDescent="0.25">
      <c r="A581" s="9">
        <v>45260</v>
      </c>
      <c r="B581" s="3" t="s">
        <v>89</v>
      </c>
      <c r="C581" s="4" t="s">
        <v>90</v>
      </c>
      <c r="D581" s="74"/>
      <c r="E581" s="193"/>
      <c r="F581" s="79">
        <f t="shared" si="29"/>
        <v>0</v>
      </c>
    </row>
    <row r="582" spans="1:6" ht="15.75" customHeight="1" x14ac:dyDescent="0.25">
      <c r="A582" s="9">
        <v>45261</v>
      </c>
      <c r="B582" s="3" t="s">
        <v>1258</v>
      </c>
      <c r="C582" s="4" t="s">
        <v>91</v>
      </c>
      <c r="D582" s="74"/>
      <c r="E582" s="193"/>
      <c r="F582" s="79">
        <f t="shared" si="29"/>
        <v>0</v>
      </c>
    </row>
    <row r="583" spans="1:6" ht="15.75" customHeight="1" x14ac:dyDescent="0.25">
      <c r="A583" s="9">
        <v>45262</v>
      </c>
      <c r="B583" s="3" t="s">
        <v>1259</v>
      </c>
      <c r="C583" s="4" t="s">
        <v>92</v>
      </c>
      <c r="D583" s="74"/>
      <c r="E583" s="193"/>
      <c r="F583" s="79">
        <f t="shared" si="29"/>
        <v>0</v>
      </c>
    </row>
    <row r="584" spans="1:6" ht="15.75" customHeight="1" x14ac:dyDescent="0.25">
      <c r="A584" s="9">
        <v>45263</v>
      </c>
      <c r="B584" s="3" t="s">
        <v>1260</v>
      </c>
      <c r="C584" s="4" t="s">
        <v>93</v>
      </c>
      <c r="D584" s="74"/>
      <c r="E584" s="193"/>
      <c r="F584" s="79">
        <f t="shared" si="29"/>
        <v>0</v>
      </c>
    </row>
    <row r="585" spans="1:6" ht="15.75" customHeight="1" x14ac:dyDescent="0.25">
      <c r="A585" s="9">
        <v>45281</v>
      </c>
      <c r="B585" s="3" t="s">
        <v>1261</v>
      </c>
      <c r="C585" s="4" t="s">
        <v>542</v>
      </c>
      <c r="D585" s="74"/>
      <c r="E585" s="193"/>
      <c r="F585" s="79">
        <f t="shared" si="29"/>
        <v>0</v>
      </c>
    </row>
    <row r="586" spans="1:6" ht="15.75" customHeight="1" x14ac:dyDescent="0.25">
      <c r="A586" s="9">
        <v>45300</v>
      </c>
      <c r="B586" s="3" t="s">
        <v>1262</v>
      </c>
      <c r="C586" s="4" t="s">
        <v>544</v>
      </c>
      <c r="D586" s="16">
        <f>+SUM(D557:D585)</f>
        <v>0</v>
      </c>
      <c r="E586" s="16">
        <f>+SUM(E557:E585)</f>
        <v>0</v>
      </c>
      <c r="F586" s="16">
        <f>+SUM(F557:F585)</f>
        <v>0</v>
      </c>
    </row>
    <row r="587" spans="1:6" ht="15.6" customHeight="1" x14ac:dyDescent="0.25">
      <c r="A587" s="153" t="s">
        <v>1224</v>
      </c>
      <c r="B587" s="98" t="s">
        <v>1334</v>
      </c>
      <c r="C587" s="144" t="s">
        <v>1224</v>
      </c>
      <c r="D587" s="144" t="s">
        <v>1224</v>
      </c>
      <c r="E587" s="144" t="s">
        <v>1224</v>
      </c>
      <c r="F587" s="145" t="s">
        <v>1224</v>
      </c>
    </row>
    <row r="588" spans="1:6" ht="15.6" customHeight="1" x14ac:dyDescent="0.25">
      <c r="A588" s="9">
        <v>46000</v>
      </c>
      <c r="B588" s="3" t="s">
        <v>1137</v>
      </c>
      <c r="C588" s="4" t="s">
        <v>94</v>
      </c>
      <c r="D588" s="84">
        <f>'Salary Analysis'!C649</f>
        <v>0</v>
      </c>
      <c r="E588" s="84">
        <f>'Salary Analysis'!D649</f>
        <v>0</v>
      </c>
      <c r="F588" s="79">
        <f>+E588-D588</f>
        <v>0</v>
      </c>
    </row>
    <row r="589" spans="1:6" ht="15.6" customHeight="1" x14ac:dyDescent="0.25">
      <c r="A589" s="9">
        <v>46020</v>
      </c>
      <c r="B589" s="3" t="s">
        <v>1</v>
      </c>
      <c r="C589" s="4" t="s">
        <v>95</v>
      </c>
      <c r="D589" s="84">
        <f>'Salary Analysis'!C661</f>
        <v>0</v>
      </c>
      <c r="E589" s="84">
        <f>'Salary Analysis'!D661</f>
        <v>0</v>
      </c>
      <c r="F589" s="79">
        <f>+E589-D589</f>
        <v>0</v>
      </c>
    </row>
    <row r="590" spans="1:6" ht="15.6" customHeight="1" x14ac:dyDescent="0.25">
      <c r="A590" s="9">
        <v>46040</v>
      </c>
      <c r="B590" s="3" t="s">
        <v>44</v>
      </c>
      <c r="C590" s="4" t="s">
        <v>96</v>
      </c>
      <c r="D590" s="84">
        <f>'Salary Analysis'!C673</f>
        <v>0</v>
      </c>
      <c r="E590" s="84">
        <f>'Salary Analysis'!D673</f>
        <v>0</v>
      </c>
      <c r="F590" s="79">
        <f>+E590-D590</f>
        <v>0</v>
      </c>
    </row>
    <row r="591" spans="1:6" ht="15.6" customHeight="1" x14ac:dyDescent="0.25">
      <c r="A591" s="9">
        <v>46060</v>
      </c>
      <c r="B591" s="3" t="s">
        <v>46</v>
      </c>
      <c r="C591" s="4" t="s">
        <v>97</v>
      </c>
      <c r="D591" s="84">
        <f>'Salary Analysis'!C685</f>
        <v>0</v>
      </c>
      <c r="E591" s="84">
        <f>'Salary Analysis'!D685</f>
        <v>0</v>
      </c>
      <c r="F591" s="79">
        <f>+E591-D591</f>
        <v>0</v>
      </c>
    </row>
    <row r="592" spans="1:6" ht="15.6" customHeight="1" x14ac:dyDescent="0.25">
      <c r="A592" s="9">
        <v>46065</v>
      </c>
      <c r="B592" s="3" t="s">
        <v>283</v>
      </c>
      <c r="C592" s="4" t="s">
        <v>517</v>
      </c>
      <c r="D592" s="74"/>
      <c r="E592" s="193"/>
      <c r="F592" s="79">
        <f>+E592-D592</f>
        <v>0</v>
      </c>
    </row>
    <row r="593" spans="1:6" ht="15.6" customHeight="1" x14ac:dyDescent="0.25">
      <c r="A593" s="9">
        <v>46070</v>
      </c>
      <c r="B593" s="3" t="s">
        <v>131</v>
      </c>
      <c r="C593" s="4" t="s">
        <v>518</v>
      </c>
      <c r="D593" s="74"/>
      <c r="E593" s="193"/>
      <c r="F593" s="79">
        <f t="shared" ref="F593:F608" si="30">+E593-D593</f>
        <v>0</v>
      </c>
    </row>
    <row r="594" spans="1:6" ht="15.6" customHeight="1" x14ac:dyDescent="0.25">
      <c r="A594" s="9">
        <v>46071</v>
      </c>
      <c r="B594" s="3" t="s">
        <v>133</v>
      </c>
      <c r="C594" s="4" t="s">
        <v>519</v>
      </c>
      <c r="D594" s="74"/>
      <c r="E594" s="193"/>
      <c r="F594" s="79">
        <f t="shared" si="30"/>
        <v>0</v>
      </c>
    </row>
    <row r="595" spans="1:6" ht="15.6" customHeight="1" x14ac:dyDescent="0.25">
      <c r="A595" s="9">
        <v>46072</v>
      </c>
      <c r="B595" s="3" t="s">
        <v>3</v>
      </c>
      <c r="C595" s="4" t="s">
        <v>520</v>
      </c>
      <c r="D595" s="74"/>
      <c r="E595" s="193"/>
      <c r="F595" s="79">
        <f t="shared" si="30"/>
        <v>0</v>
      </c>
    </row>
    <row r="596" spans="1:6" ht="15.6" customHeight="1" x14ac:dyDescent="0.25">
      <c r="A596" s="9">
        <v>46073</v>
      </c>
      <c r="B596" s="3" t="s">
        <v>135</v>
      </c>
      <c r="C596" s="4" t="s">
        <v>521</v>
      </c>
      <c r="D596" s="74"/>
      <c r="E596" s="193"/>
      <c r="F596" s="79">
        <f t="shared" si="30"/>
        <v>0</v>
      </c>
    </row>
    <row r="597" spans="1:6" ht="15.6" customHeight="1" x14ac:dyDescent="0.25">
      <c r="A597" s="9">
        <v>46074</v>
      </c>
      <c r="B597" s="3" t="s">
        <v>137</v>
      </c>
      <c r="C597" s="4" t="s">
        <v>522</v>
      </c>
      <c r="D597" s="74"/>
      <c r="E597" s="193"/>
      <c r="F597" s="79">
        <f t="shared" si="30"/>
        <v>0</v>
      </c>
    </row>
    <row r="598" spans="1:6" ht="15.6" customHeight="1" x14ac:dyDescent="0.25">
      <c r="A598" s="9">
        <v>46075</v>
      </c>
      <c r="B598" s="3" t="s">
        <v>139</v>
      </c>
      <c r="C598" s="4" t="s">
        <v>523</v>
      </c>
      <c r="D598" s="74"/>
      <c r="E598" s="193"/>
      <c r="F598" s="79">
        <f t="shared" si="30"/>
        <v>0</v>
      </c>
    </row>
    <row r="599" spans="1:6" ht="15.6" customHeight="1" x14ac:dyDescent="0.25">
      <c r="A599" s="9">
        <v>46076</v>
      </c>
      <c r="B599" s="3" t="s">
        <v>143</v>
      </c>
      <c r="C599" s="4" t="s">
        <v>524</v>
      </c>
      <c r="D599" s="74"/>
      <c r="E599" s="193"/>
      <c r="F599" s="79">
        <f t="shared" si="30"/>
        <v>0</v>
      </c>
    </row>
    <row r="600" spans="1:6" ht="15.6" customHeight="1" x14ac:dyDescent="0.25">
      <c r="A600" s="9">
        <v>46077</v>
      </c>
      <c r="B600" s="3" t="s">
        <v>145</v>
      </c>
      <c r="C600" s="4" t="s">
        <v>525</v>
      </c>
      <c r="D600" s="74"/>
      <c r="E600" s="193"/>
      <c r="F600" s="79">
        <f t="shared" si="30"/>
        <v>0</v>
      </c>
    </row>
    <row r="601" spans="1:6" ht="15.6" customHeight="1" x14ac:dyDescent="0.25">
      <c r="A601" s="9">
        <v>46078</v>
      </c>
      <c r="B601" s="3" t="s">
        <v>354</v>
      </c>
      <c r="C601" s="4" t="s">
        <v>526</v>
      </c>
      <c r="D601" s="74"/>
      <c r="E601" s="193"/>
      <c r="F601" s="79">
        <f t="shared" si="30"/>
        <v>0</v>
      </c>
    </row>
    <row r="602" spans="1:6" ht="15.6" customHeight="1" x14ac:dyDescent="0.25">
      <c r="A602" s="9">
        <v>46080</v>
      </c>
      <c r="B602" s="3" t="s">
        <v>32</v>
      </c>
      <c r="C602" s="4" t="s">
        <v>98</v>
      </c>
      <c r="D602" s="74"/>
      <c r="E602" s="193"/>
      <c r="F602" s="79">
        <f t="shared" si="30"/>
        <v>0</v>
      </c>
    </row>
    <row r="603" spans="1:6" ht="15.6" customHeight="1" x14ac:dyDescent="0.25">
      <c r="A603" s="9">
        <v>46100</v>
      </c>
      <c r="B603" s="3" t="s">
        <v>6</v>
      </c>
      <c r="C603" s="4" t="s">
        <v>99</v>
      </c>
      <c r="D603" s="74"/>
      <c r="E603" s="193"/>
      <c r="F603" s="79">
        <f t="shared" si="30"/>
        <v>0</v>
      </c>
    </row>
    <row r="604" spans="1:6" ht="15.6" customHeight="1" x14ac:dyDescent="0.25">
      <c r="A604" s="9">
        <v>46110</v>
      </c>
      <c r="B604" s="3" t="s">
        <v>1233</v>
      </c>
      <c r="C604" s="4" t="s">
        <v>527</v>
      </c>
      <c r="D604" s="74"/>
      <c r="E604" s="193"/>
      <c r="F604" s="79">
        <f t="shared" si="30"/>
        <v>0</v>
      </c>
    </row>
    <row r="605" spans="1:6" ht="15.6" customHeight="1" x14ac:dyDescent="0.25">
      <c r="A605" s="9">
        <v>46111</v>
      </c>
      <c r="B605" s="3" t="s">
        <v>358</v>
      </c>
      <c r="C605" s="4" t="s">
        <v>528</v>
      </c>
      <c r="D605" s="74"/>
      <c r="E605" s="193"/>
      <c r="F605" s="79">
        <f t="shared" si="30"/>
        <v>0</v>
      </c>
    </row>
    <row r="606" spans="1:6" ht="15.6" customHeight="1" x14ac:dyDescent="0.25">
      <c r="A606" s="9">
        <v>46120</v>
      </c>
      <c r="B606" s="3" t="s">
        <v>23</v>
      </c>
      <c r="C606" s="4" t="s">
        <v>100</v>
      </c>
      <c r="D606" s="74"/>
      <c r="E606" s="193"/>
      <c r="F606" s="79">
        <f t="shared" si="30"/>
        <v>0</v>
      </c>
    </row>
    <row r="607" spans="1:6" ht="15.6" customHeight="1" x14ac:dyDescent="0.25">
      <c r="A607" s="9">
        <v>46130</v>
      </c>
      <c r="B607" s="3" t="s">
        <v>341</v>
      </c>
      <c r="C607" s="4" t="s">
        <v>529</v>
      </c>
      <c r="D607" s="74"/>
      <c r="E607" s="193"/>
      <c r="F607" s="79">
        <f t="shared" si="30"/>
        <v>0</v>
      </c>
    </row>
    <row r="608" spans="1:6" ht="15.6" customHeight="1" x14ac:dyDescent="0.25">
      <c r="A608" s="9">
        <v>46140</v>
      </c>
      <c r="B608" s="3" t="s">
        <v>9</v>
      </c>
      <c r="C608" s="4" t="s">
        <v>101</v>
      </c>
      <c r="D608" s="74"/>
      <c r="E608" s="193"/>
      <c r="F608" s="79">
        <f t="shared" si="30"/>
        <v>0</v>
      </c>
    </row>
    <row r="609" spans="1:6" ht="15.6" customHeight="1" x14ac:dyDescent="0.25">
      <c r="A609" s="9">
        <v>46160</v>
      </c>
      <c r="B609" s="3" t="s">
        <v>1263</v>
      </c>
      <c r="C609" s="4" t="s">
        <v>531</v>
      </c>
      <c r="D609" s="14">
        <f>+SUM(D588:D608)</f>
        <v>0</v>
      </c>
      <c r="E609" s="14">
        <f>+SUM(E588:E608)</f>
        <v>0</v>
      </c>
      <c r="F609" s="14">
        <f>+SUM(F588:F608)</f>
        <v>0</v>
      </c>
    </row>
    <row r="610" spans="1:6" ht="15.75" customHeight="1" x14ac:dyDescent="0.25">
      <c r="A610" s="153" t="s">
        <v>1224</v>
      </c>
      <c r="B610" s="98" t="s">
        <v>1333</v>
      </c>
      <c r="C610" s="144" t="s">
        <v>1224</v>
      </c>
      <c r="D610" s="144" t="s">
        <v>1224</v>
      </c>
      <c r="E610" s="144" t="s">
        <v>1224</v>
      </c>
      <c r="F610" s="145" t="s">
        <v>1224</v>
      </c>
    </row>
    <row r="611" spans="1:6" ht="15.6" customHeight="1" x14ac:dyDescent="0.25">
      <c r="A611" s="9">
        <v>47000</v>
      </c>
      <c r="B611" s="3" t="s">
        <v>20</v>
      </c>
      <c r="C611" s="4" t="s">
        <v>511</v>
      </c>
      <c r="D611" s="83">
        <f>'Salary Analysis'!C697</f>
        <v>0</v>
      </c>
      <c r="E611" s="83">
        <f>'Salary Analysis'!D697</f>
        <v>0</v>
      </c>
      <c r="F611" s="79">
        <f>+E611-D611</f>
        <v>0</v>
      </c>
    </row>
    <row r="612" spans="1:6" ht="15.6" customHeight="1" x14ac:dyDescent="0.25">
      <c r="A612" s="9">
        <v>47005</v>
      </c>
      <c r="B612" s="3" t="s">
        <v>283</v>
      </c>
      <c r="C612" s="4" t="s">
        <v>512</v>
      </c>
      <c r="D612" s="74"/>
      <c r="E612" s="193"/>
      <c r="F612" s="79">
        <f t="shared" ref="F612:F633" si="31">+E612-D612</f>
        <v>0</v>
      </c>
    </row>
    <row r="613" spans="1:6" ht="15.6" customHeight="1" x14ac:dyDescent="0.25">
      <c r="A613" s="9">
        <v>47010</v>
      </c>
      <c r="B613" s="3" t="s">
        <v>131</v>
      </c>
      <c r="C613" s="4" t="s">
        <v>513</v>
      </c>
      <c r="D613" s="74"/>
      <c r="E613" s="193"/>
      <c r="F613" s="79">
        <f t="shared" si="31"/>
        <v>0</v>
      </c>
    </row>
    <row r="614" spans="1:6" ht="15.6" customHeight="1" x14ac:dyDescent="0.25">
      <c r="A614" s="9">
        <v>47011</v>
      </c>
      <c r="B614" s="3" t="s">
        <v>133</v>
      </c>
      <c r="C614" s="4" t="s">
        <v>514</v>
      </c>
      <c r="D614" s="74"/>
      <c r="E614" s="193"/>
      <c r="F614" s="79">
        <f t="shared" si="31"/>
        <v>0</v>
      </c>
    </row>
    <row r="615" spans="1:6" ht="15.6" customHeight="1" x14ac:dyDescent="0.25">
      <c r="A615" s="9">
        <v>47012</v>
      </c>
      <c r="B615" s="3" t="s">
        <v>3</v>
      </c>
      <c r="C615" s="4" t="s">
        <v>488</v>
      </c>
      <c r="D615" s="74"/>
      <c r="E615" s="193"/>
      <c r="F615" s="79">
        <f t="shared" si="31"/>
        <v>0</v>
      </c>
    </row>
    <row r="616" spans="1:6" ht="15.6" customHeight="1" x14ac:dyDescent="0.25">
      <c r="A616" s="9">
        <v>47013</v>
      </c>
      <c r="B616" s="3" t="s">
        <v>135</v>
      </c>
      <c r="C616" s="4" t="s">
        <v>489</v>
      </c>
      <c r="D616" s="74"/>
      <c r="E616" s="193"/>
      <c r="F616" s="79">
        <f t="shared" si="31"/>
        <v>0</v>
      </c>
    </row>
    <row r="617" spans="1:6" ht="15.6" customHeight="1" x14ac:dyDescent="0.25">
      <c r="A617" s="9">
        <v>47014</v>
      </c>
      <c r="B617" s="3" t="s">
        <v>137</v>
      </c>
      <c r="C617" s="4" t="s">
        <v>490</v>
      </c>
      <c r="D617" s="74"/>
      <c r="E617" s="193"/>
      <c r="F617" s="79">
        <f t="shared" si="31"/>
        <v>0</v>
      </c>
    </row>
    <row r="618" spans="1:6" ht="15.6" customHeight="1" x14ac:dyDescent="0.25">
      <c r="A618" s="9">
        <v>47015</v>
      </c>
      <c r="B618" s="3" t="s">
        <v>139</v>
      </c>
      <c r="C618" s="4" t="s">
        <v>491</v>
      </c>
      <c r="D618" s="74"/>
      <c r="E618" s="193"/>
      <c r="F618" s="79">
        <f t="shared" si="31"/>
        <v>0</v>
      </c>
    </row>
    <row r="619" spans="1:6" ht="15.6" customHeight="1" x14ac:dyDescent="0.25">
      <c r="A619" s="9">
        <v>47016</v>
      </c>
      <c r="B619" s="3" t="s">
        <v>143</v>
      </c>
      <c r="C619" s="4" t="s">
        <v>492</v>
      </c>
      <c r="D619" s="74"/>
      <c r="E619" s="193"/>
      <c r="F619" s="79">
        <f t="shared" si="31"/>
        <v>0</v>
      </c>
    </row>
    <row r="620" spans="1:6" ht="15.6" customHeight="1" x14ac:dyDescent="0.25">
      <c r="A620" s="9">
        <v>47017</v>
      </c>
      <c r="B620" s="3" t="s">
        <v>145</v>
      </c>
      <c r="C620" s="4" t="s">
        <v>493</v>
      </c>
      <c r="D620" s="74"/>
      <c r="E620" s="193"/>
      <c r="F620" s="79">
        <f t="shared" si="31"/>
        <v>0</v>
      </c>
    </row>
    <row r="621" spans="1:6" ht="15.6" customHeight="1" x14ac:dyDescent="0.25">
      <c r="A621" s="9">
        <v>47018</v>
      </c>
      <c r="B621" s="3" t="s">
        <v>354</v>
      </c>
      <c r="C621" s="4" t="s">
        <v>494</v>
      </c>
      <c r="D621" s="74"/>
      <c r="E621" s="193"/>
      <c r="F621" s="79">
        <f t="shared" si="31"/>
        <v>0</v>
      </c>
    </row>
    <row r="622" spans="1:6" ht="15.6" customHeight="1" x14ac:dyDescent="0.25">
      <c r="A622" s="9">
        <v>47020</v>
      </c>
      <c r="B622" s="3" t="s">
        <v>126</v>
      </c>
      <c r="C622" s="4" t="s">
        <v>495</v>
      </c>
      <c r="D622" s="74"/>
      <c r="E622" s="193"/>
      <c r="F622" s="79">
        <f t="shared" si="31"/>
        <v>0</v>
      </c>
    </row>
    <row r="623" spans="1:6" ht="15.6" customHeight="1" x14ac:dyDescent="0.25">
      <c r="A623" s="9">
        <v>47025</v>
      </c>
      <c r="B623" s="3" t="s">
        <v>1264</v>
      </c>
      <c r="C623" s="4" t="s">
        <v>497</v>
      </c>
      <c r="D623" s="74"/>
      <c r="E623" s="193"/>
      <c r="F623" s="79">
        <f t="shared" si="31"/>
        <v>0</v>
      </c>
    </row>
    <row r="624" spans="1:6" ht="15.6" customHeight="1" x14ac:dyDescent="0.25">
      <c r="A624" s="9">
        <v>47040</v>
      </c>
      <c r="B624" s="3" t="s">
        <v>5</v>
      </c>
      <c r="C624" s="4" t="s">
        <v>498</v>
      </c>
      <c r="D624" s="74"/>
      <c r="E624" s="193"/>
      <c r="F624" s="79">
        <f t="shared" si="31"/>
        <v>0</v>
      </c>
    </row>
    <row r="625" spans="1:6" ht="15.6" customHeight="1" x14ac:dyDescent="0.25">
      <c r="A625" s="9">
        <v>47050</v>
      </c>
      <c r="B625" s="3" t="s">
        <v>1233</v>
      </c>
      <c r="C625" s="4" t="s">
        <v>499</v>
      </c>
      <c r="D625" s="74"/>
      <c r="E625" s="193"/>
      <c r="F625" s="79">
        <f t="shared" si="31"/>
        <v>0</v>
      </c>
    </row>
    <row r="626" spans="1:6" ht="15.6" customHeight="1" x14ac:dyDescent="0.25">
      <c r="A626" s="9">
        <v>47051</v>
      </c>
      <c r="B626" s="3" t="s">
        <v>358</v>
      </c>
      <c r="C626" s="4" t="s">
        <v>500</v>
      </c>
      <c r="D626" s="74"/>
      <c r="E626" s="193"/>
      <c r="F626" s="79">
        <f t="shared" si="31"/>
        <v>0</v>
      </c>
    </row>
    <row r="627" spans="1:6" ht="15.6" customHeight="1" x14ac:dyDescent="0.25">
      <c r="A627" s="9">
        <v>47060</v>
      </c>
      <c r="B627" s="3" t="s">
        <v>112</v>
      </c>
      <c r="C627" s="4" t="s">
        <v>501</v>
      </c>
      <c r="D627" s="74"/>
      <c r="E627" s="193"/>
      <c r="F627" s="79">
        <f t="shared" si="31"/>
        <v>0</v>
      </c>
    </row>
    <row r="628" spans="1:6" ht="15.6" customHeight="1" x14ac:dyDescent="0.25">
      <c r="A628" s="9">
        <v>47100</v>
      </c>
      <c r="B628" s="3" t="s">
        <v>23</v>
      </c>
      <c r="C628" s="4" t="s">
        <v>502</v>
      </c>
      <c r="D628" s="74"/>
      <c r="E628" s="193"/>
      <c r="F628" s="79">
        <f t="shared" si="31"/>
        <v>0</v>
      </c>
    </row>
    <row r="629" spans="1:6" ht="15.6" customHeight="1" x14ac:dyDescent="0.25">
      <c r="A629" s="9">
        <v>47110</v>
      </c>
      <c r="B629" s="3" t="s">
        <v>341</v>
      </c>
      <c r="C629" s="4" t="s">
        <v>503</v>
      </c>
      <c r="D629" s="74"/>
      <c r="E629" s="193"/>
      <c r="F629" s="79">
        <f t="shared" si="31"/>
        <v>0</v>
      </c>
    </row>
    <row r="630" spans="1:6" ht="15.6" customHeight="1" x14ac:dyDescent="0.25">
      <c r="A630" s="9">
        <v>47120</v>
      </c>
      <c r="B630" s="3" t="s">
        <v>127</v>
      </c>
      <c r="C630" s="4" t="s">
        <v>504</v>
      </c>
      <c r="D630" s="74"/>
      <c r="E630" s="193"/>
      <c r="F630" s="79">
        <f t="shared" si="31"/>
        <v>0</v>
      </c>
    </row>
    <row r="631" spans="1:6" ht="15.6" customHeight="1" x14ac:dyDescent="0.25">
      <c r="A631" s="9">
        <v>47140</v>
      </c>
      <c r="B631" s="3" t="s">
        <v>505</v>
      </c>
      <c r="C631" s="4" t="s">
        <v>506</v>
      </c>
      <c r="D631" s="74"/>
      <c r="E631" s="193"/>
      <c r="F631" s="79">
        <f t="shared" si="31"/>
        <v>0</v>
      </c>
    </row>
    <row r="632" spans="1:6" ht="15.6" customHeight="1" x14ac:dyDescent="0.25">
      <c r="A632" s="9">
        <v>47180</v>
      </c>
      <c r="B632" s="3" t="s">
        <v>89</v>
      </c>
      <c r="C632" s="4" t="s">
        <v>507</v>
      </c>
      <c r="D632" s="74"/>
      <c r="E632" s="193"/>
      <c r="F632" s="79">
        <f t="shared" si="31"/>
        <v>0</v>
      </c>
    </row>
    <row r="633" spans="1:6" ht="15.6" customHeight="1" x14ac:dyDescent="0.25">
      <c r="A633" s="9">
        <v>47195</v>
      </c>
      <c r="B633" s="3" t="s">
        <v>1265</v>
      </c>
      <c r="C633" s="4" t="s">
        <v>508</v>
      </c>
      <c r="D633" s="74"/>
      <c r="E633" s="193"/>
      <c r="F633" s="79">
        <f t="shared" si="31"/>
        <v>0</v>
      </c>
    </row>
    <row r="634" spans="1:6" ht="15.6" customHeight="1" x14ac:dyDescent="0.25">
      <c r="A634" s="9">
        <v>47200</v>
      </c>
      <c r="B634" s="3" t="s">
        <v>1266</v>
      </c>
      <c r="C634" s="4" t="s">
        <v>510</v>
      </c>
      <c r="D634" s="93">
        <f>SUM(D611:D633)</f>
        <v>0</v>
      </c>
      <c r="E634" s="93">
        <f>SUM(E611:E633)</f>
        <v>0</v>
      </c>
      <c r="F634" s="93">
        <f>SUM(F611:F633)</f>
        <v>0</v>
      </c>
    </row>
    <row r="635" spans="1:6" ht="15.75" customHeight="1" x14ac:dyDescent="0.25">
      <c r="A635" s="153" t="s">
        <v>1224</v>
      </c>
      <c r="B635" s="98" t="s">
        <v>1332</v>
      </c>
      <c r="C635" s="144" t="s">
        <v>1224</v>
      </c>
      <c r="D635" s="144" t="s">
        <v>1224</v>
      </c>
      <c r="E635" s="144" t="s">
        <v>1224</v>
      </c>
      <c r="F635" s="145" t="s">
        <v>1224</v>
      </c>
    </row>
    <row r="636" spans="1:6" ht="15.75" customHeight="1" x14ac:dyDescent="0.25">
      <c r="A636" s="9">
        <v>47500</v>
      </c>
      <c r="B636" s="3" t="s">
        <v>20</v>
      </c>
      <c r="C636" s="4" t="s">
        <v>466</v>
      </c>
      <c r="D636" s="84">
        <f>'Salary Analysis'!C709</f>
        <v>0</v>
      </c>
      <c r="E636" s="84">
        <f>'Salary Analysis'!D709</f>
        <v>0</v>
      </c>
      <c r="F636" s="79">
        <f>+E636-D636</f>
        <v>0</v>
      </c>
    </row>
    <row r="637" spans="1:6" ht="15.75" customHeight="1" x14ac:dyDescent="0.25">
      <c r="A637" s="9">
        <v>47505</v>
      </c>
      <c r="B637" s="3" t="s">
        <v>283</v>
      </c>
      <c r="C637" s="4" t="s">
        <v>467</v>
      </c>
      <c r="D637" s="74"/>
      <c r="E637" s="193"/>
      <c r="F637" s="79">
        <f t="shared" ref="F637:F653" si="32">+E637-D637</f>
        <v>0</v>
      </c>
    </row>
    <row r="638" spans="1:6" ht="15.75" customHeight="1" x14ac:dyDescent="0.25">
      <c r="A638" s="9">
        <v>47510</v>
      </c>
      <c r="B638" s="3" t="s">
        <v>131</v>
      </c>
      <c r="C638" s="4" t="s">
        <v>468</v>
      </c>
      <c r="D638" s="74"/>
      <c r="E638" s="193"/>
      <c r="F638" s="79">
        <f t="shared" si="32"/>
        <v>0</v>
      </c>
    </row>
    <row r="639" spans="1:6" ht="15.75" customHeight="1" x14ac:dyDescent="0.25">
      <c r="A639" s="9">
        <v>47511</v>
      </c>
      <c r="B639" s="3" t="s">
        <v>133</v>
      </c>
      <c r="C639" s="4" t="s">
        <v>469</v>
      </c>
      <c r="D639" s="74"/>
      <c r="E639" s="193"/>
      <c r="F639" s="79">
        <f t="shared" si="32"/>
        <v>0</v>
      </c>
    </row>
    <row r="640" spans="1:6" ht="15.75" customHeight="1" x14ac:dyDescent="0.25">
      <c r="A640" s="9">
        <v>47512</v>
      </c>
      <c r="B640" s="3" t="s">
        <v>3</v>
      </c>
      <c r="C640" s="4" t="s">
        <v>470</v>
      </c>
      <c r="D640" s="74"/>
      <c r="E640" s="193"/>
      <c r="F640" s="79">
        <f t="shared" si="32"/>
        <v>0</v>
      </c>
    </row>
    <row r="641" spans="1:7" ht="15.75" customHeight="1" x14ac:dyDescent="0.25">
      <c r="A641" s="9">
        <v>47513</v>
      </c>
      <c r="B641" s="3" t="s">
        <v>135</v>
      </c>
      <c r="C641" s="4" t="s">
        <v>471</v>
      </c>
      <c r="D641" s="74"/>
      <c r="E641" s="193"/>
      <c r="F641" s="79">
        <f t="shared" si="32"/>
        <v>0</v>
      </c>
    </row>
    <row r="642" spans="1:7" ht="15.75" customHeight="1" x14ac:dyDescent="0.25">
      <c r="A642" s="9">
        <v>47514</v>
      </c>
      <c r="B642" s="3" t="s">
        <v>137</v>
      </c>
      <c r="C642" s="4" t="s">
        <v>472</v>
      </c>
      <c r="D642" s="74"/>
      <c r="E642" s="193"/>
      <c r="F642" s="79">
        <f t="shared" si="32"/>
        <v>0</v>
      </c>
    </row>
    <row r="643" spans="1:7" ht="15.75" customHeight="1" x14ac:dyDescent="0.25">
      <c r="A643" s="9">
        <v>47515</v>
      </c>
      <c r="B643" s="3" t="s">
        <v>139</v>
      </c>
      <c r="C643" s="4" t="s">
        <v>473</v>
      </c>
      <c r="D643" s="74"/>
      <c r="E643" s="193"/>
      <c r="F643" s="79">
        <f t="shared" si="32"/>
        <v>0</v>
      </c>
    </row>
    <row r="644" spans="1:7" ht="15.6" customHeight="1" x14ac:dyDescent="0.25">
      <c r="A644" s="9">
        <v>47516</v>
      </c>
      <c r="B644" s="3" t="s">
        <v>143</v>
      </c>
      <c r="C644" s="4" t="s">
        <v>474</v>
      </c>
      <c r="D644" s="74"/>
      <c r="E644" s="193"/>
      <c r="F644" s="79">
        <f t="shared" si="32"/>
        <v>0</v>
      </c>
    </row>
    <row r="645" spans="1:7" ht="15.6" customHeight="1" x14ac:dyDescent="0.25">
      <c r="A645" s="9">
        <v>47517</v>
      </c>
      <c r="B645" s="3" t="s">
        <v>145</v>
      </c>
      <c r="C645" s="4" t="s">
        <v>475</v>
      </c>
      <c r="D645" s="74"/>
      <c r="E645" s="193"/>
      <c r="F645" s="79">
        <f t="shared" si="32"/>
        <v>0</v>
      </c>
    </row>
    <row r="646" spans="1:7" ht="15.6" customHeight="1" x14ac:dyDescent="0.25">
      <c r="A646" s="9">
        <v>47518</v>
      </c>
      <c r="B646" s="3" t="s">
        <v>354</v>
      </c>
      <c r="C646" s="4" t="s">
        <v>476</v>
      </c>
      <c r="D646" s="74"/>
      <c r="E646" s="193"/>
      <c r="F646" s="79">
        <f t="shared" si="32"/>
        <v>0</v>
      </c>
    </row>
    <row r="647" spans="1:7" ht="15.6" customHeight="1" x14ac:dyDescent="0.25">
      <c r="A647" s="9">
        <v>47520</v>
      </c>
      <c r="B647" s="3" t="s">
        <v>126</v>
      </c>
      <c r="C647" s="4" t="s">
        <v>477</v>
      </c>
      <c r="D647" s="74"/>
      <c r="E647" s="193"/>
      <c r="F647" s="79">
        <f t="shared" si="32"/>
        <v>0</v>
      </c>
    </row>
    <row r="648" spans="1:7" ht="15.6" customHeight="1" x14ac:dyDescent="0.25">
      <c r="A648" s="9">
        <v>47540</v>
      </c>
      <c r="B648" s="3" t="s">
        <v>5</v>
      </c>
      <c r="C648" s="4" t="s">
        <v>478</v>
      </c>
      <c r="D648" s="74"/>
      <c r="E648" s="193"/>
      <c r="F648" s="79">
        <f t="shared" si="32"/>
        <v>0</v>
      </c>
    </row>
    <row r="649" spans="1:7" ht="15.6" customHeight="1" x14ac:dyDescent="0.25">
      <c r="A649" s="9">
        <v>47560</v>
      </c>
      <c r="B649" s="3" t="s">
        <v>6</v>
      </c>
      <c r="C649" s="4" t="s">
        <v>479</v>
      </c>
      <c r="D649" s="74"/>
      <c r="E649" s="193"/>
      <c r="F649" s="79">
        <f>+E649-D649</f>
        <v>0</v>
      </c>
    </row>
    <row r="650" spans="1:7" ht="15.6" customHeight="1" x14ac:dyDescent="0.25">
      <c r="A650" s="9">
        <v>47570</v>
      </c>
      <c r="B650" s="3" t="s">
        <v>1233</v>
      </c>
      <c r="C650" s="4" t="s">
        <v>480</v>
      </c>
      <c r="D650" s="74"/>
      <c r="E650" s="193"/>
      <c r="F650" s="79">
        <f t="shared" si="32"/>
        <v>0</v>
      </c>
    </row>
    <row r="651" spans="1:7" ht="15.6" customHeight="1" x14ac:dyDescent="0.25">
      <c r="A651" s="9">
        <v>47571</v>
      </c>
      <c r="B651" s="3" t="s">
        <v>358</v>
      </c>
      <c r="C651" s="4" t="s">
        <v>481</v>
      </c>
      <c r="D651" s="74"/>
      <c r="E651" s="193"/>
      <c r="F651" s="79">
        <f>+E651-D651</f>
        <v>0</v>
      </c>
    </row>
    <row r="652" spans="1:7" ht="15.6" customHeight="1" x14ac:dyDescent="0.25">
      <c r="A652" s="9">
        <v>47580</v>
      </c>
      <c r="B652" s="3" t="s">
        <v>23</v>
      </c>
      <c r="C652" s="4" t="s">
        <v>482</v>
      </c>
      <c r="D652" s="74"/>
      <c r="E652" s="193"/>
      <c r="F652" s="79">
        <f t="shared" si="32"/>
        <v>0</v>
      </c>
    </row>
    <row r="653" spans="1:7" ht="15.6" customHeight="1" x14ac:dyDescent="0.25">
      <c r="A653" s="9">
        <v>47590</v>
      </c>
      <c r="B653" s="3" t="s">
        <v>341</v>
      </c>
      <c r="C653" s="4" t="s">
        <v>483</v>
      </c>
      <c r="D653" s="74"/>
      <c r="E653" s="193"/>
      <c r="F653" s="79">
        <f t="shared" si="32"/>
        <v>0</v>
      </c>
    </row>
    <row r="654" spans="1:7" ht="15.6" customHeight="1" x14ac:dyDescent="0.25">
      <c r="A654" s="9">
        <v>47600</v>
      </c>
      <c r="B654" s="3" t="s">
        <v>9</v>
      </c>
      <c r="C654" s="4" t="s">
        <v>484</v>
      </c>
      <c r="D654" s="74"/>
      <c r="E654" s="193"/>
      <c r="F654" s="79">
        <f>+E654-D654</f>
        <v>0</v>
      </c>
    </row>
    <row r="655" spans="1:7" ht="15.75" customHeight="1" x14ac:dyDescent="0.25">
      <c r="A655" s="9">
        <v>47620</v>
      </c>
      <c r="B655" s="3" t="s">
        <v>1267</v>
      </c>
      <c r="C655" s="4" t="s">
        <v>486</v>
      </c>
      <c r="D655" s="14">
        <f>+SUM(D636:D654)</f>
        <v>0</v>
      </c>
      <c r="E655" s="14">
        <f>+SUM(E636:E654)</f>
        <v>0</v>
      </c>
      <c r="F655" s="14">
        <f>+SUM(F636:F654)</f>
        <v>0</v>
      </c>
    </row>
    <row r="656" spans="1:7" ht="15.75" customHeight="1" x14ac:dyDescent="0.25">
      <c r="A656" s="153" t="s">
        <v>1224</v>
      </c>
      <c r="B656" s="98" t="s">
        <v>1331</v>
      </c>
      <c r="C656" s="144" t="s">
        <v>1224</v>
      </c>
      <c r="D656" s="144" t="s">
        <v>1224</v>
      </c>
      <c r="E656" s="144" t="s">
        <v>1224</v>
      </c>
      <c r="F656" s="145" t="s">
        <v>1224</v>
      </c>
      <c r="G656" s="27"/>
    </row>
    <row r="657" spans="1:35" ht="15.75" customHeight="1" x14ac:dyDescent="0.25">
      <c r="A657" s="9">
        <v>48530</v>
      </c>
      <c r="B657" s="3" t="s">
        <v>461</v>
      </c>
      <c r="C657" s="4" t="s">
        <v>462</v>
      </c>
      <c r="D657" s="74"/>
      <c r="E657" s="193"/>
      <c r="F657" s="79">
        <f>+E657-D657</f>
        <v>0</v>
      </c>
    </row>
    <row r="658" spans="1:35" s="28" customFormat="1" ht="15.6" customHeight="1" thickBot="1" x14ac:dyDescent="0.3">
      <c r="A658" s="9">
        <v>48580</v>
      </c>
      <c r="B658" s="3" t="s">
        <v>1268</v>
      </c>
      <c r="C658" s="4" t="s">
        <v>464</v>
      </c>
      <c r="D658" s="14">
        <f>D657</f>
        <v>0</v>
      </c>
      <c r="E658" s="14">
        <f>E657</f>
        <v>0</v>
      </c>
      <c r="F658" s="14">
        <f>F657</f>
        <v>0</v>
      </c>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row>
    <row r="659" spans="1:35" ht="18.600000000000001" customHeight="1" x14ac:dyDescent="0.25">
      <c r="A659" s="153" t="s">
        <v>1224</v>
      </c>
      <c r="B659" s="98" t="s">
        <v>1330</v>
      </c>
      <c r="C659" s="144" t="s">
        <v>1224</v>
      </c>
      <c r="D659" s="144" t="s">
        <v>1224</v>
      </c>
      <c r="E659" s="144" t="s">
        <v>1224</v>
      </c>
      <c r="F659" s="145" t="s">
        <v>1224</v>
      </c>
    </row>
    <row r="660" spans="1:35" ht="15.6" customHeight="1" x14ac:dyDescent="0.25">
      <c r="A660" s="9">
        <v>49000</v>
      </c>
      <c r="B660" s="3" t="s">
        <v>20</v>
      </c>
      <c r="C660" s="4" t="s">
        <v>102</v>
      </c>
      <c r="D660" s="83">
        <f>'Salary Analysis'!C721</f>
        <v>0</v>
      </c>
      <c r="E660" s="83">
        <f>'Salary Analysis'!D721</f>
        <v>0</v>
      </c>
      <c r="F660" s="79">
        <f>+E660-D660</f>
        <v>0</v>
      </c>
    </row>
    <row r="661" spans="1:35" ht="15.6" customHeight="1" x14ac:dyDescent="0.25">
      <c r="A661" s="9">
        <v>49025</v>
      </c>
      <c r="B661" s="3" t="s">
        <v>283</v>
      </c>
      <c r="C661" s="4" t="s">
        <v>459</v>
      </c>
      <c r="D661" s="74"/>
      <c r="E661" s="193"/>
      <c r="F661" s="79">
        <f>+E661-D661</f>
        <v>0</v>
      </c>
    </row>
    <row r="662" spans="1:35" ht="15.6" customHeight="1" x14ac:dyDescent="0.25">
      <c r="A662" s="9">
        <v>49030</v>
      </c>
      <c r="B662" s="3" t="s">
        <v>131</v>
      </c>
      <c r="C662" s="4" t="s">
        <v>460</v>
      </c>
      <c r="D662" s="74"/>
      <c r="E662" s="193"/>
      <c r="F662" s="79">
        <f>+E662-D662</f>
        <v>0</v>
      </c>
    </row>
    <row r="663" spans="1:35" ht="15.6" customHeight="1" x14ac:dyDescent="0.25">
      <c r="A663" s="9">
        <v>49031</v>
      </c>
      <c r="B663" s="3" t="s">
        <v>133</v>
      </c>
      <c r="C663" s="4" t="s">
        <v>438</v>
      </c>
      <c r="D663" s="74"/>
      <c r="E663" s="193"/>
      <c r="F663" s="79">
        <f t="shared" ref="F663:F680" si="33">+E663-D663</f>
        <v>0</v>
      </c>
    </row>
    <row r="664" spans="1:35" ht="15.6" customHeight="1" x14ac:dyDescent="0.25">
      <c r="A664" s="9">
        <v>49032</v>
      </c>
      <c r="B664" s="3" t="s">
        <v>3</v>
      </c>
      <c r="C664" s="4" t="s">
        <v>439</v>
      </c>
      <c r="D664" s="74"/>
      <c r="E664" s="193"/>
      <c r="F664" s="79">
        <f t="shared" si="33"/>
        <v>0</v>
      </c>
    </row>
    <row r="665" spans="1:35" ht="15.6" customHeight="1" x14ac:dyDescent="0.25">
      <c r="A665" s="9">
        <v>49033</v>
      </c>
      <c r="B665" s="3" t="s">
        <v>135</v>
      </c>
      <c r="C665" s="4" t="s">
        <v>440</v>
      </c>
      <c r="D665" s="74"/>
      <c r="E665" s="193"/>
      <c r="F665" s="79">
        <f t="shared" si="33"/>
        <v>0</v>
      </c>
    </row>
    <row r="666" spans="1:35" ht="15.6" customHeight="1" x14ac:dyDescent="0.25">
      <c r="A666" s="9">
        <v>49034</v>
      </c>
      <c r="B666" s="3" t="s">
        <v>137</v>
      </c>
      <c r="C666" s="4" t="s">
        <v>441</v>
      </c>
      <c r="D666" s="74"/>
      <c r="E666" s="193"/>
      <c r="F666" s="79">
        <f t="shared" si="33"/>
        <v>0</v>
      </c>
    </row>
    <row r="667" spans="1:35" ht="15.6" customHeight="1" x14ac:dyDescent="0.25">
      <c r="A667" s="9">
        <v>49035</v>
      </c>
      <c r="B667" s="3" t="s">
        <v>139</v>
      </c>
      <c r="C667" s="4" t="s">
        <v>442</v>
      </c>
      <c r="D667" s="74"/>
      <c r="E667" s="193"/>
      <c r="F667" s="79">
        <f t="shared" si="33"/>
        <v>0</v>
      </c>
    </row>
    <row r="668" spans="1:35" ht="15.6" customHeight="1" x14ac:dyDescent="0.25">
      <c r="A668" s="9">
        <v>49036</v>
      </c>
      <c r="B668" s="3" t="s">
        <v>143</v>
      </c>
      <c r="C668" s="4" t="s">
        <v>443</v>
      </c>
      <c r="D668" s="74"/>
      <c r="E668" s="193"/>
      <c r="F668" s="79">
        <f t="shared" si="33"/>
        <v>0</v>
      </c>
    </row>
    <row r="669" spans="1:35" ht="15.6" customHeight="1" x14ac:dyDescent="0.25">
      <c r="A669" s="9">
        <v>49037</v>
      </c>
      <c r="B669" s="3" t="s">
        <v>145</v>
      </c>
      <c r="C669" s="4" t="s">
        <v>444</v>
      </c>
      <c r="D669" s="74"/>
      <c r="E669" s="193"/>
      <c r="F669" s="79">
        <f t="shared" si="33"/>
        <v>0</v>
      </c>
    </row>
    <row r="670" spans="1:35" ht="15.6" customHeight="1" x14ac:dyDescent="0.25">
      <c r="A670" s="9">
        <v>49038</v>
      </c>
      <c r="B670" s="3" t="s">
        <v>354</v>
      </c>
      <c r="C670" s="4" t="s">
        <v>445</v>
      </c>
      <c r="D670" s="74"/>
      <c r="E670" s="193"/>
      <c r="F670" s="79">
        <f t="shared" si="33"/>
        <v>0</v>
      </c>
    </row>
    <row r="671" spans="1:35" ht="15.6" customHeight="1" x14ac:dyDescent="0.25">
      <c r="A671" s="9">
        <v>49040</v>
      </c>
      <c r="B671" s="3" t="s">
        <v>32</v>
      </c>
      <c r="C671" s="4" t="s">
        <v>103</v>
      </c>
      <c r="D671" s="74"/>
      <c r="E671" s="193"/>
      <c r="F671" s="79">
        <f t="shared" si="33"/>
        <v>0</v>
      </c>
    </row>
    <row r="672" spans="1:35" ht="15.75" customHeight="1" x14ac:dyDescent="0.25">
      <c r="A672" s="9">
        <v>49060</v>
      </c>
      <c r="B672" s="3" t="s">
        <v>104</v>
      </c>
      <c r="C672" s="4" t="s">
        <v>105</v>
      </c>
      <c r="D672" s="74"/>
      <c r="E672" s="193"/>
      <c r="F672" s="79">
        <f t="shared" si="33"/>
        <v>0</v>
      </c>
    </row>
    <row r="673" spans="1:6" ht="15.75" customHeight="1" x14ac:dyDescent="0.25">
      <c r="A673" s="9">
        <v>49080</v>
      </c>
      <c r="B673" s="3" t="s">
        <v>1138</v>
      </c>
      <c r="C673" s="4" t="s">
        <v>107</v>
      </c>
      <c r="D673" s="74"/>
      <c r="E673" s="193"/>
      <c r="F673" s="79">
        <f t="shared" si="33"/>
        <v>0</v>
      </c>
    </row>
    <row r="674" spans="1:6" ht="15.75" customHeight="1" x14ac:dyDescent="0.25">
      <c r="A674" s="9">
        <v>49120</v>
      </c>
      <c r="B674" s="3" t="s">
        <v>108</v>
      </c>
      <c r="C674" s="4" t="s">
        <v>109</v>
      </c>
      <c r="D674" s="74"/>
      <c r="E674" s="193"/>
      <c r="F674" s="79">
        <f t="shared" si="33"/>
        <v>0</v>
      </c>
    </row>
    <row r="675" spans="1:6" ht="15.75" customHeight="1" x14ac:dyDescent="0.25">
      <c r="A675" s="9">
        <v>49140</v>
      </c>
      <c r="B675" s="3" t="s">
        <v>110</v>
      </c>
      <c r="C675" s="4" t="s">
        <v>111</v>
      </c>
      <c r="D675" s="74"/>
      <c r="E675" s="193"/>
      <c r="F675" s="79">
        <f t="shared" si="33"/>
        <v>0</v>
      </c>
    </row>
    <row r="676" spans="1:6" ht="15.75" customHeight="1" x14ac:dyDescent="0.25">
      <c r="A676" s="9">
        <v>49150</v>
      </c>
      <c r="B676" s="3" t="s">
        <v>1233</v>
      </c>
      <c r="C676" s="4" t="s">
        <v>446</v>
      </c>
      <c r="D676" s="74"/>
      <c r="E676" s="193"/>
      <c r="F676" s="79">
        <f t="shared" si="33"/>
        <v>0</v>
      </c>
    </row>
    <row r="677" spans="1:6" ht="15.75" customHeight="1" x14ac:dyDescent="0.25">
      <c r="A677" s="9">
        <v>49151</v>
      </c>
      <c r="B677" s="3" t="s">
        <v>358</v>
      </c>
      <c r="C677" s="4" t="s">
        <v>447</v>
      </c>
      <c r="D677" s="74"/>
      <c r="E677" s="193"/>
      <c r="F677" s="79">
        <f t="shared" si="33"/>
        <v>0</v>
      </c>
    </row>
    <row r="678" spans="1:6" ht="15.75" customHeight="1" x14ac:dyDescent="0.25">
      <c r="A678" s="9">
        <v>49160</v>
      </c>
      <c r="B678" s="3" t="s">
        <v>112</v>
      </c>
      <c r="C678" s="4" t="s">
        <v>113</v>
      </c>
      <c r="D678" s="74"/>
      <c r="E678" s="193"/>
      <c r="F678" s="79">
        <f t="shared" si="33"/>
        <v>0</v>
      </c>
    </row>
    <row r="679" spans="1:6" ht="15.75" customHeight="1" x14ac:dyDescent="0.25">
      <c r="A679" s="9">
        <v>49180</v>
      </c>
      <c r="B679" s="3" t="s">
        <v>7</v>
      </c>
      <c r="C679" s="4" t="s">
        <v>114</v>
      </c>
      <c r="D679" s="74"/>
      <c r="E679" s="193"/>
      <c r="F679" s="79">
        <f t="shared" si="33"/>
        <v>0</v>
      </c>
    </row>
    <row r="680" spans="1:6" ht="15.75" customHeight="1" x14ac:dyDescent="0.25">
      <c r="A680" s="9">
        <v>49200</v>
      </c>
      <c r="B680" s="3" t="s">
        <v>448</v>
      </c>
      <c r="C680" s="4" t="s">
        <v>449</v>
      </c>
      <c r="D680" s="74"/>
      <c r="E680" s="193"/>
      <c r="F680" s="79">
        <f t="shared" si="33"/>
        <v>0</v>
      </c>
    </row>
    <row r="681" spans="1:6" ht="15.75" customHeight="1" x14ac:dyDescent="0.25">
      <c r="A681" s="9">
        <v>49220</v>
      </c>
      <c r="B681" s="3" t="s">
        <v>450</v>
      </c>
      <c r="C681" s="4" t="s">
        <v>451</v>
      </c>
      <c r="D681" s="74"/>
      <c r="E681" s="193"/>
      <c r="F681" s="79">
        <f>+E681-D681</f>
        <v>0</v>
      </c>
    </row>
    <row r="682" spans="1:6" ht="15.75" customHeight="1" x14ac:dyDescent="0.25">
      <c r="A682" s="9">
        <v>49240</v>
      </c>
      <c r="B682" s="3" t="s">
        <v>452</v>
      </c>
      <c r="C682" s="4" t="s">
        <v>453</v>
      </c>
      <c r="D682" s="74"/>
      <c r="E682" s="193"/>
      <c r="F682" s="79">
        <f>+E682-D682</f>
        <v>0</v>
      </c>
    </row>
    <row r="683" spans="1:6" ht="15.75" customHeight="1" x14ac:dyDescent="0.25">
      <c r="A683" s="9">
        <v>49260</v>
      </c>
      <c r="B683" s="3" t="s">
        <v>454</v>
      </c>
      <c r="C683" s="4" t="s">
        <v>455</v>
      </c>
      <c r="D683" s="74"/>
      <c r="E683" s="193"/>
      <c r="F683" s="79">
        <f>+E683-D683</f>
        <v>0</v>
      </c>
    </row>
    <row r="684" spans="1:6" ht="15.75" customHeight="1" x14ac:dyDescent="0.25">
      <c r="A684" s="9">
        <v>49270</v>
      </c>
      <c r="B684" s="3" t="s">
        <v>341</v>
      </c>
      <c r="C684" s="4" t="s">
        <v>456</v>
      </c>
      <c r="D684" s="74"/>
      <c r="E684" s="193"/>
      <c r="F684" s="79">
        <f>+E684-D684</f>
        <v>0</v>
      </c>
    </row>
    <row r="685" spans="1:6" ht="15.75" customHeight="1" x14ac:dyDescent="0.25">
      <c r="A685" s="9">
        <v>49280</v>
      </c>
      <c r="B685" s="3" t="s">
        <v>9</v>
      </c>
      <c r="C685" s="4" t="s">
        <v>115</v>
      </c>
      <c r="D685" s="74"/>
      <c r="E685" s="193"/>
      <c r="F685" s="79">
        <f>+E685-D685</f>
        <v>0</v>
      </c>
    </row>
    <row r="686" spans="1:6" ht="15.75" customHeight="1" x14ac:dyDescent="0.25">
      <c r="A686" s="9">
        <v>49340</v>
      </c>
      <c r="B686" s="3" t="s">
        <v>1343</v>
      </c>
      <c r="C686" s="4" t="s">
        <v>457</v>
      </c>
      <c r="D686" s="14">
        <f>+SUM(D660:D685)</f>
        <v>0</v>
      </c>
      <c r="E686" s="14">
        <f>+SUM(E660:E685)</f>
        <v>0</v>
      </c>
      <c r="F686" s="14">
        <f>+SUM(F660:F685)</f>
        <v>0</v>
      </c>
    </row>
    <row r="687" spans="1:6" ht="15.75" customHeight="1" x14ac:dyDescent="0.25">
      <c r="A687" s="153" t="s">
        <v>1224</v>
      </c>
      <c r="B687" s="98" t="s">
        <v>1329</v>
      </c>
      <c r="C687" s="144" t="s">
        <v>1224</v>
      </c>
      <c r="D687" s="144" t="s">
        <v>1224</v>
      </c>
      <c r="E687" s="144" t="s">
        <v>1224</v>
      </c>
      <c r="F687" s="145" t="s">
        <v>1224</v>
      </c>
    </row>
    <row r="688" spans="1:6" ht="15.75" customHeight="1" x14ac:dyDescent="0.25">
      <c r="A688" s="9">
        <v>50000</v>
      </c>
      <c r="B688" s="3" t="s">
        <v>20</v>
      </c>
      <c r="C688" s="4" t="s">
        <v>418</v>
      </c>
      <c r="D688" s="83">
        <f>'Salary Analysis'!C733</f>
        <v>0</v>
      </c>
      <c r="E688" s="83">
        <f>'Salary Analysis'!D733</f>
        <v>0</v>
      </c>
      <c r="F688" s="79">
        <f>+E688-D688</f>
        <v>0</v>
      </c>
    </row>
    <row r="689" spans="1:6" ht="15.75" customHeight="1" x14ac:dyDescent="0.25">
      <c r="A689" s="9">
        <v>50005</v>
      </c>
      <c r="B689" s="3" t="s">
        <v>283</v>
      </c>
      <c r="C689" s="4" t="s">
        <v>419</v>
      </c>
      <c r="D689" s="74"/>
      <c r="E689" s="193"/>
      <c r="F689" s="79">
        <f t="shared" ref="F689:F705" si="34">+E689-D689</f>
        <v>0</v>
      </c>
    </row>
    <row r="690" spans="1:6" ht="15.75" customHeight="1" x14ac:dyDescent="0.25">
      <c r="A690" s="9">
        <v>50010</v>
      </c>
      <c r="B690" s="3" t="s">
        <v>131</v>
      </c>
      <c r="C690" s="4" t="s">
        <v>420</v>
      </c>
      <c r="D690" s="74"/>
      <c r="E690" s="193"/>
      <c r="F690" s="79">
        <f t="shared" si="34"/>
        <v>0</v>
      </c>
    </row>
    <row r="691" spans="1:6" ht="15.75" customHeight="1" x14ac:dyDescent="0.25">
      <c r="A691" s="9">
        <v>50011</v>
      </c>
      <c r="B691" s="3" t="s">
        <v>133</v>
      </c>
      <c r="C691" s="4" t="s">
        <v>421</v>
      </c>
      <c r="D691" s="74"/>
      <c r="E691" s="193"/>
      <c r="F691" s="79">
        <f t="shared" si="34"/>
        <v>0</v>
      </c>
    </row>
    <row r="692" spans="1:6" ht="15.75" customHeight="1" x14ac:dyDescent="0.25">
      <c r="A692" s="9">
        <v>50012</v>
      </c>
      <c r="B692" s="3" t="s">
        <v>3</v>
      </c>
      <c r="C692" s="4" t="s">
        <v>422</v>
      </c>
      <c r="D692" s="74"/>
      <c r="E692" s="193"/>
      <c r="F692" s="79">
        <f t="shared" si="34"/>
        <v>0</v>
      </c>
    </row>
    <row r="693" spans="1:6" ht="15.75" customHeight="1" x14ac:dyDescent="0.25">
      <c r="A693" s="9">
        <v>50013</v>
      </c>
      <c r="B693" s="3" t="s">
        <v>135</v>
      </c>
      <c r="C693" s="4" t="s">
        <v>423</v>
      </c>
      <c r="D693" s="74"/>
      <c r="E693" s="193"/>
      <c r="F693" s="79">
        <f t="shared" si="34"/>
        <v>0</v>
      </c>
    </row>
    <row r="694" spans="1:6" ht="15.75" customHeight="1" x14ac:dyDescent="0.25">
      <c r="A694" s="9">
        <v>50014</v>
      </c>
      <c r="B694" s="3" t="s">
        <v>137</v>
      </c>
      <c r="C694" s="4" t="s">
        <v>424</v>
      </c>
      <c r="D694" s="74"/>
      <c r="E694" s="193"/>
      <c r="F694" s="79">
        <f t="shared" si="34"/>
        <v>0</v>
      </c>
    </row>
    <row r="695" spans="1:6" ht="15.75" customHeight="1" x14ac:dyDescent="0.25">
      <c r="A695" s="9">
        <v>50015</v>
      </c>
      <c r="B695" s="3" t="s">
        <v>139</v>
      </c>
      <c r="C695" s="4" t="s">
        <v>425</v>
      </c>
      <c r="D695" s="74"/>
      <c r="E695" s="193"/>
      <c r="F695" s="79">
        <f t="shared" si="34"/>
        <v>0</v>
      </c>
    </row>
    <row r="696" spans="1:6" ht="15.75" customHeight="1" x14ac:dyDescent="0.25">
      <c r="A696" s="9">
        <v>50016</v>
      </c>
      <c r="B696" s="3" t="s">
        <v>143</v>
      </c>
      <c r="C696" s="4" t="s">
        <v>426</v>
      </c>
      <c r="D696" s="74"/>
      <c r="E696" s="193"/>
      <c r="F696" s="79">
        <f t="shared" si="34"/>
        <v>0</v>
      </c>
    </row>
    <row r="697" spans="1:6" ht="15.75" customHeight="1" x14ac:dyDescent="0.25">
      <c r="A697" s="9">
        <v>50017</v>
      </c>
      <c r="B697" s="3" t="s">
        <v>145</v>
      </c>
      <c r="C697" s="4" t="s">
        <v>427</v>
      </c>
      <c r="D697" s="74"/>
      <c r="E697" s="193"/>
      <c r="F697" s="79">
        <f t="shared" si="34"/>
        <v>0</v>
      </c>
    </row>
    <row r="698" spans="1:6" ht="15.75" customHeight="1" x14ac:dyDescent="0.25">
      <c r="A698" s="9">
        <v>50018</v>
      </c>
      <c r="B698" s="3" t="s">
        <v>354</v>
      </c>
      <c r="C698" s="4" t="s">
        <v>428</v>
      </c>
      <c r="D698" s="74"/>
      <c r="E698" s="193"/>
      <c r="F698" s="79">
        <f t="shared" si="34"/>
        <v>0</v>
      </c>
    </row>
    <row r="699" spans="1:6" ht="15.75" customHeight="1" x14ac:dyDescent="0.25">
      <c r="A699" s="9">
        <v>50020</v>
      </c>
      <c r="B699" s="3" t="s">
        <v>32</v>
      </c>
      <c r="C699" s="4" t="s">
        <v>429</v>
      </c>
      <c r="D699" s="74"/>
      <c r="E699" s="193"/>
      <c r="F699" s="79">
        <f t="shared" si="34"/>
        <v>0</v>
      </c>
    </row>
    <row r="700" spans="1:6" ht="15.75" customHeight="1" x14ac:dyDescent="0.25">
      <c r="A700" s="9">
        <v>50040</v>
      </c>
      <c r="B700" s="3" t="s">
        <v>104</v>
      </c>
      <c r="C700" s="4" t="s">
        <v>430</v>
      </c>
      <c r="D700" s="74"/>
      <c r="E700" s="193"/>
      <c r="F700" s="79">
        <f t="shared" si="34"/>
        <v>0</v>
      </c>
    </row>
    <row r="701" spans="1:6" ht="15.75" customHeight="1" x14ac:dyDescent="0.25">
      <c r="A701" s="9">
        <v>50050</v>
      </c>
      <c r="B701" s="3" t="s">
        <v>1233</v>
      </c>
      <c r="C701" s="4" t="s">
        <v>431</v>
      </c>
      <c r="D701" s="74"/>
      <c r="E701" s="193"/>
      <c r="F701" s="79">
        <f t="shared" si="34"/>
        <v>0</v>
      </c>
    </row>
    <row r="702" spans="1:6" ht="15.75" customHeight="1" x14ac:dyDescent="0.25">
      <c r="A702" s="9">
        <v>50051</v>
      </c>
      <c r="B702" s="3" t="s">
        <v>358</v>
      </c>
      <c r="C702" s="4" t="s">
        <v>432</v>
      </c>
      <c r="D702" s="74"/>
      <c r="E702" s="193"/>
      <c r="F702" s="79">
        <f t="shared" si="34"/>
        <v>0</v>
      </c>
    </row>
    <row r="703" spans="1:6" ht="15.75" customHeight="1" x14ac:dyDescent="0.25">
      <c r="A703" s="9">
        <v>50060</v>
      </c>
      <c r="B703" s="3" t="s">
        <v>7</v>
      </c>
      <c r="C703" s="4" t="s">
        <v>433</v>
      </c>
      <c r="D703" s="74"/>
      <c r="E703" s="193"/>
      <c r="F703" s="79">
        <f t="shared" si="34"/>
        <v>0</v>
      </c>
    </row>
    <row r="704" spans="1:6" ht="15.75" customHeight="1" x14ac:dyDescent="0.25">
      <c r="A704" s="9">
        <v>50070</v>
      </c>
      <c r="B704" s="3" t="s">
        <v>341</v>
      </c>
      <c r="C704" s="4" t="s">
        <v>434</v>
      </c>
      <c r="D704" s="74"/>
      <c r="E704" s="193"/>
      <c r="F704" s="79">
        <f t="shared" si="34"/>
        <v>0</v>
      </c>
    </row>
    <row r="705" spans="1:6" ht="15.75" customHeight="1" x14ac:dyDescent="0.25">
      <c r="A705" s="9">
        <v>50080</v>
      </c>
      <c r="B705" s="3" t="s">
        <v>9</v>
      </c>
      <c r="C705" s="4" t="s">
        <v>435</v>
      </c>
      <c r="D705" s="74"/>
      <c r="E705" s="193"/>
      <c r="F705" s="79">
        <f t="shared" si="34"/>
        <v>0</v>
      </c>
    </row>
    <row r="706" spans="1:6" ht="15.75" customHeight="1" x14ac:dyDescent="0.25">
      <c r="A706" s="9">
        <v>50100</v>
      </c>
      <c r="B706" s="3" t="s">
        <v>1269</v>
      </c>
      <c r="C706" s="4" t="s">
        <v>437</v>
      </c>
      <c r="D706" s="16">
        <f>+SUM(D688:D705)</f>
        <v>0</v>
      </c>
      <c r="E706" s="16">
        <f>+SUM(E688:E705)</f>
        <v>0</v>
      </c>
      <c r="F706" s="16">
        <f>+SUM(F688:F705)</f>
        <v>0</v>
      </c>
    </row>
    <row r="707" spans="1:6" ht="15.75" customHeight="1" x14ac:dyDescent="0.25">
      <c r="A707" s="153" t="s">
        <v>1224</v>
      </c>
      <c r="B707" s="98" t="s">
        <v>1328</v>
      </c>
      <c r="C707" s="144" t="s">
        <v>1224</v>
      </c>
      <c r="D707" s="144" t="s">
        <v>1224</v>
      </c>
      <c r="E707" s="144" t="s">
        <v>1224</v>
      </c>
      <c r="F707" s="145" t="s">
        <v>1224</v>
      </c>
    </row>
    <row r="708" spans="1:6" ht="15.75" customHeight="1" x14ac:dyDescent="0.25">
      <c r="A708" s="9">
        <v>51000</v>
      </c>
      <c r="B708" s="3" t="s">
        <v>20</v>
      </c>
      <c r="C708" s="4" t="s">
        <v>415</v>
      </c>
      <c r="D708" s="83">
        <f>'Salary Analysis'!C745</f>
        <v>0</v>
      </c>
      <c r="E708" s="83">
        <f>'Salary Analysis'!D745</f>
        <v>0</v>
      </c>
      <c r="F708" s="79">
        <f>+E708-D708</f>
        <v>0</v>
      </c>
    </row>
    <row r="709" spans="1:6" ht="15.75" customHeight="1" x14ac:dyDescent="0.25">
      <c r="A709" s="9">
        <v>51005</v>
      </c>
      <c r="B709" s="3" t="s">
        <v>283</v>
      </c>
      <c r="C709" s="4" t="s">
        <v>416</v>
      </c>
      <c r="D709" s="74"/>
      <c r="E709" s="193"/>
      <c r="F709" s="79">
        <f t="shared" ref="F709:F725" si="35">+E709-D709</f>
        <v>0</v>
      </c>
    </row>
    <row r="710" spans="1:6" ht="15.75" customHeight="1" x14ac:dyDescent="0.25">
      <c r="A710" s="9">
        <v>51010</v>
      </c>
      <c r="B710" s="3" t="s">
        <v>131</v>
      </c>
      <c r="C710" s="4" t="s">
        <v>417</v>
      </c>
      <c r="D710" s="74"/>
      <c r="E710" s="193"/>
      <c r="F710" s="79">
        <f t="shared" si="35"/>
        <v>0</v>
      </c>
    </row>
    <row r="711" spans="1:6" ht="15.75" customHeight="1" x14ac:dyDescent="0.25">
      <c r="A711" s="9">
        <v>51011</v>
      </c>
      <c r="B711" s="3" t="s">
        <v>133</v>
      </c>
      <c r="C711" s="4" t="s">
        <v>398</v>
      </c>
      <c r="D711" s="74"/>
      <c r="E711" s="193"/>
      <c r="F711" s="79">
        <f t="shared" si="35"/>
        <v>0</v>
      </c>
    </row>
    <row r="712" spans="1:6" ht="15.75" customHeight="1" x14ac:dyDescent="0.25">
      <c r="A712" s="9">
        <v>51012</v>
      </c>
      <c r="B712" s="3" t="s">
        <v>3</v>
      </c>
      <c r="C712" s="4" t="s">
        <v>399</v>
      </c>
      <c r="D712" s="74"/>
      <c r="E712" s="193"/>
      <c r="F712" s="79">
        <f t="shared" si="35"/>
        <v>0</v>
      </c>
    </row>
    <row r="713" spans="1:6" ht="15.75" customHeight="1" x14ac:dyDescent="0.25">
      <c r="A713" s="9">
        <v>51013</v>
      </c>
      <c r="B713" s="3" t="s">
        <v>135</v>
      </c>
      <c r="C713" s="4" t="s">
        <v>400</v>
      </c>
      <c r="D713" s="74"/>
      <c r="E713" s="193"/>
      <c r="F713" s="79">
        <f t="shared" si="35"/>
        <v>0</v>
      </c>
    </row>
    <row r="714" spans="1:6" ht="15.75" customHeight="1" x14ac:dyDescent="0.25">
      <c r="A714" s="9">
        <v>51014</v>
      </c>
      <c r="B714" s="3" t="s">
        <v>137</v>
      </c>
      <c r="C714" s="4" t="s">
        <v>401</v>
      </c>
      <c r="D714" s="74"/>
      <c r="E714" s="193"/>
      <c r="F714" s="79">
        <f t="shared" si="35"/>
        <v>0</v>
      </c>
    </row>
    <row r="715" spans="1:6" ht="15.75" customHeight="1" x14ac:dyDescent="0.25">
      <c r="A715" s="9">
        <v>51015</v>
      </c>
      <c r="B715" s="3" t="s">
        <v>139</v>
      </c>
      <c r="C715" s="4" t="s">
        <v>402</v>
      </c>
      <c r="D715" s="74"/>
      <c r="E715" s="193"/>
      <c r="F715" s="79">
        <f t="shared" si="35"/>
        <v>0</v>
      </c>
    </row>
    <row r="716" spans="1:6" ht="15.75" customHeight="1" x14ac:dyDescent="0.25">
      <c r="A716" s="9">
        <v>51016</v>
      </c>
      <c r="B716" s="3" t="s">
        <v>143</v>
      </c>
      <c r="C716" s="4" t="s">
        <v>403</v>
      </c>
      <c r="D716" s="74"/>
      <c r="E716" s="193"/>
      <c r="F716" s="79">
        <f t="shared" si="35"/>
        <v>0</v>
      </c>
    </row>
    <row r="717" spans="1:6" ht="15.75" customHeight="1" x14ac:dyDescent="0.25">
      <c r="A717" s="9">
        <v>51017</v>
      </c>
      <c r="B717" s="3" t="s">
        <v>145</v>
      </c>
      <c r="C717" s="4" t="s">
        <v>404</v>
      </c>
      <c r="D717" s="74"/>
      <c r="E717" s="193"/>
      <c r="F717" s="79">
        <f t="shared" si="35"/>
        <v>0</v>
      </c>
    </row>
    <row r="718" spans="1:6" ht="15.75" customHeight="1" x14ac:dyDescent="0.25">
      <c r="A718" s="9">
        <v>51018</v>
      </c>
      <c r="B718" s="3" t="s">
        <v>354</v>
      </c>
      <c r="C718" s="4" t="s">
        <v>405</v>
      </c>
      <c r="D718" s="74"/>
      <c r="E718" s="193"/>
      <c r="F718" s="79">
        <f t="shared" si="35"/>
        <v>0</v>
      </c>
    </row>
    <row r="719" spans="1:6" ht="15.75" customHeight="1" x14ac:dyDescent="0.25">
      <c r="A719" s="9">
        <v>51020</v>
      </c>
      <c r="B719" s="3" t="s">
        <v>32</v>
      </c>
      <c r="C719" s="4" t="s">
        <v>406</v>
      </c>
      <c r="D719" s="74"/>
      <c r="E719" s="193"/>
      <c r="F719" s="79">
        <f t="shared" si="35"/>
        <v>0</v>
      </c>
    </row>
    <row r="720" spans="1:6" ht="15.75" customHeight="1" x14ac:dyDescent="0.25">
      <c r="A720" s="9">
        <v>51040</v>
      </c>
      <c r="B720" s="3" t="s">
        <v>104</v>
      </c>
      <c r="C720" s="4" t="s">
        <v>407</v>
      </c>
      <c r="D720" s="74"/>
      <c r="E720" s="193"/>
      <c r="F720" s="79">
        <f t="shared" si="35"/>
        <v>0</v>
      </c>
    </row>
    <row r="721" spans="1:6" ht="15.75" customHeight="1" x14ac:dyDescent="0.25">
      <c r="A721" s="9">
        <v>51050</v>
      </c>
      <c r="B721" s="3" t="s">
        <v>1233</v>
      </c>
      <c r="C721" s="4" t="s">
        <v>408</v>
      </c>
      <c r="D721" s="74"/>
      <c r="E721" s="193"/>
      <c r="F721" s="79">
        <f t="shared" si="35"/>
        <v>0</v>
      </c>
    </row>
    <row r="722" spans="1:6" ht="15.75" customHeight="1" x14ac:dyDescent="0.25">
      <c r="A722" s="9">
        <v>51051</v>
      </c>
      <c r="B722" s="3" t="s">
        <v>358</v>
      </c>
      <c r="C722" s="4" t="s">
        <v>409</v>
      </c>
      <c r="D722" s="74"/>
      <c r="E722" s="193"/>
      <c r="F722" s="79">
        <f t="shared" si="35"/>
        <v>0</v>
      </c>
    </row>
    <row r="723" spans="1:6" ht="15.75" customHeight="1" x14ac:dyDescent="0.25">
      <c r="A723" s="9">
        <v>51060</v>
      </c>
      <c r="B723" s="3" t="s">
        <v>7</v>
      </c>
      <c r="C723" s="4" t="s">
        <v>410</v>
      </c>
      <c r="D723" s="74"/>
      <c r="E723" s="193"/>
      <c r="F723" s="79">
        <f t="shared" si="35"/>
        <v>0</v>
      </c>
    </row>
    <row r="724" spans="1:6" ht="15.75" customHeight="1" x14ac:dyDescent="0.25">
      <c r="A724" s="9">
        <v>51070</v>
      </c>
      <c r="B724" s="3" t="s">
        <v>341</v>
      </c>
      <c r="C724" s="4" t="s">
        <v>411</v>
      </c>
      <c r="D724" s="74"/>
      <c r="E724" s="193"/>
      <c r="F724" s="79">
        <f t="shared" si="35"/>
        <v>0</v>
      </c>
    </row>
    <row r="725" spans="1:6" ht="15.75" customHeight="1" x14ac:dyDescent="0.25">
      <c r="A725" s="9">
        <v>51080</v>
      </c>
      <c r="B725" s="3" t="s">
        <v>9</v>
      </c>
      <c r="C725" s="4" t="s">
        <v>412</v>
      </c>
      <c r="D725" s="74"/>
      <c r="E725" s="193"/>
      <c r="F725" s="79">
        <f t="shared" si="35"/>
        <v>0</v>
      </c>
    </row>
    <row r="726" spans="1:6" ht="15.75" customHeight="1" x14ac:dyDescent="0.25">
      <c r="A726" s="9">
        <v>51100</v>
      </c>
      <c r="B726" s="3" t="s">
        <v>1126</v>
      </c>
      <c r="C726" s="4" t="s">
        <v>414</v>
      </c>
      <c r="D726" s="16">
        <f>SUM(D708:D725)</f>
        <v>0</v>
      </c>
      <c r="E726" s="16">
        <f>SUM(E708:E725)</f>
        <v>0</v>
      </c>
      <c r="F726" s="16">
        <f>SUM(F708:F725)</f>
        <v>0</v>
      </c>
    </row>
    <row r="727" spans="1:6" ht="15.75" customHeight="1" x14ac:dyDescent="0.25">
      <c r="A727" s="153" t="s">
        <v>1224</v>
      </c>
      <c r="B727" s="98" t="s">
        <v>1327</v>
      </c>
      <c r="C727" s="144" t="s">
        <v>1224</v>
      </c>
      <c r="D727" s="144" t="s">
        <v>1224</v>
      </c>
      <c r="E727" s="144" t="s">
        <v>1224</v>
      </c>
      <c r="F727" s="145" t="s">
        <v>1224</v>
      </c>
    </row>
    <row r="728" spans="1:6" ht="15.75" customHeight="1" x14ac:dyDescent="0.25">
      <c r="A728" s="9">
        <v>52060</v>
      </c>
      <c r="B728" s="3" t="s">
        <v>1300</v>
      </c>
      <c r="C728" s="4" t="s">
        <v>377</v>
      </c>
      <c r="D728" s="83">
        <f>'Salary Analysis'!C757</f>
        <v>0</v>
      </c>
      <c r="E728" s="83">
        <f>'Salary Analysis'!D757</f>
        <v>0</v>
      </c>
      <c r="F728" s="79">
        <f t="shared" ref="F728:F749" si="36">+E728-D728</f>
        <v>0</v>
      </c>
    </row>
    <row r="729" spans="1:6" ht="15.75" customHeight="1" x14ac:dyDescent="0.25">
      <c r="A729" s="9">
        <v>52085</v>
      </c>
      <c r="B729" s="3" t="s">
        <v>116</v>
      </c>
      <c r="C729" s="4" t="s">
        <v>378</v>
      </c>
      <c r="D729" s="83">
        <f>'Salary Analysis'!C769</f>
        <v>0</v>
      </c>
      <c r="E729" s="83">
        <f>'Salary Analysis'!D769</f>
        <v>0</v>
      </c>
      <c r="F729" s="79">
        <f t="shared" si="36"/>
        <v>0</v>
      </c>
    </row>
    <row r="730" spans="1:6" ht="15.75" customHeight="1" x14ac:dyDescent="0.25">
      <c r="A730" s="9">
        <v>52060</v>
      </c>
      <c r="B730" s="3" t="s">
        <v>283</v>
      </c>
      <c r="C730" s="4" t="s">
        <v>379</v>
      </c>
      <c r="D730" s="74"/>
      <c r="E730" s="193"/>
      <c r="F730" s="79">
        <f t="shared" si="36"/>
        <v>0</v>
      </c>
    </row>
    <row r="731" spans="1:6" ht="15.75" customHeight="1" x14ac:dyDescent="0.25">
      <c r="A731" s="9">
        <v>52090</v>
      </c>
      <c r="B731" s="3" t="s">
        <v>131</v>
      </c>
      <c r="C731" s="4" t="s">
        <v>380</v>
      </c>
      <c r="D731" s="74"/>
      <c r="E731" s="193"/>
      <c r="F731" s="79">
        <f t="shared" si="36"/>
        <v>0</v>
      </c>
    </row>
    <row r="732" spans="1:6" ht="15.75" customHeight="1" x14ac:dyDescent="0.25">
      <c r="A732" s="9">
        <v>52091</v>
      </c>
      <c r="B732" s="3" t="s">
        <v>133</v>
      </c>
      <c r="C732" s="4" t="s">
        <v>381</v>
      </c>
      <c r="D732" s="74"/>
      <c r="E732" s="193"/>
      <c r="F732" s="79">
        <f t="shared" si="36"/>
        <v>0</v>
      </c>
    </row>
    <row r="733" spans="1:6" ht="15.75" customHeight="1" x14ac:dyDescent="0.25">
      <c r="A733" s="9">
        <v>52092</v>
      </c>
      <c r="B733" s="3" t="s">
        <v>3</v>
      </c>
      <c r="C733" s="4" t="s">
        <v>382</v>
      </c>
      <c r="D733" s="74"/>
      <c r="E733" s="193"/>
      <c r="F733" s="79">
        <f t="shared" si="36"/>
        <v>0</v>
      </c>
    </row>
    <row r="734" spans="1:6" ht="15.75" customHeight="1" x14ac:dyDescent="0.25">
      <c r="A734" s="9">
        <v>52093</v>
      </c>
      <c r="B734" s="3" t="s">
        <v>135</v>
      </c>
      <c r="C734" s="4" t="s">
        <v>383</v>
      </c>
      <c r="D734" s="74"/>
      <c r="E734" s="193"/>
      <c r="F734" s="79">
        <f t="shared" si="36"/>
        <v>0</v>
      </c>
    </row>
    <row r="735" spans="1:6" ht="15.75" customHeight="1" x14ac:dyDescent="0.25">
      <c r="A735" s="9">
        <v>52094</v>
      </c>
      <c r="B735" s="3" t="s">
        <v>137</v>
      </c>
      <c r="C735" s="4" t="s">
        <v>384</v>
      </c>
      <c r="D735" s="74"/>
      <c r="E735" s="193"/>
      <c r="F735" s="79">
        <f t="shared" si="36"/>
        <v>0</v>
      </c>
    </row>
    <row r="736" spans="1:6" ht="15.75" customHeight="1" x14ac:dyDescent="0.25">
      <c r="A736" s="9">
        <v>52095</v>
      </c>
      <c r="B736" s="3" t="s">
        <v>139</v>
      </c>
      <c r="C736" s="4" t="s">
        <v>385</v>
      </c>
      <c r="D736" s="74"/>
      <c r="E736" s="193"/>
      <c r="F736" s="79">
        <f t="shared" si="36"/>
        <v>0</v>
      </c>
    </row>
    <row r="737" spans="1:6" ht="15.75" customHeight="1" x14ac:dyDescent="0.25">
      <c r="A737" s="9">
        <v>52096</v>
      </c>
      <c r="B737" s="3" t="s">
        <v>143</v>
      </c>
      <c r="C737" s="4" t="s">
        <v>386</v>
      </c>
      <c r="D737" s="74"/>
      <c r="E737" s="193"/>
      <c r="F737" s="79">
        <f t="shared" si="36"/>
        <v>0</v>
      </c>
    </row>
    <row r="738" spans="1:6" ht="15.75" customHeight="1" x14ac:dyDescent="0.25">
      <c r="A738" s="9">
        <v>52097</v>
      </c>
      <c r="B738" s="3" t="s">
        <v>145</v>
      </c>
      <c r="C738" s="4" t="s">
        <v>387</v>
      </c>
      <c r="D738" s="74"/>
      <c r="E738" s="193"/>
      <c r="F738" s="79">
        <f t="shared" si="36"/>
        <v>0</v>
      </c>
    </row>
    <row r="739" spans="1:6" ht="15.75" customHeight="1" x14ac:dyDescent="0.25">
      <c r="A739" s="9">
        <v>52098</v>
      </c>
      <c r="B739" s="3" t="s">
        <v>354</v>
      </c>
      <c r="C739" s="4" t="s">
        <v>388</v>
      </c>
      <c r="D739" s="74"/>
      <c r="E739" s="193"/>
      <c r="F739" s="79">
        <f t="shared" si="36"/>
        <v>0</v>
      </c>
    </row>
    <row r="740" spans="1:6" ht="15.75" customHeight="1" x14ac:dyDescent="0.25">
      <c r="A740" s="9">
        <v>52120</v>
      </c>
      <c r="B740" s="3" t="s">
        <v>117</v>
      </c>
      <c r="C740" s="4" t="s">
        <v>118</v>
      </c>
      <c r="D740" s="74"/>
      <c r="E740" s="193"/>
      <c r="F740" s="79">
        <f t="shared" si="36"/>
        <v>0</v>
      </c>
    </row>
    <row r="741" spans="1:6" ht="15.75" customHeight="1" x14ac:dyDescent="0.25">
      <c r="A741" s="9">
        <v>52140</v>
      </c>
      <c r="B741" s="3" t="s">
        <v>1305</v>
      </c>
      <c r="C741" s="4" t="s">
        <v>119</v>
      </c>
      <c r="D741" s="74"/>
      <c r="E741" s="193"/>
      <c r="F741" s="79">
        <f t="shared" si="36"/>
        <v>0</v>
      </c>
    </row>
    <row r="742" spans="1:6" ht="15.75" customHeight="1" x14ac:dyDescent="0.25">
      <c r="A742" s="9">
        <v>52160</v>
      </c>
      <c r="B742" s="3" t="s">
        <v>1270</v>
      </c>
      <c r="C742" s="4" t="s">
        <v>121</v>
      </c>
      <c r="D742" s="74"/>
      <c r="E742" s="193"/>
      <c r="F742" s="79">
        <f t="shared" si="36"/>
        <v>0</v>
      </c>
    </row>
    <row r="743" spans="1:6" ht="15.75" customHeight="1" x14ac:dyDescent="0.25">
      <c r="A743" s="9">
        <v>52280</v>
      </c>
      <c r="B743" s="3" t="s">
        <v>1301</v>
      </c>
      <c r="C743" s="4" t="s">
        <v>123</v>
      </c>
      <c r="D743" s="74"/>
      <c r="E743" s="193"/>
      <c r="F743" s="79">
        <f t="shared" si="36"/>
        <v>0</v>
      </c>
    </row>
    <row r="744" spans="1:6" ht="15.75" customHeight="1" x14ac:dyDescent="0.25">
      <c r="A744" s="9">
        <v>52390</v>
      </c>
      <c r="B744" s="3" t="s">
        <v>1233</v>
      </c>
      <c r="C744" s="4" t="s">
        <v>390</v>
      </c>
      <c r="D744" s="74"/>
      <c r="E744" s="193"/>
      <c r="F744" s="79">
        <f t="shared" si="36"/>
        <v>0</v>
      </c>
    </row>
    <row r="745" spans="1:6" ht="15.75" customHeight="1" x14ac:dyDescent="0.25">
      <c r="A745" s="9">
        <v>52391</v>
      </c>
      <c r="B745" s="3" t="s">
        <v>358</v>
      </c>
      <c r="C745" s="4" t="s">
        <v>391</v>
      </c>
      <c r="D745" s="74"/>
      <c r="E745" s="193"/>
      <c r="F745" s="79">
        <f t="shared" si="36"/>
        <v>0</v>
      </c>
    </row>
    <row r="746" spans="1:6" ht="15.75" customHeight="1" x14ac:dyDescent="0.25">
      <c r="A746" s="9">
        <v>52400</v>
      </c>
      <c r="B746" s="3" t="s">
        <v>1271</v>
      </c>
      <c r="C746" s="4" t="s">
        <v>125</v>
      </c>
      <c r="D746" s="74"/>
      <c r="E746" s="193"/>
      <c r="F746" s="79">
        <f t="shared" si="36"/>
        <v>0</v>
      </c>
    </row>
    <row r="747" spans="1:6" ht="15.75" customHeight="1" x14ac:dyDescent="0.25">
      <c r="A747" s="9">
        <v>52420</v>
      </c>
      <c r="B747" s="3" t="s">
        <v>7</v>
      </c>
      <c r="C747" s="4" t="s">
        <v>392</v>
      </c>
      <c r="D747" s="74"/>
      <c r="E747" s="193"/>
      <c r="F747" s="79">
        <f t="shared" si="36"/>
        <v>0</v>
      </c>
    </row>
    <row r="748" spans="1:6" ht="15.75" customHeight="1" x14ac:dyDescent="0.25">
      <c r="A748" s="9">
        <v>52455</v>
      </c>
      <c r="B748" s="3" t="s">
        <v>1302</v>
      </c>
      <c r="C748" s="4" t="s">
        <v>394</v>
      </c>
      <c r="D748" s="74"/>
      <c r="E748" s="193"/>
      <c r="F748" s="79">
        <f t="shared" si="36"/>
        <v>0</v>
      </c>
    </row>
    <row r="749" spans="1:6" ht="15.75" customHeight="1" x14ac:dyDescent="0.25">
      <c r="A749" s="9">
        <v>52460</v>
      </c>
      <c r="B749" s="3" t="s">
        <v>9</v>
      </c>
      <c r="C749" s="4" t="s">
        <v>395</v>
      </c>
      <c r="D749" s="74"/>
      <c r="E749" s="193"/>
      <c r="F749" s="79">
        <f t="shared" si="36"/>
        <v>0</v>
      </c>
    </row>
    <row r="750" spans="1:6" ht="15.75" customHeight="1" x14ac:dyDescent="0.25">
      <c r="A750" s="9">
        <v>52480</v>
      </c>
      <c r="B750" s="3" t="s">
        <v>1272</v>
      </c>
      <c r="C750" s="4" t="s">
        <v>397</v>
      </c>
      <c r="D750" s="14">
        <f>SUM(D728:D749)</f>
        <v>0</v>
      </c>
      <c r="E750" s="14">
        <f>SUM(E728:E749)</f>
        <v>0</v>
      </c>
      <c r="F750" s="14">
        <f>SUM(F728:F749)</f>
        <v>0</v>
      </c>
    </row>
    <row r="751" spans="1:6" ht="15.75" customHeight="1" x14ac:dyDescent="0.25">
      <c r="A751" s="153" t="s">
        <v>1224</v>
      </c>
      <c r="B751" s="98" t="s">
        <v>1326</v>
      </c>
      <c r="C751" s="144" t="s">
        <v>1224</v>
      </c>
      <c r="D751" s="144" t="s">
        <v>1224</v>
      </c>
      <c r="E751" s="144" t="s">
        <v>1224</v>
      </c>
      <c r="F751" s="145" t="s">
        <v>1224</v>
      </c>
    </row>
    <row r="752" spans="1:6" ht="15.75" customHeight="1" x14ac:dyDescent="0.25">
      <c r="A752" s="9">
        <v>52700</v>
      </c>
      <c r="B752" s="3" t="s">
        <v>7</v>
      </c>
      <c r="C752" s="4" t="s">
        <v>370</v>
      </c>
      <c r="D752" s="74"/>
      <c r="E752" s="193"/>
      <c r="F752" s="79">
        <f>+E752-D752</f>
        <v>0</v>
      </c>
    </row>
    <row r="753" spans="1:35" ht="15.75" customHeight="1" x14ac:dyDescent="0.25">
      <c r="A753" s="9">
        <v>52720</v>
      </c>
      <c r="B753" s="3" t="s">
        <v>177</v>
      </c>
      <c r="C753" s="4" t="s">
        <v>371</v>
      </c>
      <c r="D753" s="74"/>
      <c r="E753" s="193"/>
      <c r="F753" s="79">
        <f>+E753-D753</f>
        <v>0</v>
      </c>
    </row>
    <row r="754" spans="1:35" ht="15.75" customHeight="1" x14ac:dyDescent="0.25">
      <c r="A754" s="9">
        <v>52740</v>
      </c>
      <c r="B754" s="3" t="s">
        <v>341</v>
      </c>
      <c r="C754" s="4" t="s">
        <v>372</v>
      </c>
      <c r="D754" s="74"/>
      <c r="E754" s="193"/>
      <c r="F754" s="79">
        <f>+E754-D754</f>
        <v>0</v>
      </c>
    </row>
    <row r="755" spans="1:35" ht="15.75" customHeight="1" x14ac:dyDescent="0.25">
      <c r="A755" s="9">
        <v>52760</v>
      </c>
      <c r="B755" s="3" t="s">
        <v>9</v>
      </c>
      <c r="C755" s="4" t="s">
        <v>373</v>
      </c>
      <c r="D755" s="74"/>
      <c r="E755" s="193"/>
      <c r="F755" s="79">
        <f>+E755-D755</f>
        <v>0</v>
      </c>
    </row>
    <row r="756" spans="1:35" s="28" customFormat="1" ht="15.75" customHeight="1" thickBot="1" x14ac:dyDescent="0.3">
      <c r="A756" s="9">
        <v>52780</v>
      </c>
      <c r="B756" s="3" t="s">
        <v>1273</v>
      </c>
      <c r="C756" s="4" t="s">
        <v>375</v>
      </c>
      <c r="D756" s="14">
        <f>SUM(D752:D755)</f>
        <v>0</v>
      </c>
      <c r="E756" s="14">
        <f>SUM(E752:E755)</f>
        <v>0</v>
      </c>
      <c r="F756" s="14">
        <f>SUM(F752:F755)</f>
        <v>0</v>
      </c>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row>
    <row r="757" spans="1:35" ht="15.75" customHeight="1" x14ac:dyDescent="0.25">
      <c r="A757" s="153" t="s">
        <v>1224</v>
      </c>
      <c r="B757" s="98" t="s">
        <v>1325</v>
      </c>
      <c r="C757" s="144" t="s">
        <v>1224</v>
      </c>
      <c r="D757" s="144" t="s">
        <v>1224</v>
      </c>
      <c r="E757" s="144" t="s">
        <v>1224</v>
      </c>
      <c r="F757" s="145" t="s">
        <v>1224</v>
      </c>
    </row>
    <row r="758" spans="1:35" ht="15.75" customHeight="1" x14ac:dyDescent="0.25">
      <c r="A758" s="9">
        <v>71000</v>
      </c>
      <c r="B758" s="3" t="s">
        <v>131</v>
      </c>
      <c r="C758" s="4" t="s">
        <v>132</v>
      </c>
      <c r="D758" s="74"/>
      <c r="E758" s="193"/>
      <c r="F758" s="79">
        <f t="shared" ref="F758:F769" si="37">+E758-D758</f>
        <v>0</v>
      </c>
    </row>
    <row r="759" spans="1:35" ht="15.75" customHeight="1" x14ac:dyDescent="0.25">
      <c r="A759" s="9">
        <v>71020</v>
      </c>
      <c r="B759" s="3" t="s">
        <v>133</v>
      </c>
      <c r="C759" s="4" t="s">
        <v>134</v>
      </c>
      <c r="D759" s="74"/>
      <c r="E759" s="193"/>
      <c r="F759" s="79">
        <f t="shared" si="37"/>
        <v>0</v>
      </c>
    </row>
    <row r="760" spans="1:35" ht="15.75" customHeight="1" x14ac:dyDescent="0.25">
      <c r="A760" s="9">
        <v>71120</v>
      </c>
      <c r="B760" s="3" t="s">
        <v>3</v>
      </c>
      <c r="C760" s="4" t="s">
        <v>362</v>
      </c>
      <c r="D760" s="74"/>
      <c r="E760" s="193"/>
      <c r="F760" s="79">
        <f t="shared" si="37"/>
        <v>0</v>
      </c>
    </row>
    <row r="761" spans="1:35" ht="15.75" customHeight="1" x14ac:dyDescent="0.25">
      <c r="A761" s="9">
        <v>71140</v>
      </c>
      <c r="B761" s="3" t="s">
        <v>135</v>
      </c>
      <c r="C761" s="4" t="s">
        <v>136</v>
      </c>
      <c r="D761" s="74"/>
      <c r="E761" s="193"/>
      <c r="F761" s="79">
        <f t="shared" si="37"/>
        <v>0</v>
      </c>
    </row>
    <row r="762" spans="1:35" ht="15.75" customHeight="1" x14ac:dyDescent="0.25">
      <c r="A762" s="9">
        <v>71160</v>
      </c>
      <c r="B762" s="3" t="s">
        <v>137</v>
      </c>
      <c r="C762" s="4" t="s">
        <v>138</v>
      </c>
      <c r="D762" s="74"/>
      <c r="E762" s="193"/>
      <c r="F762" s="79">
        <f t="shared" si="37"/>
        <v>0</v>
      </c>
    </row>
    <row r="763" spans="1:35" ht="15.75" customHeight="1" x14ac:dyDescent="0.25">
      <c r="A763" s="9">
        <v>71180</v>
      </c>
      <c r="B763" s="3" t="s">
        <v>139</v>
      </c>
      <c r="C763" s="4" t="s">
        <v>140</v>
      </c>
      <c r="D763" s="74"/>
      <c r="E763" s="193"/>
      <c r="F763" s="79">
        <f t="shared" si="37"/>
        <v>0</v>
      </c>
    </row>
    <row r="764" spans="1:35" ht="15.75" customHeight="1" x14ac:dyDescent="0.25">
      <c r="A764" s="9">
        <v>71182</v>
      </c>
      <c r="B764" s="3" t="s">
        <v>141</v>
      </c>
      <c r="C764" s="4" t="s">
        <v>142</v>
      </c>
      <c r="D764" s="74"/>
      <c r="E764" s="193"/>
      <c r="F764" s="79">
        <f t="shared" si="37"/>
        <v>0</v>
      </c>
    </row>
    <row r="765" spans="1:35" ht="15.75" customHeight="1" x14ac:dyDescent="0.25">
      <c r="A765" s="9">
        <v>71200</v>
      </c>
      <c r="B765" s="3" t="s">
        <v>143</v>
      </c>
      <c r="C765" s="4" t="s">
        <v>144</v>
      </c>
      <c r="D765" s="74"/>
      <c r="E765" s="193"/>
      <c r="F765" s="79">
        <f t="shared" si="37"/>
        <v>0</v>
      </c>
    </row>
    <row r="766" spans="1:35" ht="15.75" customHeight="1" x14ac:dyDescent="0.25">
      <c r="A766" s="9">
        <v>71220</v>
      </c>
      <c r="B766" s="3" t="s">
        <v>145</v>
      </c>
      <c r="C766" s="4" t="s">
        <v>146</v>
      </c>
      <c r="D766" s="74"/>
      <c r="E766" s="193"/>
      <c r="F766" s="79">
        <f t="shared" si="37"/>
        <v>0</v>
      </c>
    </row>
    <row r="767" spans="1:35" ht="15.75" customHeight="1" x14ac:dyDescent="0.25">
      <c r="A767" s="9">
        <v>71225</v>
      </c>
      <c r="B767" s="3" t="s">
        <v>1274</v>
      </c>
      <c r="C767" s="4" t="s">
        <v>364</v>
      </c>
      <c r="D767" s="74"/>
      <c r="E767" s="193"/>
      <c r="F767" s="79">
        <f t="shared" si="37"/>
        <v>0</v>
      </c>
    </row>
    <row r="768" spans="1:35" ht="15.75" customHeight="1" x14ac:dyDescent="0.25">
      <c r="A768" s="9">
        <v>71226</v>
      </c>
      <c r="B768" s="3" t="s">
        <v>1275</v>
      </c>
      <c r="C768" s="4" t="s">
        <v>366</v>
      </c>
      <c r="D768" s="74"/>
      <c r="E768" s="193"/>
      <c r="F768" s="79">
        <f t="shared" si="37"/>
        <v>0</v>
      </c>
    </row>
    <row r="769" spans="1:6" ht="15.75" customHeight="1" x14ac:dyDescent="0.25">
      <c r="A769" s="9">
        <v>71227</v>
      </c>
      <c r="B769" s="3" t="s">
        <v>354</v>
      </c>
      <c r="C769" s="4" t="s">
        <v>367</v>
      </c>
      <c r="D769" s="74"/>
      <c r="E769" s="193"/>
      <c r="F769" s="79">
        <f t="shared" si="37"/>
        <v>0</v>
      </c>
    </row>
    <row r="770" spans="1:6" ht="15.6" customHeight="1" x14ac:dyDescent="0.25">
      <c r="A770" s="9">
        <v>71240</v>
      </c>
      <c r="B770" s="3" t="s">
        <v>1128</v>
      </c>
      <c r="C770" s="4" t="s">
        <v>369</v>
      </c>
      <c r="D770" s="14">
        <f>+SUM(D758:D769)</f>
        <v>0</v>
      </c>
      <c r="E770" s="14">
        <f>+SUM(E758:E769)</f>
        <v>0</v>
      </c>
      <c r="F770" s="14">
        <f>+SUM(F758:F769)</f>
        <v>0</v>
      </c>
    </row>
    <row r="771" spans="1:6" ht="15.75" customHeight="1" x14ac:dyDescent="0.25">
      <c r="A771" s="153" t="s">
        <v>1224</v>
      </c>
      <c r="B771" s="98" t="s">
        <v>1324</v>
      </c>
      <c r="C771" s="144" t="s">
        <v>1224</v>
      </c>
      <c r="D771" s="144" t="s">
        <v>1224</v>
      </c>
      <c r="E771" s="144" t="s">
        <v>1224</v>
      </c>
      <c r="F771" s="145" t="s">
        <v>1224</v>
      </c>
    </row>
    <row r="772" spans="1:6" ht="15.6" customHeight="1" x14ac:dyDescent="0.25">
      <c r="A772" s="9">
        <v>71900</v>
      </c>
      <c r="B772" s="3" t="s">
        <v>20</v>
      </c>
      <c r="C772" s="9" t="s">
        <v>129</v>
      </c>
      <c r="D772" s="83">
        <f>'Salary Analysis'!C781</f>
        <v>0</v>
      </c>
      <c r="E772" s="83">
        <f>'Salary Analysis'!D781</f>
        <v>0</v>
      </c>
      <c r="F772" s="79">
        <f>+E772-D772</f>
        <v>0</v>
      </c>
    </row>
    <row r="773" spans="1:6" ht="15.6" customHeight="1" x14ac:dyDescent="0.25">
      <c r="A773" s="9">
        <v>71908</v>
      </c>
      <c r="B773" s="3" t="s">
        <v>283</v>
      </c>
      <c r="C773" s="9" t="s">
        <v>345</v>
      </c>
      <c r="D773" s="74"/>
      <c r="E773" s="193"/>
      <c r="F773" s="79">
        <f t="shared" ref="F773:F788" si="38">+E773-D773</f>
        <v>0</v>
      </c>
    </row>
    <row r="774" spans="1:6" ht="15.6" customHeight="1" x14ac:dyDescent="0.25">
      <c r="A774" s="9">
        <v>71910</v>
      </c>
      <c r="B774" s="3" t="s">
        <v>131</v>
      </c>
      <c r="C774" s="10" t="s">
        <v>346</v>
      </c>
      <c r="D774" s="74"/>
      <c r="E774" s="193"/>
      <c r="F774" s="79">
        <f t="shared" si="38"/>
        <v>0</v>
      </c>
    </row>
    <row r="775" spans="1:6" ht="15.6" customHeight="1" x14ac:dyDescent="0.25">
      <c r="A775" s="9">
        <v>71911</v>
      </c>
      <c r="B775" s="3" t="s">
        <v>133</v>
      </c>
      <c r="C775" s="10" t="s">
        <v>347</v>
      </c>
      <c r="D775" s="74"/>
      <c r="E775" s="193"/>
      <c r="F775" s="79">
        <f t="shared" si="38"/>
        <v>0</v>
      </c>
    </row>
    <row r="776" spans="1:6" ht="15.6" customHeight="1" x14ac:dyDescent="0.25">
      <c r="A776" s="9">
        <v>71912</v>
      </c>
      <c r="B776" s="3" t="s">
        <v>3</v>
      </c>
      <c r="C776" s="10" t="s">
        <v>348</v>
      </c>
      <c r="D776" s="74"/>
      <c r="E776" s="193"/>
      <c r="F776" s="79">
        <f t="shared" si="38"/>
        <v>0</v>
      </c>
    </row>
    <row r="777" spans="1:6" ht="15.6" customHeight="1" x14ac:dyDescent="0.25">
      <c r="A777" s="9">
        <v>71913</v>
      </c>
      <c r="B777" s="3" t="s">
        <v>135</v>
      </c>
      <c r="C777" s="10" t="s">
        <v>349</v>
      </c>
      <c r="D777" s="74"/>
      <c r="E777" s="193"/>
      <c r="F777" s="79">
        <f t="shared" si="38"/>
        <v>0</v>
      </c>
    </row>
    <row r="778" spans="1:6" ht="15.6" customHeight="1" x14ac:dyDescent="0.25">
      <c r="A778" s="9">
        <v>71914</v>
      </c>
      <c r="B778" s="3" t="s">
        <v>137</v>
      </c>
      <c r="C778" s="10" t="s">
        <v>350</v>
      </c>
      <c r="D778" s="74"/>
      <c r="E778" s="193"/>
      <c r="F778" s="79">
        <f t="shared" si="38"/>
        <v>0</v>
      </c>
    </row>
    <row r="779" spans="1:6" ht="15.6" customHeight="1" x14ac:dyDescent="0.25">
      <c r="A779" s="9">
        <v>71915</v>
      </c>
      <c r="B779" s="3" t="s">
        <v>139</v>
      </c>
      <c r="C779" s="10" t="s">
        <v>351</v>
      </c>
      <c r="D779" s="74"/>
      <c r="E779" s="193"/>
      <c r="F779" s="79">
        <f t="shared" si="38"/>
        <v>0</v>
      </c>
    </row>
    <row r="780" spans="1:6" ht="15.6" customHeight="1" x14ac:dyDescent="0.25">
      <c r="A780" s="9">
        <v>71916</v>
      </c>
      <c r="B780" s="3" t="s">
        <v>143</v>
      </c>
      <c r="C780" s="10" t="s">
        <v>352</v>
      </c>
      <c r="D780" s="74"/>
      <c r="E780" s="193"/>
      <c r="F780" s="79">
        <f t="shared" si="38"/>
        <v>0</v>
      </c>
    </row>
    <row r="781" spans="1:6" ht="15.6" customHeight="1" x14ac:dyDescent="0.25">
      <c r="A781" s="9">
        <v>71917</v>
      </c>
      <c r="B781" s="3" t="s">
        <v>145</v>
      </c>
      <c r="C781" s="10" t="s">
        <v>353</v>
      </c>
      <c r="D781" s="74"/>
      <c r="E781" s="193"/>
      <c r="F781" s="79">
        <f t="shared" si="38"/>
        <v>0</v>
      </c>
    </row>
    <row r="782" spans="1:6" ht="15.6" customHeight="1" x14ac:dyDescent="0.25">
      <c r="A782" s="9">
        <v>71918</v>
      </c>
      <c r="B782" s="3" t="s">
        <v>354</v>
      </c>
      <c r="C782" s="10" t="s">
        <v>355</v>
      </c>
      <c r="D782" s="74"/>
      <c r="E782" s="193"/>
      <c r="F782" s="79">
        <f t="shared" si="38"/>
        <v>0</v>
      </c>
    </row>
    <row r="783" spans="1:6" ht="15.6" customHeight="1" x14ac:dyDescent="0.25">
      <c r="A783" s="9">
        <v>71950</v>
      </c>
      <c r="B783" s="3" t="s">
        <v>1233</v>
      </c>
      <c r="C783" s="10" t="s">
        <v>357</v>
      </c>
      <c r="D783" s="74"/>
      <c r="E783" s="193"/>
      <c r="F783" s="79">
        <f t="shared" si="38"/>
        <v>0</v>
      </c>
    </row>
    <row r="784" spans="1:6" ht="15.6" customHeight="1" x14ac:dyDescent="0.25">
      <c r="A784" s="9">
        <v>71951</v>
      </c>
      <c r="B784" s="3" t="s">
        <v>358</v>
      </c>
      <c r="C784" s="10" t="s">
        <v>359</v>
      </c>
      <c r="D784" s="74"/>
      <c r="E784" s="193"/>
      <c r="F784" s="79">
        <f t="shared" si="38"/>
        <v>0</v>
      </c>
    </row>
    <row r="785" spans="1:6" ht="15.6" customHeight="1" x14ac:dyDescent="0.25">
      <c r="A785" s="9">
        <v>71961</v>
      </c>
      <c r="B785" s="3" t="s">
        <v>1276</v>
      </c>
      <c r="C785" s="9" t="s">
        <v>361</v>
      </c>
      <c r="D785" s="74"/>
      <c r="E785" s="193"/>
      <c r="F785" s="79">
        <f t="shared" si="38"/>
        <v>0</v>
      </c>
    </row>
    <row r="786" spans="1:6" ht="15.6" customHeight="1" x14ac:dyDescent="0.25">
      <c r="A786" s="9">
        <v>71962</v>
      </c>
      <c r="B786" s="3" t="s">
        <v>1277</v>
      </c>
      <c r="C786" s="9" t="s">
        <v>340</v>
      </c>
      <c r="D786" s="74"/>
      <c r="E786" s="193"/>
      <c r="F786" s="79">
        <f t="shared" si="38"/>
        <v>0</v>
      </c>
    </row>
    <row r="787" spans="1:6" ht="15.6" customHeight="1" x14ac:dyDescent="0.25">
      <c r="A787" s="9">
        <v>71970</v>
      </c>
      <c r="B787" s="3" t="s">
        <v>341</v>
      </c>
      <c r="C787" s="9" t="s">
        <v>342</v>
      </c>
      <c r="D787" s="74"/>
      <c r="E787" s="193"/>
      <c r="F787" s="79">
        <f t="shared" si="38"/>
        <v>0</v>
      </c>
    </row>
    <row r="788" spans="1:6" ht="15.6" customHeight="1" x14ac:dyDescent="0.25">
      <c r="A788" s="9">
        <v>71980</v>
      </c>
      <c r="B788" s="3" t="s">
        <v>9</v>
      </c>
      <c r="C788" s="9" t="s">
        <v>264</v>
      </c>
      <c r="D788" s="74"/>
      <c r="E788" s="193"/>
      <c r="F788" s="79">
        <f t="shared" si="38"/>
        <v>0</v>
      </c>
    </row>
    <row r="789" spans="1:6" ht="15.6" customHeight="1" x14ac:dyDescent="0.25">
      <c r="A789" s="9">
        <v>72020</v>
      </c>
      <c r="B789" s="3" t="s">
        <v>1278</v>
      </c>
      <c r="C789" s="10" t="s">
        <v>344</v>
      </c>
      <c r="D789" s="14">
        <f>SUM(D772:D788)</f>
        <v>0</v>
      </c>
      <c r="E789" s="14">
        <f>SUM(E772:E788)</f>
        <v>0</v>
      </c>
      <c r="F789" s="14">
        <f>SUM(F772:F788)</f>
        <v>0</v>
      </c>
    </row>
    <row r="790" spans="1:6" ht="15.75" customHeight="1" x14ac:dyDescent="0.25">
      <c r="A790" s="153" t="s">
        <v>1224</v>
      </c>
      <c r="B790" s="98" t="s">
        <v>1323</v>
      </c>
      <c r="C790" s="144" t="s">
        <v>1224</v>
      </c>
      <c r="D790" s="144" t="s">
        <v>1224</v>
      </c>
      <c r="E790" s="144" t="s">
        <v>1224</v>
      </c>
      <c r="F790" s="145" t="s">
        <v>1224</v>
      </c>
    </row>
    <row r="791" spans="1:6" ht="15.75" customHeight="1" x14ac:dyDescent="0.25">
      <c r="A791" s="9">
        <v>75885</v>
      </c>
      <c r="B791" s="3" t="s">
        <v>1279</v>
      </c>
      <c r="C791" s="10" t="s">
        <v>320</v>
      </c>
      <c r="D791" s="74"/>
      <c r="E791" s="193"/>
      <c r="F791" s="79">
        <f>+E791-D791</f>
        <v>0</v>
      </c>
    </row>
    <row r="792" spans="1:6" ht="15.75" customHeight="1" x14ac:dyDescent="0.25">
      <c r="A792" s="9">
        <v>75886</v>
      </c>
      <c r="B792" s="3" t="s">
        <v>1280</v>
      </c>
      <c r="C792" s="10" t="s">
        <v>321</v>
      </c>
      <c r="D792" s="74"/>
      <c r="E792" s="193"/>
      <c r="F792" s="79">
        <f t="shared" ref="F792:F801" si="39">+E792-D792</f>
        <v>0</v>
      </c>
    </row>
    <row r="793" spans="1:6" ht="15.75" customHeight="1" x14ac:dyDescent="0.25">
      <c r="A793" s="9">
        <v>75888</v>
      </c>
      <c r="B793" s="3" t="s">
        <v>1303</v>
      </c>
      <c r="C793" s="10" t="s">
        <v>323</v>
      </c>
      <c r="D793" s="74"/>
      <c r="E793" s="193"/>
      <c r="F793" s="79">
        <f t="shared" si="39"/>
        <v>0</v>
      </c>
    </row>
    <row r="794" spans="1:6" ht="15.75" customHeight="1" x14ac:dyDescent="0.25">
      <c r="A794" s="9">
        <v>75889</v>
      </c>
      <c r="B794" s="3" t="s">
        <v>1304</v>
      </c>
      <c r="C794" s="10" t="s">
        <v>325</v>
      </c>
      <c r="D794" s="74"/>
      <c r="E794" s="193"/>
      <c r="F794" s="79">
        <f t="shared" si="39"/>
        <v>0</v>
      </c>
    </row>
    <row r="795" spans="1:6" ht="15.75" customHeight="1" x14ac:dyDescent="0.25">
      <c r="A795" s="9">
        <v>75890</v>
      </c>
      <c r="B795" s="3" t="s">
        <v>267</v>
      </c>
      <c r="C795" s="10" t="s">
        <v>326</v>
      </c>
      <c r="D795" s="74"/>
      <c r="E795" s="193"/>
      <c r="F795" s="79">
        <f t="shared" si="39"/>
        <v>0</v>
      </c>
    </row>
    <row r="796" spans="1:6" ht="15.75" customHeight="1" x14ac:dyDescent="0.25">
      <c r="A796" s="9">
        <v>75891</v>
      </c>
      <c r="B796" s="3" t="s">
        <v>268</v>
      </c>
      <c r="C796" s="10" t="s">
        <v>327</v>
      </c>
      <c r="D796" s="74"/>
      <c r="E796" s="193"/>
      <c r="F796" s="79">
        <f t="shared" si="39"/>
        <v>0</v>
      </c>
    </row>
    <row r="797" spans="1:6" ht="15.75" customHeight="1" x14ac:dyDescent="0.25">
      <c r="A797" s="9">
        <v>75893</v>
      </c>
      <c r="B797" s="3" t="s">
        <v>269</v>
      </c>
      <c r="C797" s="10" t="s">
        <v>328</v>
      </c>
      <c r="D797" s="74"/>
      <c r="E797" s="193"/>
      <c r="F797" s="79">
        <f t="shared" si="39"/>
        <v>0</v>
      </c>
    </row>
    <row r="798" spans="1:6" ht="15.75" customHeight="1" x14ac:dyDescent="0.25">
      <c r="A798" s="9">
        <v>75896</v>
      </c>
      <c r="B798" s="3" t="s">
        <v>270</v>
      </c>
      <c r="C798" s="10" t="s">
        <v>329</v>
      </c>
      <c r="D798" s="74"/>
      <c r="E798" s="193"/>
      <c r="F798" s="79">
        <f t="shared" si="39"/>
        <v>0</v>
      </c>
    </row>
    <row r="799" spans="1:6" ht="15.75" customHeight="1" x14ac:dyDescent="0.25">
      <c r="A799" s="9">
        <v>75897</v>
      </c>
      <c r="B799" s="3" t="s">
        <v>271</v>
      </c>
      <c r="C799" s="10" t="s">
        <v>330</v>
      </c>
      <c r="D799" s="74"/>
      <c r="E799" s="193"/>
      <c r="F799" s="79">
        <f t="shared" si="39"/>
        <v>0</v>
      </c>
    </row>
    <row r="800" spans="1:6" ht="15.75" customHeight="1" x14ac:dyDescent="0.25">
      <c r="A800" s="9">
        <v>75898</v>
      </c>
      <c r="B800" s="3" t="s">
        <v>1281</v>
      </c>
      <c r="C800" s="10" t="s">
        <v>332</v>
      </c>
      <c r="D800" s="74"/>
      <c r="E800" s="193"/>
      <c r="F800" s="79">
        <f t="shared" si="39"/>
        <v>0</v>
      </c>
    </row>
    <row r="801" spans="1:6" ht="15.75" customHeight="1" x14ac:dyDescent="0.25">
      <c r="A801" s="9">
        <v>75899</v>
      </c>
      <c r="B801" s="3" t="s">
        <v>1282</v>
      </c>
      <c r="C801" s="10" t="s">
        <v>334</v>
      </c>
      <c r="D801" s="74"/>
      <c r="E801" s="193"/>
      <c r="F801" s="79">
        <f t="shared" si="39"/>
        <v>0</v>
      </c>
    </row>
    <row r="802" spans="1:6" ht="15.75" customHeight="1" x14ac:dyDescent="0.25">
      <c r="A802" s="9">
        <v>75905</v>
      </c>
      <c r="B802" s="3" t="s">
        <v>1283</v>
      </c>
      <c r="C802" s="10" t="s">
        <v>335</v>
      </c>
      <c r="D802" s="74"/>
      <c r="E802" s="193"/>
      <c r="F802" s="79">
        <f>+E802-D802</f>
        <v>0</v>
      </c>
    </row>
    <row r="803" spans="1:6" ht="15.75" customHeight="1" x14ac:dyDescent="0.25">
      <c r="A803" s="9">
        <v>75910</v>
      </c>
      <c r="B803" s="3" t="s">
        <v>1284</v>
      </c>
      <c r="C803" s="9" t="s">
        <v>337</v>
      </c>
      <c r="D803" s="14">
        <f>+SUM(D791:D802)</f>
        <v>0</v>
      </c>
      <c r="E803" s="14">
        <f>+SUM(E791:E802)</f>
        <v>0</v>
      </c>
      <c r="F803" s="14">
        <f>+SUM(F791:F802)</f>
        <v>0</v>
      </c>
    </row>
    <row r="804" spans="1:6" ht="15.75" customHeight="1" x14ac:dyDescent="0.25">
      <c r="A804" s="153" t="s">
        <v>1224</v>
      </c>
      <c r="B804" s="98" t="s">
        <v>1322</v>
      </c>
      <c r="C804" s="144" t="s">
        <v>1224</v>
      </c>
      <c r="D804" s="144" t="s">
        <v>1224</v>
      </c>
      <c r="E804" s="144" t="s">
        <v>1224</v>
      </c>
      <c r="F804" s="145" t="s">
        <v>1224</v>
      </c>
    </row>
    <row r="805" spans="1:6" ht="15.75" customHeight="1" x14ac:dyDescent="0.25">
      <c r="A805" s="9">
        <v>75915</v>
      </c>
      <c r="B805" s="3" t="s">
        <v>147</v>
      </c>
      <c r="C805" s="9" t="s">
        <v>316</v>
      </c>
      <c r="D805" s="74"/>
      <c r="E805" s="193"/>
      <c r="F805" s="79">
        <f>+E805-D805</f>
        <v>0</v>
      </c>
    </row>
    <row r="806" spans="1:6" ht="15.75" customHeight="1" x14ac:dyDescent="0.25">
      <c r="A806" s="9">
        <v>75920</v>
      </c>
      <c r="B806" s="3" t="s">
        <v>1344</v>
      </c>
      <c r="C806" s="9" t="s">
        <v>318</v>
      </c>
      <c r="D806" s="196">
        <f>+D805</f>
        <v>0</v>
      </c>
      <c r="E806" s="195">
        <f>SUM(E805)</f>
        <v>0</v>
      </c>
      <c r="F806" s="86">
        <f>SUM(F805)</f>
        <v>0</v>
      </c>
    </row>
    <row r="807" spans="1:6" ht="15.75" customHeight="1" x14ac:dyDescent="0.25">
      <c r="A807" s="153" t="s">
        <v>1224</v>
      </c>
      <c r="B807" s="98" t="s">
        <v>1321</v>
      </c>
      <c r="C807" s="144" t="s">
        <v>1224</v>
      </c>
      <c r="D807" s="144" t="s">
        <v>1224</v>
      </c>
      <c r="E807" s="144" t="s">
        <v>1224</v>
      </c>
      <c r="F807" s="145" t="s">
        <v>1224</v>
      </c>
    </row>
    <row r="808" spans="1:6" ht="15.75" customHeight="1" x14ac:dyDescent="0.25">
      <c r="A808" s="9">
        <v>75930</v>
      </c>
      <c r="B808" s="3" t="s">
        <v>1285</v>
      </c>
      <c r="C808" s="9" t="s">
        <v>289</v>
      </c>
      <c r="D808" s="74"/>
      <c r="E808" s="193"/>
      <c r="F808" s="79">
        <f t="shared" ref="F808:F819" si="40">+E808-D808</f>
        <v>0</v>
      </c>
    </row>
    <row r="809" spans="1:6" ht="15.75" customHeight="1" x14ac:dyDescent="0.25">
      <c r="A809" s="9">
        <v>75935</v>
      </c>
      <c r="B809" s="3" t="s">
        <v>1286</v>
      </c>
      <c r="C809" s="9" t="s">
        <v>291</v>
      </c>
      <c r="D809" s="74"/>
      <c r="E809" s="193"/>
      <c r="F809" s="79">
        <f t="shared" si="40"/>
        <v>0</v>
      </c>
    </row>
    <row r="810" spans="1:6" ht="15.75" customHeight="1" x14ac:dyDescent="0.25">
      <c r="A810" s="9">
        <v>75940</v>
      </c>
      <c r="B810" s="3" t="s">
        <v>1287</v>
      </c>
      <c r="C810" s="9" t="s">
        <v>293</v>
      </c>
      <c r="D810" s="74"/>
      <c r="E810" s="193"/>
      <c r="F810" s="79">
        <f t="shared" si="40"/>
        <v>0</v>
      </c>
    </row>
    <row r="811" spans="1:6" ht="15.75" customHeight="1" x14ac:dyDescent="0.25">
      <c r="A811" s="9">
        <v>75945</v>
      </c>
      <c r="B811" s="3" t="s">
        <v>1288</v>
      </c>
      <c r="C811" s="9" t="s">
        <v>295</v>
      </c>
      <c r="D811" s="74"/>
      <c r="E811" s="193"/>
      <c r="F811" s="79">
        <f t="shared" si="40"/>
        <v>0</v>
      </c>
    </row>
    <row r="812" spans="1:6" ht="15.75" customHeight="1" x14ac:dyDescent="0.25">
      <c r="A812" s="9">
        <v>75950</v>
      </c>
      <c r="B812" s="3" t="s">
        <v>1289</v>
      </c>
      <c r="C812" s="9" t="s">
        <v>297</v>
      </c>
      <c r="D812" s="74"/>
      <c r="E812" s="193"/>
      <c r="F812" s="79">
        <f t="shared" si="40"/>
        <v>0</v>
      </c>
    </row>
    <row r="813" spans="1:6" ht="15.75" customHeight="1" x14ac:dyDescent="0.25">
      <c r="A813" s="9">
        <v>75955</v>
      </c>
      <c r="B813" s="3" t="s">
        <v>1290</v>
      </c>
      <c r="C813" s="9" t="s">
        <v>299</v>
      </c>
      <c r="D813" s="74"/>
      <c r="E813" s="193"/>
      <c r="F813" s="79">
        <f t="shared" si="40"/>
        <v>0</v>
      </c>
    </row>
    <row r="814" spans="1:6" ht="15.75" customHeight="1" x14ac:dyDescent="0.25">
      <c r="A814" s="9">
        <v>75956</v>
      </c>
      <c r="B814" s="3" t="s">
        <v>1291</v>
      </c>
      <c r="C814" s="9" t="s">
        <v>301</v>
      </c>
      <c r="D814" s="74"/>
      <c r="E814" s="193"/>
      <c r="F814" s="79">
        <f t="shared" si="40"/>
        <v>0</v>
      </c>
    </row>
    <row r="815" spans="1:6" ht="15.75" customHeight="1" x14ac:dyDescent="0.25">
      <c r="A815" s="9">
        <v>75960</v>
      </c>
      <c r="B815" s="3" t="s">
        <v>1306</v>
      </c>
      <c r="C815" s="9" t="s">
        <v>303</v>
      </c>
      <c r="D815" s="74"/>
      <c r="E815" s="193"/>
      <c r="F815" s="79">
        <f t="shared" si="40"/>
        <v>0</v>
      </c>
    </row>
    <row r="816" spans="1:6" ht="15.75" customHeight="1" x14ac:dyDescent="0.25">
      <c r="A816" s="9">
        <v>75961</v>
      </c>
      <c r="B816" s="3" t="s">
        <v>1292</v>
      </c>
      <c r="C816" s="9" t="s">
        <v>305</v>
      </c>
      <c r="D816" s="74"/>
      <c r="E816" s="193"/>
      <c r="F816" s="79">
        <f t="shared" si="40"/>
        <v>0</v>
      </c>
    </row>
    <row r="817" spans="1:6" ht="15.75" customHeight="1" x14ac:dyDescent="0.25">
      <c r="A817" s="9">
        <v>75965</v>
      </c>
      <c r="B817" s="3" t="s">
        <v>1293</v>
      </c>
      <c r="C817" s="9" t="s">
        <v>307</v>
      </c>
      <c r="D817" s="74"/>
      <c r="E817" s="193"/>
      <c r="F817" s="79">
        <f t="shared" si="40"/>
        <v>0</v>
      </c>
    </row>
    <row r="818" spans="1:6" ht="15.75" customHeight="1" x14ac:dyDescent="0.25">
      <c r="A818" s="9">
        <v>75970</v>
      </c>
      <c r="B818" s="3" t="s">
        <v>1294</v>
      </c>
      <c r="C818" s="9" t="s">
        <v>308</v>
      </c>
      <c r="D818" s="74"/>
      <c r="E818" s="193"/>
      <c r="F818" s="79">
        <f t="shared" si="40"/>
        <v>0</v>
      </c>
    </row>
    <row r="819" spans="1:6" ht="15.6" customHeight="1" x14ac:dyDescent="0.25">
      <c r="A819" s="9">
        <v>75975</v>
      </c>
      <c r="B819" s="3" t="s">
        <v>1307</v>
      </c>
      <c r="C819" s="9" t="s">
        <v>310</v>
      </c>
      <c r="D819" s="74"/>
      <c r="E819" s="193"/>
      <c r="F819" s="79">
        <f t="shared" si="40"/>
        <v>0</v>
      </c>
    </row>
    <row r="820" spans="1:6" ht="15.75" customHeight="1" x14ac:dyDescent="0.25">
      <c r="A820" s="9">
        <v>75980</v>
      </c>
      <c r="B820" s="22" t="s">
        <v>1295</v>
      </c>
      <c r="C820" s="23" t="s">
        <v>311</v>
      </c>
      <c r="D820" s="74"/>
      <c r="E820" s="193"/>
      <c r="F820" s="79">
        <f>+E820-D820</f>
        <v>0</v>
      </c>
    </row>
    <row r="821" spans="1:6" ht="15.75" customHeight="1" x14ac:dyDescent="0.25">
      <c r="A821" s="9">
        <v>75985</v>
      </c>
      <c r="B821" s="12" t="s">
        <v>1129</v>
      </c>
      <c r="C821" s="89" t="s">
        <v>313</v>
      </c>
      <c r="D821" s="90">
        <f>SUM(D808:D820)</f>
        <v>0</v>
      </c>
      <c r="E821" s="90">
        <f>SUM(E808:E820)</f>
        <v>0</v>
      </c>
      <c r="F821" s="90">
        <f>SUM(F808:F820)</f>
        <v>0</v>
      </c>
    </row>
    <row r="822" spans="1:6" s="29" customFormat="1" ht="15.75" customHeight="1" x14ac:dyDescent="0.25">
      <c r="A822" s="153" t="s">
        <v>1224</v>
      </c>
      <c r="B822" s="156" t="s">
        <v>1320</v>
      </c>
      <c r="C822" s="144" t="s">
        <v>1224</v>
      </c>
      <c r="D822" s="144" t="s">
        <v>1224</v>
      </c>
      <c r="E822" s="144" t="s">
        <v>1224</v>
      </c>
      <c r="F822" s="145" t="s">
        <v>1224</v>
      </c>
    </row>
    <row r="823" spans="1:6" s="29" customFormat="1" ht="15.6" customHeight="1" x14ac:dyDescent="0.25">
      <c r="A823" s="9">
        <v>76000</v>
      </c>
      <c r="B823" s="22" t="s">
        <v>20</v>
      </c>
      <c r="C823" s="75" t="s">
        <v>151</v>
      </c>
      <c r="D823" s="85">
        <f>'Salary Analysis'!C793</f>
        <v>0</v>
      </c>
      <c r="E823" s="85">
        <f>'Salary Analysis'!D793</f>
        <v>0</v>
      </c>
      <c r="F823" s="91">
        <f>+E823-D823</f>
        <v>0</v>
      </c>
    </row>
    <row r="824" spans="1:6" s="29" customFormat="1" ht="15.6" customHeight="1" x14ac:dyDescent="0.25">
      <c r="A824" s="9">
        <v>76005</v>
      </c>
      <c r="B824" s="3" t="s">
        <v>283</v>
      </c>
      <c r="C824" s="10" t="s">
        <v>284</v>
      </c>
      <c r="D824" s="74"/>
      <c r="E824" s="193"/>
      <c r="F824" s="79">
        <f t="shared" ref="F824:F830" si="41">+E824-D824</f>
        <v>0</v>
      </c>
    </row>
    <row r="825" spans="1:6" s="29" customFormat="1" ht="15.6" customHeight="1" x14ac:dyDescent="0.25">
      <c r="A825" s="9">
        <v>76020</v>
      </c>
      <c r="B825" s="3" t="s">
        <v>152</v>
      </c>
      <c r="C825" s="10" t="s">
        <v>153</v>
      </c>
      <c r="D825" s="74"/>
      <c r="E825" s="193"/>
      <c r="F825" s="79">
        <f t="shared" si="41"/>
        <v>0</v>
      </c>
    </row>
    <row r="826" spans="1:6" s="29" customFormat="1" ht="15.6" customHeight="1" x14ac:dyDescent="0.25">
      <c r="A826" s="9">
        <v>76060</v>
      </c>
      <c r="B826" s="3" t="s">
        <v>117</v>
      </c>
      <c r="C826" s="10" t="s">
        <v>154</v>
      </c>
      <c r="D826" s="74"/>
      <c r="E826" s="193"/>
      <c r="F826" s="79">
        <f t="shared" si="41"/>
        <v>0</v>
      </c>
    </row>
    <row r="827" spans="1:6" s="29" customFormat="1" ht="15.6" customHeight="1" x14ac:dyDescent="0.25">
      <c r="A827" s="9">
        <v>76080</v>
      </c>
      <c r="B827" s="3" t="s">
        <v>155</v>
      </c>
      <c r="C827" s="10" t="s">
        <v>156</v>
      </c>
      <c r="D827" s="74"/>
      <c r="E827" s="193"/>
      <c r="F827" s="79">
        <f t="shared" si="41"/>
        <v>0</v>
      </c>
    </row>
    <row r="828" spans="1:6" s="29" customFormat="1" ht="15.6" customHeight="1" x14ac:dyDescent="0.25">
      <c r="A828" s="9">
        <v>76100</v>
      </c>
      <c r="B828" s="3" t="s">
        <v>23</v>
      </c>
      <c r="C828" s="10" t="s">
        <v>285</v>
      </c>
      <c r="D828" s="74"/>
      <c r="E828" s="193"/>
      <c r="F828" s="79">
        <f t="shared" si="41"/>
        <v>0</v>
      </c>
    </row>
    <row r="829" spans="1:6" s="29" customFormat="1" ht="15.6" customHeight="1" x14ac:dyDescent="0.25">
      <c r="A829" s="9">
        <v>76120</v>
      </c>
      <c r="B829" s="3" t="s">
        <v>157</v>
      </c>
      <c r="C829" s="10" t="s">
        <v>158</v>
      </c>
      <c r="D829" s="74"/>
      <c r="E829" s="193"/>
      <c r="F829" s="79">
        <f t="shared" si="41"/>
        <v>0</v>
      </c>
    </row>
    <row r="830" spans="1:6" ht="15.6" customHeight="1" x14ac:dyDescent="0.25">
      <c r="A830" s="9">
        <v>76200</v>
      </c>
      <c r="B830" s="3" t="s">
        <v>9</v>
      </c>
      <c r="C830" s="10" t="s">
        <v>159</v>
      </c>
      <c r="D830" s="74"/>
      <c r="E830" s="193"/>
      <c r="F830" s="79">
        <f t="shared" si="41"/>
        <v>0</v>
      </c>
    </row>
    <row r="831" spans="1:6" ht="15.6" customHeight="1" x14ac:dyDescent="0.25">
      <c r="A831" s="9">
        <v>76260</v>
      </c>
      <c r="B831" s="12" t="s">
        <v>1130</v>
      </c>
      <c r="C831" s="77" t="s">
        <v>1221</v>
      </c>
      <c r="D831" s="81">
        <f>+SUM(D823:D830)</f>
        <v>0</v>
      </c>
      <c r="E831" s="81">
        <f>+SUM(E823:E830)</f>
        <v>0</v>
      </c>
      <c r="F831" s="92">
        <f>+E831-D831</f>
        <v>0</v>
      </c>
    </row>
    <row r="832" spans="1:6" s="29" customFormat="1" ht="15.75" customHeight="1" x14ac:dyDescent="0.25">
      <c r="A832" s="153" t="s">
        <v>1224</v>
      </c>
      <c r="B832" s="156" t="s">
        <v>1319</v>
      </c>
      <c r="C832" s="144" t="s">
        <v>1224</v>
      </c>
      <c r="D832" s="144" t="s">
        <v>1224</v>
      </c>
      <c r="E832" s="144" t="s">
        <v>1224</v>
      </c>
      <c r="F832" s="145" t="s">
        <v>1224</v>
      </c>
    </row>
    <row r="833" spans="1:6" ht="15.75" customHeight="1" x14ac:dyDescent="0.25">
      <c r="A833" s="9">
        <v>89645</v>
      </c>
      <c r="B833" s="22" t="s">
        <v>161</v>
      </c>
      <c r="C833" s="75" t="s">
        <v>162</v>
      </c>
      <c r="D833" s="76"/>
      <c r="E833" s="197"/>
      <c r="F833" s="78">
        <f>+E833-D833</f>
        <v>0</v>
      </c>
    </row>
    <row r="834" spans="1:6" ht="15.75" customHeight="1" x14ac:dyDescent="0.25">
      <c r="A834" s="9">
        <v>89650</v>
      </c>
      <c r="B834" s="3" t="s">
        <v>163</v>
      </c>
      <c r="C834" s="10" t="s">
        <v>277</v>
      </c>
      <c r="D834" s="76"/>
      <c r="E834" s="197"/>
      <c r="F834" s="78">
        <f>+D834-E834</f>
        <v>0</v>
      </c>
    </row>
    <row r="835" spans="1:6" ht="15.75" customHeight="1" thickBot="1" x14ac:dyDescent="0.3">
      <c r="A835" s="89">
        <v>89650</v>
      </c>
      <c r="B835" s="12" t="s">
        <v>1119</v>
      </c>
      <c r="C835" s="77" t="s">
        <v>1220</v>
      </c>
      <c r="D835" s="81">
        <f>SUM(D833:D834)</f>
        <v>0</v>
      </c>
      <c r="E835" s="80">
        <f>SUM(E833:E834)</f>
        <v>0</v>
      </c>
      <c r="F835" s="80">
        <f>SUM(F833:F834)</f>
        <v>0</v>
      </c>
    </row>
    <row r="836" spans="1:6" ht="18" customHeight="1" x14ac:dyDescent="0.25">
      <c r="A836" s="149">
        <v>90000</v>
      </c>
      <c r="B836" s="150" t="s">
        <v>1118</v>
      </c>
      <c r="C836" s="151" t="s">
        <v>1219</v>
      </c>
      <c r="D836" s="152">
        <f>+D29+D52+D75+D98+D121+D144+D167+D190+D213+D235+D257+D280+D303+D322+D341+D362+D375+D395+D408+D427+D472+D496+D518+D555+D542+D586+D609+D634+D655+D658+D686+D706+D726+D750+D756+D770+D789+D803+D806+D821+D831+D835</f>
        <v>0</v>
      </c>
      <c r="E836" s="152">
        <f>+E29+E52+E75+E98+E121+E144+E167+E190+E213+E235+E257+E280+E303+E322+E341+E362+E375+E395+E408+E427+E472+E496+E518+E555+E542+E586+E609+E634+E655+E658+E686+E706+E726+E750+E756+E770+E789+E803+E806+E821+E831+E835</f>
        <v>0</v>
      </c>
      <c r="F836" s="152">
        <f>+F29+F52+F75+F98+F121+F144+F167+F190+F213+F235+F257+F280+F303+F322+F341+F362+F375+F395+F408+F427+F472+F496+F518+F555+F542+F586+F609+F634+F655+F658+F686+F706+F726+F750+F756+F770+F789+F803+F806+F821+F831+F835</f>
        <v>0</v>
      </c>
    </row>
    <row r="837" spans="1:6" customFormat="1" x14ac:dyDescent="0.25">
      <c r="A837" s="99" t="s">
        <v>1158</v>
      </c>
      <c r="C837" s="11"/>
      <c r="D837" s="15"/>
      <c r="F837" s="88"/>
    </row>
    <row r="838" spans="1:6" customFormat="1" hidden="1" x14ac:dyDescent="0.25">
      <c r="C838" s="11"/>
      <c r="D838" s="15"/>
      <c r="F838" s="88"/>
    </row>
    <row r="839" spans="1:6" customFormat="1" hidden="1" x14ac:dyDescent="0.25">
      <c r="C839" s="11"/>
      <c r="D839" s="15"/>
      <c r="F839" s="88"/>
    </row>
    <row r="840" spans="1:6" customFormat="1" hidden="1" x14ac:dyDescent="0.25">
      <c r="C840" s="11"/>
      <c r="D840" s="15"/>
      <c r="F840" s="88"/>
    </row>
    <row r="841" spans="1:6" customFormat="1" hidden="1" x14ac:dyDescent="0.25">
      <c r="C841" s="11"/>
      <c r="D841" s="15"/>
      <c r="F841" s="88"/>
    </row>
    <row r="842" spans="1:6" customFormat="1" hidden="1" x14ac:dyDescent="0.25">
      <c r="C842" s="11"/>
      <c r="D842" s="15"/>
      <c r="F842" s="88"/>
    </row>
    <row r="843" spans="1:6" customFormat="1" hidden="1" x14ac:dyDescent="0.25">
      <c r="C843" s="11"/>
      <c r="D843" s="15"/>
      <c r="F843" s="88"/>
    </row>
    <row r="844" spans="1:6" customFormat="1" hidden="1" x14ac:dyDescent="0.25">
      <c r="C844" s="11"/>
      <c r="D844" s="15"/>
      <c r="F844" s="88"/>
    </row>
    <row r="845" spans="1:6" customFormat="1" hidden="1" x14ac:dyDescent="0.25">
      <c r="C845" s="11"/>
      <c r="D845" s="15"/>
      <c r="F845" s="88"/>
    </row>
    <row r="846" spans="1:6" customFormat="1" hidden="1" x14ac:dyDescent="0.25">
      <c r="C846" s="11"/>
      <c r="D846" s="15"/>
      <c r="F846" s="88"/>
    </row>
    <row r="847" spans="1:6" customFormat="1" hidden="1" x14ac:dyDescent="0.25">
      <c r="C847" s="11"/>
      <c r="D847" s="15"/>
      <c r="F847" s="88"/>
    </row>
    <row r="848" spans="1:6" customFormat="1" hidden="1" x14ac:dyDescent="0.25">
      <c r="C848" s="11"/>
      <c r="D848" s="15"/>
      <c r="F848" s="88"/>
    </row>
    <row r="849" spans="3:6" customFormat="1" hidden="1" x14ac:dyDescent="0.25">
      <c r="C849" s="11"/>
      <c r="D849" s="15"/>
      <c r="F849" s="88"/>
    </row>
    <row r="850" spans="3:6" customFormat="1" hidden="1" x14ac:dyDescent="0.25">
      <c r="C850" s="11"/>
      <c r="D850" s="15"/>
      <c r="F850" s="88"/>
    </row>
    <row r="851" spans="3:6" customFormat="1" hidden="1" x14ac:dyDescent="0.25">
      <c r="C851" s="11"/>
      <c r="D851" s="15"/>
      <c r="F851" s="88"/>
    </row>
    <row r="852" spans="3:6" customFormat="1" hidden="1" x14ac:dyDescent="0.25">
      <c r="C852" s="11"/>
      <c r="D852" s="15"/>
      <c r="F852" s="88"/>
    </row>
    <row r="853" spans="3:6" customFormat="1" hidden="1" x14ac:dyDescent="0.25">
      <c r="C853" s="11"/>
      <c r="D853" s="15"/>
      <c r="F853" s="88"/>
    </row>
    <row r="854" spans="3:6" customFormat="1" hidden="1" x14ac:dyDescent="0.25">
      <c r="C854" s="11"/>
      <c r="D854" s="15"/>
      <c r="F854" s="88"/>
    </row>
    <row r="855" spans="3:6" customFormat="1" hidden="1" x14ac:dyDescent="0.25">
      <c r="C855" s="11"/>
      <c r="D855" s="15"/>
      <c r="F855" s="88"/>
    </row>
    <row r="856" spans="3:6" customFormat="1" hidden="1" x14ac:dyDescent="0.25">
      <c r="C856" s="11"/>
      <c r="D856" s="15"/>
      <c r="F856" s="88"/>
    </row>
    <row r="857" spans="3:6" customFormat="1" hidden="1" x14ac:dyDescent="0.25">
      <c r="C857" s="11"/>
      <c r="D857" s="15"/>
      <c r="F857" s="88"/>
    </row>
    <row r="858" spans="3:6" customFormat="1" hidden="1" x14ac:dyDescent="0.25">
      <c r="C858" s="11"/>
      <c r="D858" s="15"/>
      <c r="F858" s="88"/>
    </row>
    <row r="859" spans="3:6" customFormat="1" hidden="1" x14ac:dyDescent="0.25">
      <c r="C859" s="11"/>
      <c r="D859" s="15"/>
      <c r="F859" s="88"/>
    </row>
    <row r="860" spans="3:6" customFormat="1" hidden="1" x14ac:dyDescent="0.25">
      <c r="C860" s="11"/>
      <c r="D860" s="15"/>
      <c r="F860" s="88"/>
    </row>
    <row r="861" spans="3:6" customFormat="1" hidden="1" x14ac:dyDescent="0.25">
      <c r="C861" s="11"/>
      <c r="D861" s="15"/>
      <c r="F861" s="88"/>
    </row>
    <row r="862" spans="3:6" customFormat="1" hidden="1" x14ac:dyDescent="0.25">
      <c r="C862" s="11"/>
      <c r="D862" s="15"/>
      <c r="F862" s="88"/>
    </row>
    <row r="863" spans="3:6" customFormat="1" hidden="1" x14ac:dyDescent="0.25">
      <c r="C863" s="11"/>
      <c r="D863" s="15"/>
      <c r="F863" s="88"/>
    </row>
    <row r="864" spans="3:6" customFormat="1" hidden="1" x14ac:dyDescent="0.25">
      <c r="C864" s="11"/>
      <c r="D864" s="15"/>
      <c r="F864" s="88"/>
    </row>
    <row r="865" spans="3:6" customFormat="1" hidden="1" x14ac:dyDescent="0.25">
      <c r="C865" s="11"/>
      <c r="D865" s="15"/>
      <c r="F865" s="88"/>
    </row>
    <row r="866" spans="3:6" customFormat="1" hidden="1" x14ac:dyDescent="0.25">
      <c r="C866" s="11"/>
      <c r="D866" s="15"/>
      <c r="F866" s="88"/>
    </row>
    <row r="867" spans="3:6" customFormat="1" hidden="1" x14ac:dyDescent="0.25">
      <c r="C867" s="11"/>
      <c r="D867" s="15"/>
      <c r="F867" s="88"/>
    </row>
    <row r="868" spans="3:6" customFormat="1" hidden="1" x14ac:dyDescent="0.25">
      <c r="C868" s="11"/>
      <c r="D868" s="15"/>
      <c r="F868" s="88"/>
    </row>
    <row r="869" spans="3:6" customFormat="1" hidden="1" x14ac:dyDescent="0.25">
      <c r="C869" s="11"/>
      <c r="D869" s="15"/>
      <c r="F869" s="88"/>
    </row>
    <row r="870" spans="3:6" customFormat="1" hidden="1" x14ac:dyDescent="0.25">
      <c r="C870" s="11"/>
      <c r="D870" s="15"/>
      <c r="F870" s="88"/>
    </row>
    <row r="871" spans="3:6" customFormat="1" hidden="1" x14ac:dyDescent="0.25">
      <c r="C871" s="11"/>
      <c r="D871" s="15"/>
      <c r="F871" s="88"/>
    </row>
    <row r="872" spans="3:6" customFormat="1" hidden="1" x14ac:dyDescent="0.25">
      <c r="C872" s="11"/>
      <c r="D872" s="15"/>
      <c r="F872" s="88"/>
    </row>
    <row r="873" spans="3:6" customFormat="1" hidden="1" x14ac:dyDescent="0.25">
      <c r="C873" s="11"/>
      <c r="D873" s="15"/>
      <c r="F873" s="88"/>
    </row>
    <row r="874" spans="3:6" customFormat="1" hidden="1" x14ac:dyDescent="0.25">
      <c r="C874" s="11"/>
      <c r="D874" s="15"/>
      <c r="F874" s="88"/>
    </row>
    <row r="875" spans="3:6" customFormat="1" hidden="1" x14ac:dyDescent="0.25">
      <c r="C875" s="11"/>
      <c r="D875" s="15"/>
      <c r="F875" s="88"/>
    </row>
    <row r="876" spans="3:6" customFormat="1" hidden="1" x14ac:dyDescent="0.25">
      <c r="C876" s="11"/>
      <c r="D876" s="15"/>
      <c r="F876" s="88"/>
    </row>
    <row r="877" spans="3:6" customFormat="1" hidden="1" x14ac:dyDescent="0.25">
      <c r="C877" s="11"/>
      <c r="D877" s="15"/>
      <c r="F877" s="88"/>
    </row>
    <row r="878" spans="3:6" customFormat="1" hidden="1" x14ac:dyDescent="0.25">
      <c r="C878" s="11"/>
      <c r="D878" s="15"/>
      <c r="F878" s="88"/>
    </row>
    <row r="879" spans="3:6" customFormat="1" hidden="1" x14ac:dyDescent="0.25">
      <c r="C879" s="11"/>
      <c r="D879" s="15"/>
      <c r="F879" s="88"/>
    </row>
    <row r="880" spans="3:6" customFormat="1" hidden="1" x14ac:dyDescent="0.25">
      <c r="C880" s="11"/>
      <c r="D880" s="15"/>
      <c r="F880" s="88"/>
    </row>
    <row r="881" spans="3:6" customFormat="1" hidden="1" x14ac:dyDescent="0.25">
      <c r="C881" s="11"/>
      <c r="D881" s="15"/>
      <c r="F881" s="88"/>
    </row>
    <row r="882" spans="3:6" customFormat="1" hidden="1" x14ac:dyDescent="0.25">
      <c r="C882" s="11"/>
      <c r="D882" s="15"/>
      <c r="F882" s="88"/>
    </row>
    <row r="883" spans="3:6" customFormat="1" hidden="1" x14ac:dyDescent="0.25">
      <c r="C883" s="11"/>
      <c r="D883" s="15"/>
      <c r="F883" s="88"/>
    </row>
    <row r="884" spans="3:6" customFormat="1" hidden="1" x14ac:dyDescent="0.25">
      <c r="C884" s="11"/>
      <c r="D884" s="15"/>
      <c r="F884" s="88"/>
    </row>
    <row r="885" spans="3:6" customFormat="1" hidden="1" x14ac:dyDescent="0.25">
      <c r="C885" s="11"/>
      <c r="D885" s="15"/>
      <c r="F885" s="88"/>
    </row>
    <row r="886" spans="3:6" customFormat="1" hidden="1" x14ac:dyDescent="0.25">
      <c r="C886" s="11"/>
      <c r="D886" s="15"/>
      <c r="F886" s="88"/>
    </row>
    <row r="887" spans="3:6" customFormat="1" hidden="1" x14ac:dyDescent="0.25">
      <c r="C887" s="11"/>
      <c r="D887" s="15"/>
      <c r="F887" s="88"/>
    </row>
    <row r="888" spans="3:6" customFormat="1" hidden="1" x14ac:dyDescent="0.25">
      <c r="C888" s="11"/>
      <c r="D888" s="15"/>
      <c r="F888" s="88"/>
    </row>
    <row r="889" spans="3:6" customFormat="1" hidden="1" x14ac:dyDescent="0.25">
      <c r="C889" s="11"/>
      <c r="D889" s="15"/>
      <c r="F889" s="88"/>
    </row>
    <row r="890" spans="3:6" customFormat="1" hidden="1" x14ac:dyDescent="0.25">
      <c r="C890" s="11"/>
      <c r="D890" s="15"/>
      <c r="F890" s="88"/>
    </row>
    <row r="891" spans="3:6" customFormat="1" hidden="1" x14ac:dyDescent="0.25">
      <c r="C891" s="11"/>
      <c r="D891" s="15"/>
      <c r="F891" s="88"/>
    </row>
    <row r="892" spans="3:6" customFormat="1" hidden="1" x14ac:dyDescent="0.25">
      <c r="C892" s="11"/>
      <c r="D892" s="15"/>
      <c r="F892" s="88"/>
    </row>
    <row r="893" spans="3:6" customFormat="1" hidden="1" x14ac:dyDescent="0.25">
      <c r="C893" s="11"/>
      <c r="D893" s="15"/>
      <c r="F893" s="88"/>
    </row>
    <row r="894" spans="3:6" customFormat="1" hidden="1" x14ac:dyDescent="0.25">
      <c r="C894" s="11"/>
      <c r="D894" s="15"/>
      <c r="F894" s="88"/>
    </row>
    <row r="895" spans="3:6" customFormat="1" hidden="1" x14ac:dyDescent="0.25">
      <c r="C895" s="11"/>
      <c r="D895" s="15"/>
      <c r="F895" s="88"/>
    </row>
    <row r="896" spans="3:6" customFormat="1" hidden="1" x14ac:dyDescent="0.25">
      <c r="C896" s="11"/>
      <c r="D896" s="15"/>
      <c r="F896" s="88"/>
    </row>
    <row r="897" spans="3:6" customFormat="1" hidden="1" x14ac:dyDescent="0.25">
      <c r="C897" s="11"/>
      <c r="D897" s="15"/>
      <c r="F897" s="88"/>
    </row>
    <row r="898" spans="3:6" customFormat="1" hidden="1" x14ac:dyDescent="0.25">
      <c r="C898" s="11"/>
      <c r="D898" s="15"/>
      <c r="F898" s="88"/>
    </row>
    <row r="899" spans="3:6" customFormat="1" hidden="1" x14ac:dyDescent="0.25">
      <c r="C899" s="11"/>
      <c r="D899" s="15"/>
      <c r="F899" s="88"/>
    </row>
    <row r="900" spans="3:6" customFormat="1" hidden="1" x14ac:dyDescent="0.25">
      <c r="C900" s="11"/>
      <c r="D900" s="15"/>
      <c r="F900" s="88"/>
    </row>
    <row r="901" spans="3:6" customFormat="1" hidden="1" x14ac:dyDescent="0.25">
      <c r="C901" s="11"/>
      <c r="D901" s="15"/>
      <c r="F901" s="88"/>
    </row>
    <row r="902" spans="3:6" customFormat="1" hidden="1" x14ac:dyDescent="0.25">
      <c r="C902" s="11"/>
      <c r="D902" s="15"/>
      <c r="F902" s="88"/>
    </row>
    <row r="903" spans="3:6" customFormat="1" hidden="1" x14ac:dyDescent="0.25">
      <c r="C903" s="11"/>
      <c r="D903" s="15"/>
      <c r="F903" s="88"/>
    </row>
    <row r="904" spans="3:6" customFormat="1" hidden="1" x14ac:dyDescent="0.25">
      <c r="C904" s="11"/>
      <c r="D904" s="15"/>
      <c r="F904" s="88"/>
    </row>
    <row r="905" spans="3:6" customFormat="1" hidden="1" x14ac:dyDescent="0.25">
      <c r="C905" s="11"/>
      <c r="D905" s="15"/>
      <c r="F905" s="88"/>
    </row>
    <row r="906" spans="3:6" customFormat="1" hidden="1" x14ac:dyDescent="0.25">
      <c r="C906" s="11"/>
      <c r="D906" s="15"/>
      <c r="F906" s="88"/>
    </row>
    <row r="907" spans="3:6" customFormat="1" hidden="1" x14ac:dyDescent="0.25">
      <c r="C907" s="11"/>
      <c r="D907" s="15"/>
      <c r="F907" s="88"/>
    </row>
    <row r="908" spans="3:6" customFormat="1" hidden="1" x14ac:dyDescent="0.25">
      <c r="C908" s="11"/>
      <c r="D908" s="15"/>
      <c r="F908" s="88"/>
    </row>
    <row r="909" spans="3:6" customFormat="1" hidden="1" x14ac:dyDescent="0.25">
      <c r="C909" s="11"/>
      <c r="D909" s="15"/>
      <c r="F909" s="88"/>
    </row>
    <row r="910" spans="3:6" customFormat="1" hidden="1" x14ac:dyDescent="0.25">
      <c r="C910" s="11"/>
      <c r="D910" s="15"/>
      <c r="F910" s="88"/>
    </row>
    <row r="911" spans="3:6" customFormat="1" hidden="1" x14ac:dyDescent="0.25">
      <c r="C911" s="11"/>
      <c r="D911" s="15"/>
      <c r="F911" s="88"/>
    </row>
    <row r="912" spans="3:6" customFormat="1" hidden="1" x14ac:dyDescent="0.25">
      <c r="C912" s="11"/>
      <c r="D912" s="15"/>
      <c r="F912" s="88"/>
    </row>
    <row r="913" spans="3:6" customFormat="1" hidden="1" x14ac:dyDescent="0.25">
      <c r="C913" s="11"/>
      <c r="D913" s="15"/>
      <c r="F913" s="88"/>
    </row>
    <row r="914" spans="3:6" customFormat="1" hidden="1" x14ac:dyDescent="0.25">
      <c r="C914" s="11"/>
      <c r="D914" s="15"/>
      <c r="F914" s="88"/>
    </row>
    <row r="915" spans="3:6" customFormat="1" hidden="1" x14ac:dyDescent="0.25">
      <c r="C915" s="11"/>
      <c r="D915" s="15"/>
      <c r="F915" s="88"/>
    </row>
    <row r="916" spans="3:6" customFormat="1" hidden="1" x14ac:dyDescent="0.25">
      <c r="C916" s="11"/>
      <c r="D916" s="15"/>
      <c r="F916" s="88"/>
    </row>
    <row r="917" spans="3:6" customFormat="1" hidden="1" x14ac:dyDescent="0.25">
      <c r="C917" s="11"/>
      <c r="D917" s="15"/>
      <c r="F917" s="88"/>
    </row>
    <row r="918" spans="3:6" customFormat="1" hidden="1" x14ac:dyDescent="0.25">
      <c r="C918" s="11"/>
      <c r="D918" s="15"/>
      <c r="F918" s="88"/>
    </row>
    <row r="919" spans="3:6" customFormat="1" hidden="1" x14ac:dyDescent="0.25">
      <c r="C919" s="11"/>
      <c r="D919" s="15"/>
      <c r="F919" s="88"/>
    </row>
    <row r="920" spans="3:6" customFormat="1" hidden="1" x14ac:dyDescent="0.25">
      <c r="C920" s="11"/>
      <c r="D920" s="15"/>
      <c r="F920" s="88"/>
    </row>
    <row r="921" spans="3:6" customFormat="1" hidden="1" x14ac:dyDescent="0.25">
      <c r="C921" s="11"/>
      <c r="D921" s="15"/>
      <c r="F921" s="88"/>
    </row>
    <row r="922" spans="3:6" customFormat="1" hidden="1" x14ac:dyDescent="0.25">
      <c r="C922" s="11"/>
      <c r="D922" s="15"/>
      <c r="F922" s="88"/>
    </row>
    <row r="923" spans="3:6" customFormat="1" hidden="1" x14ac:dyDescent="0.25">
      <c r="C923" s="11"/>
      <c r="D923" s="15"/>
      <c r="F923" s="88"/>
    </row>
    <row r="924" spans="3:6" customFormat="1" hidden="1" x14ac:dyDescent="0.25">
      <c r="C924" s="11"/>
      <c r="D924" s="15"/>
      <c r="F924" s="88"/>
    </row>
    <row r="925" spans="3:6" customFormat="1" hidden="1" x14ac:dyDescent="0.25">
      <c r="C925" s="11"/>
      <c r="D925" s="15"/>
      <c r="F925" s="88"/>
    </row>
    <row r="926" spans="3:6" customFormat="1" hidden="1" x14ac:dyDescent="0.25">
      <c r="C926" s="11"/>
      <c r="D926" s="15"/>
      <c r="F926" s="88"/>
    </row>
    <row r="927" spans="3:6" customFormat="1" hidden="1" x14ac:dyDescent="0.25">
      <c r="C927" s="11"/>
      <c r="D927" s="15"/>
      <c r="F927" s="88"/>
    </row>
    <row r="928" spans="3:6" customFormat="1" hidden="1" x14ac:dyDescent="0.25">
      <c r="C928" s="11"/>
      <c r="D928" s="15"/>
      <c r="F928" s="88"/>
    </row>
    <row r="929" spans="3:6" customFormat="1" hidden="1" x14ac:dyDescent="0.25">
      <c r="C929" s="11"/>
      <c r="D929" s="15"/>
      <c r="F929" s="88"/>
    </row>
    <row r="930" spans="3:6" customFormat="1" hidden="1" x14ac:dyDescent="0.25">
      <c r="C930" s="11"/>
      <c r="D930" s="15"/>
      <c r="F930" s="88"/>
    </row>
    <row r="931" spans="3:6" customFormat="1" hidden="1" x14ac:dyDescent="0.25">
      <c r="C931" s="11"/>
      <c r="D931" s="15"/>
      <c r="F931" s="88"/>
    </row>
    <row r="932" spans="3:6" customFormat="1" hidden="1" x14ac:dyDescent="0.25">
      <c r="C932" s="11"/>
      <c r="D932" s="15"/>
      <c r="F932" s="88"/>
    </row>
    <row r="933" spans="3:6" customFormat="1" hidden="1" x14ac:dyDescent="0.25">
      <c r="C933" s="11"/>
      <c r="D933" s="15"/>
      <c r="F933" s="88"/>
    </row>
    <row r="934" spans="3:6" customFormat="1" hidden="1" x14ac:dyDescent="0.25">
      <c r="C934" s="11"/>
      <c r="D934" s="15"/>
      <c r="F934" s="88"/>
    </row>
    <row r="935" spans="3:6" customFormat="1" hidden="1" x14ac:dyDescent="0.25">
      <c r="C935" s="11"/>
      <c r="D935" s="15"/>
      <c r="F935" s="88"/>
    </row>
    <row r="936" spans="3:6" customFormat="1" hidden="1" x14ac:dyDescent="0.25">
      <c r="C936" s="11"/>
      <c r="D936" s="15"/>
      <c r="F936" s="88"/>
    </row>
    <row r="937" spans="3:6" customFormat="1" hidden="1" x14ac:dyDescent="0.25">
      <c r="C937" s="11"/>
      <c r="D937" s="15"/>
      <c r="F937" s="88"/>
    </row>
    <row r="938" spans="3:6" customFormat="1" hidden="1" x14ac:dyDescent="0.25">
      <c r="C938" s="11"/>
      <c r="D938" s="15"/>
      <c r="F938" s="88"/>
    </row>
    <row r="939" spans="3:6" customFormat="1" hidden="1" x14ac:dyDescent="0.25">
      <c r="C939" s="11"/>
      <c r="D939" s="15"/>
      <c r="F939" s="88"/>
    </row>
    <row r="940" spans="3:6" customFormat="1" hidden="1" x14ac:dyDescent="0.25">
      <c r="C940" s="11"/>
      <c r="D940" s="15"/>
      <c r="F940" s="88"/>
    </row>
    <row r="941" spans="3:6" customFormat="1" hidden="1" x14ac:dyDescent="0.25">
      <c r="C941" s="11"/>
      <c r="D941" s="15"/>
      <c r="F941" s="88"/>
    </row>
    <row r="942" spans="3:6" customFormat="1" hidden="1" x14ac:dyDescent="0.25">
      <c r="C942" s="11"/>
      <c r="D942" s="15"/>
      <c r="F942" s="88"/>
    </row>
    <row r="943" spans="3:6" customFormat="1" hidden="1" x14ac:dyDescent="0.25">
      <c r="C943" s="11"/>
      <c r="D943" s="15"/>
      <c r="F943" s="88"/>
    </row>
    <row r="944" spans="3:6" customFormat="1" hidden="1" x14ac:dyDescent="0.25">
      <c r="C944" s="11"/>
      <c r="D944" s="15"/>
      <c r="F944" s="88"/>
    </row>
    <row r="945" spans="3:6" customFormat="1" hidden="1" x14ac:dyDescent="0.25">
      <c r="C945" s="11"/>
      <c r="D945" s="15"/>
      <c r="F945" s="88"/>
    </row>
    <row r="946" spans="3:6" customFormat="1" hidden="1" x14ac:dyDescent="0.25">
      <c r="C946" s="11"/>
      <c r="D946" s="15"/>
      <c r="F946" s="88"/>
    </row>
    <row r="947" spans="3:6" customFormat="1" hidden="1" x14ac:dyDescent="0.25">
      <c r="C947" s="11"/>
      <c r="D947" s="15"/>
      <c r="F947" s="88"/>
    </row>
    <row r="948" spans="3:6" customFormat="1" hidden="1" x14ac:dyDescent="0.25">
      <c r="C948" s="11"/>
      <c r="D948" s="15"/>
      <c r="F948" s="88"/>
    </row>
    <row r="949" spans="3:6" customFormat="1" hidden="1" x14ac:dyDescent="0.25">
      <c r="C949" s="11"/>
      <c r="D949" s="15"/>
      <c r="F949" s="88"/>
    </row>
    <row r="950" spans="3:6" customFormat="1" hidden="1" x14ac:dyDescent="0.25">
      <c r="C950" s="11"/>
      <c r="D950" s="15"/>
      <c r="F950" s="88"/>
    </row>
    <row r="951" spans="3:6" customFormat="1" hidden="1" x14ac:dyDescent="0.25">
      <c r="C951" s="11"/>
      <c r="D951" s="15"/>
      <c r="F951" s="88"/>
    </row>
    <row r="952" spans="3:6" customFormat="1" hidden="1" x14ac:dyDescent="0.25">
      <c r="C952" s="11"/>
      <c r="D952" s="15"/>
      <c r="F952" s="88"/>
    </row>
    <row r="953" spans="3:6" customFormat="1" hidden="1" x14ac:dyDescent="0.25">
      <c r="C953" s="11"/>
      <c r="D953" s="15"/>
      <c r="F953" s="88"/>
    </row>
    <row r="954" spans="3:6" customFormat="1" hidden="1" x14ac:dyDescent="0.25">
      <c r="C954" s="11"/>
      <c r="D954" s="15"/>
      <c r="F954" s="88"/>
    </row>
    <row r="955" spans="3:6" customFormat="1" hidden="1" x14ac:dyDescent="0.25">
      <c r="C955" s="11"/>
      <c r="D955" s="15"/>
      <c r="F955" s="88"/>
    </row>
    <row r="956" spans="3:6" customFormat="1" hidden="1" x14ac:dyDescent="0.25">
      <c r="C956" s="11"/>
      <c r="D956" s="15"/>
      <c r="F956" s="88"/>
    </row>
    <row r="957" spans="3:6" customFormat="1" hidden="1" x14ac:dyDescent="0.25">
      <c r="C957" s="11"/>
      <c r="D957" s="15"/>
      <c r="F957" s="88"/>
    </row>
    <row r="958" spans="3:6" customFormat="1" hidden="1" x14ac:dyDescent="0.25">
      <c r="C958" s="11"/>
      <c r="D958" s="15"/>
      <c r="F958" s="88"/>
    </row>
    <row r="959" spans="3:6" customFormat="1" hidden="1" x14ac:dyDescent="0.25">
      <c r="C959" s="11"/>
      <c r="D959" s="15"/>
      <c r="F959" s="88"/>
    </row>
    <row r="960" spans="3:6" customFormat="1" hidden="1" x14ac:dyDescent="0.25">
      <c r="C960" s="11"/>
      <c r="D960" s="15"/>
      <c r="F960" s="88"/>
    </row>
    <row r="961" spans="3:6" customFormat="1" hidden="1" x14ac:dyDescent="0.25">
      <c r="C961" s="11"/>
      <c r="D961" s="15"/>
      <c r="F961" s="88"/>
    </row>
    <row r="962" spans="3:6" customFormat="1" hidden="1" x14ac:dyDescent="0.25">
      <c r="C962" s="11"/>
      <c r="D962" s="15"/>
      <c r="F962" s="88"/>
    </row>
    <row r="963" spans="3:6" customFormat="1" hidden="1" x14ac:dyDescent="0.25">
      <c r="C963" s="11"/>
      <c r="D963" s="15"/>
      <c r="F963" s="88"/>
    </row>
    <row r="964" spans="3:6" customFormat="1" hidden="1" x14ac:dyDescent="0.25">
      <c r="C964" s="11"/>
      <c r="D964" s="15"/>
      <c r="F964" s="88"/>
    </row>
    <row r="965" spans="3:6" customFormat="1" hidden="1" x14ac:dyDescent="0.25">
      <c r="C965" s="11"/>
      <c r="D965" s="15"/>
      <c r="F965" s="88"/>
    </row>
    <row r="966" spans="3:6" customFormat="1" hidden="1" x14ac:dyDescent="0.25">
      <c r="C966" s="11"/>
      <c r="D966" s="15"/>
      <c r="F966" s="88"/>
    </row>
    <row r="967" spans="3:6" customFormat="1" hidden="1" x14ac:dyDescent="0.25">
      <c r="C967" s="11"/>
      <c r="D967" s="15"/>
      <c r="F967" s="88"/>
    </row>
    <row r="968" spans="3:6" customFormat="1" hidden="1" x14ac:dyDescent="0.25">
      <c r="C968" s="11"/>
      <c r="D968" s="15"/>
      <c r="F968" s="88"/>
    </row>
    <row r="969" spans="3:6" customFormat="1" hidden="1" x14ac:dyDescent="0.25">
      <c r="C969" s="11"/>
      <c r="D969" s="15"/>
      <c r="F969" s="88"/>
    </row>
    <row r="970" spans="3:6" customFormat="1" hidden="1" x14ac:dyDescent="0.25">
      <c r="C970" s="11"/>
      <c r="D970" s="15"/>
      <c r="F970" s="88"/>
    </row>
    <row r="971" spans="3:6" customFormat="1" hidden="1" x14ac:dyDescent="0.25">
      <c r="C971" s="11"/>
      <c r="D971" s="15"/>
      <c r="F971" s="88"/>
    </row>
    <row r="972" spans="3:6" customFormat="1" hidden="1" x14ac:dyDescent="0.25">
      <c r="C972" s="11"/>
      <c r="D972" s="15"/>
      <c r="F972" s="88"/>
    </row>
    <row r="973" spans="3:6" customFormat="1" hidden="1" x14ac:dyDescent="0.25">
      <c r="C973" s="11"/>
      <c r="D973" s="15"/>
      <c r="F973" s="88"/>
    </row>
    <row r="974" spans="3:6" customFormat="1" hidden="1" x14ac:dyDescent="0.25">
      <c r="C974" s="11"/>
      <c r="D974" s="15"/>
      <c r="F974" s="88"/>
    </row>
    <row r="975" spans="3:6" customFormat="1" hidden="1" x14ac:dyDescent="0.25">
      <c r="C975" s="11"/>
      <c r="D975" s="15"/>
      <c r="F975" s="88"/>
    </row>
    <row r="976" spans="3:6" customFormat="1" hidden="1" x14ac:dyDescent="0.25">
      <c r="C976" s="11"/>
      <c r="D976" s="15"/>
      <c r="F976" s="88"/>
    </row>
    <row r="977" spans="3:6" customFormat="1" hidden="1" x14ac:dyDescent="0.25">
      <c r="C977" s="11"/>
      <c r="D977" s="15"/>
      <c r="F977" s="88"/>
    </row>
    <row r="978" spans="3:6" customFormat="1" hidden="1" x14ac:dyDescent="0.25">
      <c r="C978" s="11"/>
      <c r="D978" s="15"/>
      <c r="F978" s="88"/>
    </row>
    <row r="979" spans="3:6" customFormat="1" hidden="1" x14ac:dyDescent="0.25">
      <c r="C979" s="11"/>
      <c r="D979" s="15"/>
      <c r="F979" s="88"/>
    </row>
    <row r="980" spans="3:6" customFormat="1" hidden="1" x14ac:dyDescent="0.25">
      <c r="C980" s="11"/>
      <c r="D980" s="15"/>
      <c r="F980" s="88"/>
    </row>
    <row r="981" spans="3:6" customFormat="1" hidden="1" x14ac:dyDescent="0.25">
      <c r="C981" s="11"/>
      <c r="D981" s="15"/>
      <c r="F981" s="88"/>
    </row>
    <row r="982" spans="3:6" customFormat="1" hidden="1" x14ac:dyDescent="0.25">
      <c r="C982" s="11"/>
      <c r="D982" s="15"/>
      <c r="F982" s="88"/>
    </row>
    <row r="983" spans="3:6" customFormat="1" hidden="1" x14ac:dyDescent="0.25">
      <c r="C983" s="11"/>
      <c r="D983" s="15"/>
      <c r="F983" s="88"/>
    </row>
    <row r="984" spans="3:6" customFormat="1" hidden="1" x14ac:dyDescent="0.25">
      <c r="C984" s="11"/>
      <c r="D984" s="15"/>
      <c r="F984" s="88"/>
    </row>
    <row r="985" spans="3:6" customFormat="1" hidden="1" x14ac:dyDescent="0.25">
      <c r="C985" s="11"/>
      <c r="D985" s="15"/>
      <c r="F985" s="88"/>
    </row>
    <row r="986" spans="3:6" customFormat="1" hidden="1" x14ac:dyDescent="0.25">
      <c r="C986" s="11"/>
      <c r="D986" s="15"/>
      <c r="F986" s="88"/>
    </row>
    <row r="987" spans="3:6" customFormat="1" hidden="1" x14ac:dyDescent="0.25">
      <c r="C987" s="11"/>
      <c r="D987" s="15"/>
      <c r="F987" s="88"/>
    </row>
    <row r="988" spans="3:6" customFormat="1" hidden="1" x14ac:dyDescent="0.25">
      <c r="C988" s="11"/>
      <c r="D988" s="15"/>
      <c r="F988" s="88"/>
    </row>
    <row r="989" spans="3:6" customFormat="1" hidden="1" x14ac:dyDescent="0.25">
      <c r="C989" s="11"/>
      <c r="D989" s="15"/>
      <c r="F989" s="88"/>
    </row>
    <row r="990" spans="3:6" customFormat="1" hidden="1" x14ac:dyDescent="0.25">
      <c r="C990" s="11"/>
      <c r="D990" s="15"/>
      <c r="F990" s="88"/>
    </row>
    <row r="991" spans="3:6" customFormat="1" hidden="1" x14ac:dyDescent="0.25">
      <c r="C991" s="11"/>
      <c r="D991" s="15"/>
      <c r="F991" s="88"/>
    </row>
    <row r="992" spans="3:6" customFormat="1" hidden="1" x14ac:dyDescent="0.25">
      <c r="C992" s="11"/>
      <c r="D992" s="15"/>
      <c r="F992" s="88"/>
    </row>
    <row r="993" spans="3:6" customFormat="1" hidden="1" x14ac:dyDescent="0.25">
      <c r="C993" s="11"/>
      <c r="D993" s="15"/>
      <c r="F993" s="88"/>
    </row>
    <row r="994" spans="3:6" customFormat="1" hidden="1" x14ac:dyDescent="0.25">
      <c r="C994" s="11"/>
      <c r="D994" s="15"/>
      <c r="F994" s="88"/>
    </row>
    <row r="995" spans="3:6" customFormat="1" hidden="1" x14ac:dyDescent="0.25">
      <c r="C995" s="11"/>
      <c r="D995" s="15"/>
      <c r="F995" s="88"/>
    </row>
    <row r="996" spans="3:6" customFormat="1" hidden="1" x14ac:dyDescent="0.25">
      <c r="C996" s="11"/>
      <c r="D996" s="15"/>
      <c r="F996" s="88"/>
    </row>
    <row r="997" spans="3:6" customFormat="1" hidden="1" x14ac:dyDescent="0.25">
      <c r="C997" s="11"/>
      <c r="D997" s="15"/>
      <c r="F997" s="88"/>
    </row>
    <row r="998" spans="3:6" customFormat="1" hidden="1" x14ac:dyDescent="0.25">
      <c r="C998" s="11"/>
      <c r="D998" s="15"/>
      <c r="F998" s="88"/>
    </row>
    <row r="999" spans="3:6" customFormat="1" hidden="1" x14ac:dyDescent="0.25">
      <c r="C999" s="11"/>
      <c r="D999" s="15"/>
      <c r="F999" s="88"/>
    </row>
    <row r="1000" spans="3:6" customFormat="1" hidden="1" x14ac:dyDescent="0.25">
      <c r="C1000" s="11"/>
      <c r="D1000" s="15"/>
      <c r="F1000" s="88"/>
    </row>
    <row r="1001" spans="3:6" customFormat="1" hidden="1" x14ac:dyDescent="0.25">
      <c r="C1001" s="11"/>
      <c r="D1001" s="15"/>
      <c r="F1001" s="88"/>
    </row>
    <row r="1002" spans="3:6" customFormat="1" hidden="1" x14ac:dyDescent="0.25">
      <c r="C1002" s="11"/>
      <c r="D1002" s="15"/>
      <c r="F1002" s="88"/>
    </row>
    <row r="1003" spans="3:6" customFormat="1" hidden="1" x14ac:dyDescent="0.25">
      <c r="C1003" s="11"/>
      <c r="D1003" s="15"/>
      <c r="F1003" s="88"/>
    </row>
    <row r="1004" spans="3:6" customFormat="1" hidden="1" x14ac:dyDescent="0.25">
      <c r="C1004" s="11"/>
      <c r="D1004" s="15"/>
      <c r="F1004" s="88"/>
    </row>
    <row r="1005" spans="3:6" customFormat="1" hidden="1" x14ac:dyDescent="0.25">
      <c r="C1005" s="11"/>
      <c r="D1005" s="15"/>
      <c r="F1005" s="88"/>
    </row>
    <row r="1006" spans="3:6" customFormat="1" hidden="1" x14ac:dyDescent="0.25">
      <c r="C1006" s="11"/>
      <c r="D1006" s="15"/>
      <c r="F1006" s="88"/>
    </row>
    <row r="1007" spans="3:6" customFormat="1" hidden="1" x14ac:dyDescent="0.25">
      <c r="C1007" s="11"/>
      <c r="D1007" s="15"/>
      <c r="F1007" s="88"/>
    </row>
    <row r="1008" spans="3:6" customFormat="1" hidden="1" x14ac:dyDescent="0.25">
      <c r="C1008" s="11"/>
      <c r="D1008" s="15"/>
      <c r="F1008" s="88"/>
    </row>
    <row r="1009" spans="3:6" customFormat="1" hidden="1" x14ac:dyDescent="0.25">
      <c r="C1009" s="11"/>
      <c r="D1009" s="15"/>
      <c r="F1009" s="88"/>
    </row>
    <row r="1010" spans="3:6" customFormat="1" hidden="1" x14ac:dyDescent="0.25">
      <c r="C1010" s="11"/>
      <c r="D1010" s="15"/>
      <c r="F1010" s="88"/>
    </row>
    <row r="1011" spans="3:6" customFormat="1" hidden="1" x14ac:dyDescent="0.25">
      <c r="C1011" s="11"/>
      <c r="D1011" s="15"/>
      <c r="F1011" s="88"/>
    </row>
    <row r="1012" spans="3:6" customFormat="1" hidden="1" x14ac:dyDescent="0.25">
      <c r="C1012" s="11"/>
      <c r="D1012" s="15"/>
      <c r="F1012" s="88"/>
    </row>
    <row r="1013" spans="3:6" customFormat="1" hidden="1" x14ac:dyDescent="0.25">
      <c r="C1013" s="11"/>
      <c r="D1013" s="15"/>
      <c r="F1013" s="88"/>
    </row>
    <row r="1014" spans="3:6" customFormat="1" hidden="1" x14ac:dyDescent="0.25">
      <c r="C1014" s="11"/>
      <c r="D1014" s="15"/>
      <c r="F1014" s="88"/>
    </row>
    <row r="1015" spans="3:6" customFormat="1" hidden="1" x14ac:dyDescent="0.25">
      <c r="C1015" s="11"/>
      <c r="D1015" s="15"/>
      <c r="F1015" s="88"/>
    </row>
    <row r="1016" spans="3:6" customFormat="1" hidden="1" x14ac:dyDescent="0.25">
      <c r="C1016" s="11"/>
      <c r="D1016" s="15"/>
      <c r="F1016" s="88"/>
    </row>
    <row r="1017" spans="3:6" customFormat="1" hidden="1" x14ac:dyDescent="0.25">
      <c r="C1017" s="11"/>
      <c r="D1017" s="15"/>
      <c r="F1017" s="88"/>
    </row>
    <row r="1018" spans="3:6" customFormat="1" hidden="1" x14ac:dyDescent="0.25">
      <c r="C1018" s="11"/>
      <c r="D1018" s="15"/>
      <c r="F1018" s="88"/>
    </row>
    <row r="1019" spans="3:6" customFormat="1" hidden="1" x14ac:dyDescent="0.25">
      <c r="C1019" s="11"/>
      <c r="D1019" s="15"/>
      <c r="F1019" s="88"/>
    </row>
    <row r="1020" spans="3:6" customFormat="1" hidden="1" x14ac:dyDescent="0.25">
      <c r="C1020" s="11"/>
      <c r="D1020" s="15"/>
      <c r="F1020" s="88"/>
    </row>
    <row r="1021" spans="3:6" customFormat="1" hidden="1" x14ac:dyDescent="0.25">
      <c r="C1021" s="11"/>
      <c r="D1021" s="15"/>
      <c r="F1021" s="88"/>
    </row>
    <row r="1022" spans="3:6" customFormat="1" hidden="1" x14ac:dyDescent="0.25">
      <c r="C1022" s="11"/>
      <c r="D1022" s="15"/>
      <c r="F1022" s="88"/>
    </row>
    <row r="1023" spans="3:6" customFormat="1" hidden="1" x14ac:dyDescent="0.25">
      <c r="C1023" s="11"/>
      <c r="D1023" s="15"/>
      <c r="F1023" s="88"/>
    </row>
    <row r="1024" spans="3:6" customFormat="1" hidden="1" x14ac:dyDescent="0.25">
      <c r="C1024" s="11"/>
      <c r="D1024" s="15"/>
      <c r="F1024" s="88"/>
    </row>
    <row r="1025" spans="3:6" customFormat="1" hidden="1" x14ac:dyDescent="0.25">
      <c r="C1025" s="11"/>
      <c r="D1025" s="15"/>
      <c r="F1025" s="88"/>
    </row>
    <row r="1026" spans="3:6" customFormat="1" hidden="1" x14ac:dyDescent="0.25">
      <c r="C1026" s="11"/>
      <c r="D1026" s="15"/>
      <c r="F1026" s="88"/>
    </row>
    <row r="1027" spans="3:6" customFormat="1" hidden="1" x14ac:dyDescent="0.25">
      <c r="C1027" s="11"/>
      <c r="D1027" s="15"/>
      <c r="F1027" s="88"/>
    </row>
    <row r="1028" spans="3:6" customFormat="1" hidden="1" x14ac:dyDescent="0.25">
      <c r="C1028" s="11"/>
      <c r="D1028" s="15"/>
      <c r="F1028" s="88"/>
    </row>
    <row r="1029" spans="3:6" customFormat="1" hidden="1" x14ac:dyDescent="0.25">
      <c r="C1029" s="11"/>
      <c r="D1029" s="15"/>
      <c r="F1029" s="88"/>
    </row>
    <row r="1030" spans="3:6" customFormat="1" hidden="1" x14ac:dyDescent="0.25">
      <c r="C1030" s="11"/>
      <c r="D1030" s="15"/>
      <c r="F1030" s="88"/>
    </row>
    <row r="1031" spans="3:6" customFormat="1" hidden="1" x14ac:dyDescent="0.25">
      <c r="C1031" s="11"/>
      <c r="D1031" s="15"/>
      <c r="F1031" s="88"/>
    </row>
    <row r="1032" spans="3:6" customFormat="1" hidden="1" x14ac:dyDescent="0.25">
      <c r="C1032" s="11"/>
      <c r="D1032" s="15"/>
      <c r="F1032" s="88"/>
    </row>
    <row r="1033" spans="3:6" customFormat="1" hidden="1" x14ac:dyDescent="0.25">
      <c r="C1033" s="11"/>
      <c r="D1033" s="15"/>
      <c r="F1033" s="88"/>
    </row>
    <row r="1034" spans="3:6" customFormat="1" hidden="1" x14ac:dyDescent="0.25">
      <c r="C1034" s="11"/>
      <c r="D1034" s="15"/>
      <c r="F1034" s="88"/>
    </row>
    <row r="1035" spans="3:6" customFormat="1" hidden="1" x14ac:dyDescent="0.25">
      <c r="C1035" s="11"/>
      <c r="D1035" s="15"/>
      <c r="F1035" s="88"/>
    </row>
    <row r="1036" spans="3:6" customFormat="1" hidden="1" x14ac:dyDescent="0.25">
      <c r="C1036" s="11"/>
      <c r="D1036" s="15"/>
      <c r="F1036" s="88"/>
    </row>
    <row r="1037" spans="3:6" customFormat="1" hidden="1" x14ac:dyDescent="0.25">
      <c r="C1037" s="11"/>
      <c r="D1037" s="15"/>
      <c r="F1037" s="88"/>
    </row>
    <row r="1038" spans="3:6" customFormat="1" hidden="1" x14ac:dyDescent="0.25">
      <c r="C1038" s="11"/>
      <c r="D1038" s="15"/>
      <c r="F1038" s="88"/>
    </row>
    <row r="1039" spans="3:6" customFormat="1" hidden="1" x14ac:dyDescent="0.25">
      <c r="C1039" s="11"/>
      <c r="D1039" s="15"/>
      <c r="F1039" s="88"/>
    </row>
    <row r="1040" spans="3:6" customFormat="1" hidden="1" x14ac:dyDescent="0.25">
      <c r="C1040" s="11"/>
      <c r="D1040" s="15"/>
      <c r="F1040" s="88"/>
    </row>
    <row r="1041" spans="3:6" customFormat="1" hidden="1" x14ac:dyDescent="0.25">
      <c r="C1041" s="11"/>
      <c r="D1041" s="15"/>
      <c r="F1041" s="88"/>
    </row>
    <row r="1042" spans="3:6" customFormat="1" hidden="1" x14ac:dyDescent="0.25">
      <c r="C1042" s="11"/>
      <c r="D1042" s="15"/>
      <c r="F1042" s="88"/>
    </row>
    <row r="1043" spans="3:6" customFormat="1" hidden="1" x14ac:dyDescent="0.25">
      <c r="C1043" s="11"/>
      <c r="D1043" s="15"/>
      <c r="F1043" s="88"/>
    </row>
    <row r="1044" spans="3:6" customFormat="1" hidden="1" x14ac:dyDescent="0.25">
      <c r="C1044" s="11"/>
      <c r="D1044" s="15"/>
      <c r="F1044" s="88"/>
    </row>
    <row r="1045" spans="3:6" customFormat="1" hidden="1" x14ac:dyDescent="0.25">
      <c r="C1045" s="11"/>
      <c r="D1045" s="15"/>
      <c r="F1045" s="88"/>
    </row>
    <row r="1046" spans="3:6" customFormat="1" hidden="1" x14ac:dyDescent="0.25">
      <c r="C1046" s="11"/>
      <c r="D1046" s="15"/>
      <c r="F1046" s="88"/>
    </row>
    <row r="1047" spans="3:6" customFormat="1" hidden="1" x14ac:dyDescent="0.25">
      <c r="C1047" s="11"/>
      <c r="D1047" s="15"/>
      <c r="F1047" s="88"/>
    </row>
    <row r="1048" spans="3:6" customFormat="1" hidden="1" x14ac:dyDescent="0.25">
      <c r="C1048" s="11"/>
      <c r="D1048" s="15"/>
      <c r="F1048" s="88"/>
    </row>
    <row r="1049" spans="3:6" customFormat="1" hidden="1" x14ac:dyDescent="0.25">
      <c r="C1049" s="11"/>
      <c r="D1049" s="15"/>
      <c r="F1049" s="88"/>
    </row>
    <row r="1050" spans="3:6" customFormat="1" hidden="1" x14ac:dyDescent="0.25">
      <c r="C1050" s="11"/>
      <c r="D1050" s="15"/>
      <c r="F1050" s="88"/>
    </row>
    <row r="1051" spans="3:6" customFormat="1" hidden="1" x14ac:dyDescent="0.25">
      <c r="C1051" s="11"/>
      <c r="D1051" s="15"/>
      <c r="F1051" s="88"/>
    </row>
    <row r="1052" spans="3:6" customFormat="1" hidden="1" x14ac:dyDescent="0.25">
      <c r="C1052" s="11"/>
      <c r="D1052" s="15"/>
      <c r="F1052" s="88"/>
    </row>
    <row r="1053" spans="3:6" customFormat="1" hidden="1" x14ac:dyDescent="0.25">
      <c r="C1053" s="11"/>
      <c r="D1053" s="15"/>
      <c r="F1053" s="88"/>
    </row>
    <row r="1054" spans="3:6" customFormat="1" hidden="1" x14ac:dyDescent="0.25">
      <c r="C1054" s="11"/>
      <c r="D1054" s="15"/>
      <c r="F1054" s="88"/>
    </row>
    <row r="1055" spans="3:6" customFormat="1" hidden="1" x14ac:dyDescent="0.25">
      <c r="C1055" s="11"/>
      <c r="D1055" s="15"/>
      <c r="F1055" s="88"/>
    </row>
    <row r="1056" spans="3:6" customFormat="1" hidden="1" x14ac:dyDescent="0.25">
      <c r="C1056" s="11"/>
      <c r="D1056" s="15"/>
      <c r="F1056" s="88"/>
    </row>
    <row r="1057" spans="3:6" customFormat="1" hidden="1" x14ac:dyDescent="0.25">
      <c r="C1057" s="11"/>
      <c r="D1057" s="15"/>
      <c r="F1057" s="88"/>
    </row>
    <row r="1058" spans="3:6" customFormat="1" hidden="1" x14ac:dyDescent="0.25">
      <c r="C1058" s="11"/>
      <c r="D1058" s="15"/>
      <c r="F1058" s="88"/>
    </row>
    <row r="1059" spans="3:6" customFormat="1" hidden="1" x14ac:dyDescent="0.25">
      <c r="C1059" s="11"/>
      <c r="D1059" s="15"/>
      <c r="F1059" s="88"/>
    </row>
    <row r="1060" spans="3:6" customFormat="1" hidden="1" x14ac:dyDescent="0.25">
      <c r="C1060" s="11"/>
      <c r="D1060" s="15"/>
      <c r="F1060" s="88"/>
    </row>
    <row r="1061" spans="3:6" customFormat="1" hidden="1" x14ac:dyDescent="0.25">
      <c r="C1061" s="11"/>
      <c r="D1061" s="15"/>
      <c r="F1061" s="88"/>
    </row>
    <row r="1062" spans="3:6" customFormat="1" hidden="1" x14ac:dyDescent="0.25">
      <c r="C1062" s="11"/>
      <c r="D1062" s="15"/>
      <c r="F1062" s="88"/>
    </row>
    <row r="1063" spans="3:6" customFormat="1" hidden="1" x14ac:dyDescent="0.25">
      <c r="C1063" s="11"/>
      <c r="D1063" s="15"/>
      <c r="F1063" s="88"/>
    </row>
    <row r="1064" spans="3:6" customFormat="1" hidden="1" x14ac:dyDescent="0.25">
      <c r="C1064" s="11"/>
      <c r="D1064" s="15"/>
      <c r="F1064" s="88"/>
    </row>
    <row r="1065" spans="3:6" customFormat="1" hidden="1" x14ac:dyDescent="0.25">
      <c r="C1065" s="11"/>
      <c r="D1065" s="15"/>
      <c r="F1065" s="88"/>
    </row>
    <row r="1066" spans="3:6" customFormat="1" hidden="1" x14ac:dyDescent="0.25">
      <c r="C1066" s="11"/>
      <c r="D1066" s="15"/>
      <c r="F1066" s="88"/>
    </row>
    <row r="1067" spans="3:6" customFormat="1" hidden="1" x14ac:dyDescent="0.25">
      <c r="C1067" s="11"/>
      <c r="D1067" s="15"/>
      <c r="F1067" s="88"/>
    </row>
    <row r="1068" spans="3:6" customFormat="1" hidden="1" x14ac:dyDescent="0.25">
      <c r="C1068" s="11"/>
      <c r="D1068" s="15"/>
      <c r="F1068" s="88"/>
    </row>
    <row r="1069" spans="3:6" customFormat="1" hidden="1" x14ac:dyDescent="0.25">
      <c r="C1069" s="11"/>
      <c r="D1069" s="15"/>
      <c r="F1069" s="88"/>
    </row>
    <row r="1070" spans="3:6" customFormat="1" hidden="1" x14ac:dyDescent="0.25">
      <c r="C1070" s="11"/>
      <c r="D1070" s="15"/>
      <c r="F1070" s="88"/>
    </row>
    <row r="1071" spans="3:6" customFormat="1" hidden="1" x14ac:dyDescent="0.25">
      <c r="C1071" s="11"/>
      <c r="D1071" s="15"/>
      <c r="F1071" s="88"/>
    </row>
    <row r="1072" spans="3:6" customFormat="1" hidden="1" x14ac:dyDescent="0.25">
      <c r="C1072" s="11"/>
      <c r="D1072" s="15"/>
      <c r="F1072" s="88"/>
    </row>
    <row r="1073" spans="3:6" customFormat="1" hidden="1" x14ac:dyDescent="0.25">
      <c r="C1073" s="11"/>
      <c r="D1073" s="15"/>
      <c r="F1073" s="88"/>
    </row>
    <row r="1074" spans="3:6" customFormat="1" hidden="1" x14ac:dyDescent="0.25">
      <c r="C1074" s="11"/>
      <c r="D1074" s="15"/>
      <c r="F1074" s="88"/>
    </row>
    <row r="1075" spans="3:6" customFormat="1" hidden="1" x14ac:dyDescent="0.25">
      <c r="C1075" s="11"/>
      <c r="D1075" s="15"/>
      <c r="F1075" s="88"/>
    </row>
    <row r="1076" spans="3:6" customFormat="1" hidden="1" x14ac:dyDescent="0.25">
      <c r="C1076" s="11"/>
      <c r="D1076" s="15"/>
      <c r="F1076" s="88"/>
    </row>
    <row r="1077" spans="3:6" customFormat="1" hidden="1" x14ac:dyDescent="0.25">
      <c r="C1077" s="11"/>
      <c r="D1077" s="15"/>
      <c r="F1077" s="88"/>
    </row>
    <row r="1078" spans="3:6" customFormat="1" hidden="1" x14ac:dyDescent="0.25">
      <c r="C1078" s="11"/>
      <c r="D1078" s="15"/>
      <c r="F1078" s="88"/>
    </row>
    <row r="1079" spans="3:6" customFormat="1" hidden="1" x14ac:dyDescent="0.25">
      <c r="C1079" s="11"/>
      <c r="D1079" s="15"/>
      <c r="F1079" s="88"/>
    </row>
    <row r="1080" spans="3:6" customFormat="1" hidden="1" x14ac:dyDescent="0.25">
      <c r="C1080" s="11"/>
      <c r="D1080" s="15"/>
      <c r="F1080" s="88"/>
    </row>
    <row r="1081" spans="3:6" customFormat="1" hidden="1" x14ac:dyDescent="0.25">
      <c r="C1081" s="11"/>
      <c r="D1081" s="15"/>
      <c r="F1081" s="88"/>
    </row>
    <row r="1082" spans="3:6" customFormat="1" hidden="1" x14ac:dyDescent="0.25">
      <c r="C1082" s="11"/>
      <c r="D1082" s="15"/>
      <c r="F1082" s="88"/>
    </row>
    <row r="1083" spans="3:6" customFormat="1" hidden="1" x14ac:dyDescent="0.25">
      <c r="C1083" s="11"/>
      <c r="D1083" s="15"/>
      <c r="F1083" s="88"/>
    </row>
    <row r="1084" spans="3:6" customFormat="1" hidden="1" x14ac:dyDescent="0.25">
      <c r="C1084" s="11"/>
      <c r="D1084" s="15"/>
      <c r="F1084" s="88"/>
    </row>
    <row r="1085" spans="3:6" customFormat="1" hidden="1" x14ac:dyDescent="0.25">
      <c r="C1085" s="11"/>
      <c r="D1085" s="15"/>
      <c r="F1085" s="88"/>
    </row>
    <row r="1086" spans="3:6" customFormat="1" hidden="1" x14ac:dyDescent="0.25">
      <c r="C1086" s="11"/>
      <c r="D1086" s="15"/>
      <c r="F1086" s="88"/>
    </row>
    <row r="1087" spans="3:6" customFormat="1" hidden="1" x14ac:dyDescent="0.25">
      <c r="C1087" s="11"/>
      <c r="D1087" s="15"/>
      <c r="F1087" s="88"/>
    </row>
    <row r="1088" spans="3:6" customFormat="1" hidden="1" x14ac:dyDescent="0.25">
      <c r="C1088" s="11"/>
      <c r="D1088" s="15"/>
      <c r="F1088" s="88"/>
    </row>
    <row r="1089" spans="3:6" customFormat="1" hidden="1" x14ac:dyDescent="0.25">
      <c r="C1089" s="11"/>
      <c r="D1089" s="15"/>
      <c r="F1089" s="88"/>
    </row>
    <row r="1090" spans="3:6" customFormat="1" hidden="1" x14ac:dyDescent="0.25">
      <c r="C1090" s="11"/>
      <c r="D1090" s="15"/>
      <c r="F1090" s="88"/>
    </row>
    <row r="1091" spans="3:6" customFormat="1" hidden="1" x14ac:dyDescent="0.25">
      <c r="C1091" s="11"/>
      <c r="D1091" s="15"/>
      <c r="F1091" s="88"/>
    </row>
    <row r="1092" spans="3:6" customFormat="1" hidden="1" x14ac:dyDescent="0.25">
      <c r="C1092" s="11"/>
      <c r="D1092" s="15"/>
      <c r="F1092" s="88"/>
    </row>
    <row r="1093" spans="3:6" customFormat="1" hidden="1" x14ac:dyDescent="0.25">
      <c r="C1093" s="11"/>
      <c r="D1093" s="15"/>
      <c r="F1093" s="88"/>
    </row>
    <row r="1094" spans="3:6" customFormat="1" hidden="1" x14ac:dyDescent="0.25">
      <c r="C1094" s="11"/>
      <c r="D1094" s="15"/>
      <c r="F1094" s="88"/>
    </row>
    <row r="1095" spans="3:6" customFormat="1" hidden="1" x14ac:dyDescent="0.25">
      <c r="C1095" s="11"/>
      <c r="D1095" s="15"/>
      <c r="F1095" s="88"/>
    </row>
    <row r="1096" spans="3:6" customFormat="1" hidden="1" x14ac:dyDescent="0.25">
      <c r="C1096" s="11"/>
      <c r="D1096" s="15"/>
      <c r="F1096" s="88"/>
    </row>
    <row r="1097" spans="3:6" customFormat="1" hidden="1" x14ac:dyDescent="0.25">
      <c r="C1097" s="11"/>
      <c r="D1097" s="15"/>
      <c r="F1097" s="88"/>
    </row>
    <row r="1098" spans="3:6" customFormat="1" hidden="1" x14ac:dyDescent="0.25">
      <c r="C1098" s="11"/>
      <c r="D1098" s="15"/>
      <c r="F1098" s="88"/>
    </row>
    <row r="1099" spans="3:6" customFormat="1" hidden="1" x14ac:dyDescent="0.25">
      <c r="C1099" s="11"/>
      <c r="D1099" s="15"/>
      <c r="F1099" s="88"/>
    </row>
    <row r="1100" spans="3:6" customFormat="1" hidden="1" x14ac:dyDescent="0.25">
      <c r="C1100" s="11"/>
      <c r="D1100" s="15"/>
      <c r="F1100" s="88"/>
    </row>
    <row r="1101" spans="3:6" customFormat="1" hidden="1" x14ac:dyDescent="0.25">
      <c r="C1101" s="11"/>
      <c r="D1101" s="15"/>
      <c r="F1101" s="88"/>
    </row>
    <row r="1102" spans="3:6" customFormat="1" hidden="1" x14ac:dyDescent="0.25">
      <c r="C1102" s="11"/>
      <c r="D1102" s="15"/>
      <c r="F1102" s="88"/>
    </row>
    <row r="1103" spans="3:6" customFormat="1" hidden="1" x14ac:dyDescent="0.25">
      <c r="C1103" s="11"/>
      <c r="D1103" s="15"/>
      <c r="F1103" s="88"/>
    </row>
    <row r="1104" spans="3:6" customFormat="1" hidden="1" x14ac:dyDescent="0.25">
      <c r="C1104" s="11"/>
      <c r="D1104" s="15"/>
      <c r="F1104" s="88"/>
    </row>
    <row r="1105" spans="3:6" customFormat="1" hidden="1" x14ac:dyDescent="0.25">
      <c r="C1105" s="11"/>
      <c r="D1105" s="15"/>
      <c r="F1105" s="88"/>
    </row>
    <row r="1106" spans="3:6" customFormat="1" hidden="1" x14ac:dyDescent="0.25">
      <c r="C1106" s="11"/>
      <c r="D1106" s="15"/>
      <c r="F1106" s="88"/>
    </row>
    <row r="1107" spans="3:6" customFormat="1" hidden="1" x14ac:dyDescent="0.25">
      <c r="C1107" s="11"/>
      <c r="D1107" s="15"/>
      <c r="F1107" s="88"/>
    </row>
    <row r="1108" spans="3:6" customFormat="1" hidden="1" x14ac:dyDescent="0.25">
      <c r="C1108" s="11"/>
      <c r="D1108" s="15"/>
      <c r="F1108" s="88"/>
    </row>
    <row r="1109" spans="3:6" customFormat="1" hidden="1" x14ac:dyDescent="0.25">
      <c r="C1109" s="11"/>
      <c r="D1109" s="15"/>
      <c r="F1109" s="88"/>
    </row>
    <row r="1110" spans="3:6" customFormat="1" hidden="1" x14ac:dyDescent="0.25">
      <c r="C1110" s="11"/>
      <c r="D1110" s="15"/>
      <c r="F1110" s="88"/>
    </row>
    <row r="1111" spans="3:6" customFormat="1" hidden="1" x14ac:dyDescent="0.25">
      <c r="C1111" s="11"/>
      <c r="D1111" s="15"/>
      <c r="F1111" s="88"/>
    </row>
    <row r="1112" spans="3:6" customFormat="1" hidden="1" x14ac:dyDescent="0.25">
      <c r="C1112" s="11"/>
      <c r="D1112" s="15"/>
      <c r="F1112" s="88"/>
    </row>
    <row r="1113" spans="3:6" customFormat="1" hidden="1" x14ac:dyDescent="0.25">
      <c r="C1113" s="11"/>
      <c r="D1113" s="15"/>
      <c r="F1113" s="88"/>
    </row>
    <row r="1114" spans="3:6" customFormat="1" hidden="1" x14ac:dyDescent="0.25">
      <c r="C1114" s="11"/>
      <c r="D1114" s="15"/>
      <c r="F1114" s="88"/>
    </row>
    <row r="1115" spans="3:6" customFormat="1" hidden="1" x14ac:dyDescent="0.25">
      <c r="C1115" s="11"/>
      <c r="D1115" s="15"/>
      <c r="F1115" s="88"/>
    </row>
    <row r="1116" spans="3:6" customFormat="1" hidden="1" x14ac:dyDescent="0.25">
      <c r="C1116" s="11"/>
      <c r="D1116" s="15"/>
      <c r="F1116" s="88"/>
    </row>
    <row r="1117" spans="3:6" customFormat="1" hidden="1" x14ac:dyDescent="0.25">
      <c r="C1117" s="11"/>
      <c r="D1117" s="15"/>
      <c r="F1117" s="88"/>
    </row>
    <row r="1118" spans="3:6" customFormat="1" hidden="1" x14ac:dyDescent="0.25">
      <c r="C1118" s="11"/>
      <c r="D1118" s="15"/>
      <c r="F1118" s="88"/>
    </row>
    <row r="1119" spans="3:6" customFormat="1" hidden="1" x14ac:dyDescent="0.25">
      <c r="C1119" s="11"/>
      <c r="D1119" s="15"/>
      <c r="F1119" s="88"/>
    </row>
    <row r="1120" spans="3:6" customFormat="1" hidden="1" x14ac:dyDescent="0.25">
      <c r="C1120" s="11"/>
      <c r="D1120" s="15"/>
      <c r="F1120" s="88"/>
    </row>
    <row r="1121" spans="3:6" customFormat="1" hidden="1" x14ac:dyDescent="0.25">
      <c r="C1121" s="11"/>
      <c r="D1121" s="15"/>
      <c r="F1121" s="88"/>
    </row>
    <row r="1122" spans="3:6" customFormat="1" hidden="1" x14ac:dyDescent="0.25">
      <c r="C1122" s="11"/>
      <c r="D1122" s="15"/>
      <c r="F1122" s="88"/>
    </row>
    <row r="1123" spans="3:6" customFormat="1" hidden="1" x14ac:dyDescent="0.25">
      <c r="C1123" s="11"/>
      <c r="D1123" s="15"/>
      <c r="F1123" s="88"/>
    </row>
    <row r="1124" spans="3:6" customFormat="1" hidden="1" x14ac:dyDescent="0.25">
      <c r="C1124" s="11"/>
      <c r="D1124" s="15"/>
      <c r="F1124" s="88"/>
    </row>
    <row r="1125" spans="3:6" customFormat="1" hidden="1" x14ac:dyDescent="0.25">
      <c r="C1125" s="11"/>
      <c r="D1125" s="15"/>
      <c r="F1125" s="88"/>
    </row>
    <row r="1126" spans="3:6" customFormat="1" hidden="1" x14ac:dyDescent="0.25">
      <c r="C1126" s="11"/>
      <c r="D1126" s="15"/>
      <c r="F1126" s="88"/>
    </row>
    <row r="1127" spans="3:6" customFormat="1" hidden="1" x14ac:dyDescent="0.25">
      <c r="C1127" s="11"/>
      <c r="D1127" s="15"/>
      <c r="F1127" s="88"/>
    </row>
    <row r="1128" spans="3:6" customFormat="1" hidden="1" x14ac:dyDescent="0.25">
      <c r="C1128" s="11"/>
      <c r="D1128" s="15"/>
      <c r="F1128" s="88"/>
    </row>
    <row r="1129" spans="3:6" customFormat="1" hidden="1" x14ac:dyDescent="0.25">
      <c r="C1129" s="11"/>
      <c r="D1129" s="15"/>
      <c r="F1129" s="88"/>
    </row>
    <row r="1130" spans="3:6" customFormat="1" hidden="1" x14ac:dyDescent="0.25">
      <c r="C1130" s="11"/>
      <c r="D1130" s="15"/>
      <c r="F1130" s="88"/>
    </row>
    <row r="1131" spans="3:6" customFormat="1" hidden="1" x14ac:dyDescent="0.25">
      <c r="C1131" s="11"/>
      <c r="D1131" s="15"/>
      <c r="F1131" s="88"/>
    </row>
    <row r="1132" spans="3:6" customFormat="1" hidden="1" x14ac:dyDescent="0.25">
      <c r="C1132" s="11"/>
      <c r="D1132" s="15"/>
      <c r="F1132" s="88"/>
    </row>
    <row r="1133" spans="3:6" customFormat="1" hidden="1" x14ac:dyDescent="0.25">
      <c r="C1133" s="11"/>
      <c r="D1133" s="15"/>
      <c r="F1133" s="88"/>
    </row>
    <row r="1134" spans="3:6" customFormat="1" hidden="1" x14ac:dyDescent="0.25">
      <c r="C1134" s="11"/>
      <c r="D1134" s="15"/>
      <c r="F1134" s="88"/>
    </row>
    <row r="1135" spans="3:6" customFormat="1" hidden="1" x14ac:dyDescent="0.25">
      <c r="C1135" s="11"/>
      <c r="D1135" s="15"/>
      <c r="F1135" s="88"/>
    </row>
    <row r="1136" spans="3:6" customFormat="1" hidden="1" x14ac:dyDescent="0.25">
      <c r="C1136" s="11"/>
      <c r="D1136" s="15"/>
      <c r="F1136" s="88"/>
    </row>
    <row r="1137" spans="3:6" customFormat="1" hidden="1" x14ac:dyDescent="0.25">
      <c r="C1137" s="11"/>
      <c r="D1137" s="15"/>
      <c r="F1137" s="88"/>
    </row>
    <row r="1138" spans="3:6" customFormat="1" hidden="1" x14ac:dyDescent="0.25">
      <c r="C1138" s="11"/>
      <c r="D1138" s="15"/>
      <c r="F1138" s="88"/>
    </row>
    <row r="1139" spans="3:6" customFormat="1" hidden="1" x14ac:dyDescent="0.25">
      <c r="C1139" s="11"/>
      <c r="D1139" s="15"/>
      <c r="F1139" s="88"/>
    </row>
    <row r="1140" spans="3:6" customFormat="1" hidden="1" x14ac:dyDescent="0.25">
      <c r="C1140" s="11"/>
      <c r="D1140" s="15"/>
      <c r="F1140" s="88"/>
    </row>
    <row r="1141" spans="3:6" customFormat="1" hidden="1" x14ac:dyDescent="0.25">
      <c r="C1141" s="11"/>
      <c r="D1141" s="15"/>
      <c r="F1141" s="88"/>
    </row>
    <row r="1142" spans="3:6" customFormat="1" hidden="1" x14ac:dyDescent="0.25">
      <c r="C1142" s="11"/>
      <c r="D1142" s="15"/>
      <c r="F1142" s="88"/>
    </row>
    <row r="1143" spans="3:6" customFormat="1" hidden="1" x14ac:dyDescent="0.25">
      <c r="C1143" s="11"/>
      <c r="D1143" s="15"/>
      <c r="F1143" s="88"/>
    </row>
    <row r="1144" spans="3:6" customFormat="1" hidden="1" x14ac:dyDescent="0.25">
      <c r="C1144" s="11"/>
      <c r="D1144" s="15"/>
      <c r="F1144" s="88"/>
    </row>
    <row r="1145" spans="3:6" customFormat="1" hidden="1" x14ac:dyDescent="0.25">
      <c r="C1145" s="11"/>
      <c r="D1145" s="15"/>
      <c r="F1145" s="88"/>
    </row>
    <row r="1146" spans="3:6" customFormat="1" hidden="1" x14ac:dyDescent="0.25">
      <c r="C1146" s="11"/>
      <c r="D1146" s="15"/>
      <c r="F1146" s="88"/>
    </row>
    <row r="1147" spans="3:6" customFormat="1" hidden="1" x14ac:dyDescent="0.25">
      <c r="C1147" s="11"/>
      <c r="D1147" s="15"/>
      <c r="F1147" s="88"/>
    </row>
    <row r="1148" spans="3:6" customFormat="1" hidden="1" x14ac:dyDescent="0.25">
      <c r="C1148" s="11"/>
      <c r="D1148" s="15"/>
      <c r="F1148" s="88"/>
    </row>
    <row r="1149" spans="3:6" customFormat="1" hidden="1" x14ac:dyDescent="0.25">
      <c r="C1149" s="11"/>
      <c r="D1149" s="15"/>
      <c r="F1149" s="88"/>
    </row>
    <row r="1150" spans="3:6" customFormat="1" hidden="1" x14ac:dyDescent="0.25">
      <c r="C1150" s="11"/>
      <c r="D1150" s="15"/>
      <c r="F1150" s="88"/>
    </row>
    <row r="1151" spans="3:6" customFormat="1" hidden="1" x14ac:dyDescent="0.25">
      <c r="C1151" s="11"/>
      <c r="D1151" s="15"/>
      <c r="F1151" s="88"/>
    </row>
    <row r="1152" spans="3:6" customFormat="1" hidden="1" x14ac:dyDescent="0.25">
      <c r="C1152" s="11"/>
      <c r="D1152" s="15"/>
      <c r="F1152" s="88"/>
    </row>
    <row r="1153" spans="3:6" customFormat="1" hidden="1" x14ac:dyDescent="0.25">
      <c r="C1153" s="11"/>
      <c r="D1153" s="15"/>
      <c r="F1153" s="88"/>
    </row>
    <row r="1154" spans="3:6" customFormat="1" hidden="1" x14ac:dyDescent="0.25">
      <c r="C1154" s="11"/>
      <c r="D1154" s="15"/>
      <c r="F1154" s="88"/>
    </row>
    <row r="1155" spans="3:6" customFormat="1" hidden="1" x14ac:dyDescent="0.25">
      <c r="C1155" s="11"/>
      <c r="D1155" s="15"/>
      <c r="F1155" s="88"/>
    </row>
    <row r="1156" spans="3:6" customFormat="1" hidden="1" x14ac:dyDescent="0.25">
      <c r="C1156" s="11"/>
      <c r="D1156" s="15"/>
      <c r="F1156" s="88"/>
    </row>
    <row r="1157" spans="3:6" customFormat="1" hidden="1" x14ac:dyDescent="0.25">
      <c r="C1157" s="11"/>
      <c r="D1157" s="15"/>
      <c r="F1157" s="88"/>
    </row>
    <row r="1158" spans="3:6" customFormat="1" hidden="1" x14ac:dyDescent="0.25">
      <c r="C1158" s="11"/>
      <c r="D1158" s="15"/>
      <c r="F1158" s="88"/>
    </row>
    <row r="1159" spans="3:6" customFormat="1" hidden="1" x14ac:dyDescent="0.25">
      <c r="C1159" s="11"/>
      <c r="D1159" s="15"/>
      <c r="F1159" s="88"/>
    </row>
    <row r="1160" spans="3:6" customFormat="1" hidden="1" x14ac:dyDescent="0.25">
      <c r="C1160" s="11"/>
      <c r="D1160" s="15"/>
      <c r="F1160" s="88"/>
    </row>
    <row r="1161" spans="3:6" customFormat="1" hidden="1" x14ac:dyDescent="0.25">
      <c r="C1161" s="11"/>
      <c r="D1161" s="15"/>
      <c r="F1161" s="88"/>
    </row>
    <row r="1162" spans="3:6" customFormat="1" hidden="1" x14ac:dyDescent="0.25">
      <c r="C1162" s="11"/>
      <c r="D1162" s="15"/>
      <c r="F1162" s="88"/>
    </row>
    <row r="1163" spans="3:6" customFormat="1" hidden="1" x14ac:dyDescent="0.25">
      <c r="C1163" s="11"/>
      <c r="D1163" s="15"/>
      <c r="F1163" s="88"/>
    </row>
    <row r="1164" spans="3:6" customFormat="1" hidden="1" x14ac:dyDescent="0.25">
      <c r="C1164" s="11"/>
      <c r="D1164" s="15"/>
      <c r="F1164" s="88"/>
    </row>
    <row r="1165" spans="3:6" customFormat="1" hidden="1" x14ac:dyDescent="0.25">
      <c r="C1165" s="11"/>
      <c r="D1165" s="15"/>
      <c r="F1165" s="88"/>
    </row>
    <row r="1166" spans="3:6" customFormat="1" hidden="1" x14ac:dyDescent="0.25">
      <c r="C1166" s="11"/>
      <c r="D1166" s="15"/>
      <c r="F1166" s="88"/>
    </row>
    <row r="1167" spans="3:6" customFormat="1" hidden="1" x14ac:dyDescent="0.25">
      <c r="C1167" s="11"/>
      <c r="D1167" s="15"/>
      <c r="F1167" s="88"/>
    </row>
    <row r="1168" spans="3:6" customFormat="1" hidden="1" x14ac:dyDescent="0.25">
      <c r="C1168" s="11"/>
      <c r="D1168" s="15"/>
      <c r="F1168" s="88"/>
    </row>
    <row r="1169" spans="3:6" customFormat="1" hidden="1" x14ac:dyDescent="0.25">
      <c r="C1169" s="11"/>
      <c r="D1169" s="15"/>
      <c r="F1169" s="88"/>
    </row>
    <row r="1170" spans="3:6" customFormat="1" hidden="1" x14ac:dyDescent="0.25">
      <c r="C1170" s="11"/>
      <c r="D1170" s="15"/>
      <c r="F1170" s="88"/>
    </row>
    <row r="1171" spans="3:6" customFormat="1" hidden="1" x14ac:dyDescent="0.25">
      <c r="C1171" s="11"/>
      <c r="D1171" s="15"/>
      <c r="F1171" s="88"/>
    </row>
    <row r="1172" spans="3:6" customFormat="1" hidden="1" x14ac:dyDescent="0.25">
      <c r="C1172" s="11"/>
      <c r="D1172" s="15"/>
      <c r="F1172" s="88"/>
    </row>
    <row r="1173" spans="3:6" customFormat="1" hidden="1" x14ac:dyDescent="0.25">
      <c r="C1173" s="11"/>
      <c r="D1173" s="15"/>
      <c r="F1173" s="88"/>
    </row>
    <row r="1174" spans="3:6" customFormat="1" hidden="1" x14ac:dyDescent="0.25">
      <c r="C1174" s="11"/>
      <c r="D1174" s="15"/>
      <c r="F1174" s="88"/>
    </row>
    <row r="1175" spans="3:6" customFormat="1" hidden="1" x14ac:dyDescent="0.25">
      <c r="C1175" s="11"/>
      <c r="D1175" s="15"/>
      <c r="F1175" s="88"/>
    </row>
    <row r="1176" spans="3:6" customFormat="1" hidden="1" x14ac:dyDescent="0.25">
      <c r="C1176" s="11"/>
      <c r="D1176" s="15"/>
      <c r="F1176" s="88"/>
    </row>
    <row r="1177" spans="3:6" customFormat="1" hidden="1" x14ac:dyDescent="0.25">
      <c r="C1177" s="11"/>
      <c r="D1177" s="15"/>
      <c r="F1177" s="88"/>
    </row>
    <row r="1178" spans="3:6" customFormat="1" hidden="1" x14ac:dyDescent="0.25">
      <c r="C1178" s="11"/>
      <c r="D1178" s="15"/>
      <c r="F1178" s="88"/>
    </row>
    <row r="1179" spans="3:6" customFormat="1" hidden="1" x14ac:dyDescent="0.25">
      <c r="C1179" s="11"/>
      <c r="D1179" s="15"/>
      <c r="F1179" s="88"/>
    </row>
    <row r="1180" spans="3:6" customFormat="1" hidden="1" x14ac:dyDescent="0.25">
      <c r="C1180" s="11"/>
      <c r="D1180" s="15"/>
      <c r="F1180" s="88"/>
    </row>
    <row r="1181" spans="3:6" customFormat="1" hidden="1" x14ac:dyDescent="0.25">
      <c r="C1181" s="11"/>
      <c r="D1181" s="15"/>
      <c r="F1181" s="88"/>
    </row>
    <row r="1182" spans="3:6" customFormat="1" hidden="1" x14ac:dyDescent="0.25">
      <c r="C1182" s="11"/>
      <c r="D1182" s="15"/>
      <c r="F1182" s="88"/>
    </row>
    <row r="1183" spans="3:6" customFormat="1" hidden="1" x14ac:dyDescent="0.25">
      <c r="C1183" s="11"/>
      <c r="D1183" s="15"/>
      <c r="F1183" s="88"/>
    </row>
    <row r="1184" spans="3:6" customFormat="1" hidden="1" x14ac:dyDescent="0.25">
      <c r="C1184" s="11"/>
      <c r="D1184" s="15"/>
      <c r="F1184" s="88"/>
    </row>
    <row r="1185" spans="3:6" customFormat="1" hidden="1" x14ac:dyDescent="0.25">
      <c r="C1185" s="11"/>
      <c r="D1185" s="15"/>
      <c r="F1185" s="88"/>
    </row>
    <row r="1186" spans="3:6" customFormat="1" hidden="1" x14ac:dyDescent="0.25">
      <c r="C1186" s="11"/>
      <c r="D1186" s="15"/>
      <c r="F1186" s="88"/>
    </row>
    <row r="1187" spans="3:6" customFormat="1" hidden="1" x14ac:dyDescent="0.25">
      <c r="C1187" s="11"/>
      <c r="D1187" s="15"/>
      <c r="F1187" s="88"/>
    </row>
    <row r="1188" spans="3:6" customFormat="1" hidden="1" x14ac:dyDescent="0.25">
      <c r="C1188" s="11"/>
      <c r="D1188" s="15"/>
      <c r="F1188" s="88"/>
    </row>
    <row r="1189" spans="3:6" customFormat="1" hidden="1" x14ac:dyDescent="0.25">
      <c r="C1189" s="11"/>
      <c r="D1189" s="15"/>
      <c r="F1189" s="88"/>
    </row>
    <row r="1190" spans="3:6" customFormat="1" hidden="1" x14ac:dyDescent="0.25">
      <c r="C1190" s="11"/>
      <c r="D1190" s="15"/>
      <c r="F1190" s="88"/>
    </row>
    <row r="1191" spans="3:6" customFormat="1" hidden="1" x14ac:dyDescent="0.25">
      <c r="C1191" s="11"/>
      <c r="D1191" s="15"/>
      <c r="F1191" s="88"/>
    </row>
    <row r="1192" spans="3:6" customFormat="1" hidden="1" x14ac:dyDescent="0.25">
      <c r="C1192" s="11"/>
      <c r="D1192" s="15"/>
      <c r="F1192" s="88"/>
    </row>
    <row r="1193" spans="3:6" customFormat="1" hidden="1" x14ac:dyDescent="0.25">
      <c r="C1193" s="11"/>
      <c r="D1193" s="15"/>
      <c r="F1193" s="88"/>
    </row>
    <row r="1194" spans="3:6" customFormat="1" hidden="1" x14ac:dyDescent="0.25">
      <c r="C1194" s="11"/>
      <c r="D1194" s="15"/>
      <c r="F1194" s="88"/>
    </row>
    <row r="1195" spans="3:6" customFormat="1" hidden="1" x14ac:dyDescent="0.25">
      <c r="C1195" s="11"/>
      <c r="D1195" s="15"/>
      <c r="F1195" s="88"/>
    </row>
    <row r="1196" spans="3:6" customFormat="1" hidden="1" x14ac:dyDescent="0.25">
      <c r="C1196" s="11"/>
      <c r="D1196" s="15"/>
      <c r="F1196" s="88"/>
    </row>
    <row r="1197" spans="3:6" customFormat="1" hidden="1" x14ac:dyDescent="0.25">
      <c r="C1197" s="11"/>
      <c r="D1197" s="15"/>
      <c r="F1197" s="88"/>
    </row>
    <row r="1198" spans="3:6" customFormat="1" hidden="1" x14ac:dyDescent="0.25">
      <c r="C1198" s="11"/>
      <c r="D1198" s="15"/>
      <c r="F1198" s="88"/>
    </row>
    <row r="1199" spans="3:6" customFormat="1" hidden="1" x14ac:dyDescent="0.25">
      <c r="C1199" s="11"/>
      <c r="D1199" s="15"/>
      <c r="F1199" s="88"/>
    </row>
    <row r="1200" spans="3:6" customFormat="1" hidden="1" x14ac:dyDescent="0.25">
      <c r="C1200" s="11"/>
      <c r="D1200" s="15"/>
      <c r="F1200" s="88"/>
    </row>
    <row r="1201" spans="3:6" customFormat="1" hidden="1" x14ac:dyDescent="0.25">
      <c r="C1201" s="11"/>
      <c r="D1201" s="15"/>
      <c r="F1201" s="88"/>
    </row>
    <row r="1202" spans="3:6" customFormat="1" hidden="1" x14ac:dyDescent="0.25">
      <c r="C1202" s="11"/>
      <c r="D1202" s="15"/>
      <c r="F1202" s="88"/>
    </row>
    <row r="1203" spans="3:6" customFormat="1" hidden="1" x14ac:dyDescent="0.25">
      <c r="C1203" s="11"/>
      <c r="D1203" s="15"/>
      <c r="F1203" s="88"/>
    </row>
    <row r="1204" spans="3:6" customFormat="1" hidden="1" x14ac:dyDescent="0.25">
      <c r="C1204" s="11"/>
      <c r="D1204" s="15"/>
      <c r="F1204" s="88"/>
    </row>
    <row r="1205" spans="3:6" customFormat="1" hidden="1" x14ac:dyDescent="0.25">
      <c r="C1205" s="11"/>
      <c r="D1205" s="15"/>
      <c r="F1205" s="88"/>
    </row>
    <row r="1206" spans="3:6" customFormat="1" hidden="1" x14ac:dyDescent="0.25">
      <c r="C1206" s="11"/>
      <c r="D1206" s="15"/>
      <c r="F1206" s="88"/>
    </row>
    <row r="1207" spans="3:6" customFormat="1" hidden="1" x14ac:dyDescent="0.25">
      <c r="C1207" s="11"/>
      <c r="D1207" s="15"/>
      <c r="F1207" s="88"/>
    </row>
    <row r="1208" spans="3:6" customFormat="1" hidden="1" x14ac:dyDescent="0.25">
      <c r="C1208" s="11"/>
      <c r="D1208" s="15"/>
      <c r="F1208" s="88"/>
    </row>
    <row r="1209" spans="3:6" customFormat="1" hidden="1" x14ac:dyDescent="0.25">
      <c r="C1209" s="11"/>
      <c r="D1209" s="15"/>
      <c r="F1209" s="88"/>
    </row>
    <row r="1210" spans="3:6" customFormat="1" hidden="1" x14ac:dyDescent="0.25">
      <c r="C1210" s="11"/>
      <c r="D1210" s="15"/>
      <c r="F1210" s="88"/>
    </row>
    <row r="1211" spans="3:6" customFormat="1" hidden="1" x14ac:dyDescent="0.25">
      <c r="C1211" s="11"/>
      <c r="D1211" s="15"/>
      <c r="F1211" s="88"/>
    </row>
    <row r="1212" spans="3:6" customFormat="1" hidden="1" x14ac:dyDescent="0.25">
      <c r="C1212" s="11"/>
      <c r="D1212" s="15"/>
      <c r="F1212" s="88"/>
    </row>
    <row r="1213" spans="3:6" customFormat="1" hidden="1" x14ac:dyDescent="0.25">
      <c r="C1213" s="11"/>
      <c r="D1213" s="15"/>
      <c r="F1213" s="88"/>
    </row>
    <row r="1214" spans="3:6" customFormat="1" hidden="1" x14ac:dyDescent="0.25">
      <c r="C1214" s="11"/>
      <c r="D1214" s="15"/>
      <c r="F1214" s="88"/>
    </row>
    <row r="1215" spans="3:6" customFormat="1" hidden="1" x14ac:dyDescent="0.25">
      <c r="C1215" s="11"/>
      <c r="D1215" s="15"/>
      <c r="F1215" s="88"/>
    </row>
    <row r="1216" spans="3:6" customFormat="1" hidden="1" x14ac:dyDescent="0.25">
      <c r="C1216" s="11"/>
      <c r="D1216" s="15"/>
      <c r="F1216" s="88"/>
    </row>
    <row r="1217" spans="3:6" customFormat="1" hidden="1" x14ac:dyDescent="0.25">
      <c r="C1217" s="11"/>
      <c r="D1217" s="15"/>
      <c r="F1217" s="88"/>
    </row>
    <row r="1218" spans="3:6" customFormat="1" hidden="1" x14ac:dyDescent="0.25">
      <c r="C1218" s="11"/>
      <c r="D1218" s="15"/>
      <c r="F1218" s="88"/>
    </row>
    <row r="1219" spans="3:6" customFormat="1" hidden="1" x14ac:dyDescent="0.25">
      <c r="C1219" s="11"/>
      <c r="D1219" s="15"/>
      <c r="F1219" s="88"/>
    </row>
    <row r="1220" spans="3:6" customFormat="1" hidden="1" x14ac:dyDescent="0.25">
      <c r="C1220" s="11"/>
      <c r="D1220" s="15"/>
      <c r="F1220" s="88"/>
    </row>
    <row r="1221" spans="3:6" customFormat="1" hidden="1" x14ac:dyDescent="0.25">
      <c r="C1221" s="11"/>
      <c r="D1221" s="15"/>
      <c r="F1221" s="88"/>
    </row>
    <row r="1222" spans="3:6" customFormat="1" hidden="1" x14ac:dyDescent="0.25">
      <c r="C1222" s="11"/>
      <c r="D1222" s="15"/>
      <c r="F1222" s="88"/>
    </row>
    <row r="1223" spans="3:6" customFormat="1" hidden="1" x14ac:dyDescent="0.25">
      <c r="C1223" s="11"/>
      <c r="D1223" s="15"/>
      <c r="F1223" s="88"/>
    </row>
    <row r="1224" spans="3:6" customFormat="1" hidden="1" x14ac:dyDescent="0.25">
      <c r="C1224" s="11"/>
      <c r="D1224" s="15"/>
      <c r="F1224" s="88"/>
    </row>
    <row r="1225" spans="3:6" customFormat="1" hidden="1" x14ac:dyDescent="0.25">
      <c r="C1225" s="11"/>
      <c r="D1225" s="15"/>
      <c r="F1225" s="88"/>
    </row>
    <row r="1226" spans="3:6" customFormat="1" hidden="1" x14ac:dyDescent="0.25">
      <c r="C1226" s="11"/>
      <c r="D1226" s="15"/>
      <c r="F1226" s="88"/>
    </row>
    <row r="1227" spans="3:6" customFormat="1" hidden="1" x14ac:dyDescent="0.25">
      <c r="C1227" s="11"/>
      <c r="D1227" s="15"/>
      <c r="F1227" s="88"/>
    </row>
    <row r="1228" spans="3:6" customFormat="1" hidden="1" x14ac:dyDescent="0.25">
      <c r="C1228" s="11"/>
      <c r="D1228" s="15"/>
      <c r="F1228" s="88"/>
    </row>
    <row r="1229" spans="3:6" customFormat="1" hidden="1" x14ac:dyDescent="0.25">
      <c r="C1229" s="11"/>
      <c r="D1229" s="15"/>
      <c r="F1229" s="88"/>
    </row>
    <row r="1230" spans="3:6" customFormat="1" hidden="1" x14ac:dyDescent="0.25">
      <c r="C1230" s="11"/>
      <c r="D1230" s="15"/>
      <c r="F1230" s="88"/>
    </row>
    <row r="1231" spans="3:6" customFormat="1" hidden="1" x14ac:dyDescent="0.25">
      <c r="C1231" s="11"/>
      <c r="D1231" s="15"/>
      <c r="F1231" s="88"/>
    </row>
    <row r="1232" spans="3:6" customFormat="1" hidden="1" x14ac:dyDescent="0.25">
      <c r="C1232" s="11"/>
      <c r="D1232" s="15"/>
      <c r="F1232" s="88"/>
    </row>
    <row r="1233" spans="3:6" customFormat="1" hidden="1" x14ac:dyDescent="0.25">
      <c r="C1233" s="11"/>
      <c r="D1233" s="15"/>
      <c r="F1233" s="88"/>
    </row>
    <row r="1234" spans="3:6" customFormat="1" hidden="1" x14ac:dyDescent="0.25">
      <c r="C1234" s="11"/>
      <c r="D1234" s="15"/>
      <c r="F1234" s="88"/>
    </row>
    <row r="1235" spans="3:6" customFormat="1" hidden="1" x14ac:dyDescent="0.25">
      <c r="C1235" s="11"/>
      <c r="D1235" s="15"/>
      <c r="F1235" s="88"/>
    </row>
    <row r="1236" spans="3:6" customFormat="1" hidden="1" x14ac:dyDescent="0.25">
      <c r="C1236" s="11"/>
      <c r="D1236" s="15"/>
      <c r="F1236" s="88"/>
    </row>
    <row r="1237" spans="3:6" customFormat="1" hidden="1" x14ac:dyDescent="0.25">
      <c r="C1237" s="11"/>
      <c r="D1237" s="15"/>
      <c r="F1237" s="88"/>
    </row>
    <row r="1238" spans="3:6" customFormat="1" hidden="1" x14ac:dyDescent="0.25">
      <c r="C1238" s="11"/>
      <c r="D1238" s="15"/>
      <c r="F1238" s="88"/>
    </row>
    <row r="1239" spans="3:6" customFormat="1" hidden="1" x14ac:dyDescent="0.25">
      <c r="C1239" s="11"/>
      <c r="D1239" s="15"/>
      <c r="F1239" s="88"/>
    </row>
    <row r="1240" spans="3:6" customFormat="1" hidden="1" x14ac:dyDescent="0.25">
      <c r="C1240" s="11"/>
      <c r="D1240" s="15"/>
      <c r="F1240" s="88"/>
    </row>
    <row r="1241" spans="3:6" customFormat="1" hidden="1" x14ac:dyDescent="0.25">
      <c r="C1241" s="11"/>
      <c r="D1241" s="15"/>
      <c r="F1241" s="88"/>
    </row>
    <row r="1242" spans="3:6" customFormat="1" hidden="1" x14ac:dyDescent="0.25">
      <c r="C1242" s="11"/>
      <c r="D1242" s="15"/>
      <c r="F1242" s="88"/>
    </row>
    <row r="1243" spans="3:6" customFormat="1" hidden="1" x14ac:dyDescent="0.25">
      <c r="C1243" s="11"/>
      <c r="D1243" s="15"/>
      <c r="F1243" s="88"/>
    </row>
    <row r="1244" spans="3:6" customFormat="1" hidden="1" x14ac:dyDescent="0.25">
      <c r="C1244" s="11"/>
      <c r="D1244" s="15"/>
      <c r="F1244" s="88"/>
    </row>
    <row r="1245" spans="3:6" customFormat="1" hidden="1" x14ac:dyDescent="0.25">
      <c r="C1245" s="11"/>
      <c r="D1245" s="15"/>
      <c r="F1245" s="88"/>
    </row>
    <row r="1246" spans="3:6" customFormat="1" hidden="1" x14ac:dyDescent="0.25">
      <c r="C1246" s="11"/>
      <c r="D1246" s="15"/>
      <c r="F1246" s="88"/>
    </row>
    <row r="1247" spans="3:6" customFormat="1" hidden="1" x14ac:dyDescent="0.25">
      <c r="C1247" s="11"/>
      <c r="D1247" s="15"/>
      <c r="F1247" s="88"/>
    </row>
    <row r="1248" spans="3:6" customFormat="1" hidden="1" x14ac:dyDescent="0.25">
      <c r="C1248" s="11"/>
      <c r="D1248" s="15"/>
      <c r="F1248" s="88"/>
    </row>
    <row r="1249" spans="3:6" customFormat="1" hidden="1" x14ac:dyDescent="0.25">
      <c r="C1249" s="11"/>
      <c r="D1249" s="15"/>
      <c r="F1249" s="88"/>
    </row>
    <row r="1250" spans="3:6" customFormat="1" hidden="1" x14ac:dyDescent="0.25">
      <c r="C1250" s="11"/>
      <c r="D1250" s="15"/>
      <c r="F1250" s="88"/>
    </row>
    <row r="1251" spans="3:6" customFormat="1" hidden="1" x14ac:dyDescent="0.25">
      <c r="C1251" s="11"/>
      <c r="D1251" s="15"/>
      <c r="F1251" s="88"/>
    </row>
    <row r="1252" spans="3:6" customFormat="1" hidden="1" x14ac:dyDescent="0.25">
      <c r="C1252" s="11"/>
      <c r="D1252" s="15"/>
      <c r="F1252" s="88"/>
    </row>
    <row r="1253" spans="3:6" customFormat="1" hidden="1" x14ac:dyDescent="0.25">
      <c r="C1253" s="11"/>
      <c r="D1253" s="15"/>
      <c r="F1253" s="88"/>
    </row>
    <row r="1254" spans="3:6" customFormat="1" hidden="1" x14ac:dyDescent="0.25">
      <c r="C1254" s="11"/>
      <c r="D1254" s="15"/>
      <c r="F1254" s="88"/>
    </row>
    <row r="1255" spans="3:6" customFormat="1" hidden="1" x14ac:dyDescent="0.25">
      <c r="C1255" s="11"/>
      <c r="D1255" s="15"/>
      <c r="F1255" s="88"/>
    </row>
    <row r="1256" spans="3:6" customFormat="1" hidden="1" x14ac:dyDescent="0.25">
      <c r="C1256" s="11"/>
      <c r="D1256" s="15"/>
      <c r="F1256" s="88"/>
    </row>
    <row r="1257" spans="3:6" customFormat="1" hidden="1" x14ac:dyDescent="0.25">
      <c r="C1257" s="11"/>
      <c r="D1257" s="15"/>
      <c r="F1257" s="88"/>
    </row>
    <row r="1258" spans="3:6" customFormat="1" hidden="1" x14ac:dyDescent="0.25">
      <c r="C1258" s="11"/>
      <c r="D1258" s="15"/>
      <c r="F1258" s="88"/>
    </row>
    <row r="1259" spans="3:6" customFormat="1" hidden="1" x14ac:dyDescent="0.25">
      <c r="C1259" s="11"/>
      <c r="D1259" s="15"/>
      <c r="F1259" s="88"/>
    </row>
    <row r="1260" spans="3:6" customFormat="1" hidden="1" x14ac:dyDescent="0.25">
      <c r="C1260" s="11"/>
      <c r="D1260" s="15"/>
      <c r="F1260" s="88"/>
    </row>
    <row r="1261" spans="3:6" customFormat="1" hidden="1" x14ac:dyDescent="0.25">
      <c r="C1261" s="11"/>
      <c r="D1261" s="15"/>
      <c r="F1261" s="88"/>
    </row>
    <row r="1262" spans="3:6" customFormat="1" hidden="1" x14ac:dyDescent="0.25">
      <c r="C1262" s="11"/>
      <c r="D1262" s="15"/>
      <c r="F1262" s="88"/>
    </row>
    <row r="1263" spans="3:6" customFormat="1" hidden="1" x14ac:dyDescent="0.25">
      <c r="C1263" s="11"/>
      <c r="D1263" s="15"/>
      <c r="F1263" s="88"/>
    </row>
    <row r="1264" spans="3:6" customFormat="1" hidden="1" x14ac:dyDescent="0.25">
      <c r="C1264" s="11"/>
      <c r="D1264" s="15"/>
      <c r="F1264" s="88"/>
    </row>
    <row r="1265" spans="3:6" customFormat="1" hidden="1" x14ac:dyDescent="0.25">
      <c r="C1265" s="11"/>
      <c r="D1265" s="15"/>
      <c r="F1265" s="88"/>
    </row>
    <row r="1266" spans="3:6" customFormat="1" hidden="1" x14ac:dyDescent="0.25">
      <c r="C1266" s="11"/>
      <c r="D1266" s="15"/>
      <c r="F1266" s="88"/>
    </row>
    <row r="1267" spans="3:6" customFormat="1" hidden="1" x14ac:dyDescent="0.25">
      <c r="C1267" s="11"/>
      <c r="D1267" s="15"/>
      <c r="F1267" s="88"/>
    </row>
    <row r="1268" spans="3:6" customFormat="1" hidden="1" x14ac:dyDescent="0.25">
      <c r="C1268" s="11"/>
      <c r="D1268" s="15"/>
      <c r="F1268" s="88"/>
    </row>
    <row r="1269" spans="3:6" customFormat="1" hidden="1" x14ac:dyDescent="0.25">
      <c r="C1269" s="11"/>
      <c r="D1269" s="15"/>
      <c r="F1269" s="88"/>
    </row>
    <row r="1270" spans="3:6" customFormat="1" hidden="1" x14ac:dyDescent="0.25">
      <c r="C1270" s="11"/>
      <c r="D1270" s="15"/>
      <c r="F1270" s="88"/>
    </row>
    <row r="1271" spans="3:6" customFormat="1" hidden="1" x14ac:dyDescent="0.25">
      <c r="C1271" s="11"/>
      <c r="D1271" s="15"/>
      <c r="F1271" s="88"/>
    </row>
    <row r="1272" spans="3:6" customFormat="1" hidden="1" x14ac:dyDescent="0.25">
      <c r="C1272" s="11"/>
      <c r="D1272" s="15"/>
      <c r="F1272" s="88"/>
    </row>
    <row r="1273" spans="3:6" customFormat="1" hidden="1" x14ac:dyDescent="0.25">
      <c r="C1273" s="11"/>
      <c r="D1273" s="15"/>
      <c r="F1273" s="88"/>
    </row>
    <row r="1274" spans="3:6" customFormat="1" hidden="1" x14ac:dyDescent="0.25">
      <c r="C1274" s="11"/>
      <c r="D1274" s="15"/>
      <c r="F1274" s="88"/>
    </row>
    <row r="1275" spans="3:6" customFormat="1" hidden="1" x14ac:dyDescent="0.25">
      <c r="C1275" s="11"/>
      <c r="D1275" s="15"/>
      <c r="F1275" s="88"/>
    </row>
    <row r="1276" spans="3:6" customFormat="1" hidden="1" x14ac:dyDescent="0.25">
      <c r="C1276" s="11"/>
      <c r="D1276" s="15"/>
      <c r="F1276" s="88"/>
    </row>
    <row r="1277" spans="3:6" customFormat="1" hidden="1" x14ac:dyDescent="0.25">
      <c r="C1277" s="11"/>
      <c r="D1277" s="15"/>
      <c r="F1277" s="88"/>
    </row>
    <row r="1278" spans="3:6" customFormat="1" hidden="1" x14ac:dyDescent="0.25">
      <c r="C1278" s="11"/>
      <c r="D1278" s="15"/>
      <c r="F1278" s="88"/>
    </row>
    <row r="1279" spans="3:6" customFormat="1" hidden="1" x14ac:dyDescent="0.25">
      <c r="C1279" s="11"/>
      <c r="D1279" s="15"/>
      <c r="F1279" s="88"/>
    </row>
    <row r="1280" spans="3:6" customFormat="1" hidden="1" x14ac:dyDescent="0.25">
      <c r="C1280" s="11"/>
      <c r="D1280" s="15"/>
      <c r="F1280" s="88"/>
    </row>
    <row r="1281" spans="3:6" customFormat="1" hidden="1" x14ac:dyDescent="0.25">
      <c r="C1281" s="11"/>
      <c r="D1281" s="15"/>
      <c r="F1281" s="88"/>
    </row>
    <row r="1282" spans="3:6" customFormat="1" hidden="1" x14ac:dyDescent="0.25">
      <c r="C1282" s="11"/>
      <c r="D1282" s="15"/>
      <c r="F1282" s="88"/>
    </row>
    <row r="1283" spans="3:6" customFormat="1" hidden="1" x14ac:dyDescent="0.25">
      <c r="C1283" s="11"/>
      <c r="D1283" s="15"/>
      <c r="F1283" s="88"/>
    </row>
    <row r="1284" spans="3:6" customFormat="1" hidden="1" x14ac:dyDescent="0.25">
      <c r="C1284" s="11"/>
      <c r="D1284" s="15"/>
      <c r="F1284" s="88"/>
    </row>
    <row r="1285" spans="3:6" customFormat="1" hidden="1" x14ac:dyDescent="0.25">
      <c r="C1285" s="11"/>
      <c r="D1285" s="15"/>
      <c r="F1285" s="88"/>
    </row>
    <row r="1286" spans="3:6" customFormat="1" hidden="1" x14ac:dyDescent="0.25">
      <c r="C1286" s="11"/>
      <c r="D1286" s="15"/>
      <c r="F1286" s="88"/>
    </row>
    <row r="1287" spans="3:6" customFormat="1" hidden="1" x14ac:dyDescent="0.25">
      <c r="C1287" s="11"/>
      <c r="D1287" s="15"/>
      <c r="F1287" s="88"/>
    </row>
    <row r="1288" spans="3:6" customFormat="1" hidden="1" x14ac:dyDescent="0.25">
      <c r="C1288" s="11"/>
      <c r="D1288" s="15"/>
      <c r="F1288" s="88"/>
    </row>
    <row r="1289" spans="3:6" customFormat="1" hidden="1" x14ac:dyDescent="0.25">
      <c r="C1289" s="11"/>
      <c r="D1289" s="15"/>
      <c r="F1289" s="88"/>
    </row>
    <row r="1290" spans="3:6" customFormat="1" hidden="1" x14ac:dyDescent="0.25">
      <c r="C1290" s="11"/>
      <c r="D1290" s="15"/>
      <c r="F1290" s="88"/>
    </row>
    <row r="1291" spans="3:6" customFormat="1" hidden="1" x14ac:dyDescent="0.25">
      <c r="C1291" s="11"/>
      <c r="D1291" s="15"/>
      <c r="F1291" s="88"/>
    </row>
    <row r="1292" spans="3:6" customFormat="1" hidden="1" x14ac:dyDescent="0.25">
      <c r="C1292" s="11"/>
      <c r="D1292" s="15"/>
      <c r="F1292" s="88"/>
    </row>
    <row r="1293" spans="3:6" customFormat="1" hidden="1" x14ac:dyDescent="0.25">
      <c r="C1293" s="11"/>
      <c r="D1293" s="15"/>
      <c r="F1293" s="88"/>
    </row>
    <row r="1294" spans="3:6" customFormat="1" hidden="1" x14ac:dyDescent="0.25">
      <c r="C1294" s="11"/>
      <c r="D1294" s="15"/>
      <c r="F1294" s="88"/>
    </row>
    <row r="1295" spans="3:6" customFormat="1" hidden="1" x14ac:dyDescent="0.25">
      <c r="C1295" s="11"/>
      <c r="D1295" s="15"/>
      <c r="F1295" s="88"/>
    </row>
    <row r="1296" spans="3:6" customFormat="1" hidden="1" x14ac:dyDescent="0.25">
      <c r="C1296" s="11"/>
      <c r="D1296" s="15"/>
      <c r="F1296" s="88"/>
    </row>
    <row r="1297" spans="3:6" customFormat="1" hidden="1" x14ac:dyDescent="0.25">
      <c r="C1297" s="11"/>
      <c r="D1297" s="15"/>
      <c r="F1297" s="88"/>
    </row>
    <row r="1298" spans="3:6" customFormat="1" hidden="1" x14ac:dyDescent="0.25">
      <c r="C1298" s="11"/>
      <c r="D1298" s="15"/>
      <c r="F1298" s="88"/>
    </row>
    <row r="1299" spans="3:6" customFormat="1" hidden="1" x14ac:dyDescent="0.25">
      <c r="C1299" s="11"/>
      <c r="D1299" s="15"/>
      <c r="F1299" s="88"/>
    </row>
    <row r="1300" spans="3:6" customFormat="1" hidden="1" x14ac:dyDescent="0.25">
      <c r="C1300" s="11"/>
      <c r="D1300" s="15"/>
      <c r="F1300" s="88"/>
    </row>
    <row r="1301" spans="3:6" customFormat="1" hidden="1" x14ac:dyDescent="0.25">
      <c r="C1301" s="11"/>
      <c r="D1301" s="15"/>
      <c r="F1301" s="88"/>
    </row>
    <row r="1302" spans="3:6" customFormat="1" hidden="1" x14ac:dyDescent="0.25">
      <c r="C1302" s="11"/>
      <c r="D1302" s="15"/>
      <c r="F1302" s="88"/>
    </row>
    <row r="1303" spans="3:6" customFormat="1" hidden="1" x14ac:dyDescent="0.25">
      <c r="C1303" s="11"/>
      <c r="D1303" s="15"/>
      <c r="F1303" s="88"/>
    </row>
    <row r="1304" spans="3:6" customFormat="1" hidden="1" x14ac:dyDescent="0.25">
      <c r="C1304" s="11"/>
      <c r="D1304" s="15"/>
      <c r="F1304" s="88"/>
    </row>
    <row r="1305" spans="3:6" customFormat="1" hidden="1" x14ac:dyDescent="0.25">
      <c r="C1305" s="11"/>
      <c r="D1305" s="15"/>
      <c r="F1305" s="88"/>
    </row>
    <row r="1306" spans="3:6" customFormat="1" hidden="1" x14ac:dyDescent="0.25">
      <c r="C1306" s="11"/>
      <c r="D1306" s="15"/>
      <c r="F1306" s="88"/>
    </row>
    <row r="1307" spans="3:6" customFormat="1" hidden="1" x14ac:dyDescent="0.25">
      <c r="C1307" s="11"/>
      <c r="D1307" s="15"/>
      <c r="F1307" s="88"/>
    </row>
    <row r="1308" spans="3:6" customFormat="1" hidden="1" x14ac:dyDescent="0.25">
      <c r="C1308" s="11"/>
      <c r="D1308" s="15"/>
      <c r="F1308" s="88"/>
    </row>
    <row r="1309" spans="3:6" customFormat="1" hidden="1" x14ac:dyDescent="0.25">
      <c r="C1309" s="11"/>
      <c r="D1309" s="15"/>
      <c r="F1309" s="88"/>
    </row>
    <row r="1310" spans="3:6" customFormat="1" hidden="1" x14ac:dyDescent="0.25">
      <c r="C1310" s="11"/>
      <c r="D1310" s="15"/>
      <c r="F1310" s="88"/>
    </row>
    <row r="1311" spans="3:6" customFormat="1" hidden="1" x14ac:dyDescent="0.25">
      <c r="C1311" s="11"/>
      <c r="D1311" s="15"/>
      <c r="F1311" s="88"/>
    </row>
    <row r="1312" spans="3:6" customFormat="1" hidden="1" x14ac:dyDescent="0.25">
      <c r="C1312" s="11"/>
      <c r="D1312" s="15"/>
      <c r="F1312" s="88"/>
    </row>
    <row r="1313" spans="3:6" customFormat="1" hidden="1" x14ac:dyDescent="0.25">
      <c r="C1313" s="11"/>
      <c r="D1313" s="15"/>
      <c r="F1313" s="88"/>
    </row>
    <row r="1314" spans="3:6" customFormat="1" hidden="1" x14ac:dyDescent="0.25">
      <c r="C1314" s="11"/>
      <c r="D1314" s="15"/>
      <c r="F1314" s="88"/>
    </row>
    <row r="1315" spans="3:6" customFormat="1" hidden="1" x14ac:dyDescent="0.25">
      <c r="C1315" s="11"/>
      <c r="D1315" s="15"/>
      <c r="F1315" s="88"/>
    </row>
    <row r="1316" spans="3:6" customFormat="1" hidden="1" x14ac:dyDescent="0.25">
      <c r="C1316" s="11"/>
      <c r="D1316" s="15"/>
      <c r="F1316" s="88"/>
    </row>
    <row r="1317" spans="3:6" customFormat="1" hidden="1" x14ac:dyDescent="0.25">
      <c r="C1317" s="11"/>
      <c r="D1317" s="15"/>
      <c r="F1317" s="88"/>
    </row>
    <row r="1318" spans="3:6" customFormat="1" hidden="1" x14ac:dyDescent="0.25">
      <c r="C1318" s="11"/>
      <c r="D1318" s="15"/>
      <c r="F1318" s="88"/>
    </row>
    <row r="1319" spans="3:6" customFormat="1" hidden="1" x14ac:dyDescent="0.25">
      <c r="C1319" s="11"/>
      <c r="D1319" s="15"/>
      <c r="F1319" s="88"/>
    </row>
    <row r="1320" spans="3:6" customFormat="1" hidden="1" x14ac:dyDescent="0.25">
      <c r="C1320" s="11"/>
      <c r="D1320" s="15"/>
      <c r="F1320" s="88"/>
    </row>
    <row r="1321" spans="3:6" customFormat="1" hidden="1" x14ac:dyDescent="0.25">
      <c r="C1321" s="11"/>
      <c r="D1321" s="15"/>
      <c r="F1321" s="88"/>
    </row>
    <row r="1322" spans="3:6" customFormat="1" hidden="1" x14ac:dyDescent="0.25">
      <c r="C1322" s="11"/>
      <c r="D1322" s="15"/>
      <c r="F1322" s="88"/>
    </row>
    <row r="1323" spans="3:6" customFormat="1" hidden="1" x14ac:dyDescent="0.25">
      <c r="C1323" s="11"/>
      <c r="D1323" s="15"/>
      <c r="F1323" s="88"/>
    </row>
    <row r="1324" spans="3:6" customFormat="1" hidden="1" x14ac:dyDescent="0.25">
      <c r="C1324" s="11"/>
      <c r="D1324" s="15"/>
      <c r="F1324" s="88"/>
    </row>
    <row r="1325" spans="3:6" customFormat="1" hidden="1" x14ac:dyDescent="0.25">
      <c r="C1325" s="11"/>
      <c r="D1325" s="15"/>
      <c r="F1325" s="88"/>
    </row>
    <row r="1326" spans="3:6" customFormat="1" hidden="1" x14ac:dyDescent="0.25">
      <c r="C1326" s="11"/>
      <c r="D1326" s="15"/>
      <c r="F1326" s="88"/>
    </row>
    <row r="1327" spans="3:6" customFormat="1" hidden="1" x14ac:dyDescent="0.25">
      <c r="C1327" s="11"/>
      <c r="D1327" s="15"/>
      <c r="F1327" s="88"/>
    </row>
    <row r="1328" spans="3:6" customFormat="1" hidden="1" x14ac:dyDescent="0.25">
      <c r="C1328" s="11"/>
      <c r="D1328" s="15"/>
      <c r="F1328" s="88"/>
    </row>
    <row r="1329" spans="3:6" customFormat="1" hidden="1" x14ac:dyDescent="0.25">
      <c r="C1329" s="11"/>
      <c r="D1329" s="15"/>
      <c r="F1329" s="88"/>
    </row>
    <row r="1330" spans="3:6" customFormat="1" hidden="1" x14ac:dyDescent="0.25">
      <c r="C1330" s="11"/>
      <c r="D1330" s="15"/>
      <c r="F1330" s="88"/>
    </row>
    <row r="1331" spans="3:6" customFormat="1" hidden="1" x14ac:dyDescent="0.25">
      <c r="C1331" s="11"/>
      <c r="D1331" s="15"/>
      <c r="F1331" s="88"/>
    </row>
    <row r="1332" spans="3:6" customFormat="1" hidden="1" x14ac:dyDescent="0.25">
      <c r="C1332" s="11"/>
      <c r="D1332" s="15"/>
      <c r="F1332" s="88"/>
    </row>
    <row r="1333" spans="3:6" customFormat="1" hidden="1" x14ac:dyDescent="0.25">
      <c r="C1333" s="11"/>
      <c r="D1333" s="15"/>
      <c r="F1333" s="88"/>
    </row>
    <row r="1334" spans="3:6" customFormat="1" hidden="1" x14ac:dyDescent="0.25">
      <c r="C1334" s="11"/>
      <c r="D1334" s="15"/>
      <c r="F1334" s="88"/>
    </row>
    <row r="1335" spans="3:6" customFormat="1" hidden="1" x14ac:dyDescent="0.25">
      <c r="C1335" s="11"/>
      <c r="D1335" s="15"/>
      <c r="F1335" s="88"/>
    </row>
    <row r="1336" spans="3:6" customFormat="1" hidden="1" x14ac:dyDescent="0.25">
      <c r="C1336" s="11"/>
      <c r="D1336" s="15"/>
      <c r="F1336" s="88"/>
    </row>
    <row r="1337" spans="3:6" customFormat="1" hidden="1" x14ac:dyDescent="0.25">
      <c r="C1337" s="11"/>
      <c r="D1337" s="15"/>
      <c r="F1337" s="88"/>
    </row>
    <row r="1338" spans="3:6" customFormat="1" hidden="1" x14ac:dyDescent="0.25">
      <c r="C1338" s="11"/>
      <c r="D1338" s="15"/>
      <c r="F1338" s="88"/>
    </row>
    <row r="1339" spans="3:6" customFormat="1" hidden="1" x14ac:dyDescent="0.25">
      <c r="C1339" s="11"/>
      <c r="D1339" s="15"/>
      <c r="F1339" s="88"/>
    </row>
    <row r="1340" spans="3:6" customFormat="1" hidden="1" x14ac:dyDescent="0.25">
      <c r="C1340" s="11"/>
      <c r="D1340" s="15"/>
      <c r="F1340" s="88"/>
    </row>
    <row r="1341" spans="3:6" customFormat="1" hidden="1" x14ac:dyDescent="0.25">
      <c r="C1341" s="11"/>
      <c r="D1341" s="15"/>
      <c r="F1341" s="88"/>
    </row>
    <row r="1342" spans="3:6" customFormat="1" hidden="1" x14ac:dyDescent="0.25">
      <c r="C1342" s="11"/>
      <c r="D1342" s="15"/>
      <c r="F1342" s="88"/>
    </row>
    <row r="1343" spans="3:6" customFormat="1" hidden="1" x14ac:dyDescent="0.25">
      <c r="C1343" s="11"/>
      <c r="D1343" s="15"/>
      <c r="F1343" s="88"/>
    </row>
    <row r="1344" spans="3:6" customFormat="1" hidden="1" x14ac:dyDescent="0.25">
      <c r="C1344" s="11"/>
      <c r="D1344" s="15"/>
      <c r="F1344" s="88"/>
    </row>
    <row r="1345" spans="3:6" customFormat="1" hidden="1" x14ac:dyDescent="0.25">
      <c r="C1345" s="11"/>
      <c r="D1345" s="15"/>
      <c r="F1345" s="88"/>
    </row>
    <row r="1346" spans="3:6" customFormat="1" hidden="1" x14ac:dyDescent="0.25">
      <c r="C1346" s="11"/>
      <c r="D1346" s="15"/>
      <c r="F1346" s="88"/>
    </row>
    <row r="1347" spans="3:6" customFormat="1" hidden="1" x14ac:dyDescent="0.25">
      <c r="C1347" s="11"/>
      <c r="D1347" s="15"/>
      <c r="F1347" s="88"/>
    </row>
    <row r="1348" spans="3:6" customFormat="1" hidden="1" x14ac:dyDescent="0.25">
      <c r="C1348" s="11"/>
      <c r="D1348" s="15"/>
      <c r="F1348" s="88"/>
    </row>
    <row r="1349" spans="3:6" customFormat="1" hidden="1" x14ac:dyDescent="0.25">
      <c r="C1349" s="11"/>
      <c r="D1349" s="15"/>
      <c r="F1349" s="88"/>
    </row>
    <row r="1350" spans="3:6" customFormat="1" hidden="1" x14ac:dyDescent="0.25">
      <c r="C1350" s="11"/>
      <c r="D1350" s="15"/>
      <c r="F1350" s="88"/>
    </row>
    <row r="1351" spans="3:6" customFormat="1" hidden="1" x14ac:dyDescent="0.25">
      <c r="C1351" s="11"/>
      <c r="D1351" s="15"/>
      <c r="F1351" s="88"/>
    </row>
    <row r="1352" spans="3:6" customFormat="1" hidden="1" x14ac:dyDescent="0.25">
      <c r="C1352" s="11"/>
      <c r="D1352" s="15"/>
      <c r="F1352" s="88"/>
    </row>
    <row r="1353" spans="3:6" customFormat="1" hidden="1" x14ac:dyDescent="0.25">
      <c r="C1353" s="11"/>
      <c r="D1353" s="15"/>
      <c r="F1353" s="88"/>
    </row>
    <row r="1354" spans="3:6" customFormat="1" hidden="1" x14ac:dyDescent="0.25">
      <c r="C1354" s="11"/>
      <c r="D1354" s="15"/>
      <c r="F1354" s="88"/>
    </row>
    <row r="1355" spans="3:6" customFormat="1" hidden="1" x14ac:dyDescent="0.25">
      <c r="C1355" s="11"/>
      <c r="D1355" s="15"/>
      <c r="F1355" s="88"/>
    </row>
    <row r="1356" spans="3:6" customFormat="1" hidden="1" x14ac:dyDescent="0.25">
      <c r="C1356" s="11"/>
      <c r="D1356" s="15"/>
      <c r="F1356" s="88"/>
    </row>
    <row r="1357" spans="3:6" customFormat="1" hidden="1" x14ac:dyDescent="0.25">
      <c r="C1357" s="11"/>
      <c r="D1357" s="15"/>
      <c r="F1357" s="88"/>
    </row>
    <row r="1358" spans="3:6" customFormat="1" hidden="1" x14ac:dyDescent="0.25">
      <c r="C1358" s="11"/>
      <c r="D1358" s="15"/>
      <c r="F1358" s="88"/>
    </row>
    <row r="1359" spans="3:6" customFormat="1" hidden="1" x14ac:dyDescent="0.25">
      <c r="C1359" s="11"/>
      <c r="D1359" s="15"/>
      <c r="F1359" s="88"/>
    </row>
    <row r="1360" spans="3:6" customFormat="1" hidden="1" x14ac:dyDescent="0.25">
      <c r="C1360" s="11"/>
      <c r="D1360" s="15"/>
      <c r="F1360" s="88"/>
    </row>
    <row r="1361" spans="3:6" customFormat="1" hidden="1" x14ac:dyDescent="0.25">
      <c r="C1361" s="11"/>
      <c r="D1361" s="15"/>
      <c r="F1361" s="88"/>
    </row>
    <row r="1362" spans="3:6" customFormat="1" hidden="1" x14ac:dyDescent="0.25">
      <c r="C1362" s="11"/>
      <c r="D1362" s="15"/>
      <c r="F1362" s="88"/>
    </row>
    <row r="1363" spans="3:6" customFormat="1" hidden="1" x14ac:dyDescent="0.25">
      <c r="C1363" s="11"/>
      <c r="D1363" s="15"/>
      <c r="F1363" s="88"/>
    </row>
    <row r="1364" spans="3:6" customFormat="1" hidden="1" x14ac:dyDescent="0.25">
      <c r="C1364" s="11"/>
      <c r="D1364" s="15"/>
      <c r="F1364" s="88"/>
    </row>
    <row r="1365" spans="3:6" customFormat="1" hidden="1" x14ac:dyDescent="0.25">
      <c r="C1365" s="11"/>
      <c r="D1365" s="15"/>
      <c r="F1365" s="88"/>
    </row>
    <row r="1366" spans="3:6" customFormat="1" hidden="1" x14ac:dyDescent="0.25">
      <c r="C1366" s="11"/>
      <c r="D1366" s="15"/>
      <c r="F1366" s="88"/>
    </row>
    <row r="1367" spans="3:6" customFormat="1" hidden="1" x14ac:dyDescent="0.25">
      <c r="C1367" s="11"/>
      <c r="D1367" s="15"/>
      <c r="F1367" s="88"/>
    </row>
    <row r="1368" spans="3:6" customFormat="1" hidden="1" x14ac:dyDescent="0.25">
      <c r="C1368" s="11"/>
      <c r="D1368" s="15"/>
      <c r="F1368" s="88"/>
    </row>
    <row r="1369" spans="3:6" customFormat="1" hidden="1" x14ac:dyDescent="0.25">
      <c r="C1369" s="11"/>
      <c r="D1369" s="15"/>
      <c r="F1369" s="88"/>
    </row>
    <row r="1370" spans="3:6" customFormat="1" hidden="1" x14ac:dyDescent="0.25">
      <c r="C1370" s="11"/>
      <c r="D1370" s="15"/>
      <c r="F1370" s="88"/>
    </row>
    <row r="1371" spans="3:6" customFormat="1" hidden="1" x14ac:dyDescent="0.25">
      <c r="C1371" s="11"/>
      <c r="D1371" s="15"/>
      <c r="F1371" s="88"/>
    </row>
    <row r="1372" spans="3:6" customFormat="1" hidden="1" x14ac:dyDescent="0.25">
      <c r="C1372" s="11"/>
      <c r="D1372" s="15"/>
      <c r="F1372" s="88"/>
    </row>
    <row r="1373" spans="3:6" customFormat="1" hidden="1" x14ac:dyDescent="0.25">
      <c r="C1373" s="11"/>
      <c r="D1373" s="15"/>
      <c r="F1373" s="88"/>
    </row>
    <row r="1374" spans="3:6" customFormat="1" hidden="1" x14ac:dyDescent="0.25">
      <c r="C1374" s="11"/>
      <c r="D1374" s="15"/>
      <c r="F1374" s="88"/>
    </row>
    <row r="1375" spans="3:6" customFormat="1" hidden="1" x14ac:dyDescent="0.25">
      <c r="C1375" s="11"/>
      <c r="D1375" s="15"/>
      <c r="F1375" s="88"/>
    </row>
    <row r="1376" spans="3:6" customFormat="1" hidden="1" x14ac:dyDescent="0.25">
      <c r="C1376" s="11"/>
      <c r="D1376" s="15"/>
      <c r="F1376" s="88"/>
    </row>
    <row r="1377" spans="3:6" customFormat="1" hidden="1" x14ac:dyDescent="0.25">
      <c r="C1377" s="11"/>
      <c r="D1377" s="15"/>
      <c r="F1377" s="88"/>
    </row>
    <row r="1378" spans="3:6" customFormat="1" hidden="1" x14ac:dyDescent="0.25">
      <c r="C1378" s="11"/>
      <c r="D1378" s="15"/>
      <c r="F1378" s="88"/>
    </row>
    <row r="1379" spans="3:6" customFormat="1" hidden="1" x14ac:dyDescent="0.25">
      <c r="C1379" s="11"/>
      <c r="D1379" s="15"/>
      <c r="F1379" s="88"/>
    </row>
    <row r="1380" spans="3:6" customFormat="1" hidden="1" x14ac:dyDescent="0.25">
      <c r="C1380" s="11"/>
      <c r="D1380" s="15"/>
      <c r="F1380" s="88"/>
    </row>
    <row r="1381" spans="3:6" customFormat="1" hidden="1" x14ac:dyDescent="0.25">
      <c r="C1381" s="11"/>
      <c r="D1381" s="15"/>
      <c r="F1381" s="88"/>
    </row>
    <row r="1382" spans="3:6" customFormat="1" hidden="1" x14ac:dyDescent="0.25">
      <c r="C1382" s="11"/>
      <c r="D1382" s="15"/>
      <c r="F1382" s="88"/>
    </row>
    <row r="1383" spans="3:6" customFormat="1" hidden="1" x14ac:dyDescent="0.25">
      <c r="C1383" s="11"/>
      <c r="D1383" s="15"/>
      <c r="F1383" s="88"/>
    </row>
    <row r="1384" spans="3:6" customFormat="1" hidden="1" x14ac:dyDescent="0.25">
      <c r="C1384" s="11"/>
      <c r="D1384" s="15"/>
      <c r="F1384" s="88"/>
    </row>
    <row r="1385" spans="3:6" customFormat="1" hidden="1" x14ac:dyDescent="0.25">
      <c r="C1385" s="11"/>
      <c r="D1385" s="15"/>
      <c r="F1385" s="88"/>
    </row>
    <row r="1386" spans="3:6" customFormat="1" hidden="1" x14ac:dyDescent="0.25">
      <c r="C1386" s="11"/>
      <c r="D1386" s="15"/>
      <c r="F1386" s="88"/>
    </row>
    <row r="1387" spans="3:6" customFormat="1" hidden="1" x14ac:dyDescent="0.25">
      <c r="C1387" s="11"/>
      <c r="D1387" s="15"/>
      <c r="F1387" s="88"/>
    </row>
    <row r="1388" spans="3:6" customFormat="1" hidden="1" x14ac:dyDescent="0.25">
      <c r="C1388" s="11"/>
      <c r="D1388" s="15"/>
      <c r="F1388" s="88"/>
    </row>
    <row r="1389" spans="3:6" customFormat="1" hidden="1" x14ac:dyDescent="0.25">
      <c r="C1389" s="11"/>
      <c r="D1389" s="15"/>
      <c r="F1389" s="88"/>
    </row>
    <row r="1390" spans="3:6" customFormat="1" hidden="1" x14ac:dyDescent="0.25">
      <c r="C1390" s="11"/>
      <c r="D1390" s="15"/>
      <c r="F1390" s="88"/>
    </row>
    <row r="1391" spans="3:6" customFormat="1" hidden="1" x14ac:dyDescent="0.25">
      <c r="C1391" s="11"/>
      <c r="D1391" s="15"/>
      <c r="F1391" s="88"/>
    </row>
    <row r="1392" spans="3:6" customFormat="1" hidden="1" x14ac:dyDescent="0.25">
      <c r="C1392" s="11"/>
      <c r="D1392" s="15"/>
      <c r="F1392" s="88"/>
    </row>
    <row r="1393" spans="3:6" customFormat="1" hidden="1" x14ac:dyDescent="0.25">
      <c r="C1393" s="11"/>
      <c r="D1393" s="15"/>
      <c r="F1393" s="88"/>
    </row>
    <row r="1394" spans="3:6" customFormat="1" hidden="1" x14ac:dyDescent="0.25">
      <c r="C1394" s="11"/>
      <c r="D1394" s="15"/>
      <c r="F1394" s="88"/>
    </row>
    <row r="1395" spans="3:6" customFormat="1" hidden="1" x14ac:dyDescent="0.25">
      <c r="C1395" s="11"/>
      <c r="D1395" s="15"/>
      <c r="F1395" s="88"/>
    </row>
    <row r="1396" spans="3:6" customFormat="1" hidden="1" x14ac:dyDescent="0.25">
      <c r="C1396" s="11"/>
      <c r="D1396" s="15"/>
      <c r="F1396" s="88"/>
    </row>
    <row r="1397" spans="3:6" customFormat="1" hidden="1" x14ac:dyDescent="0.25">
      <c r="C1397" s="11"/>
      <c r="D1397" s="15"/>
      <c r="F1397" s="88"/>
    </row>
    <row r="1398" spans="3:6" customFormat="1" hidden="1" x14ac:dyDescent="0.25">
      <c r="C1398" s="11"/>
      <c r="D1398" s="15"/>
      <c r="F1398" s="88"/>
    </row>
    <row r="1399" spans="3:6" customFormat="1" hidden="1" x14ac:dyDescent="0.25">
      <c r="C1399" s="11"/>
      <c r="D1399" s="15"/>
      <c r="F1399" s="88"/>
    </row>
    <row r="1400" spans="3:6" customFormat="1" hidden="1" x14ac:dyDescent="0.25">
      <c r="C1400" s="11"/>
      <c r="D1400" s="15"/>
      <c r="F1400" s="88"/>
    </row>
    <row r="1401" spans="3:6" customFormat="1" hidden="1" x14ac:dyDescent="0.25">
      <c r="C1401" s="11"/>
      <c r="D1401" s="15"/>
      <c r="F1401" s="88"/>
    </row>
    <row r="1402" spans="3:6" customFormat="1" hidden="1" x14ac:dyDescent="0.25">
      <c r="C1402" s="11"/>
      <c r="D1402" s="15"/>
      <c r="F1402" s="88"/>
    </row>
    <row r="1403" spans="3:6" customFormat="1" hidden="1" x14ac:dyDescent="0.25">
      <c r="C1403" s="11"/>
      <c r="D1403" s="15"/>
      <c r="F1403" s="88"/>
    </row>
    <row r="1404" spans="3:6" customFormat="1" hidden="1" x14ac:dyDescent="0.25">
      <c r="C1404" s="11"/>
      <c r="D1404" s="15"/>
      <c r="F1404" s="88"/>
    </row>
    <row r="1405" spans="3:6" customFormat="1" hidden="1" x14ac:dyDescent="0.25">
      <c r="C1405" s="11"/>
      <c r="D1405" s="15"/>
      <c r="F1405" s="88"/>
    </row>
    <row r="1406" spans="3:6" customFormat="1" hidden="1" x14ac:dyDescent="0.25">
      <c r="C1406" s="11"/>
      <c r="D1406" s="15"/>
      <c r="F1406" s="88"/>
    </row>
    <row r="1407" spans="3:6" customFormat="1" hidden="1" x14ac:dyDescent="0.25">
      <c r="C1407" s="11"/>
      <c r="D1407" s="15"/>
      <c r="F1407" s="88"/>
    </row>
    <row r="1408" spans="3:6" customFormat="1" hidden="1" x14ac:dyDescent="0.25">
      <c r="C1408" s="11"/>
      <c r="D1408" s="15"/>
      <c r="F1408" s="88"/>
    </row>
    <row r="1409" spans="3:6" customFormat="1" hidden="1" x14ac:dyDescent="0.25">
      <c r="C1409" s="11"/>
      <c r="D1409" s="15"/>
      <c r="F1409" s="88"/>
    </row>
    <row r="1410" spans="3:6" customFormat="1" hidden="1" x14ac:dyDescent="0.25">
      <c r="C1410" s="11"/>
      <c r="D1410" s="15"/>
      <c r="F1410" s="88"/>
    </row>
    <row r="1411" spans="3:6" customFormat="1" hidden="1" x14ac:dyDescent="0.25">
      <c r="C1411" s="11"/>
      <c r="D1411" s="15"/>
      <c r="F1411" s="88"/>
    </row>
    <row r="1412" spans="3:6" customFormat="1" hidden="1" x14ac:dyDescent="0.25">
      <c r="C1412" s="11"/>
      <c r="D1412" s="15"/>
      <c r="F1412" s="88"/>
    </row>
    <row r="1413" spans="3:6" customFormat="1" hidden="1" x14ac:dyDescent="0.25">
      <c r="C1413" s="11"/>
      <c r="D1413" s="15"/>
      <c r="F1413" s="88"/>
    </row>
    <row r="1414" spans="3:6" customFormat="1" hidden="1" x14ac:dyDescent="0.25">
      <c r="C1414" s="11"/>
      <c r="D1414" s="15"/>
      <c r="F1414" s="88"/>
    </row>
    <row r="1415" spans="3:6" customFormat="1" hidden="1" x14ac:dyDescent="0.25">
      <c r="C1415" s="11"/>
      <c r="D1415" s="15"/>
      <c r="F1415" s="88"/>
    </row>
    <row r="1416" spans="3:6" customFormat="1" hidden="1" x14ac:dyDescent="0.25">
      <c r="C1416" s="11"/>
      <c r="D1416" s="15"/>
      <c r="F1416" s="88"/>
    </row>
    <row r="1417" spans="3:6" customFormat="1" hidden="1" x14ac:dyDescent="0.25">
      <c r="C1417" s="11"/>
      <c r="D1417" s="15"/>
      <c r="F1417" s="88"/>
    </row>
    <row r="1418" spans="3:6" customFormat="1" hidden="1" x14ac:dyDescent="0.25">
      <c r="C1418" s="11"/>
      <c r="D1418" s="15"/>
      <c r="F1418" s="88"/>
    </row>
    <row r="1419" spans="3:6" customFormat="1" hidden="1" x14ac:dyDescent="0.25">
      <c r="C1419" s="11"/>
      <c r="D1419" s="15"/>
      <c r="F1419" s="88"/>
    </row>
    <row r="1420" spans="3:6" customFormat="1" hidden="1" x14ac:dyDescent="0.25">
      <c r="C1420" s="11"/>
      <c r="D1420" s="15"/>
      <c r="F1420" s="88"/>
    </row>
    <row r="1421" spans="3:6" customFormat="1" hidden="1" x14ac:dyDescent="0.25">
      <c r="C1421" s="11"/>
      <c r="D1421" s="15"/>
      <c r="F1421" s="88"/>
    </row>
    <row r="1422" spans="3:6" customFormat="1" hidden="1" x14ac:dyDescent="0.25">
      <c r="C1422" s="11"/>
      <c r="D1422" s="15"/>
      <c r="F1422" s="88"/>
    </row>
    <row r="1423" spans="3:6" customFormat="1" hidden="1" x14ac:dyDescent="0.25">
      <c r="C1423" s="11"/>
      <c r="D1423" s="15"/>
      <c r="F1423" s="88"/>
    </row>
    <row r="1424" spans="3:6" customFormat="1" hidden="1" x14ac:dyDescent="0.25">
      <c r="C1424" s="11"/>
      <c r="D1424" s="15"/>
      <c r="F1424" s="88"/>
    </row>
    <row r="1425" spans="3:6" customFormat="1" hidden="1" x14ac:dyDescent="0.25">
      <c r="C1425" s="11"/>
      <c r="D1425" s="15"/>
      <c r="F1425" s="88"/>
    </row>
    <row r="1426" spans="3:6" customFormat="1" hidden="1" x14ac:dyDescent="0.25">
      <c r="C1426" s="11"/>
      <c r="D1426" s="15"/>
      <c r="F1426" s="88"/>
    </row>
    <row r="1427" spans="3:6" customFormat="1" hidden="1" x14ac:dyDescent="0.25">
      <c r="C1427" s="11"/>
      <c r="D1427" s="15"/>
      <c r="F1427" s="88"/>
    </row>
    <row r="1428" spans="3:6" customFormat="1" hidden="1" x14ac:dyDescent="0.25">
      <c r="C1428" s="11"/>
      <c r="D1428" s="15"/>
      <c r="F1428" s="88"/>
    </row>
    <row r="1429" spans="3:6" customFormat="1" hidden="1" x14ac:dyDescent="0.25">
      <c r="C1429" s="11"/>
      <c r="D1429" s="15"/>
      <c r="F1429" s="88"/>
    </row>
    <row r="1430" spans="3:6" customFormat="1" hidden="1" x14ac:dyDescent="0.25">
      <c r="C1430" s="11"/>
      <c r="D1430" s="15"/>
      <c r="F1430" s="88"/>
    </row>
    <row r="1431" spans="3:6" customFormat="1" hidden="1" x14ac:dyDescent="0.25">
      <c r="C1431" s="11"/>
      <c r="D1431" s="15"/>
      <c r="F1431" s="88"/>
    </row>
    <row r="1432" spans="3:6" customFormat="1" hidden="1" x14ac:dyDescent="0.25">
      <c r="C1432" s="11"/>
      <c r="D1432" s="15"/>
      <c r="F1432" s="88"/>
    </row>
    <row r="1433" spans="3:6" customFormat="1" hidden="1" x14ac:dyDescent="0.25">
      <c r="C1433" s="11"/>
      <c r="D1433" s="15"/>
      <c r="F1433" s="88"/>
    </row>
    <row r="1434" spans="3:6" customFormat="1" hidden="1" x14ac:dyDescent="0.25">
      <c r="C1434" s="11"/>
      <c r="D1434" s="15"/>
      <c r="F1434" s="88"/>
    </row>
    <row r="1435" spans="3:6" customFormat="1" hidden="1" x14ac:dyDescent="0.25">
      <c r="C1435" s="11"/>
      <c r="D1435" s="15"/>
      <c r="F1435" s="88"/>
    </row>
    <row r="1436" spans="3:6" customFormat="1" hidden="1" x14ac:dyDescent="0.25">
      <c r="C1436" s="11"/>
      <c r="D1436" s="15"/>
      <c r="F1436" s="88"/>
    </row>
    <row r="1437" spans="3:6" customFormat="1" hidden="1" x14ac:dyDescent="0.25">
      <c r="C1437" s="11"/>
      <c r="D1437" s="15"/>
      <c r="F1437" s="88"/>
    </row>
    <row r="1438" spans="3:6" customFormat="1" hidden="1" x14ac:dyDescent="0.25">
      <c r="C1438" s="11"/>
      <c r="D1438" s="15"/>
      <c r="F1438" s="88"/>
    </row>
    <row r="1439" spans="3:6" customFormat="1" hidden="1" x14ac:dyDescent="0.25">
      <c r="C1439" s="11"/>
      <c r="D1439" s="15"/>
      <c r="F1439" s="88"/>
    </row>
    <row r="1440" spans="3:6" customFormat="1" hidden="1" x14ac:dyDescent="0.25">
      <c r="C1440" s="11"/>
      <c r="D1440" s="15"/>
      <c r="F1440" s="88"/>
    </row>
    <row r="1441" spans="3:6" customFormat="1" hidden="1" x14ac:dyDescent="0.25">
      <c r="C1441" s="11"/>
      <c r="D1441" s="15"/>
      <c r="F1441" s="88"/>
    </row>
    <row r="1442" spans="3:6" customFormat="1" hidden="1" x14ac:dyDescent="0.25">
      <c r="C1442" s="11"/>
      <c r="D1442" s="15"/>
      <c r="F1442" s="88"/>
    </row>
    <row r="1443" spans="3:6" customFormat="1" hidden="1" x14ac:dyDescent="0.25">
      <c r="C1443" s="11"/>
      <c r="D1443" s="15"/>
      <c r="F1443" s="88"/>
    </row>
    <row r="1444" spans="3:6" customFormat="1" hidden="1" x14ac:dyDescent="0.25">
      <c r="C1444" s="11"/>
      <c r="D1444" s="15"/>
      <c r="F1444" s="88"/>
    </row>
    <row r="1445" spans="3:6" customFormat="1" hidden="1" x14ac:dyDescent="0.25">
      <c r="C1445" s="11"/>
      <c r="D1445" s="15"/>
      <c r="F1445" s="88"/>
    </row>
    <row r="1446" spans="3:6" customFormat="1" hidden="1" x14ac:dyDescent="0.25">
      <c r="C1446" s="11"/>
      <c r="D1446" s="15"/>
      <c r="F1446" s="88"/>
    </row>
    <row r="1447" spans="3:6" customFormat="1" hidden="1" x14ac:dyDescent="0.25">
      <c r="C1447" s="11"/>
      <c r="D1447" s="15"/>
      <c r="F1447" s="88"/>
    </row>
    <row r="1448" spans="3:6" customFormat="1" hidden="1" x14ac:dyDescent="0.25">
      <c r="C1448" s="11"/>
      <c r="D1448" s="15"/>
      <c r="F1448" s="88"/>
    </row>
    <row r="1449" spans="3:6" customFormat="1" hidden="1" x14ac:dyDescent="0.25">
      <c r="C1449" s="11"/>
      <c r="D1449" s="15"/>
      <c r="F1449" s="88"/>
    </row>
    <row r="1450" spans="3:6" customFormat="1" hidden="1" x14ac:dyDescent="0.25">
      <c r="C1450" s="11"/>
      <c r="D1450" s="15"/>
      <c r="F1450" s="88"/>
    </row>
    <row r="1451" spans="3:6" customFormat="1" hidden="1" x14ac:dyDescent="0.25">
      <c r="C1451" s="11"/>
      <c r="D1451" s="15"/>
      <c r="F1451" s="88"/>
    </row>
    <row r="1452" spans="3:6" customFormat="1" hidden="1" x14ac:dyDescent="0.25">
      <c r="C1452" s="11"/>
      <c r="D1452" s="15"/>
      <c r="F1452" s="88"/>
    </row>
    <row r="1453" spans="3:6" customFormat="1" hidden="1" x14ac:dyDescent="0.25">
      <c r="C1453" s="11"/>
      <c r="D1453" s="15"/>
      <c r="F1453" s="88"/>
    </row>
    <row r="1454" spans="3:6" customFormat="1" hidden="1" x14ac:dyDescent="0.25">
      <c r="C1454" s="11"/>
      <c r="D1454" s="15"/>
      <c r="F1454" s="88"/>
    </row>
    <row r="1455" spans="3:6" customFormat="1" hidden="1" x14ac:dyDescent="0.25">
      <c r="C1455" s="11"/>
      <c r="D1455" s="15"/>
      <c r="F1455" s="88"/>
    </row>
    <row r="1456" spans="3:6" customFormat="1" hidden="1" x14ac:dyDescent="0.25">
      <c r="C1456" s="11"/>
      <c r="D1456" s="15"/>
      <c r="F1456" s="88"/>
    </row>
    <row r="1457" spans="3:6" customFormat="1" hidden="1" x14ac:dyDescent="0.25">
      <c r="C1457" s="11"/>
      <c r="D1457" s="15"/>
      <c r="F1457" s="88"/>
    </row>
    <row r="1458" spans="3:6" customFormat="1" hidden="1" x14ac:dyDescent="0.25">
      <c r="C1458" s="11"/>
      <c r="D1458" s="15"/>
      <c r="F1458" s="88"/>
    </row>
    <row r="1459" spans="3:6" customFormat="1" hidden="1" x14ac:dyDescent="0.25">
      <c r="C1459" s="11"/>
      <c r="D1459" s="15"/>
      <c r="F1459" s="88"/>
    </row>
    <row r="1460" spans="3:6" customFormat="1" hidden="1" x14ac:dyDescent="0.25">
      <c r="C1460" s="11"/>
      <c r="D1460" s="15"/>
      <c r="F1460" s="88"/>
    </row>
    <row r="1461" spans="3:6" customFormat="1" hidden="1" x14ac:dyDescent="0.25">
      <c r="C1461" s="11"/>
      <c r="D1461" s="15"/>
      <c r="F1461" s="88"/>
    </row>
    <row r="1462" spans="3:6" customFormat="1" hidden="1" x14ac:dyDescent="0.25">
      <c r="C1462" s="11"/>
      <c r="D1462" s="15"/>
      <c r="F1462" s="88"/>
    </row>
    <row r="1463" spans="3:6" customFormat="1" hidden="1" x14ac:dyDescent="0.25">
      <c r="C1463" s="11"/>
      <c r="D1463" s="15"/>
      <c r="F1463" s="88"/>
    </row>
    <row r="1464" spans="3:6" customFormat="1" hidden="1" x14ac:dyDescent="0.25">
      <c r="C1464" s="11"/>
      <c r="D1464" s="15"/>
      <c r="F1464" s="88"/>
    </row>
    <row r="1465" spans="3:6" customFormat="1" hidden="1" x14ac:dyDescent="0.25">
      <c r="C1465" s="11"/>
      <c r="D1465" s="15"/>
      <c r="F1465" s="88"/>
    </row>
    <row r="1466" spans="3:6" customFormat="1" hidden="1" x14ac:dyDescent="0.25">
      <c r="C1466" s="11"/>
      <c r="D1466" s="15"/>
      <c r="F1466" s="88"/>
    </row>
    <row r="1467" spans="3:6" customFormat="1" hidden="1" x14ac:dyDescent="0.25">
      <c r="C1467" s="11"/>
      <c r="D1467" s="15"/>
      <c r="F1467" s="88"/>
    </row>
    <row r="1468" spans="3:6" customFormat="1" hidden="1" x14ac:dyDescent="0.25">
      <c r="C1468" s="11"/>
      <c r="D1468" s="15"/>
      <c r="F1468" s="88"/>
    </row>
    <row r="1469" spans="3:6" customFormat="1" hidden="1" x14ac:dyDescent="0.25">
      <c r="C1469" s="11"/>
      <c r="D1469" s="15"/>
      <c r="F1469" s="88"/>
    </row>
    <row r="1470" spans="3:6" customFormat="1" hidden="1" x14ac:dyDescent="0.25">
      <c r="C1470" s="11"/>
      <c r="D1470" s="15"/>
      <c r="F1470" s="88"/>
    </row>
    <row r="1471" spans="3:6" customFormat="1" hidden="1" x14ac:dyDescent="0.25">
      <c r="C1471" s="11"/>
      <c r="D1471" s="15"/>
      <c r="F1471" s="88"/>
    </row>
    <row r="1472" spans="3:6" customFormat="1" hidden="1" x14ac:dyDescent="0.25">
      <c r="C1472" s="11"/>
      <c r="D1472" s="15"/>
      <c r="F1472" s="88"/>
    </row>
    <row r="1473" spans="3:6" customFormat="1" hidden="1" x14ac:dyDescent="0.25">
      <c r="C1473" s="11"/>
      <c r="D1473" s="15"/>
      <c r="F1473" s="88"/>
    </row>
    <row r="1474" spans="3:6" customFormat="1" hidden="1" x14ac:dyDescent="0.25">
      <c r="C1474" s="11"/>
      <c r="D1474" s="15"/>
      <c r="F1474" s="88"/>
    </row>
    <row r="1475" spans="3:6" customFormat="1" hidden="1" x14ac:dyDescent="0.25">
      <c r="C1475" s="11"/>
      <c r="D1475" s="15"/>
      <c r="F1475" s="88"/>
    </row>
    <row r="1476" spans="3:6" customFormat="1" hidden="1" x14ac:dyDescent="0.25">
      <c r="C1476" s="11"/>
      <c r="D1476" s="15"/>
      <c r="F1476" s="88"/>
    </row>
    <row r="1477" spans="3:6" customFormat="1" hidden="1" x14ac:dyDescent="0.25">
      <c r="C1477" s="11"/>
      <c r="D1477" s="15"/>
      <c r="F1477" s="88"/>
    </row>
    <row r="1478" spans="3:6" customFormat="1" hidden="1" x14ac:dyDescent="0.25">
      <c r="C1478" s="11"/>
      <c r="D1478" s="15"/>
      <c r="F1478" s="88"/>
    </row>
    <row r="1479" spans="3:6" customFormat="1" hidden="1" x14ac:dyDescent="0.25">
      <c r="C1479" s="11"/>
      <c r="D1479" s="15"/>
      <c r="F1479" s="88"/>
    </row>
    <row r="1480" spans="3:6" customFormat="1" hidden="1" x14ac:dyDescent="0.25">
      <c r="C1480" s="11"/>
      <c r="D1480" s="15"/>
      <c r="F1480" s="88"/>
    </row>
    <row r="1481" spans="3:6" customFormat="1" hidden="1" x14ac:dyDescent="0.25">
      <c r="C1481" s="11"/>
      <c r="D1481" s="15"/>
      <c r="F1481" s="88"/>
    </row>
    <row r="1482" spans="3:6" customFormat="1" hidden="1" x14ac:dyDescent="0.25">
      <c r="C1482" s="11"/>
      <c r="D1482" s="15"/>
      <c r="F1482" s="88"/>
    </row>
    <row r="1483" spans="3:6" customFormat="1" hidden="1" x14ac:dyDescent="0.25">
      <c r="C1483" s="11"/>
      <c r="D1483" s="15"/>
      <c r="F1483" s="88"/>
    </row>
    <row r="1484" spans="3:6" customFormat="1" hidden="1" x14ac:dyDescent="0.25">
      <c r="C1484" s="11"/>
      <c r="D1484" s="15"/>
      <c r="F1484" s="88"/>
    </row>
    <row r="1485" spans="3:6" customFormat="1" hidden="1" x14ac:dyDescent="0.25">
      <c r="C1485" s="11"/>
      <c r="D1485" s="15"/>
      <c r="F1485" s="88"/>
    </row>
    <row r="1486" spans="3:6" customFormat="1" hidden="1" x14ac:dyDescent="0.25">
      <c r="C1486" s="11"/>
      <c r="D1486" s="15"/>
      <c r="F1486" s="88"/>
    </row>
    <row r="1487" spans="3:6" customFormat="1" hidden="1" x14ac:dyDescent="0.25">
      <c r="C1487" s="11"/>
      <c r="D1487" s="15"/>
      <c r="F1487" s="88"/>
    </row>
    <row r="1488" spans="3:6" customFormat="1" hidden="1" x14ac:dyDescent="0.25">
      <c r="C1488" s="11"/>
      <c r="D1488" s="15"/>
      <c r="F1488" s="88"/>
    </row>
    <row r="1489" spans="3:6" customFormat="1" hidden="1" x14ac:dyDescent="0.25">
      <c r="C1489" s="11"/>
      <c r="D1489" s="15"/>
      <c r="F1489" s="88"/>
    </row>
    <row r="1490" spans="3:6" customFormat="1" hidden="1" x14ac:dyDescent="0.25">
      <c r="C1490" s="11"/>
      <c r="D1490" s="15"/>
      <c r="F1490" s="88"/>
    </row>
    <row r="1491" spans="3:6" customFormat="1" hidden="1" x14ac:dyDescent="0.25">
      <c r="C1491" s="11"/>
      <c r="D1491" s="15"/>
      <c r="F1491" s="88"/>
    </row>
    <row r="1492" spans="3:6" customFormat="1" hidden="1" x14ac:dyDescent="0.25">
      <c r="C1492" s="11"/>
      <c r="D1492" s="15"/>
      <c r="F1492" s="88"/>
    </row>
    <row r="1493" spans="3:6" customFormat="1" hidden="1" x14ac:dyDescent="0.25">
      <c r="C1493" s="11"/>
      <c r="D1493" s="15"/>
      <c r="F1493" s="88"/>
    </row>
    <row r="1494" spans="3:6" customFormat="1" hidden="1" x14ac:dyDescent="0.25">
      <c r="C1494" s="11"/>
      <c r="D1494" s="15"/>
      <c r="F1494" s="88"/>
    </row>
    <row r="1495" spans="3:6" customFormat="1" hidden="1" x14ac:dyDescent="0.25">
      <c r="C1495" s="11"/>
      <c r="D1495" s="15"/>
      <c r="F1495" s="88"/>
    </row>
    <row r="1496" spans="3:6" customFormat="1" hidden="1" x14ac:dyDescent="0.25">
      <c r="C1496" s="11"/>
      <c r="D1496" s="15"/>
      <c r="F1496" s="88"/>
    </row>
    <row r="1497" spans="3:6" customFormat="1" hidden="1" x14ac:dyDescent="0.25">
      <c r="C1497" s="11"/>
      <c r="D1497" s="15"/>
      <c r="F1497" s="88"/>
    </row>
    <row r="1498" spans="3:6" customFormat="1" hidden="1" x14ac:dyDescent="0.25">
      <c r="C1498" s="11"/>
      <c r="D1498" s="15"/>
      <c r="F1498" s="88"/>
    </row>
    <row r="1499" spans="3:6" customFormat="1" hidden="1" x14ac:dyDescent="0.25">
      <c r="C1499" s="11"/>
      <c r="D1499" s="15"/>
      <c r="F1499" s="88"/>
    </row>
    <row r="1500" spans="3:6" customFormat="1" hidden="1" x14ac:dyDescent="0.25">
      <c r="C1500" s="11"/>
      <c r="D1500" s="15"/>
      <c r="F1500" s="88"/>
    </row>
    <row r="1501" spans="3:6" customFormat="1" hidden="1" x14ac:dyDescent="0.25">
      <c r="C1501" s="11"/>
      <c r="D1501" s="15"/>
      <c r="F1501" s="88"/>
    </row>
    <row r="1502" spans="3:6" customFormat="1" hidden="1" x14ac:dyDescent="0.25">
      <c r="C1502" s="11"/>
      <c r="D1502" s="15"/>
      <c r="F1502" s="88"/>
    </row>
    <row r="1503" spans="3:6" customFormat="1" hidden="1" x14ac:dyDescent="0.25">
      <c r="C1503" s="11"/>
      <c r="D1503" s="15"/>
      <c r="F1503" s="88"/>
    </row>
    <row r="1504" spans="3:6" customFormat="1" hidden="1" x14ac:dyDescent="0.25">
      <c r="C1504" s="11"/>
      <c r="D1504" s="15"/>
      <c r="F1504" s="88"/>
    </row>
    <row r="1505" spans="3:6" customFormat="1" hidden="1" x14ac:dyDescent="0.25">
      <c r="C1505" s="11"/>
      <c r="D1505" s="15"/>
      <c r="F1505" s="88"/>
    </row>
    <row r="1506" spans="3:6" customFormat="1" hidden="1" x14ac:dyDescent="0.25">
      <c r="C1506" s="11"/>
      <c r="D1506" s="15"/>
      <c r="F1506" s="88"/>
    </row>
    <row r="1507" spans="3:6" customFormat="1" hidden="1" x14ac:dyDescent="0.25">
      <c r="C1507" s="11"/>
      <c r="D1507" s="15"/>
      <c r="F1507" s="88"/>
    </row>
    <row r="1508" spans="3:6" customFormat="1" hidden="1" x14ac:dyDescent="0.25">
      <c r="C1508" s="11"/>
      <c r="D1508" s="15"/>
      <c r="F1508" s="88"/>
    </row>
    <row r="1509" spans="3:6" customFormat="1" hidden="1" x14ac:dyDescent="0.25">
      <c r="C1509" s="11"/>
      <c r="D1509" s="15"/>
      <c r="F1509" s="88"/>
    </row>
    <row r="1510" spans="3:6" customFormat="1" hidden="1" x14ac:dyDescent="0.25">
      <c r="C1510" s="11"/>
      <c r="D1510" s="15"/>
      <c r="F1510" s="88"/>
    </row>
    <row r="1511" spans="3:6" customFormat="1" hidden="1" x14ac:dyDescent="0.25">
      <c r="C1511" s="11"/>
      <c r="D1511" s="15"/>
      <c r="F1511" s="88"/>
    </row>
    <row r="1512" spans="3:6" customFormat="1" hidden="1" x14ac:dyDescent="0.25">
      <c r="C1512" s="11"/>
      <c r="D1512" s="15"/>
      <c r="F1512" s="88"/>
    </row>
    <row r="1513" spans="3:6" customFormat="1" hidden="1" x14ac:dyDescent="0.25">
      <c r="C1513" s="11"/>
      <c r="D1513" s="15"/>
      <c r="F1513" s="88"/>
    </row>
    <row r="1514" spans="3:6" customFormat="1" hidden="1" x14ac:dyDescent="0.25">
      <c r="C1514" s="11"/>
      <c r="D1514" s="15"/>
      <c r="F1514" s="88"/>
    </row>
    <row r="1515" spans="3:6" customFormat="1" hidden="1" x14ac:dyDescent="0.25">
      <c r="C1515" s="11"/>
      <c r="D1515" s="15"/>
      <c r="F1515" s="88"/>
    </row>
    <row r="1516" spans="3:6" customFormat="1" hidden="1" x14ac:dyDescent="0.25">
      <c r="C1516" s="11"/>
      <c r="D1516" s="15"/>
      <c r="F1516" s="88"/>
    </row>
    <row r="1517" spans="3:6" customFormat="1" hidden="1" x14ac:dyDescent="0.25">
      <c r="C1517" s="11"/>
      <c r="D1517" s="15"/>
      <c r="F1517" s="88"/>
    </row>
    <row r="1518" spans="3:6" customFormat="1" hidden="1" x14ac:dyDescent="0.25">
      <c r="C1518" s="11"/>
      <c r="D1518" s="15"/>
      <c r="F1518" s="88"/>
    </row>
    <row r="1519" spans="3:6" customFormat="1" hidden="1" x14ac:dyDescent="0.25">
      <c r="C1519" s="11"/>
      <c r="D1519" s="15"/>
      <c r="F1519" s="88"/>
    </row>
    <row r="1520" spans="3:6" customFormat="1" hidden="1" x14ac:dyDescent="0.25">
      <c r="C1520" s="11"/>
      <c r="D1520" s="15"/>
      <c r="F1520" s="88"/>
    </row>
    <row r="1521" spans="3:6" customFormat="1" hidden="1" x14ac:dyDescent="0.25">
      <c r="C1521" s="11"/>
      <c r="D1521" s="15"/>
      <c r="F1521" s="88"/>
    </row>
    <row r="1522" spans="3:6" customFormat="1" hidden="1" x14ac:dyDescent="0.25">
      <c r="C1522" s="11"/>
      <c r="D1522" s="15"/>
      <c r="F1522" s="88"/>
    </row>
    <row r="1523" spans="3:6" customFormat="1" hidden="1" x14ac:dyDescent="0.25">
      <c r="C1523" s="11"/>
      <c r="D1523" s="15"/>
      <c r="F1523" s="88"/>
    </row>
    <row r="1524" spans="3:6" customFormat="1" hidden="1" x14ac:dyDescent="0.25">
      <c r="C1524" s="11"/>
      <c r="D1524" s="15"/>
      <c r="F1524" s="88"/>
    </row>
    <row r="1525" spans="3:6" customFormat="1" hidden="1" x14ac:dyDescent="0.25">
      <c r="C1525" s="11"/>
      <c r="D1525" s="15"/>
      <c r="F1525" s="88"/>
    </row>
    <row r="1526" spans="3:6" customFormat="1" hidden="1" x14ac:dyDescent="0.25">
      <c r="C1526" s="11"/>
      <c r="D1526" s="15"/>
      <c r="F1526" s="88"/>
    </row>
    <row r="1527" spans="3:6" customFormat="1" hidden="1" x14ac:dyDescent="0.25">
      <c r="C1527" s="11"/>
      <c r="D1527" s="15"/>
      <c r="F1527" s="88"/>
    </row>
    <row r="1528" spans="3:6" customFormat="1" hidden="1" x14ac:dyDescent="0.25">
      <c r="C1528" s="11"/>
      <c r="D1528" s="15"/>
      <c r="F1528" s="88"/>
    </row>
    <row r="1529" spans="3:6" customFormat="1" hidden="1" x14ac:dyDescent="0.25">
      <c r="C1529" s="11"/>
      <c r="D1529" s="15"/>
      <c r="F1529" s="88"/>
    </row>
    <row r="1530" spans="3:6" customFormat="1" hidden="1" x14ac:dyDescent="0.25">
      <c r="C1530" s="11"/>
      <c r="D1530" s="15"/>
      <c r="F1530" s="88"/>
    </row>
    <row r="1531" spans="3:6" customFormat="1" hidden="1" x14ac:dyDescent="0.25">
      <c r="C1531" s="11"/>
      <c r="D1531" s="15"/>
      <c r="F1531" s="88"/>
    </row>
    <row r="1532" spans="3:6" customFormat="1" hidden="1" x14ac:dyDescent="0.25">
      <c r="C1532" s="11"/>
      <c r="D1532" s="15"/>
      <c r="F1532" s="88"/>
    </row>
    <row r="1533" spans="3:6" customFormat="1" hidden="1" x14ac:dyDescent="0.25">
      <c r="C1533" s="11"/>
      <c r="D1533" s="15"/>
      <c r="F1533" s="88"/>
    </row>
    <row r="1534" spans="3:6" customFormat="1" hidden="1" x14ac:dyDescent="0.25">
      <c r="C1534" s="11"/>
      <c r="D1534" s="15"/>
      <c r="F1534" s="88"/>
    </row>
    <row r="1535" spans="3:6" customFormat="1" hidden="1" x14ac:dyDescent="0.25">
      <c r="C1535" s="11"/>
      <c r="D1535" s="15"/>
      <c r="F1535" s="88"/>
    </row>
    <row r="1536" spans="3:6" customFormat="1" hidden="1" x14ac:dyDescent="0.25">
      <c r="C1536" s="11"/>
      <c r="D1536" s="15"/>
      <c r="F1536" s="88"/>
    </row>
    <row r="1537" spans="3:6" customFormat="1" hidden="1" x14ac:dyDescent="0.25">
      <c r="C1537" s="11"/>
      <c r="D1537" s="15"/>
      <c r="F1537" s="88"/>
    </row>
    <row r="1538" spans="3:6" customFormat="1" hidden="1" x14ac:dyDescent="0.25">
      <c r="C1538" s="11"/>
      <c r="D1538" s="15"/>
      <c r="F1538" s="88"/>
    </row>
    <row r="1539" spans="3:6" customFormat="1" hidden="1" x14ac:dyDescent="0.25">
      <c r="C1539" s="11"/>
      <c r="D1539" s="15"/>
      <c r="F1539" s="88"/>
    </row>
    <row r="1540" spans="3:6" customFormat="1" hidden="1" x14ac:dyDescent="0.25">
      <c r="C1540" s="11"/>
      <c r="D1540" s="15"/>
      <c r="F1540" s="88"/>
    </row>
    <row r="1541" spans="3:6" customFormat="1" hidden="1" x14ac:dyDescent="0.25">
      <c r="C1541" s="11"/>
      <c r="D1541" s="15"/>
      <c r="F1541" s="88"/>
    </row>
    <row r="1542" spans="3:6" customFormat="1" hidden="1" x14ac:dyDescent="0.25">
      <c r="C1542" s="11"/>
      <c r="D1542" s="15"/>
      <c r="F1542" s="88"/>
    </row>
    <row r="1543" spans="3:6" customFormat="1" hidden="1" x14ac:dyDescent="0.25">
      <c r="C1543" s="11"/>
      <c r="D1543" s="15"/>
      <c r="F1543" s="88"/>
    </row>
    <row r="1544" spans="3:6" customFormat="1" hidden="1" x14ac:dyDescent="0.25">
      <c r="C1544" s="11"/>
      <c r="D1544" s="15"/>
      <c r="F1544" s="88"/>
    </row>
    <row r="1545" spans="3:6" customFormat="1" hidden="1" x14ac:dyDescent="0.25">
      <c r="C1545" s="11"/>
      <c r="D1545" s="15"/>
      <c r="F1545" s="88"/>
    </row>
    <row r="1546" spans="3:6" customFormat="1" hidden="1" x14ac:dyDescent="0.25">
      <c r="C1546" s="11"/>
      <c r="D1546" s="15"/>
      <c r="F1546" s="88"/>
    </row>
    <row r="1547" spans="3:6" customFormat="1" hidden="1" x14ac:dyDescent="0.25">
      <c r="C1547" s="11"/>
      <c r="D1547" s="15"/>
      <c r="F1547" s="88"/>
    </row>
    <row r="1548" spans="3:6" customFormat="1" hidden="1" x14ac:dyDescent="0.25">
      <c r="C1548" s="11"/>
      <c r="D1548" s="15"/>
      <c r="F1548" s="88"/>
    </row>
    <row r="1549" spans="3:6" customFormat="1" hidden="1" x14ac:dyDescent="0.25">
      <c r="C1549" s="11"/>
      <c r="D1549" s="15"/>
      <c r="F1549" s="88"/>
    </row>
    <row r="1550" spans="3:6" customFormat="1" hidden="1" x14ac:dyDescent="0.25">
      <c r="C1550" s="11"/>
      <c r="D1550" s="15"/>
      <c r="F1550" s="88"/>
    </row>
    <row r="1551" spans="3:6" customFormat="1" hidden="1" x14ac:dyDescent="0.25">
      <c r="C1551" s="11"/>
      <c r="D1551" s="15"/>
      <c r="F1551" s="88"/>
    </row>
    <row r="1552" spans="3:6" customFormat="1" hidden="1" x14ac:dyDescent="0.25">
      <c r="C1552" s="11"/>
      <c r="D1552" s="15"/>
      <c r="F1552" s="88"/>
    </row>
    <row r="1553" spans="3:6" customFormat="1" hidden="1" x14ac:dyDescent="0.25">
      <c r="C1553" s="11"/>
      <c r="D1553" s="15"/>
      <c r="F1553" s="88"/>
    </row>
    <row r="1554" spans="3:6" customFormat="1" hidden="1" x14ac:dyDescent="0.25">
      <c r="C1554" s="11"/>
      <c r="D1554" s="15"/>
      <c r="F1554" s="88"/>
    </row>
    <row r="1555" spans="3:6" customFormat="1" hidden="1" x14ac:dyDescent="0.25">
      <c r="C1555" s="11"/>
      <c r="D1555" s="15"/>
      <c r="F1555" s="88"/>
    </row>
    <row r="1556" spans="3:6" customFormat="1" hidden="1" x14ac:dyDescent="0.25">
      <c r="C1556" s="11"/>
      <c r="D1556" s="15"/>
      <c r="F1556" s="88"/>
    </row>
    <row r="1557" spans="3:6" customFormat="1" hidden="1" x14ac:dyDescent="0.25">
      <c r="C1557" s="11"/>
      <c r="D1557" s="15"/>
      <c r="F1557" s="88"/>
    </row>
    <row r="1558" spans="3:6" customFormat="1" hidden="1" x14ac:dyDescent="0.25">
      <c r="C1558" s="11"/>
      <c r="D1558" s="15"/>
      <c r="F1558" s="88"/>
    </row>
    <row r="1559" spans="3:6" customFormat="1" hidden="1" x14ac:dyDescent="0.25">
      <c r="C1559" s="11"/>
      <c r="D1559" s="15"/>
      <c r="F1559" s="88"/>
    </row>
    <row r="1560" spans="3:6" customFormat="1" hidden="1" x14ac:dyDescent="0.25">
      <c r="C1560" s="11"/>
      <c r="D1560" s="15"/>
      <c r="F1560" s="88"/>
    </row>
    <row r="1561" spans="3:6" customFormat="1" hidden="1" x14ac:dyDescent="0.25">
      <c r="C1561" s="11"/>
      <c r="D1561" s="15"/>
      <c r="F1561" s="88"/>
    </row>
    <row r="1562" spans="3:6" customFormat="1" hidden="1" x14ac:dyDescent="0.25">
      <c r="C1562" s="11"/>
      <c r="D1562" s="15"/>
      <c r="F1562" s="88"/>
    </row>
    <row r="1563" spans="3:6" customFormat="1" hidden="1" x14ac:dyDescent="0.25">
      <c r="C1563" s="11"/>
      <c r="D1563" s="15"/>
      <c r="F1563" s="88"/>
    </row>
    <row r="1564" spans="3:6" customFormat="1" hidden="1" x14ac:dyDescent="0.25">
      <c r="C1564" s="11"/>
      <c r="D1564" s="15"/>
      <c r="F1564" s="88"/>
    </row>
    <row r="1565" spans="3:6" customFormat="1" hidden="1" x14ac:dyDescent="0.25">
      <c r="C1565" s="11"/>
      <c r="D1565" s="15"/>
      <c r="F1565" s="88"/>
    </row>
    <row r="1566" spans="3:6" customFormat="1" hidden="1" x14ac:dyDescent="0.25">
      <c r="C1566" s="11"/>
      <c r="D1566" s="15"/>
      <c r="F1566" s="88"/>
    </row>
    <row r="1567" spans="3:6" customFormat="1" hidden="1" x14ac:dyDescent="0.25">
      <c r="C1567" s="11"/>
      <c r="D1567" s="15"/>
      <c r="F1567" s="88"/>
    </row>
    <row r="1568" spans="3:6" customFormat="1" hidden="1" x14ac:dyDescent="0.25">
      <c r="C1568" s="11"/>
      <c r="D1568" s="15"/>
      <c r="F1568" s="88"/>
    </row>
    <row r="1569" spans="3:6" customFormat="1" hidden="1" x14ac:dyDescent="0.25">
      <c r="C1569" s="11"/>
      <c r="D1569" s="15"/>
      <c r="F1569" s="88"/>
    </row>
    <row r="1570" spans="3:6" customFormat="1" hidden="1" x14ac:dyDescent="0.25">
      <c r="C1570" s="11"/>
      <c r="D1570" s="15"/>
      <c r="F1570" s="88"/>
    </row>
    <row r="1571" spans="3:6" customFormat="1" hidden="1" x14ac:dyDescent="0.25">
      <c r="C1571" s="11"/>
      <c r="D1571" s="15"/>
      <c r="F1571" s="88"/>
    </row>
    <row r="1572" spans="3:6" customFormat="1" hidden="1" x14ac:dyDescent="0.25">
      <c r="C1572" s="11"/>
      <c r="D1572" s="15"/>
      <c r="F1572" s="88"/>
    </row>
    <row r="1573" spans="3:6" customFormat="1" hidden="1" x14ac:dyDescent="0.25">
      <c r="C1573" s="11"/>
      <c r="D1573" s="15"/>
      <c r="F1573" s="88"/>
    </row>
    <row r="1574" spans="3:6" customFormat="1" hidden="1" x14ac:dyDescent="0.25">
      <c r="C1574" s="11"/>
      <c r="D1574" s="15"/>
      <c r="F1574" s="88"/>
    </row>
    <row r="1575" spans="3:6" customFormat="1" hidden="1" x14ac:dyDescent="0.25">
      <c r="C1575" s="11"/>
      <c r="D1575" s="15"/>
      <c r="F1575" s="88"/>
    </row>
    <row r="1576" spans="3:6" customFormat="1" hidden="1" x14ac:dyDescent="0.25">
      <c r="C1576" s="11"/>
      <c r="D1576" s="15"/>
      <c r="F1576" s="88"/>
    </row>
    <row r="1577" spans="3:6" customFormat="1" hidden="1" x14ac:dyDescent="0.25">
      <c r="C1577" s="11"/>
      <c r="D1577" s="15"/>
      <c r="F1577" s="88"/>
    </row>
    <row r="1578" spans="3:6" customFormat="1" hidden="1" x14ac:dyDescent="0.25">
      <c r="C1578" s="11"/>
      <c r="D1578" s="15"/>
      <c r="F1578" s="88"/>
    </row>
    <row r="1579" spans="3:6" customFormat="1" hidden="1" x14ac:dyDescent="0.25">
      <c r="C1579" s="11"/>
      <c r="D1579" s="15"/>
      <c r="F1579" s="88"/>
    </row>
    <row r="1580" spans="3:6" customFormat="1" hidden="1" x14ac:dyDescent="0.25">
      <c r="C1580" s="11"/>
      <c r="D1580" s="15"/>
      <c r="F1580" s="88"/>
    </row>
    <row r="1581" spans="3:6" customFormat="1" hidden="1" x14ac:dyDescent="0.25">
      <c r="C1581" s="11"/>
      <c r="D1581" s="15"/>
      <c r="F1581" s="88"/>
    </row>
    <row r="1582" spans="3:6" customFormat="1" hidden="1" x14ac:dyDescent="0.25">
      <c r="C1582" s="11"/>
      <c r="D1582" s="15"/>
      <c r="F1582" s="88"/>
    </row>
    <row r="1583" spans="3:6" customFormat="1" hidden="1" x14ac:dyDescent="0.25">
      <c r="C1583" s="11"/>
      <c r="D1583" s="15"/>
      <c r="F1583" s="88"/>
    </row>
    <row r="1584" spans="3:6" customFormat="1" hidden="1" x14ac:dyDescent="0.25">
      <c r="C1584" s="11"/>
      <c r="D1584" s="15"/>
      <c r="F1584" s="88"/>
    </row>
    <row r="1585" spans="3:6" customFormat="1" hidden="1" x14ac:dyDescent="0.25">
      <c r="C1585" s="11"/>
      <c r="D1585" s="15"/>
      <c r="F1585" s="88"/>
    </row>
    <row r="1586" spans="3:6" customFormat="1" hidden="1" x14ac:dyDescent="0.25">
      <c r="C1586" s="11"/>
      <c r="D1586" s="15"/>
      <c r="F1586" s="88"/>
    </row>
    <row r="1587" spans="3:6" customFormat="1" hidden="1" x14ac:dyDescent="0.25">
      <c r="C1587" s="11"/>
      <c r="D1587" s="15"/>
      <c r="F1587" s="88"/>
    </row>
    <row r="1588" spans="3:6" customFormat="1" hidden="1" x14ac:dyDescent="0.25">
      <c r="C1588" s="11"/>
      <c r="D1588" s="15"/>
      <c r="F1588" s="88"/>
    </row>
    <row r="1589" spans="3:6" customFormat="1" hidden="1" x14ac:dyDescent="0.25">
      <c r="C1589" s="11"/>
      <c r="D1589" s="15"/>
      <c r="F1589" s="88"/>
    </row>
    <row r="1590" spans="3:6" customFormat="1" hidden="1" x14ac:dyDescent="0.25">
      <c r="C1590" s="11"/>
      <c r="D1590" s="15"/>
      <c r="F1590" s="88"/>
    </row>
    <row r="1591" spans="3:6" customFormat="1" hidden="1" x14ac:dyDescent="0.25">
      <c r="C1591" s="11"/>
      <c r="D1591" s="15"/>
      <c r="F1591" s="88"/>
    </row>
    <row r="1592" spans="3:6" customFormat="1" hidden="1" x14ac:dyDescent="0.25">
      <c r="C1592" s="11"/>
      <c r="D1592" s="15"/>
      <c r="F1592" s="88"/>
    </row>
    <row r="1593" spans="3:6" customFormat="1" hidden="1" x14ac:dyDescent="0.25">
      <c r="C1593" s="11"/>
      <c r="D1593" s="15"/>
      <c r="F1593" s="88"/>
    </row>
    <row r="1594" spans="3:6" customFormat="1" hidden="1" x14ac:dyDescent="0.25">
      <c r="C1594" s="11"/>
      <c r="D1594" s="15"/>
      <c r="F1594" s="88"/>
    </row>
    <row r="1595" spans="3:6" customFormat="1" hidden="1" x14ac:dyDescent="0.25">
      <c r="C1595" s="11"/>
      <c r="D1595" s="15"/>
      <c r="F1595" s="88"/>
    </row>
    <row r="1596" spans="3:6" customFormat="1" hidden="1" x14ac:dyDescent="0.25">
      <c r="C1596" s="11"/>
      <c r="D1596" s="15"/>
      <c r="F1596" s="88"/>
    </row>
    <row r="1597" spans="3:6" customFormat="1" hidden="1" x14ac:dyDescent="0.25">
      <c r="C1597" s="11"/>
      <c r="D1597" s="15"/>
      <c r="F1597" s="88"/>
    </row>
    <row r="1598" spans="3:6" customFormat="1" hidden="1" x14ac:dyDescent="0.25">
      <c r="C1598" s="11"/>
      <c r="D1598" s="15"/>
      <c r="F1598" s="88"/>
    </row>
    <row r="1599" spans="3:6" customFormat="1" hidden="1" x14ac:dyDescent="0.25">
      <c r="C1599" s="11"/>
      <c r="D1599" s="15"/>
      <c r="F1599" s="88"/>
    </row>
    <row r="1600" spans="3:6" customFormat="1" hidden="1" x14ac:dyDescent="0.25">
      <c r="C1600" s="11"/>
      <c r="D1600" s="15"/>
      <c r="F1600" s="88"/>
    </row>
    <row r="1601" spans="3:6" customFormat="1" hidden="1" x14ac:dyDescent="0.25">
      <c r="C1601" s="11"/>
      <c r="D1601" s="15"/>
      <c r="F1601" s="88"/>
    </row>
    <row r="1602" spans="3:6" customFormat="1" hidden="1" x14ac:dyDescent="0.25">
      <c r="C1602" s="11"/>
      <c r="D1602" s="15"/>
      <c r="F1602" s="88"/>
    </row>
    <row r="1603" spans="3:6" customFormat="1" hidden="1" x14ac:dyDescent="0.25">
      <c r="C1603" s="11"/>
      <c r="D1603" s="15"/>
      <c r="F1603" s="88"/>
    </row>
    <row r="1604" spans="3:6" customFormat="1" hidden="1" x14ac:dyDescent="0.25">
      <c r="C1604" s="11"/>
      <c r="D1604" s="15"/>
      <c r="F1604" s="88"/>
    </row>
    <row r="1605" spans="3:6" customFormat="1" hidden="1" x14ac:dyDescent="0.25">
      <c r="C1605" s="11"/>
      <c r="D1605" s="15"/>
      <c r="F1605" s="88"/>
    </row>
    <row r="1606" spans="3:6" customFormat="1" hidden="1" x14ac:dyDescent="0.25">
      <c r="C1606" s="11"/>
      <c r="D1606" s="15"/>
      <c r="F1606" s="88"/>
    </row>
    <row r="1607" spans="3:6" customFormat="1" hidden="1" x14ac:dyDescent="0.25">
      <c r="C1607" s="11"/>
      <c r="D1607" s="15"/>
      <c r="F1607" s="88"/>
    </row>
    <row r="1608" spans="3:6" customFormat="1" hidden="1" x14ac:dyDescent="0.25">
      <c r="C1608" s="11"/>
      <c r="D1608" s="15"/>
      <c r="F1608" s="88"/>
    </row>
    <row r="1609" spans="3:6" customFormat="1" hidden="1" x14ac:dyDescent="0.25">
      <c r="C1609" s="11"/>
      <c r="D1609" s="15"/>
      <c r="F1609" s="88"/>
    </row>
    <row r="1610" spans="3:6" customFormat="1" hidden="1" x14ac:dyDescent="0.25">
      <c r="C1610" s="11"/>
      <c r="D1610" s="15"/>
      <c r="F1610" s="88"/>
    </row>
    <row r="1611" spans="3:6" customFormat="1" hidden="1" x14ac:dyDescent="0.25">
      <c r="C1611" s="11"/>
      <c r="D1611" s="15"/>
      <c r="F1611" s="88"/>
    </row>
    <row r="1612" spans="3:6" customFormat="1" hidden="1" x14ac:dyDescent="0.25">
      <c r="C1612" s="11"/>
      <c r="D1612" s="15"/>
      <c r="F1612" s="88"/>
    </row>
    <row r="1613" spans="3:6" customFormat="1" hidden="1" x14ac:dyDescent="0.25">
      <c r="C1613" s="11"/>
      <c r="D1613" s="15"/>
      <c r="F1613" s="88"/>
    </row>
    <row r="1614" spans="3:6" customFormat="1" hidden="1" x14ac:dyDescent="0.25">
      <c r="C1614" s="11"/>
      <c r="D1614" s="15"/>
      <c r="F1614" s="88"/>
    </row>
    <row r="1615" spans="3:6" customFormat="1" hidden="1" x14ac:dyDescent="0.25">
      <c r="C1615" s="11"/>
      <c r="D1615" s="15"/>
      <c r="F1615" s="88"/>
    </row>
    <row r="1616" spans="3:6" customFormat="1" hidden="1" x14ac:dyDescent="0.25">
      <c r="C1616" s="11"/>
      <c r="D1616" s="15"/>
      <c r="F1616" s="88"/>
    </row>
    <row r="1617" spans="3:6" customFormat="1" hidden="1" x14ac:dyDescent="0.25">
      <c r="C1617" s="11"/>
      <c r="D1617" s="15"/>
      <c r="F1617" s="88"/>
    </row>
    <row r="1618" spans="3:6" customFormat="1" hidden="1" x14ac:dyDescent="0.25">
      <c r="C1618" s="11"/>
      <c r="D1618" s="15"/>
      <c r="F1618" s="88"/>
    </row>
    <row r="1619" spans="3:6" customFormat="1" hidden="1" x14ac:dyDescent="0.25">
      <c r="C1619" s="11"/>
      <c r="D1619" s="15"/>
      <c r="F1619" s="88"/>
    </row>
    <row r="1620" spans="3:6" customFormat="1" hidden="1" x14ac:dyDescent="0.25">
      <c r="C1620" s="11"/>
      <c r="D1620" s="15"/>
      <c r="F1620" s="88"/>
    </row>
    <row r="1621" spans="3:6" customFormat="1" hidden="1" x14ac:dyDescent="0.25">
      <c r="C1621" s="11"/>
      <c r="D1621" s="15"/>
      <c r="F1621" s="88"/>
    </row>
    <row r="1622" spans="3:6" customFormat="1" hidden="1" x14ac:dyDescent="0.25">
      <c r="C1622" s="11"/>
      <c r="D1622" s="15"/>
      <c r="F1622" s="88"/>
    </row>
    <row r="1623" spans="3:6" customFormat="1" hidden="1" x14ac:dyDescent="0.25">
      <c r="C1623" s="11"/>
      <c r="D1623" s="15"/>
      <c r="F1623" s="88"/>
    </row>
    <row r="1624" spans="3:6" customFormat="1" hidden="1" x14ac:dyDescent="0.25">
      <c r="C1624" s="11"/>
      <c r="D1624" s="15"/>
      <c r="F1624" s="88"/>
    </row>
    <row r="1625" spans="3:6" customFormat="1" hidden="1" x14ac:dyDescent="0.25">
      <c r="C1625" s="11"/>
      <c r="D1625" s="15"/>
      <c r="F1625" s="88"/>
    </row>
    <row r="1626" spans="3:6" customFormat="1" hidden="1" x14ac:dyDescent="0.25">
      <c r="C1626" s="11"/>
      <c r="D1626" s="15"/>
      <c r="F1626" s="88"/>
    </row>
    <row r="1627" spans="3:6" customFormat="1" hidden="1" x14ac:dyDescent="0.25">
      <c r="C1627" s="11"/>
      <c r="D1627" s="15"/>
      <c r="F1627" s="88"/>
    </row>
    <row r="1628" spans="3:6" customFormat="1" hidden="1" x14ac:dyDescent="0.25">
      <c r="C1628" s="11"/>
      <c r="D1628" s="15"/>
      <c r="F1628" s="88"/>
    </row>
    <row r="1629" spans="3:6" customFormat="1" hidden="1" x14ac:dyDescent="0.25">
      <c r="C1629" s="11"/>
      <c r="D1629" s="15"/>
      <c r="F1629" s="88"/>
    </row>
    <row r="1630" spans="3:6" customFormat="1" hidden="1" x14ac:dyDescent="0.25">
      <c r="C1630" s="11"/>
      <c r="D1630" s="15"/>
      <c r="F1630" s="88"/>
    </row>
    <row r="1631" spans="3:6" customFormat="1" hidden="1" x14ac:dyDescent="0.25">
      <c r="C1631" s="11"/>
      <c r="D1631" s="15"/>
      <c r="F1631" s="88"/>
    </row>
    <row r="1632" spans="3:6" customFormat="1" hidden="1" x14ac:dyDescent="0.25">
      <c r="C1632" s="11"/>
      <c r="D1632" s="15"/>
      <c r="F1632" s="88"/>
    </row>
    <row r="1633" spans="3:6" customFormat="1" hidden="1" x14ac:dyDescent="0.25">
      <c r="C1633" s="11"/>
      <c r="D1633" s="15"/>
      <c r="F1633" s="88"/>
    </row>
    <row r="1634" spans="3:6" customFormat="1" hidden="1" x14ac:dyDescent="0.25">
      <c r="C1634" s="11"/>
      <c r="D1634" s="15"/>
      <c r="F1634" s="88"/>
    </row>
    <row r="1635" spans="3:6" customFormat="1" hidden="1" x14ac:dyDescent="0.25">
      <c r="C1635" s="11"/>
      <c r="D1635" s="15"/>
      <c r="F1635" s="88"/>
    </row>
    <row r="1636" spans="3:6" customFormat="1" hidden="1" x14ac:dyDescent="0.25">
      <c r="C1636" s="11"/>
      <c r="D1636" s="15"/>
      <c r="F1636" s="88"/>
    </row>
    <row r="1637" spans="3:6" customFormat="1" hidden="1" x14ac:dyDescent="0.25">
      <c r="C1637" s="11"/>
      <c r="D1637" s="15"/>
      <c r="F1637" s="88"/>
    </row>
    <row r="1638" spans="3:6" customFormat="1" hidden="1" x14ac:dyDescent="0.25">
      <c r="C1638" s="11"/>
      <c r="D1638" s="15"/>
      <c r="F1638" s="88"/>
    </row>
    <row r="1639" spans="3:6" customFormat="1" hidden="1" x14ac:dyDescent="0.25">
      <c r="C1639" s="11"/>
      <c r="D1639" s="15"/>
      <c r="F1639" s="88"/>
    </row>
    <row r="1640" spans="3:6" customFormat="1" hidden="1" x14ac:dyDescent="0.25">
      <c r="C1640" s="11"/>
      <c r="D1640" s="15"/>
      <c r="F1640" s="88"/>
    </row>
    <row r="1641" spans="3:6" customFormat="1" hidden="1" x14ac:dyDescent="0.25">
      <c r="C1641" s="11"/>
      <c r="D1641" s="15"/>
      <c r="F1641" s="88"/>
    </row>
    <row r="1642" spans="3:6" customFormat="1" hidden="1" x14ac:dyDescent="0.25">
      <c r="C1642" s="11"/>
      <c r="D1642" s="15"/>
      <c r="F1642" s="88"/>
    </row>
    <row r="1643" spans="3:6" customFormat="1" hidden="1" x14ac:dyDescent="0.25">
      <c r="C1643" s="11"/>
      <c r="D1643" s="15"/>
      <c r="F1643" s="88"/>
    </row>
    <row r="1644" spans="3:6" customFormat="1" hidden="1" x14ac:dyDescent="0.25">
      <c r="C1644" s="11"/>
      <c r="D1644" s="15"/>
      <c r="F1644" s="88"/>
    </row>
    <row r="1645" spans="3:6" customFormat="1" hidden="1" x14ac:dyDescent="0.25">
      <c r="C1645" s="11"/>
      <c r="D1645" s="15"/>
      <c r="F1645" s="88"/>
    </row>
    <row r="1646" spans="3:6" customFormat="1" hidden="1" x14ac:dyDescent="0.25">
      <c r="C1646" s="11"/>
      <c r="D1646" s="15"/>
      <c r="F1646" s="88"/>
    </row>
    <row r="1647" spans="3:6" customFormat="1" hidden="1" x14ac:dyDescent="0.25">
      <c r="C1647" s="11"/>
      <c r="D1647" s="15"/>
      <c r="F1647" s="88"/>
    </row>
    <row r="1648" spans="3:6" customFormat="1" hidden="1" x14ac:dyDescent="0.25">
      <c r="C1648" s="11"/>
      <c r="D1648" s="15"/>
      <c r="F1648" s="88"/>
    </row>
    <row r="1649" spans="3:6" customFormat="1" hidden="1" x14ac:dyDescent="0.25">
      <c r="C1649" s="11"/>
      <c r="D1649" s="15"/>
      <c r="F1649" s="88"/>
    </row>
    <row r="1650" spans="3:6" customFormat="1" hidden="1" x14ac:dyDescent="0.25">
      <c r="C1650" s="11"/>
      <c r="D1650" s="15"/>
      <c r="F1650" s="88"/>
    </row>
    <row r="1651" spans="3:6" customFormat="1" hidden="1" x14ac:dyDescent="0.25">
      <c r="C1651" s="11"/>
      <c r="D1651" s="15"/>
      <c r="F1651" s="88"/>
    </row>
    <row r="1652" spans="3:6" customFormat="1" hidden="1" x14ac:dyDescent="0.25">
      <c r="C1652" s="11"/>
      <c r="D1652" s="15"/>
      <c r="F1652" s="88"/>
    </row>
    <row r="1653" spans="3:6" customFormat="1" hidden="1" x14ac:dyDescent="0.25">
      <c r="C1653" s="11"/>
      <c r="D1653" s="15"/>
      <c r="F1653" s="88"/>
    </row>
    <row r="1654" spans="3:6" customFormat="1" hidden="1" x14ac:dyDescent="0.25">
      <c r="C1654" s="11"/>
      <c r="D1654" s="15"/>
      <c r="F1654" s="88"/>
    </row>
    <row r="1655" spans="3:6" customFormat="1" hidden="1" x14ac:dyDescent="0.25">
      <c r="C1655" s="11"/>
      <c r="D1655" s="15"/>
      <c r="F1655" s="88"/>
    </row>
    <row r="1656" spans="3:6" customFormat="1" hidden="1" x14ac:dyDescent="0.25">
      <c r="C1656" s="11"/>
      <c r="D1656" s="15"/>
      <c r="F1656" s="88"/>
    </row>
    <row r="1657" spans="3:6" customFormat="1" hidden="1" x14ac:dyDescent="0.25">
      <c r="C1657" s="11"/>
      <c r="D1657" s="15"/>
      <c r="F1657" s="88"/>
    </row>
    <row r="1658" spans="3:6" customFormat="1" hidden="1" x14ac:dyDescent="0.25">
      <c r="C1658" s="11"/>
      <c r="D1658" s="15"/>
      <c r="F1658" s="88"/>
    </row>
    <row r="1659" spans="3:6" customFormat="1" hidden="1" x14ac:dyDescent="0.25">
      <c r="C1659" s="11"/>
      <c r="D1659" s="15"/>
      <c r="F1659" s="88"/>
    </row>
    <row r="1660" spans="3:6" customFormat="1" hidden="1" x14ac:dyDescent="0.25">
      <c r="C1660" s="11"/>
      <c r="D1660" s="15"/>
      <c r="F1660" s="88"/>
    </row>
    <row r="1661" spans="3:6" customFormat="1" hidden="1" x14ac:dyDescent="0.25">
      <c r="C1661" s="11"/>
      <c r="D1661" s="15"/>
      <c r="F1661" s="88"/>
    </row>
    <row r="1662" spans="3:6" customFormat="1" hidden="1" x14ac:dyDescent="0.25">
      <c r="C1662" s="11"/>
      <c r="D1662" s="15"/>
      <c r="F1662" s="88"/>
    </row>
    <row r="1663" spans="3:6" customFormat="1" hidden="1" x14ac:dyDescent="0.25">
      <c r="C1663" s="11"/>
      <c r="D1663" s="15"/>
      <c r="F1663" s="88"/>
    </row>
    <row r="1664" spans="3:6" customFormat="1" hidden="1" x14ac:dyDescent="0.25">
      <c r="C1664" s="11"/>
      <c r="D1664" s="15"/>
      <c r="F1664" s="88"/>
    </row>
    <row r="1665" spans="3:6" customFormat="1" hidden="1" x14ac:dyDescent="0.25">
      <c r="C1665" s="11"/>
      <c r="D1665" s="15"/>
      <c r="F1665" s="88"/>
    </row>
    <row r="1666" spans="3:6" customFormat="1" hidden="1" x14ac:dyDescent="0.25">
      <c r="C1666" s="11"/>
      <c r="D1666" s="15"/>
      <c r="F1666" s="88"/>
    </row>
    <row r="1667" spans="3:6" customFormat="1" hidden="1" x14ac:dyDescent="0.25">
      <c r="C1667" s="11"/>
      <c r="D1667" s="15"/>
      <c r="F1667" s="88"/>
    </row>
    <row r="1668" spans="3:6" customFormat="1" hidden="1" x14ac:dyDescent="0.25">
      <c r="C1668" s="11"/>
      <c r="D1668" s="15"/>
      <c r="F1668" s="88"/>
    </row>
    <row r="1669" spans="3:6" customFormat="1" hidden="1" x14ac:dyDescent="0.25">
      <c r="C1669" s="11"/>
      <c r="D1669" s="15"/>
      <c r="F1669" s="88"/>
    </row>
    <row r="1670" spans="3:6" customFormat="1" hidden="1" x14ac:dyDescent="0.25">
      <c r="C1670" s="11"/>
      <c r="D1670" s="15"/>
      <c r="F1670" s="88"/>
    </row>
    <row r="1671" spans="3:6" customFormat="1" hidden="1" x14ac:dyDescent="0.25">
      <c r="C1671" s="11"/>
      <c r="D1671" s="15"/>
      <c r="F1671" s="88"/>
    </row>
    <row r="1672" spans="3:6" customFormat="1" hidden="1" x14ac:dyDescent="0.25">
      <c r="C1672" s="11"/>
      <c r="D1672" s="15"/>
      <c r="F1672" s="88"/>
    </row>
    <row r="1673" spans="3:6" customFormat="1" hidden="1" x14ac:dyDescent="0.25">
      <c r="C1673" s="11"/>
      <c r="D1673" s="15"/>
      <c r="F1673" s="88"/>
    </row>
    <row r="1674" spans="3:6" customFormat="1" hidden="1" x14ac:dyDescent="0.25">
      <c r="C1674" s="11"/>
      <c r="D1674" s="15"/>
      <c r="F1674" s="88"/>
    </row>
    <row r="1675" spans="3:6" customFormat="1" hidden="1" x14ac:dyDescent="0.25">
      <c r="C1675" s="11"/>
      <c r="D1675" s="15"/>
      <c r="F1675" s="88"/>
    </row>
    <row r="1676" spans="3:6" customFormat="1" hidden="1" x14ac:dyDescent="0.25">
      <c r="C1676" s="11"/>
      <c r="D1676" s="15"/>
      <c r="F1676" s="88"/>
    </row>
    <row r="1677" spans="3:6" customFormat="1" hidden="1" x14ac:dyDescent="0.25">
      <c r="C1677" s="11"/>
      <c r="D1677" s="15"/>
      <c r="F1677" s="88"/>
    </row>
    <row r="1678" spans="3:6" customFormat="1" hidden="1" x14ac:dyDescent="0.25">
      <c r="C1678" s="11"/>
      <c r="D1678" s="15"/>
      <c r="F1678" s="88"/>
    </row>
    <row r="1679" spans="3:6" customFormat="1" hidden="1" x14ac:dyDescent="0.25">
      <c r="C1679" s="11"/>
      <c r="D1679" s="15"/>
      <c r="F1679" s="88"/>
    </row>
    <row r="1680" spans="3:6" customFormat="1" hidden="1" x14ac:dyDescent="0.25">
      <c r="C1680" s="11"/>
      <c r="D1680" s="15"/>
      <c r="F1680" s="88"/>
    </row>
    <row r="1681" spans="3:6" customFormat="1" hidden="1" x14ac:dyDescent="0.25">
      <c r="C1681" s="11"/>
      <c r="D1681" s="15"/>
      <c r="F1681" s="88"/>
    </row>
    <row r="1682" spans="3:6" customFormat="1" hidden="1" x14ac:dyDescent="0.25">
      <c r="C1682" s="11"/>
      <c r="D1682" s="15"/>
      <c r="F1682" s="88"/>
    </row>
    <row r="1683" spans="3:6" customFormat="1" hidden="1" x14ac:dyDescent="0.25">
      <c r="C1683" s="11"/>
      <c r="D1683" s="15"/>
      <c r="F1683" s="88"/>
    </row>
    <row r="1684" spans="3:6" customFormat="1" hidden="1" x14ac:dyDescent="0.25">
      <c r="C1684" s="11"/>
      <c r="D1684" s="15"/>
      <c r="F1684" s="88"/>
    </row>
    <row r="1685" spans="3:6" customFormat="1" hidden="1" x14ac:dyDescent="0.25">
      <c r="C1685" s="11"/>
      <c r="D1685" s="15"/>
      <c r="F1685" s="88"/>
    </row>
    <row r="1686" spans="3:6" customFormat="1" hidden="1" x14ac:dyDescent="0.25">
      <c r="C1686" s="11"/>
      <c r="D1686" s="15"/>
      <c r="F1686" s="88"/>
    </row>
    <row r="1687" spans="3:6" customFormat="1" hidden="1" x14ac:dyDescent="0.25">
      <c r="C1687" s="11"/>
      <c r="D1687" s="15"/>
      <c r="F1687" s="88"/>
    </row>
    <row r="1688" spans="3:6" customFormat="1" hidden="1" x14ac:dyDescent="0.25">
      <c r="C1688" s="11"/>
      <c r="D1688" s="15"/>
      <c r="F1688" s="88"/>
    </row>
    <row r="1689" spans="3:6" customFormat="1" hidden="1" x14ac:dyDescent="0.25">
      <c r="C1689" s="11"/>
      <c r="D1689" s="15"/>
      <c r="F1689" s="88"/>
    </row>
    <row r="1690" spans="3:6" customFormat="1" hidden="1" x14ac:dyDescent="0.25">
      <c r="C1690" s="11"/>
      <c r="D1690" s="15"/>
      <c r="F1690" s="88"/>
    </row>
    <row r="1691" spans="3:6" customFormat="1" hidden="1" x14ac:dyDescent="0.25">
      <c r="C1691" s="11"/>
      <c r="D1691" s="15"/>
      <c r="F1691" s="88"/>
    </row>
    <row r="1692" spans="3:6" customFormat="1" hidden="1" x14ac:dyDescent="0.25">
      <c r="C1692" s="11"/>
      <c r="D1692" s="15"/>
      <c r="F1692" s="88"/>
    </row>
    <row r="1693" spans="3:6" customFormat="1" hidden="1" x14ac:dyDescent="0.25">
      <c r="C1693" s="11"/>
      <c r="D1693" s="15"/>
      <c r="F1693" s="88"/>
    </row>
    <row r="1694" spans="3:6" customFormat="1" hidden="1" x14ac:dyDescent="0.25">
      <c r="C1694" s="11"/>
      <c r="D1694" s="15"/>
      <c r="F1694" s="88"/>
    </row>
    <row r="1695" spans="3:6" customFormat="1" hidden="1" x14ac:dyDescent="0.25">
      <c r="C1695" s="11"/>
      <c r="D1695" s="15"/>
      <c r="F1695" s="88"/>
    </row>
    <row r="1696" spans="3:6" customFormat="1" hidden="1" x14ac:dyDescent="0.25">
      <c r="C1696" s="11"/>
      <c r="D1696" s="15"/>
      <c r="F1696" s="88"/>
    </row>
    <row r="1697" spans="3:6" customFormat="1" hidden="1" x14ac:dyDescent="0.25">
      <c r="C1697" s="11"/>
      <c r="D1697" s="15"/>
      <c r="F1697" s="88"/>
    </row>
    <row r="1698" spans="3:6" customFormat="1" hidden="1" x14ac:dyDescent="0.25">
      <c r="C1698" s="11"/>
      <c r="D1698" s="15"/>
      <c r="F1698" s="88"/>
    </row>
    <row r="1699" spans="3:6" customFormat="1" hidden="1" x14ac:dyDescent="0.25">
      <c r="C1699" s="11"/>
      <c r="D1699" s="15"/>
      <c r="F1699" s="88"/>
    </row>
    <row r="1700" spans="3:6" customFormat="1" hidden="1" x14ac:dyDescent="0.25">
      <c r="C1700" s="11"/>
      <c r="D1700" s="15"/>
      <c r="F1700" s="88"/>
    </row>
    <row r="1701" spans="3:6" customFormat="1" hidden="1" x14ac:dyDescent="0.25">
      <c r="C1701" s="11"/>
      <c r="D1701" s="15"/>
      <c r="F1701" s="88"/>
    </row>
    <row r="1702" spans="3:6" customFormat="1" hidden="1" x14ac:dyDescent="0.25">
      <c r="C1702" s="11"/>
      <c r="D1702" s="15"/>
      <c r="F1702" s="88"/>
    </row>
    <row r="1703" spans="3:6" customFormat="1" hidden="1" x14ac:dyDescent="0.25">
      <c r="C1703" s="11"/>
      <c r="D1703" s="15"/>
      <c r="F1703" s="88"/>
    </row>
    <row r="1704" spans="3:6" customFormat="1" hidden="1" x14ac:dyDescent="0.25">
      <c r="C1704" s="11"/>
      <c r="D1704" s="15"/>
      <c r="F1704" s="88"/>
    </row>
    <row r="1705" spans="3:6" customFormat="1" hidden="1" x14ac:dyDescent="0.25">
      <c r="C1705" s="11"/>
      <c r="D1705" s="15"/>
      <c r="F1705" s="88"/>
    </row>
    <row r="1706" spans="3:6" customFormat="1" hidden="1" x14ac:dyDescent="0.25">
      <c r="C1706" s="11"/>
      <c r="D1706" s="15"/>
      <c r="F1706" s="88"/>
    </row>
    <row r="1707" spans="3:6" customFormat="1" hidden="1" x14ac:dyDescent="0.25">
      <c r="C1707" s="11"/>
      <c r="D1707" s="15"/>
      <c r="F1707" s="88"/>
    </row>
    <row r="1708" spans="3:6" customFormat="1" hidden="1" x14ac:dyDescent="0.25">
      <c r="C1708" s="11"/>
      <c r="D1708" s="15"/>
      <c r="F1708" s="88"/>
    </row>
    <row r="1709" spans="3:6" customFormat="1" hidden="1" x14ac:dyDescent="0.25">
      <c r="C1709" s="11"/>
      <c r="D1709" s="15"/>
      <c r="F1709" s="88"/>
    </row>
    <row r="1710" spans="3:6" customFormat="1" hidden="1" x14ac:dyDescent="0.25">
      <c r="C1710" s="11"/>
      <c r="D1710" s="15"/>
      <c r="F1710" s="88"/>
    </row>
    <row r="1711" spans="3:6" customFormat="1" hidden="1" x14ac:dyDescent="0.25">
      <c r="C1711" s="11"/>
      <c r="D1711" s="15"/>
      <c r="F1711" s="88"/>
    </row>
    <row r="1712" spans="3:6" customFormat="1" hidden="1" x14ac:dyDescent="0.25">
      <c r="C1712" s="11"/>
      <c r="D1712" s="15"/>
      <c r="F1712" s="88"/>
    </row>
    <row r="1713" spans="3:6" customFormat="1" hidden="1" x14ac:dyDescent="0.25">
      <c r="C1713" s="11"/>
      <c r="D1713" s="15"/>
      <c r="F1713" s="88"/>
    </row>
    <row r="1714" spans="3:6" customFormat="1" hidden="1" x14ac:dyDescent="0.25">
      <c r="C1714" s="11"/>
      <c r="D1714" s="15"/>
      <c r="F1714" s="88"/>
    </row>
    <row r="1715" spans="3:6" customFormat="1" hidden="1" x14ac:dyDescent="0.25">
      <c r="C1715" s="11"/>
      <c r="D1715" s="15"/>
      <c r="F1715" s="88"/>
    </row>
    <row r="1716" spans="3:6" customFormat="1" hidden="1" x14ac:dyDescent="0.25">
      <c r="C1716" s="11"/>
      <c r="D1716" s="15"/>
      <c r="F1716" s="88"/>
    </row>
    <row r="1717" spans="3:6" customFormat="1" hidden="1" x14ac:dyDescent="0.25">
      <c r="C1717" s="11"/>
      <c r="D1717" s="15"/>
      <c r="F1717" s="88"/>
    </row>
    <row r="1718" spans="3:6" customFormat="1" hidden="1" x14ac:dyDescent="0.25">
      <c r="C1718" s="11"/>
      <c r="D1718" s="15"/>
      <c r="F1718" s="88"/>
    </row>
    <row r="1719" spans="3:6" customFormat="1" hidden="1" x14ac:dyDescent="0.25">
      <c r="C1719" s="11"/>
      <c r="D1719" s="15"/>
      <c r="F1719" s="88"/>
    </row>
    <row r="1720" spans="3:6" customFormat="1" hidden="1" x14ac:dyDescent="0.25">
      <c r="C1720" s="11"/>
      <c r="D1720" s="15"/>
      <c r="F1720" s="88"/>
    </row>
    <row r="1721" spans="3:6" customFormat="1" hidden="1" x14ac:dyDescent="0.25">
      <c r="C1721" s="11"/>
      <c r="D1721" s="15"/>
      <c r="F1721" s="88"/>
    </row>
    <row r="1722" spans="3:6" customFormat="1" hidden="1" x14ac:dyDescent="0.25">
      <c r="C1722" s="11"/>
      <c r="D1722" s="15"/>
      <c r="F1722" s="88"/>
    </row>
    <row r="1723" spans="3:6" customFormat="1" hidden="1" x14ac:dyDescent="0.25">
      <c r="C1723" s="11"/>
      <c r="D1723" s="15"/>
      <c r="F1723" s="88"/>
    </row>
    <row r="1724" spans="3:6" customFormat="1" hidden="1" x14ac:dyDescent="0.25">
      <c r="C1724" s="11"/>
      <c r="D1724" s="15"/>
      <c r="F1724" s="88"/>
    </row>
    <row r="1725" spans="3:6" customFormat="1" hidden="1" x14ac:dyDescent="0.25">
      <c r="C1725" s="11"/>
      <c r="D1725" s="15"/>
      <c r="F1725" s="88"/>
    </row>
    <row r="1726" spans="3:6" customFormat="1" hidden="1" x14ac:dyDescent="0.25">
      <c r="C1726" s="11"/>
      <c r="D1726" s="15"/>
      <c r="F1726" s="88"/>
    </row>
    <row r="1727" spans="3:6" customFormat="1" hidden="1" x14ac:dyDescent="0.25">
      <c r="C1727" s="11"/>
      <c r="D1727" s="15"/>
      <c r="F1727" s="88"/>
    </row>
    <row r="1728" spans="3:6" customFormat="1" hidden="1" x14ac:dyDescent="0.25">
      <c r="C1728" s="11"/>
      <c r="D1728" s="15"/>
      <c r="F1728" s="88"/>
    </row>
    <row r="1729" spans="3:6" customFormat="1" hidden="1" x14ac:dyDescent="0.25">
      <c r="C1729" s="11"/>
      <c r="D1729" s="15"/>
      <c r="F1729" s="88"/>
    </row>
    <row r="1730" spans="3:6" customFormat="1" hidden="1" x14ac:dyDescent="0.25">
      <c r="C1730" s="11"/>
      <c r="D1730" s="15"/>
      <c r="F1730" s="88"/>
    </row>
    <row r="1731" spans="3:6" customFormat="1" hidden="1" x14ac:dyDescent="0.25">
      <c r="C1731" s="11"/>
      <c r="D1731" s="15"/>
      <c r="F1731" s="88"/>
    </row>
    <row r="1732" spans="3:6" customFormat="1" hidden="1" x14ac:dyDescent="0.25">
      <c r="C1732" s="11"/>
      <c r="D1732" s="15"/>
      <c r="F1732" s="88"/>
    </row>
    <row r="1733" spans="3:6" customFormat="1" hidden="1" x14ac:dyDescent="0.25">
      <c r="C1733" s="11"/>
      <c r="D1733" s="15"/>
      <c r="F1733" s="88"/>
    </row>
    <row r="1734" spans="3:6" customFormat="1" hidden="1" x14ac:dyDescent="0.25">
      <c r="C1734" s="11"/>
      <c r="D1734" s="15"/>
      <c r="F1734" s="88"/>
    </row>
    <row r="1735" spans="3:6" customFormat="1" hidden="1" x14ac:dyDescent="0.25">
      <c r="C1735" s="11"/>
      <c r="D1735" s="15"/>
      <c r="F1735" s="88"/>
    </row>
    <row r="1736" spans="3:6" customFormat="1" hidden="1" x14ac:dyDescent="0.25">
      <c r="C1736" s="11"/>
      <c r="D1736" s="15"/>
      <c r="F1736" s="88"/>
    </row>
    <row r="1737" spans="3:6" customFormat="1" hidden="1" x14ac:dyDescent="0.25">
      <c r="C1737" s="11"/>
      <c r="D1737" s="15"/>
      <c r="F1737" s="88"/>
    </row>
    <row r="1738" spans="3:6" customFormat="1" hidden="1" x14ac:dyDescent="0.25">
      <c r="C1738" s="11"/>
      <c r="D1738" s="15"/>
      <c r="F1738" s="88"/>
    </row>
    <row r="1739" spans="3:6" customFormat="1" hidden="1" x14ac:dyDescent="0.25">
      <c r="C1739" s="11"/>
      <c r="D1739" s="15"/>
      <c r="F1739" s="88"/>
    </row>
    <row r="1740" spans="3:6" customFormat="1" hidden="1" x14ac:dyDescent="0.25">
      <c r="C1740" s="11"/>
      <c r="D1740" s="15"/>
      <c r="F1740" s="88"/>
    </row>
    <row r="1741" spans="3:6" customFormat="1" hidden="1" x14ac:dyDescent="0.25">
      <c r="C1741" s="11"/>
      <c r="D1741" s="15"/>
      <c r="F1741" s="88"/>
    </row>
    <row r="1742" spans="3:6" customFormat="1" hidden="1" x14ac:dyDescent="0.25">
      <c r="C1742" s="11"/>
      <c r="D1742" s="15"/>
      <c r="F1742" s="88"/>
    </row>
    <row r="1743" spans="3:6" customFormat="1" hidden="1" x14ac:dyDescent="0.25">
      <c r="C1743" s="11"/>
      <c r="D1743" s="15"/>
      <c r="F1743" s="88"/>
    </row>
    <row r="1744" spans="3:6" customFormat="1" hidden="1" x14ac:dyDescent="0.25">
      <c r="C1744" s="11"/>
      <c r="D1744" s="15"/>
      <c r="F1744" s="88"/>
    </row>
    <row r="1745" spans="3:6" customFormat="1" hidden="1" x14ac:dyDescent="0.25">
      <c r="C1745" s="11"/>
      <c r="D1745" s="15"/>
      <c r="F1745" s="88"/>
    </row>
    <row r="1746" spans="3:6" customFormat="1" hidden="1" x14ac:dyDescent="0.25">
      <c r="C1746" s="11"/>
      <c r="D1746" s="15"/>
      <c r="F1746" s="88"/>
    </row>
    <row r="1747" spans="3:6" customFormat="1" hidden="1" x14ac:dyDescent="0.25">
      <c r="C1747" s="11"/>
      <c r="D1747" s="15"/>
      <c r="F1747" s="88"/>
    </row>
    <row r="1748" spans="3:6" customFormat="1" hidden="1" x14ac:dyDescent="0.25">
      <c r="C1748" s="11"/>
      <c r="D1748" s="15"/>
      <c r="F1748" s="88"/>
    </row>
    <row r="1749" spans="3:6" customFormat="1" hidden="1" x14ac:dyDescent="0.25">
      <c r="C1749" s="11"/>
      <c r="D1749" s="15"/>
      <c r="F1749" s="88"/>
    </row>
    <row r="1750" spans="3:6" customFormat="1" hidden="1" x14ac:dyDescent="0.25">
      <c r="C1750" s="11"/>
      <c r="D1750" s="15"/>
      <c r="F1750" s="88"/>
    </row>
    <row r="1751" spans="3:6" customFormat="1" hidden="1" x14ac:dyDescent="0.25">
      <c r="C1751" s="11"/>
      <c r="D1751" s="15"/>
      <c r="F1751" s="88"/>
    </row>
    <row r="1752" spans="3:6" customFormat="1" hidden="1" x14ac:dyDescent="0.25">
      <c r="C1752" s="11"/>
      <c r="D1752" s="15"/>
      <c r="F1752" s="88"/>
    </row>
    <row r="1753" spans="3:6" customFormat="1" hidden="1" x14ac:dyDescent="0.25">
      <c r="C1753" s="11"/>
      <c r="D1753" s="15"/>
      <c r="F1753" s="88"/>
    </row>
    <row r="1754" spans="3:6" customFormat="1" hidden="1" x14ac:dyDescent="0.25">
      <c r="C1754" s="11"/>
      <c r="D1754" s="15"/>
      <c r="F1754" s="88"/>
    </row>
    <row r="1755" spans="3:6" customFormat="1" hidden="1" x14ac:dyDescent="0.25">
      <c r="C1755" s="11"/>
      <c r="D1755" s="15"/>
      <c r="F1755" s="88"/>
    </row>
    <row r="1756" spans="3:6" customFormat="1" hidden="1" x14ac:dyDescent="0.25">
      <c r="C1756" s="11"/>
      <c r="D1756" s="15"/>
      <c r="F1756" s="88"/>
    </row>
    <row r="1757" spans="3:6" customFormat="1" hidden="1" x14ac:dyDescent="0.25">
      <c r="C1757" s="11"/>
      <c r="D1757" s="15"/>
      <c r="F1757" s="88"/>
    </row>
    <row r="1758" spans="3:6" customFormat="1" hidden="1" x14ac:dyDescent="0.25">
      <c r="C1758" s="11"/>
      <c r="D1758" s="15"/>
      <c r="F1758" s="88"/>
    </row>
    <row r="1759" spans="3:6" customFormat="1" hidden="1" x14ac:dyDescent="0.25">
      <c r="C1759" s="11"/>
      <c r="D1759" s="15"/>
      <c r="F1759" s="88"/>
    </row>
    <row r="1760" spans="3:6" customFormat="1" hidden="1" x14ac:dyDescent="0.25">
      <c r="C1760" s="11"/>
      <c r="D1760" s="15"/>
      <c r="F1760" s="88"/>
    </row>
    <row r="1761" spans="3:6" customFormat="1" hidden="1" x14ac:dyDescent="0.25">
      <c r="C1761" s="11"/>
      <c r="D1761" s="15"/>
      <c r="F1761" s="88"/>
    </row>
    <row r="1762" spans="3:6" customFormat="1" hidden="1" x14ac:dyDescent="0.25">
      <c r="C1762" s="11"/>
      <c r="D1762" s="15"/>
      <c r="F1762" s="88"/>
    </row>
    <row r="1763" spans="3:6" customFormat="1" hidden="1" x14ac:dyDescent="0.25">
      <c r="C1763" s="11"/>
      <c r="D1763" s="15"/>
      <c r="F1763" s="88"/>
    </row>
    <row r="1764" spans="3:6" customFormat="1" hidden="1" x14ac:dyDescent="0.25">
      <c r="C1764" s="11"/>
      <c r="D1764" s="15"/>
      <c r="F1764" s="88"/>
    </row>
    <row r="1765" spans="3:6" customFormat="1" hidden="1" x14ac:dyDescent="0.25">
      <c r="C1765" s="11"/>
      <c r="D1765" s="15"/>
      <c r="F1765" s="88"/>
    </row>
    <row r="1766" spans="3:6" customFormat="1" hidden="1" x14ac:dyDescent="0.25">
      <c r="C1766" s="11"/>
      <c r="D1766" s="15"/>
      <c r="F1766" s="88"/>
    </row>
    <row r="1767" spans="3:6" customFormat="1" hidden="1" x14ac:dyDescent="0.25">
      <c r="C1767" s="11"/>
      <c r="D1767" s="15"/>
      <c r="F1767" s="88"/>
    </row>
    <row r="1768" spans="3:6" customFormat="1" hidden="1" x14ac:dyDescent="0.25">
      <c r="C1768" s="11"/>
      <c r="D1768" s="15"/>
      <c r="F1768" s="88"/>
    </row>
    <row r="1769" spans="3:6" customFormat="1" hidden="1" x14ac:dyDescent="0.25">
      <c r="C1769" s="11"/>
      <c r="D1769" s="15"/>
      <c r="F1769" s="88"/>
    </row>
    <row r="1770" spans="3:6" customFormat="1" hidden="1" x14ac:dyDescent="0.25">
      <c r="C1770" s="11"/>
      <c r="D1770" s="15"/>
      <c r="F1770" s="88"/>
    </row>
    <row r="1771" spans="3:6" customFormat="1" hidden="1" x14ac:dyDescent="0.25">
      <c r="C1771" s="11"/>
      <c r="D1771" s="15"/>
      <c r="F1771" s="88"/>
    </row>
    <row r="1772" spans="3:6" customFormat="1" hidden="1" x14ac:dyDescent="0.25">
      <c r="C1772" s="11"/>
      <c r="D1772" s="15"/>
      <c r="F1772" s="88"/>
    </row>
    <row r="1773" spans="3:6" customFormat="1" hidden="1" x14ac:dyDescent="0.25">
      <c r="C1773" s="11"/>
      <c r="D1773" s="15"/>
      <c r="F1773" s="88"/>
    </row>
    <row r="1774" spans="3:6" customFormat="1" hidden="1" x14ac:dyDescent="0.25">
      <c r="C1774" s="11"/>
      <c r="D1774" s="15"/>
      <c r="F1774" s="88"/>
    </row>
    <row r="1775" spans="3:6" customFormat="1" hidden="1" x14ac:dyDescent="0.25">
      <c r="C1775" s="11"/>
      <c r="D1775" s="15"/>
      <c r="F1775" s="88"/>
    </row>
    <row r="1776" spans="3:6" customFormat="1" hidden="1" x14ac:dyDescent="0.25">
      <c r="C1776" s="11"/>
      <c r="D1776" s="15"/>
      <c r="F1776" s="88"/>
    </row>
    <row r="1777" spans="3:6" customFormat="1" hidden="1" x14ac:dyDescent="0.25">
      <c r="C1777" s="11"/>
      <c r="D1777" s="15"/>
      <c r="F1777" s="88"/>
    </row>
    <row r="1778" spans="3:6" customFormat="1" hidden="1" x14ac:dyDescent="0.25">
      <c r="C1778" s="11"/>
      <c r="D1778" s="15"/>
      <c r="F1778" s="88"/>
    </row>
    <row r="1779" spans="3:6" customFormat="1" hidden="1" x14ac:dyDescent="0.25">
      <c r="C1779" s="11"/>
      <c r="D1779" s="15"/>
      <c r="F1779" s="88"/>
    </row>
    <row r="1780" spans="3:6" customFormat="1" hidden="1" x14ac:dyDescent="0.25">
      <c r="C1780" s="11"/>
      <c r="D1780" s="15"/>
      <c r="F1780" s="88"/>
    </row>
    <row r="1781" spans="3:6" customFormat="1" hidden="1" x14ac:dyDescent="0.25">
      <c r="C1781" s="11"/>
      <c r="D1781" s="15"/>
      <c r="F1781" s="88"/>
    </row>
    <row r="1782" spans="3:6" customFormat="1" hidden="1" x14ac:dyDescent="0.25">
      <c r="C1782" s="11"/>
      <c r="D1782" s="15"/>
      <c r="F1782" s="88"/>
    </row>
    <row r="1783" spans="3:6" customFormat="1" hidden="1" x14ac:dyDescent="0.25">
      <c r="C1783" s="11"/>
      <c r="D1783" s="15"/>
      <c r="F1783" s="88"/>
    </row>
    <row r="1784" spans="3:6" customFormat="1" hidden="1" x14ac:dyDescent="0.25">
      <c r="C1784" s="11"/>
      <c r="D1784" s="15"/>
      <c r="F1784" s="88"/>
    </row>
    <row r="1785" spans="3:6" customFormat="1" hidden="1" x14ac:dyDescent="0.25">
      <c r="C1785" s="11"/>
      <c r="D1785" s="15"/>
      <c r="F1785" s="88"/>
    </row>
    <row r="1786" spans="3:6" customFormat="1" hidden="1" x14ac:dyDescent="0.25">
      <c r="C1786" s="11"/>
      <c r="D1786" s="15"/>
      <c r="F1786" s="88"/>
    </row>
    <row r="1787" spans="3:6" customFormat="1" hidden="1" x14ac:dyDescent="0.25">
      <c r="C1787" s="11"/>
      <c r="D1787" s="15"/>
      <c r="F1787" s="88"/>
    </row>
    <row r="1788" spans="3:6" customFormat="1" hidden="1" x14ac:dyDescent="0.25">
      <c r="C1788" s="11"/>
      <c r="D1788" s="15"/>
      <c r="F1788" s="88"/>
    </row>
    <row r="1789" spans="3:6" customFormat="1" hidden="1" x14ac:dyDescent="0.25">
      <c r="C1789" s="11"/>
      <c r="D1789" s="15"/>
      <c r="F1789" s="88"/>
    </row>
    <row r="1790" spans="3:6" customFormat="1" hidden="1" x14ac:dyDescent="0.25">
      <c r="C1790" s="11"/>
      <c r="D1790" s="15"/>
      <c r="F1790" s="88"/>
    </row>
    <row r="1791" spans="3:6" customFormat="1" hidden="1" x14ac:dyDescent="0.25">
      <c r="C1791" s="11"/>
      <c r="D1791" s="15"/>
      <c r="F1791" s="88"/>
    </row>
    <row r="1792" spans="3:6" customFormat="1" hidden="1" x14ac:dyDescent="0.25">
      <c r="C1792" s="11"/>
      <c r="D1792" s="15"/>
      <c r="F1792" s="88"/>
    </row>
    <row r="1793" spans="3:6" customFormat="1" hidden="1" x14ac:dyDescent="0.25">
      <c r="C1793" s="11"/>
      <c r="D1793" s="15"/>
      <c r="F1793" s="88"/>
    </row>
    <row r="1794" spans="3:6" customFormat="1" hidden="1" x14ac:dyDescent="0.25">
      <c r="C1794" s="11"/>
      <c r="D1794" s="15"/>
      <c r="F1794" s="88"/>
    </row>
    <row r="1795" spans="3:6" customFormat="1" hidden="1" x14ac:dyDescent="0.25">
      <c r="C1795" s="11"/>
      <c r="D1795" s="15"/>
      <c r="F1795" s="88"/>
    </row>
    <row r="1796" spans="3:6" customFormat="1" hidden="1" x14ac:dyDescent="0.25">
      <c r="C1796" s="11"/>
      <c r="D1796" s="15"/>
      <c r="F1796" s="88"/>
    </row>
    <row r="1797" spans="3:6" customFormat="1" hidden="1" x14ac:dyDescent="0.25">
      <c r="C1797" s="11"/>
      <c r="D1797" s="15"/>
      <c r="F1797" s="88"/>
    </row>
    <row r="1798" spans="3:6" customFormat="1" hidden="1" x14ac:dyDescent="0.25">
      <c r="C1798" s="11"/>
      <c r="D1798" s="15"/>
      <c r="F1798" s="88"/>
    </row>
    <row r="1799" spans="3:6" customFormat="1" hidden="1" x14ac:dyDescent="0.25">
      <c r="C1799" s="11"/>
      <c r="D1799" s="15"/>
      <c r="F1799" s="88"/>
    </row>
    <row r="1800" spans="3:6" customFormat="1" hidden="1" x14ac:dyDescent="0.25">
      <c r="C1800" s="11"/>
      <c r="D1800" s="15"/>
      <c r="F1800" s="88"/>
    </row>
    <row r="1801" spans="3:6" customFormat="1" hidden="1" x14ac:dyDescent="0.25">
      <c r="C1801" s="11"/>
      <c r="D1801" s="15"/>
      <c r="F1801" s="88"/>
    </row>
    <row r="1802" spans="3:6" customFormat="1" hidden="1" x14ac:dyDescent="0.25">
      <c r="C1802" s="11"/>
      <c r="D1802" s="15"/>
      <c r="F1802" s="88"/>
    </row>
    <row r="1803" spans="3:6" customFormat="1" hidden="1" x14ac:dyDescent="0.25">
      <c r="C1803" s="11"/>
      <c r="D1803" s="15"/>
      <c r="F1803" s="88"/>
    </row>
    <row r="1804" spans="3:6" customFormat="1" hidden="1" x14ac:dyDescent="0.25">
      <c r="C1804" s="11"/>
      <c r="D1804" s="15"/>
      <c r="F1804" s="88"/>
    </row>
    <row r="1805" spans="3:6" customFormat="1" hidden="1" x14ac:dyDescent="0.25">
      <c r="C1805" s="11"/>
      <c r="D1805" s="15"/>
      <c r="F1805" s="88"/>
    </row>
    <row r="1806" spans="3:6" customFormat="1" hidden="1" x14ac:dyDescent="0.25">
      <c r="C1806" s="11"/>
      <c r="D1806" s="15"/>
      <c r="F1806" s="88"/>
    </row>
    <row r="1807" spans="3:6" customFormat="1" hidden="1" x14ac:dyDescent="0.25">
      <c r="C1807" s="11"/>
      <c r="D1807" s="15"/>
      <c r="F1807" s="88"/>
    </row>
    <row r="1808" spans="3:6" customFormat="1" hidden="1" x14ac:dyDescent="0.25">
      <c r="C1808" s="11"/>
      <c r="D1808" s="15"/>
      <c r="F1808" s="88"/>
    </row>
    <row r="1809" spans="3:6" customFormat="1" hidden="1" x14ac:dyDescent="0.25">
      <c r="C1809" s="11"/>
      <c r="D1809" s="15"/>
      <c r="F1809" s="88"/>
    </row>
    <row r="1810" spans="3:6" customFormat="1" hidden="1" x14ac:dyDescent="0.25">
      <c r="C1810" s="11"/>
      <c r="D1810" s="15"/>
      <c r="F1810" s="88"/>
    </row>
    <row r="1811" spans="3:6" customFormat="1" hidden="1" x14ac:dyDescent="0.25">
      <c r="C1811" s="11"/>
      <c r="D1811" s="15"/>
      <c r="F1811" s="88"/>
    </row>
    <row r="1812" spans="3:6" customFormat="1" hidden="1" x14ac:dyDescent="0.25">
      <c r="C1812" s="11"/>
      <c r="D1812" s="15"/>
      <c r="F1812" s="88"/>
    </row>
    <row r="1813" spans="3:6" customFormat="1" hidden="1" x14ac:dyDescent="0.25">
      <c r="C1813" s="11"/>
      <c r="D1813" s="15"/>
      <c r="F1813" s="88"/>
    </row>
    <row r="1814" spans="3:6" customFormat="1" hidden="1" x14ac:dyDescent="0.25">
      <c r="C1814" s="11"/>
      <c r="D1814" s="15"/>
      <c r="F1814" s="88"/>
    </row>
    <row r="1815" spans="3:6" customFormat="1" hidden="1" x14ac:dyDescent="0.25">
      <c r="C1815" s="11"/>
      <c r="D1815" s="15"/>
      <c r="F1815" s="88"/>
    </row>
    <row r="1816" spans="3:6" customFormat="1" hidden="1" x14ac:dyDescent="0.25">
      <c r="C1816" s="11"/>
      <c r="D1816" s="15"/>
      <c r="F1816" s="88"/>
    </row>
    <row r="1817" spans="3:6" customFormat="1" hidden="1" x14ac:dyDescent="0.25">
      <c r="C1817" s="11"/>
      <c r="D1817" s="15"/>
      <c r="F1817" s="88"/>
    </row>
    <row r="1818" spans="3:6" customFormat="1" hidden="1" x14ac:dyDescent="0.25">
      <c r="C1818" s="11"/>
      <c r="D1818" s="15"/>
      <c r="F1818" s="88"/>
    </row>
    <row r="1819" spans="3:6" customFormat="1" hidden="1" x14ac:dyDescent="0.25">
      <c r="C1819" s="11"/>
      <c r="D1819" s="15"/>
      <c r="F1819" s="88"/>
    </row>
    <row r="1820" spans="3:6" customFormat="1" hidden="1" x14ac:dyDescent="0.25">
      <c r="C1820" s="11"/>
      <c r="D1820" s="15"/>
      <c r="F1820" s="88"/>
    </row>
    <row r="1821" spans="3:6" customFormat="1" hidden="1" x14ac:dyDescent="0.25">
      <c r="C1821" s="11"/>
      <c r="D1821" s="15"/>
      <c r="F1821" s="88"/>
    </row>
    <row r="1822" spans="3:6" customFormat="1" hidden="1" x14ac:dyDescent="0.25">
      <c r="C1822" s="11"/>
      <c r="D1822" s="15"/>
      <c r="F1822" s="88"/>
    </row>
    <row r="1823" spans="3:6" customFormat="1" hidden="1" x14ac:dyDescent="0.25">
      <c r="C1823" s="11"/>
      <c r="D1823" s="15"/>
      <c r="F1823" s="88"/>
    </row>
    <row r="1824" spans="3:6" customFormat="1" hidden="1" x14ac:dyDescent="0.25">
      <c r="C1824" s="11"/>
      <c r="D1824" s="15"/>
      <c r="F1824" s="88"/>
    </row>
    <row r="1825" spans="3:6" customFormat="1" hidden="1" x14ac:dyDescent="0.25">
      <c r="C1825" s="11"/>
      <c r="D1825" s="15"/>
      <c r="F1825" s="88"/>
    </row>
    <row r="1826" spans="3:6" customFormat="1" hidden="1" x14ac:dyDescent="0.25">
      <c r="C1826" s="11"/>
      <c r="D1826" s="15"/>
      <c r="F1826" s="88"/>
    </row>
    <row r="1827" spans="3:6" customFormat="1" hidden="1" x14ac:dyDescent="0.25">
      <c r="C1827" s="11"/>
      <c r="D1827" s="15"/>
      <c r="F1827" s="88"/>
    </row>
    <row r="1828" spans="3:6" customFormat="1" hidden="1" x14ac:dyDescent="0.25">
      <c r="C1828" s="11"/>
      <c r="D1828" s="15"/>
      <c r="F1828" s="88"/>
    </row>
    <row r="1829" spans="3:6" customFormat="1" hidden="1" x14ac:dyDescent="0.25">
      <c r="C1829" s="11"/>
      <c r="D1829" s="15"/>
      <c r="F1829" s="88"/>
    </row>
    <row r="1830" spans="3:6" customFormat="1" hidden="1" x14ac:dyDescent="0.25">
      <c r="C1830" s="11"/>
      <c r="D1830" s="15"/>
      <c r="F1830" s="88"/>
    </row>
    <row r="1831" spans="3:6" customFormat="1" hidden="1" x14ac:dyDescent="0.25">
      <c r="C1831" s="11"/>
      <c r="D1831" s="15"/>
      <c r="F1831" s="88"/>
    </row>
    <row r="1832" spans="3:6" customFormat="1" hidden="1" x14ac:dyDescent="0.25">
      <c r="C1832" s="11"/>
      <c r="D1832" s="15"/>
      <c r="F1832" s="88"/>
    </row>
    <row r="1833" spans="3:6" customFormat="1" hidden="1" x14ac:dyDescent="0.25">
      <c r="C1833" s="11"/>
      <c r="D1833" s="15"/>
      <c r="F1833" s="88"/>
    </row>
    <row r="1834" spans="3:6" customFormat="1" hidden="1" x14ac:dyDescent="0.25">
      <c r="C1834" s="11"/>
      <c r="D1834" s="15"/>
      <c r="F1834" s="88"/>
    </row>
    <row r="1835" spans="3:6" customFormat="1" hidden="1" x14ac:dyDescent="0.25">
      <c r="C1835" s="11"/>
      <c r="D1835" s="15"/>
      <c r="F1835" s="88"/>
    </row>
    <row r="1836" spans="3:6" customFormat="1" hidden="1" x14ac:dyDescent="0.25">
      <c r="C1836" s="11"/>
      <c r="D1836" s="15"/>
      <c r="F1836" s="88"/>
    </row>
    <row r="1837" spans="3:6" customFormat="1" hidden="1" x14ac:dyDescent="0.25">
      <c r="C1837" s="11"/>
      <c r="D1837" s="15"/>
      <c r="F1837" s="88"/>
    </row>
    <row r="1838" spans="3:6" customFormat="1" hidden="1" x14ac:dyDescent="0.25">
      <c r="C1838" s="11"/>
      <c r="D1838" s="15"/>
      <c r="F1838" s="88"/>
    </row>
    <row r="1839" spans="3:6" customFormat="1" hidden="1" x14ac:dyDescent="0.25">
      <c r="C1839" s="11"/>
      <c r="D1839" s="15"/>
      <c r="F1839" s="88"/>
    </row>
    <row r="1840" spans="3:6" customFormat="1" hidden="1" x14ac:dyDescent="0.25">
      <c r="C1840" s="11"/>
      <c r="D1840" s="15"/>
      <c r="F1840" s="88"/>
    </row>
    <row r="1841" spans="3:6" customFormat="1" hidden="1" x14ac:dyDescent="0.25">
      <c r="C1841" s="11"/>
      <c r="D1841" s="15"/>
      <c r="F1841" s="88"/>
    </row>
    <row r="1842" spans="3:6" customFormat="1" hidden="1" x14ac:dyDescent="0.25">
      <c r="C1842" s="11"/>
      <c r="D1842" s="15"/>
      <c r="F1842" s="88"/>
    </row>
    <row r="1843" spans="3:6" customFormat="1" hidden="1" x14ac:dyDescent="0.25">
      <c r="C1843" s="11"/>
      <c r="D1843" s="15"/>
      <c r="F1843" s="88"/>
    </row>
    <row r="1844" spans="3:6" customFormat="1" hidden="1" x14ac:dyDescent="0.25">
      <c r="C1844" s="11"/>
      <c r="D1844" s="15"/>
      <c r="F1844" s="88"/>
    </row>
    <row r="1845" spans="3:6" customFormat="1" hidden="1" x14ac:dyDescent="0.25">
      <c r="C1845" s="11"/>
      <c r="D1845" s="15"/>
      <c r="F1845" s="88"/>
    </row>
    <row r="1846" spans="3:6" customFormat="1" hidden="1" x14ac:dyDescent="0.25">
      <c r="C1846" s="11"/>
      <c r="D1846" s="15"/>
      <c r="F1846" s="88"/>
    </row>
    <row r="1847" spans="3:6" customFormat="1" hidden="1" x14ac:dyDescent="0.25">
      <c r="C1847" s="11"/>
      <c r="D1847" s="15"/>
      <c r="F1847" s="88"/>
    </row>
    <row r="1848" spans="3:6" customFormat="1" hidden="1" x14ac:dyDescent="0.25">
      <c r="C1848" s="11"/>
      <c r="D1848" s="15"/>
      <c r="F1848" s="88"/>
    </row>
    <row r="1849" spans="3:6" customFormat="1" hidden="1" x14ac:dyDescent="0.25">
      <c r="C1849" s="11"/>
      <c r="D1849" s="15"/>
      <c r="F1849" s="88"/>
    </row>
    <row r="1850" spans="3:6" customFormat="1" hidden="1" x14ac:dyDescent="0.25">
      <c r="C1850" s="11"/>
      <c r="D1850" s="15"/>
      <c r="F1850" s="88"/>
    </row>
    <row r="1851" spans="3:6" customFormat="1" hidden="1" x14ac:dyDescent="0.25">
      <c r="C1851" s="11"/>
      <c r="D1851" s="15"/>
      <c r="F1851" s="88"/>
    </row>
    <row r="1852" spans="3:6" customFormat="1" hidden="1" x14ac:dyDescent="0.25">
      <c r="C1852" s="11"/>
      <c r="D1852" s="15"/>
      <c r="F1852" s="88"/>
    </row>
    <row r="1853" spans="3:6" customFormat="1" hidden="1" x14ac:dyDescent="0.25">
      <c r="C1853" s="11"/>
      <c r="D1853" s="15"/>
      <c r="F1853" s="88"/>
    </row>
    <row r="1854" spans="3:6" customFormat="1" hidden="1" x14ac:dyDescent="0.25">
      <c r="C1854" s="11"/>
      <c r="D1854" s="15"/>
      <c r="F1854" s="88"/>
    </row>
    <row r="1855" spans="3:6" customFormat="1" hidden="1" x14ac:dyDescent="0.25">
      <c r="C1855" s="11"/>
      <c r="D1855" s="15"/>
      <c r="F1855" s="88"/>
    </row>
    <row r="1856" spans="3:6" customFormat="1" hidden="1" x14ac:dyDescent="0.25">
      <c r="C1856" s="11"/>
      <c r="D1856" s="15"/>
      <c r="F1856" s="88"/>
    </row>
    <row r="1857" spans="3:6" customFormat="1" hidden="1" x14ac:dyDescent="0.25">
      <c r="C1857" s="11"/>
      <c r="D1857" s="15"/>
      <c r="F1857" s="88"/>
    </row>
    <row r="1858" spans="3:6" customFormat="1" hidden="1" x14ac:dyDescent="0.25">
      <c r="C1858" s="11"/>
      <c r="D1858" s="15"/>
      <c r="F1858" s="88"/>
    </row>
    <row r="1859" spans="3:6" customFormat="1" hidden="1" x14ac:dyDescent="0.25">
      <c r="C1859" s="11"/>
      <c r="D1859" s="15"/>
      <c r="F1859" s="88"/>
    </row>
    <row r="1860" spans="3:6" customFormat="1" hidden="1" x14ac:dyDescent="0.25">
      <c r="C1860" s="11"/>
      <c r="D1860" s="15"/>
      <c r="F1860" s="88"/>
    </row>
    <row r="1861" spans="3:6" customFormat="1" hidden="1" x14ac:dyDescent="0.25">
      <c r="C1861" s="11"/>
      <c r="D1861" s="15"/>
      <c r="F1861" s="88"/>
    </row>
    <row r="1862" spans="3:6" customFormat="1" hidden="1" x14ac:dyDescent="0.25">
      <c r="C1862" s="11"/>
      <c r="D1862" s="15"/>
      <c r="F1862" s="88"/>
    </row>
    <row r="1863" spans="3:6" customFormat="1" hidden="1" x14ac:dyDescent="0.25">
      <c r="C1863" s="11"/>
      <c r="D1863" s="15"/>
      <c r="F1863" s="88"/>
    </row>
    <row r="1864" spans="3:6" customFormat="1" hidden="1" x14ac:dyDescent="0.25">
      <c r="C1864" s="11"/>
      <c r="D1864" s="15"/>
      <c r="F1864" s="88"/>
    </row>
    <row r="1865" spans="3:6" customFormat="1" hidden="1" x14ac:dyDescent="0.25">
      <c r="C1865" s="11"/>
      <c r="D1865" s="15"/>
      <c r="F1865" s="88"/>
    </row>
    <row r="1866" spans="3:6" customFormat="1" hidden="1" x14ac:dyDescent="0.25">
      <c r="C1866" s="11"/>
      <c r="D1866" s="15"/>
      <c r="F1866" s="88"/>
    </row>
    <row r="1867" spans="3:6" customFormat="1" hidden="1" x14ac:dyDescent="0.25">
      <c r="C1867" s="11"/>
      <c r="D1867" s="15"/>
      <c r="F1867" s="88"/>
    </row>
    <row r="1868" spans="3:6" customFormat="1" hidden="1" x14ac:dyDescent="0.25">
      <c r="C1868" s="11"/>
      <c r="D1868" s="15"/>
      <c r="F1868" s="88"/>
    </row>
    <row r="1869" spans="3:6" customFormat="1" hidden="1" x14ac:dyDescent="0.25">
      <c r="C1869" s="11"/>
      <c r="D1869" s="15"/>
      <c r="F1869" s="88"/>
    </row>
    <row r="1870" spans="3:6" customFormat="1" hidden="1" x14ac:dyDescent="0.25">
      <c r="C1870" s="11"/>
      <c r="D1870" s="15"/>
      <c r="F1870" s="88"/>
    </row>
    <row r="1871" spans="3:6" customFormat="1" hidden="1" x14ac:dyDescent="0.25">
      <c r="C1871" s="11"/>
      <c r="D1871" s="15"/>
      <c r="F1871" s="88"/>
    </row>
    <row r="1872" spans="3:6" customFormat="1" hidden="1" x14ac:dyDescent="0.25">
      <c r="C1872" s="11"/>
      <c r="D1872" s="15"/>
      <c r="F1872" s="88"/>
    </row>
    <row r="1873" spans="3:6" customFormat="1" hidden="1" x14ac:dyDescent="0.25">
      <c r="C1873" s="11"/>
      <c r="D1873" s="15"/>
      <c r="F1873" s="88"/>
    </row>
    <row r="1874" spans="3:6" customFormat="1" hidden="1" x14ac:dyDescent="0.25">
      <c r="C1874" s="11"/>
      <c r="D1874" s="15"/>
      <c r="F1874" s="88"/>
    </row>
    <row r="1875" spans="3:6" customFormat="1" hidden="1" x14ac:dyDescent="0.25">
      <c r="C1875" s="11"/>
      <c r="D1875" s="15"/>
      <c r="F1875" s="88"/>
    </row>
    <row r="1876" spans="3:6" customFormat="1" hidden="1" x14ac:dyDescent="0.25">
      <c r="C1876" s="11"/>
      <c r="D1876" s="15"/>
      <c r="F1876" s="88"/>
    </row>
    <row r="1877" spans="3:6" customFormat="1" hidden="1" x14ac:dyDescent="0.25">
      <c r="C1877" s="11"/>
      <c r="D1877" s="15"/>
      <c r="F1877" s="88"/>
    </row>
    <row r="1878" spans="3:6" customFormat="1" hidden="1" x14ac:dyDescent="0.25">
      <c r="C1878" s="11"/>
      <c r="D1878" s="15"/>
      <c r="F1878" s="88"/>
    </row>
    <row r="1879" spans="3:6" customFormat="1" hidden="1" x14ac:dyDescent="0.25">
      <c r="C1879" s="11"/>
      <c r="D1879" s="15"/>
      <c r="F1879" s="88"/>
    </row>
    <row r="1880" spans="3:6" customFormat="1" hidden="1" x14ac:dyDescent="0.25">
      <c r="C1880" s="11"/>
      <c r="D1880" s="15"/>
      <c r="F1880" s="88"/>
    </row>
    <row r="1881" spans="3:6" customFormat="1" hidden="1" x14ac:dyDescent="0.25">
      <c r="C1881" s="11"/>
      <c r="D1881" s="15"/>
      <c r="F1881" s="88"/>
    </row>
    <row r="1882" spans="3:6" customFormat="1" hidden="1" x14ac:dyDescent="0.25">
      <c r="C1882" s="11"/>
      <c r="D1882" s="15"/>
      <c r="F1882" s="88"/>
    </row>
    <row r="1883" spans="3:6" customFormat="1" hidden="1" x14ac:dyDescent="0.25">
      <c r="C1883" s="11"/>
      <c r="D1883" s="15"/>
      <c r="F1883" s="88"/>
    </row>
    <row r="1884" spans="3:6" customFormat="1" hidden="1" x14ac:dyDescent="0.25">
      <c r="C1884" s="11"/>
      <c r="D1884" s="15"/>
      <c r="F1884" s="88"/>
    </row>
    <row r="1885" spans="3:6" customFormat="1" hidden="1" x14ac:dyDescent="0.25">
      <c r="C1885" s="11"/>
      <c r="D1885" s="15"/>
      <c r="F1885" s="88"/>
    </row>
    <row r="1886" spans="3:6" customFormat="1" hidden="1" x14ac:dyDescent="0.25">
      <c r="C1886" s="11"/>
      <c r="D1886" s="15"/>
      <c r="F1886" s="88"/>
    </row>
    <row r="1887" spans="3:6" customFormat="1" hidden="1" x14ac:dyDescent="0.25">
      <c r="C1887" s="11"/>
      <c r="D1887" s="15"/>
      <c r="F1887" s="88"/>
    </row>
    <row r="1888" spans="3:6" customFormat="1" hidden="1" x14ac:dyDescent="0.25">
      <c r="C1888" s="11"/>
      <c r="D1888" s="15"/>
      <c r="F1888" s="88"/>
    </row>
    <row r="1889" spans="3:6" customFormat="1" hidden="1" x14ac:dyDescent="0.25">
      <c r="C1889" s="11"/>
      <c r="D1889" s="15"/>
      <c r="F1889" s="88"/>
    </row>
    <row r="1890" spans="3:6" customFormat="1" hidden="1" x14ac:dyDescent="0.25">
      <c r="C1890" s="11"/>
      <c r="D1890" s="15"/>
      <c r="F1890" s="88"/>
    </row>
    <row r="1891" spans="3:6" customFormat="1" hidden="1" x14ac:dyDescent="0.25">
      <c r="C1891" s="11"/>
      <c r="D1891" s="15"/>
      <c r="F1891" s="88"/>
    </row>
    <row r="1892" spans="3:6" customFormat="1" hidden="1" x14ac:dyDescent="0.25">
      <c r="C1892" s="11"/>
      <c r="D1892" s="15"/>
      <c r="F1892" s="88"/>
    </row>
    <row r="1893" spans="3:6" customFormat="1" hidden="1" x14ac:dyDescent="0.25">
      <c r="C1893" s="11"/>
      <c r="D1893" s="15"/>
      <c r="F1893" s="88"/>
    </row>
    <row r="1894" spans="3:6" customFormat="1" hidden="1" x14ac:dyDescent="0.25">
      <c r="C1894" s="11"/>
      <c r="D1894" s="15"/>
      <c r="F1894" s="88"/>
    </row>
    <row r="1895" spans="3:6" customFormat="1" hidden="1" x14ac:dyDescent="0.25">
      <c r="C1895" s="11"/>
      <c r="D1895" s="15"/>
      <c r="F1895" s="88"/>
    </row>
    <row r="1896" spans="3:6" customFormat="1" hidden="1" x14ac:dyDescent="0.25">
      <c r="C1896" s="11"/>
      <c r="D1896" s="15"/>
      <c r="F1896" s="88"/>
    </row>
    <row r="1897" spans="3:6" customFormat="1" hidden="1" x14ac:dyDescent="0.25">
      <c r="C1897" s="11"/>
      <c r="D1897" s="15"/>
      <c r="F1897" s="88"/>
    </row>
    <row r="1898" spans="3:6" customFormat="1" hidden="1" x14ac:dyDescent="0.25">
      <c r="C1898" s="11"/>
      <c r="D1898" s="15"/>
      <c r="F1898" s="88"/>
    </row>
    <row r="1899" spans="3:6" customFormat="1" hidden="1" x14ac:dyDescent="0.25">
      <c r="C1899" s="11"/>
      <c r="D1899" s="15"/>
      <c r="F1899" s="88"/>
    </row>
    <row r="1900" spans="3:6" customFormat="1" hidden="1" x14ac:dyDescent="0.25">
      <c r="C1900" s="11"/>
      <c r="D1900" s="15"/>
      <c r="F1900" s="88"/>
    </row>
    <row r="1901" spans="3:6" customFormat="1" hidden="1" x14ac:dyDescent="0.25">
      <c r="C1901" s="11"/>
      <c r="D1901" s="15"/>
      <c r="F1901" s="88"/>
    </row>
    <row r="1902" spans="3:6" customFormat="1" hidden="1" x14ac:dyDescent="0.25">
      <c r="C1902" s="11"/>
      <c r="D1902" s="15"/>
      <c r="F1902" s="88"/>
    </row>
    <row r="1903" spans="3:6" customFormat="1" hidden="1" x14ac:dyDescent="0.25">
      <c r="C1903" s="11"/>
      <c r="D1903" s="15"/>
      <c r="F1903" s="88"/>
    </row>
    <row r="1904" spans="3:6" customFormat="1" hidden="1" x14ac:dyDescent="0.25">
      <c r="C1904" s="11"/>
      <c r="D1904" s="15"/>
      <c r="F1904" s="88"/>
    </row>
    <row r="1905" spans="3:6" customFormat="1" hidden="1" x14ac:dyDescent="0.25">
      <c r="C1905" s="11"/>
      <c r="D1905" s="15"/>
      <c r="F1905" s="88"/>
    </row>
    <row r="1906" spans="3:6" customFormat="1" hidden="1" x14ac:dyDescent="0.25">
      <c r="C1906" s="11"/>
      <c r="D1906" s="15"/>
      <c r="F1906" s="88"/>
    </row>
    <row r="1907" spans="3:6" customFormat="1" hidden="1" x14ac:dyDescent="0.25">
      <c r="C1907" s="11"/>
      <c r="D1907" s="15"/>
      <c r="F1907" s="88"/>
    </row>
    <row r="1908" spans="3:6" customFormat="1" hidden="1" x14ac:dyDescent="0.25">
      <c r="C1908" s="11"/>
      <c r="D1908" s="15"/>
      <c r="F1908" s="88"/>
    </row>
    <row r="1909" spans="3:6" customFormat="1" hidden="1" x14ac:dyDescent="0.25">
      <c r="C1909" s="11"/>
      <c r="D1909" s="15"/>
      <c r="F1909" s="88"/>
    </row>
    <row r="1910" spans="3:6" customFormat="1" hidden="1" x14ac:dyDescent="0.25">
      <c r="C1910" s="11"/>
      <c r="D1910" s="15"/>
      <c r="F1910" s="88"/>
    </row>
    <row r="1911" spans="3:6" customFormat="1" hidden="1" x14ac:dyDescent="0.25">
      <c r="C1911" s="11"/>
      <c r="D1911" s="15"/>
      <c r="F1911" s="88"/>
    </row>
    <row r="1912" spans="3:6" customFormat="1" hidden="1" x14ac:dyDescent="0.25">
      <c r="C1912" s="11"/>
      <c r="D1912" s="15"/>
      <c r="F1912" s="88"/>
    </row>
    <row r="1913" spans="3:6" customFormat="1" hidden="1" x14ac:dyDescent="0.25">
      <c r="C1913" s="11"/>
      <c r="D1913" s="15"/>
      <c r="F1913" s="88"/>
    </row>
    <row r="1914" spans="3:6" customFormat="1" hidden="1" x14ac:dyDescent="0.25">
      <c r="C1914" s="11"/>
      <c r="D1914" s="15"/>
      <c r="F1914" s="88"/>
    </row>
    <row r="1915" spans="3:6" customFormat="1" hidden="1" x14ac:dyDescent="0.25">
      <c r="C1915" s="11"/>
      <c r="D1915" s="15"/>
      <c r="F1915" s="88"/>
    </row>
    <row r="1916" spans="3:6" customFormat="1" hidden="1" x14ac:dyDescent="0.25">
      <c r="C1916" s="11"/>
      <c r="D1916" s="15"/>
      <c r="F1916" s="88"/>
    </row>
    <row r="1917" spans="3:6" customFormat="1" hidden="1" x14ac:dyDescent="0.25">
      <c r="C1917" s="11"/>
      <c r="D1917" s="15"/>
      <c r="F1917" s="88"/>
    </row>
    <row r="1918" spans="3:6" customFormat="1" hidden="1" x14ac:dyDescent="0.25">
      <c r="C1918" s="11"/>
      <c r="D1918" s="15"/>
      <c r="F1918" s="88"/>
    </row>
    <row r="1919" spans="3:6" customFormat="1" hidden="1" x14ac:dyDescent="0.25">
      <c r="C1919" s="11"/>
      <c r="D1919" s="15"/>
      <c r="F1919" s="88"/>
    </row>
    <row r="1920" spans="3:6" customFormat="1" hidden="1" x14ac:dyDescent="0.25">
      <c r="C1920" s="11"/>
      <c r="D1920" s="15"/>
      <c r="F1920" s="88"/>
    </row>
    <row r="1921" spans="3:6" customFormat="1" hidden="1" x14ac:dyDescent="0.25">
      <c r="C1921" s="11"/>
      <c r="D1921" s="15"/>
      <c r="F1921" s="88"/>
    </row>
    <row r="1922" spans="3:6" customFormat="1" hidden="1" x14ac:dyDescent="0.25">
      <c r="C1922" s="11"/>
      <c r="D1922" s="15"/>
      <c r="F1922" s="88"/>
    </row>
    <row r="1923" spans="3:6" customFormat="1" hidden="1" x14ac:dyDescent="0.25">
      <c r="C1923" s="11"/>
      <c r="D1923" s="15"/>
      <c r="F1923" s="88"/>
    </row>
    <row r="1924" spans="3:6" customFormat="1" hidden="1" x14ac:dyDescent="0.25">
      <c r="C1924" s="11"/>
      <c r="D1924" s="15"/>
      <c r="F1924" s="88"/>
    </row>
    <row r="1925" spans="3:6" customFormat="1" hidden="1" x14ac:dyDescent="0.25">
      <c r="C1925" s="11"/>
      <c r="D1925" s="15"/>
      <c r="F1925" s="88"/>
    </row>
    <row r="1926" spans="3:6" customFormat="1" hidden="1" x14ac:dyDescent="0.25">
      <c r="C1926" s="11"/>
      <c r="D1926" s="15"/>
      <c r="F1926" s="88"/>
    </row>
    <row r="1927" spans="3:6" customFormat="1" hidden="1" x14ac:dyDescent="0.25">
      <c r="C1927" s="11"/>
      <c r="D1927" s="15"/>
      <c r="F1927" s="88"/>
    </row>
    <row r="1928" spans="3:6" customFormat="1" hidden="1" x14ac:dyDescent="0.25">
      <c r="C1928" s="11"/>
      <c r="D1928" s="15"/>
      <c r="F1928" s="88"/>
    </row>
    <row r="1929" spans="3:6" customFormat="1" hidden="1" x14ac:dyDescent="0.25">
      <c r="C1929" s="11"/>
      <c r="D1929" s="15"/>
      <c r="F1929" s="88"/>
    </row>
    <row r="1930" spans="3:6" customFormat="1" hidden="1" x14ac:dyDescent="0.25">
      <c r="C1930" s="11"/>
      <c r="D1930" s="15"/>
      <c r="F1930" s="88"/>
    </row>
    <row r="1931" spans="3:6" customFormat="1" hidden="1" x14ac:dyDescent="0.25">
      <c r="C1931" s="11"/>
      <c r="D1931" s="15"/>
      <c r="F1931" s="88"/>
    </row>
    <row r="1932" spans="3:6" customFormat="1" hidden="1" x14ac:dyDescent="0.25">
      <c r="C1932" s="11"/>
      <c r="D1932" s="15"/>
      <c r="F1932" s="88"/>
    </row>
    <row r="1933" spans="3:6" customFormat="1" hidden="1" x14ac:dyDescent="0.25">
      <c r="C1933" s="11"/>
      <c r="D1933" s="15"/>
      <c r="F1933" s="88"/>
    </row>
    <row r="1934" spans="3:6" customFormat="1" hidden="1" x14ac:dyDescent="0.25">
      <c r="C1934" s="11"/>
      <c r="D1934" s="15"/>
      <c r="F1934" s="88"/>
    </row>
    <row r="1935" spans="3:6" customFormat="1" hidden="1" x14ac:dyDescent="0.25">
      <c r="C1935" s="11"/>
      <c r="D1935" s="15"/>
      <c r="F1935" s="88"/>
    </row>
    <row r="1936" spans="3:6" customFormat="1" hidden="1" x14ac:dyDescent="0.25">
      <c r="C1936" s="11"/>
      <c r="D1936" s="15"/>
      <c r="F1936" s="88"/>
    </row>
    <row r="1937" spans="3:6" customFormat="1" hidden="1" x14ac:dyDescent="0.25">
      <c r="C1937" s="11"/>
      <c r="D1937" s="15"/>
      <c r="F1937" s="88"/>
    </row>
    <row r="1938" spans="3:6" customFormat="1" hidden="1" x14ac:dyDescent="0.25">
      <c r="C1938" s="11"/>
      <c r="D1938" s="15"/>
      <c r="F1938" s="88"/>
    </row>
    <row r="1939" spans="3:6" customFormat="1" hidden="1" x14ac:dyDescent="0.25">
      <c r="C1939" s="11"/>
      <c r="D1939" s="15"/>
      <c r="F1939" s="88"/>
    </row>
    <row r="1940" spans="3:6" customFormat="1" hidden="1" x14ac:dyDescent="0.25">
      <c r="C1940" s="11"/>
      <c r="D1940" s="15"/>
      <c r="F1940" s="88"/>
    </row>
    <row r="1941" spans="3:6" customFormat="1" hidden="1" x14ac:dyDescent="0.25">
      <c r="C1941" s="11"/>
      <c r="D1941" s="15"/>
      <c r="F1941" s="88"/>
    </row>
    <row r="1942" spans="3:6" customFormat="1" hidden="1" x14ac:dyDescent="0.25">
      <c r="C1942" s="11"/>
      <c r="D1942" s="15"/>
      <c r="F1942" s="88"/>
    </row>
    <row r="1943" spans="3:6" customFormat="1" hidden="1" x14ac:dyDescent="0.25">
      <c r="C1943" s="11"/>
      <c r="D1943" s="15"/>
      <c r="F1943" s="88"/>
    </row>
    <row r="1944" spans="3:6" customFormat="1" hidden="1" x14ac:dyDescent="0.25">
      <c r="C1944" s="11"/>
      <c r="D1944" s="15"/>
      <c r="F1944" s="88"/>
    </row>
    <row r="1945" spans="3:6" customFormat="1" hidden="1" x14ac:dyDescent="0.25">
      <c r="C1945" s="11"/>
      <c r="D1945" s="15"/>
      <c r="F1945" s="88"/>
    </row>
    <row r="1946" spans="3:6" customFormat="1" hidden="1" x14ac:dyDescent="0.25">
      <c r="C1946" s="11"/>
      <c r="D1946" s="15"/>
      <c r="F1946" s="88"/>
    </row>
    <row r="1947" spans="3:6" customFormat="1" hidden="1" x14ac:dyDescent="0.25">
      <c r="C1947" s="11"/>
      <c r="D1947" s="15"/>
      <c r="F1947" s="88"/>
    </row>
    <row r="1948" spans="3:6" customFormat="1" hidden="1" x14ac:dyDescent="0.25">
      <c r="C1948" s="11"/>
      <c r="D1948" s="15"/>
      <c r="F1948" s="88"/>
    </row>
    <row r="1949" spans="3:6" customFormat="1" hidden="1" x14ac:dyDescent="0.25">
      <c r="C1949" s="11"/>
      <c r="D1949" s="15"/>
      <c r="F1949" s="88"/>
    </row>
    <row r="1950" spans="3:6" customFormat="1" hidden="1" x14ac:dyDescent="0.25">
      <c r="C1950" s="11"/>
      <c r="D1950" s="15"/>
      <c r="F1950" s="88"/>
    </row>
    <row r="1951" spans="3:6" customFormat="1" hidden="1" x14ac:dyDescent="0.25">
      <c r="C1951" s="11"/>
      <c r="D1951" s="15"/>
      <c r="F1951" s="88"/>
    </row>
    <row r="1952" spans="3:6" customFormat="1" hidden="1" x14ac:dyDescent="0.25">
      <c r="C1952" s="11"/>
      <c r="D1952" s="15"/>
      <c r="F1952" s="88"/>
    </row>
    <row r="1953" spans="3:6" customFormat="1" hidden="1" x14ac:dyDescent="0.25">
      <c r="C1953" s="11"/>
      <c r="D1953" s="15"/>
      <c r="F1953" s="88"/>
    </row>
    <row r="1954" spans="3:6" customFormat="1" hidden="1" x14ac:dyDescent="0.25">
      <c r="C1954" s="11"/>
      <c r="D1954" s="15"/>
      <c r="F1954" s="88"/>
    </row>
    <row r="1955" spans="3:6" customFormat="1" hidden="1" x14ac:dyDescent="0.25">
      <c r="C1955" s="11"/>
      <c r="D1955" s="15"/>
      <c r="F1955" s="88"/>
    </row>
    <row r="1956" spans="3:6" customFormat="1" hidden="1" x14ac:dyDescent="0.25">
      <c r="C1956" s="11"/>
      <c r="D1956" s="15"/>
      <c r="F1956" s="88"/>
    </row>
    <row r="1957" spans="3:6" customFormat="1" hidden="1" x14ac:dyDescent="0.25">
      <c r="C1957" s="11"/>
      <c r="D1957" s="15"/>
      <c r="F1957" s="88"/>
    </row>
    <row r="1958" spans="3:6" customFormat="1" hidden="1" x14ac:dyDescent="0.25">
      <c r="C1958" s="11"/>
      <c r="D1958" s="15"/>
      <c r="F1958" s="88"/>
    </row>
    <row r="1959" spans="3:6" customFormat="1" hidden="1" x14ac:dyDescent="0.25">
      <c r="C1959" s="11"/>
      <c r="D1959" s="15"/>
      <c r="F1959" s="88"/>
    </row>
    <row r="1960" spans="3:6" customFormat="1" hidden="1" x14ac:dyDescent="0.25">
      <c r="C1960" s="11"/>
      <c r="D1960" s="15"/>
      <c r="F1960" s="88"/>
    </row>
    <row r="1961" spans="3:6" customFormat="1" hidden="1" x14ac:dyDescent="0.25">
      <c r="C1961" s="11"/>
      <c r="D1961" s="15"/>
      <c r="F1961" s="88"/>
    </row>
    <row r="1962" spans="3:6" customFormat="1" hidden="1" x14ac:dyDescent="0.25">
      <c r="C1962" s="11"/>
      <c r="D1962" s="15"/>
      <c r="F1962" s="88"/>
    </row>
    <row r="1963" spans="3:6" customFormat="1" hidden="1" x14ac:dyDescent="0.25">
      <c r="C1963" s="11"/>
      <c r="D1963" s="15"/>
      <c r="F1963" s="88"/>
    </row>
    <row r="1964" spans="3:6" customFormat="1" hidden="1" x14ac:dyDescent="0.25">
      <c r="C1964" s="11"/>
      <c r="D1964" s="15"/>
      <c r="F1964" s="88"/>
    </row>
    <row r="1965" spans="3:6" customFormat="1" hidden="1" x14ac:dyDescent="0.25">
      <c r="C1965" s="11"/>
      <c r="D1965" s="15"/>
      <c r="F1965" s="88"/>
    </row>
    <row r="1966" spans="3:6" customFormat="1" hidden="1" x14ac:dyDescent="0.25">
      <c r="C1966" s="11"/>
      <c r="D1966" s="15"/>
      <c r="F1966" s="88"/>
    </row>
    <row r="1967" spans="3:6" customFormat="1" hidden="1" x14ac:dyDescent="0.25">
      <c r="C1967" s="11"/>
      <c r="D1967" s="15"/>
      <c r="F1967" s="88"/>
    </row>
    <row r="1968" spans="3:6" customFormat="1" hidden="1" x14ac:dyDescent="0.25">
      <c r="C1968" s="11"/>
      <c r="D1968" s="15"/>
      <c r="F1968" s="88"/>
    </row>
    <row r="1969" spans="3:6" customFormat="1" hidden="1" x14ac:dyDescent="0.25">
      <c r="C1969" s="11"/>
      <c r="D1969" s="15"/>
      <c r="F1969" s="88"/>
    </row>
    <row r="1970" spans="3:6" customFormat="1" hidden="1" x14ac:dyDescent="0.25">
      <c r="C1970" s="11"/>
      <c r="D1970" s="15"/>
      <c r="F1970" s="88"/>
    </row>
    <row r="1971" spans="3:6" customFormat="1" hidden="1" x14ac:dyDescent="0.25">
      <c r="C1971" s="11"/>
      <c r="D1971" s="15"/>
      <c r="F1971" s="88"/>
    </row>
    <row r="1972" spans="3:6" customFormat="1" hidden="1" x14ac:dyDescent="0.25">
      <c r="C1972" s="11"/>
      <c r="D1972" s="15"/>
      <c r="F1972" s="88"/>
    </row>
    <row r="1973" spans="3:6" customFormat="1" hidden="1" x14ac:dyDescent="0.25">
      <c r="C1973" s="11"/>
      <c r="D1973" s="15"/>
      <c r="F1973" s="88"/>
    </row>
    <row r="1974" spans="3:6" customFormat="1" hidden="1" x14ac:dyDescent="0.25">
      <c r="C1974" s="11"/>
      <c r="D1974" s="15"/>
      <c r="F1974" s="88"/>
    </row>
    <row r="1975" spans="3:6" customFormat="1" hidden="1" x14ac:dyDescent="0.25">
      <c r="C1975" s="11"/>
      <c r="D1975" s="15"/>
      <c r="F1975" s="88"/>
    </row>
    <row r="1976" spans="3:6" customFormat="1" hidden="1" x14ac:dyDescent="0.25">
      <c r="C1976" s="11"/>
      <c r="D1976" s="15"/>
      <c r="F1976" s="88"/>
    </row>
    <row r="1977" spans="3:6" customFormat="1" hidden="1" x14ac:dyDescent="0.25">
      <c r="C1977" s="11"/>
      <c r="D1977" s="15"/>
      <c r="F1977" s="88"/>
    </row>
    <row r="1978" spans="3:6" customFormat="1" hidden="1" x14ac:dyDescent="0.25">
      <c r="C1978" s="11"/>
      <c r="D1978" s="15"/>
      <c r="F1978" s="88"/>
    </row>
    <row r="1979" spans="3:6" customFormat="1" hidden="1" x14ac:dyDescent="0.25">
      <c r="C1979" s="11"/>
      <c r="D1979" s="15"/>
      <c r="F1979" s="88"/>
    </row>
    <row r="1980" spans="3:6" customFormat="1" hidden="1" x14ac:dyDescent="0.25">
      <c r="C1980" s="11"/>
      <c r="D1980" s="15"/>
      <c r="F1980" s="88"/>
    </row>
    <row r="1981" spans="3:6" customFormat="1" hidden="1" x14ac:dyDescent="0.25">
      <c r="C1981" s="11"/>
      <c r="D1981" s="15"/>
      <c r="F1981" s="88"/>
    </row>
    <row r="1982" spans="3:6" customFormat="1" hidden="1" x14ac:dyDescent="0.25">
      <c r="C1982" s="11"/>
      <c r="D1982" s="15"/>
      <c r="F1982" s="88"/>
    </row>
    <row r="1983" spans="3:6" customFormat="1" hidden="1" x14ac:dyDescent="0.25">
      <c r="C1983" s="11"/>
      <c r="D1983" s="15"/>
      <c r="F1983" s="88"/>
    </row>
    <row r="1984" spans="3:6" customFormat="1" hidden="1" x14ac:dyDescent="0.25">
      <c r="C1984" s="11"/>
      <c r="D1984" s="15"/>
      <c r="F1984" s="88"/>
    </row>
    <row r="1985" spans="3:6" customFormat="1" hidden="1" x14ac:dyDescent="0.25">
      <c r="C1985" s="11"/>
      <c r="D1985" s="15"/>
      <c r="F1985" s="88"/>
    </row>
    <row r="1986" spans="3:6" customFormat="1" hidden="1" x14ac:dyDescent="0.25">
      <c r="C1986" s="11"/>
      <c r="D1986" s="15"/>
      <c r="F1986" s="88"/>
    </row>
    <row r="1987" spans="3:6" customFormat="1" hidden="1" x14ac:dyDescent="0.25">
      <c r="C1987" s="11"/>
      <c r="D1987" s="15"/>
      <c r="F1987" s="88"/>
    </row>
    <row r="1988" spans="3:6" customFormat="1" hidden="1" x14ac:dyDescent="0.25">
      <c r="C1988" s="11"/>
      <c r="D1988" s="15"/>
      <c r="F1988" s="88"/>
    </row>
    <row r="1989" spans="3:6" customFormat="1" hidden="1" x14ac:dyDescent="0.25">
      <c r="C1989" s="11"/>
      <c r="D1989" s="15"/>
      <c r="F1989" s="88"/>
    </row>
    <row r="1990" spans="3:6" customFormat="1" hidden="1" x14ac:dyDescent="0.25">
      <c r="C1990" s="11"/>
      <c r="D1990" s="15"/>
      <c r="F1990" s="88"/>
    </row>
    <row r="1991" spans="3:6" customFormat="1" hidden="1" x14ac:dyDescent="0.25">
      <c r="C1991" s="11"/>
      <c r="D1991" s="15"/>
      <c r="F1991" s="88"/>
    </row>
    <row r="1992" spans="3:6" customFormat="1" hidden="1" x14ac:dyDescent="0.25">
      <c r="C1992" s="11"/>
      <c r="D1992" s="15"/>
      <c r="F1992" s="88"/>
    </row>
    <row r="1993" spans="3:6" customFormat="1" hidden="1" x14ac:dyDescent="0.25">
      <c r="C1993" s="11"/>
      <c r="D1993" s="15"/>
      <c r="F1993" s="88"/>
    </row>
    <row r="1994" spans="3:6" customFormat="1" hidden="1" x14ac:dyDescent="0.25">
      <c r="C1994" s="11"/>
      <c r="D1994" s="15"/>
      <c r="F1994" s="88"/>
    </row>
    <row r="1995" spans="3:6" customFormat="1" hidden="1" x14ac:dyDescent="0.25">
      <c r="C1995" s="11"/>
      <c r="D1995" s="15"/>
      <c r="F1995" s="88"/>
    </row>
    <row r="1996" spans="3:6" customFormat="1" hidden="1" x14ac:dyDescent="0.25">
      <c r="C1996" s="11"/>
      <c r="D1996" s="15"/>
      <c r="F1996" s="88"/>
    </row>
    <row r="1997" spans="3:6" customFormat="1" hidden="1" x14ac:dyDescent="0.25">
      <c r="C1997" s="11"/>
      <c r="D1997" s="15"/>
      <c r="F1997" s="88"/>
    </row>
    <row r="1998" spans="3:6" customFormat="1" hidden="1" x14ac:dyDescent="0.25">
      <c r="C1998" s="11"/>
      <c r="D1998" s="15"/>
      <c r="F1998" s="88"/>
    </row>
    <row r="1999" spans="3:6" customFormat="1" hidden="1" x14ac:dyDescent="0.25">
      <c r="C1999" s="11"/>
      <c r="D1999" s="15"/>
      <c r="F1999" s="88"/>
    </row>
    <row r="2000" spans="3:6" customFormat="1" hidden="1" x14ac:dyDescent="0.25">
      <c r="C2000" s="11"/>
      <c r="D2000" s="15"/>
      <c r="F2000" s="88"/>
    </row>
    <row r="2001" spans="3:6" customFormat="1" hidden="1" x14ac:dyDescent="0.25">
      <c r="C2001" s="11"/>
      <c r="D2001" s="15"/>
      <c r="F2001" s="88"/>
    </row>
    <row r="2002" spans="3:6" customFormat="1" hidden="1" x14ac:dyDescent="0.25">
      <c r="C2002" s="11"/>
      <c r="D2002" s="15"/>
      <c r="F2002" s="88"/>
    </row>
    <row r="2003" spans="3:6" customFormat="1" hidden="1" x14ac:dyDescent="0.25">
      <c r="C2003" s="11"/>
      <c r="D2003" s="15"/>
      <c r="F2003" s="88"/>
    </row>
    <row r="2004" spans="3:6" customFormat="1" hidden="1" x14ac:dyDescent="0.25">
      <c r="C2004" s="11"/>
      <c r="D2004" s="15"/>
      <c r="F2004" s="88"/>
    </row>
    <row r="2005" spans="3:6" customFormat="1" hidden="1" x14ac:dyDescent="0.25">
      <c r="C2005" s="11"/>
      <c r="D2005" s="15"/>
      <c r="F2005" s="88"/>
    </row>
    <row r="2006" spans="3:6" customFormat="1" hidden="1" x14ac:dyDescent="0.25">
      <c r="C2006" s="11"/>
      <c r="D2006" s="15"/>
      <c r="F2006" s="88"/>
    </row>
    <row r="2007" spans="3:6" customFormat="1" hidden="1" x14ac:dyDescent="0.25">
      <c r="C2007" s="11"/>
      <c r="D2007" s="15"/>
      <c r="F2007" s="88"/>
    </row>
    <row r="2008" spans="3:6" customFormat="1" hidden="1" x14ac:dyDescent="0.25">
      <c r="C2008" s="11"/>
      <c r="D2008" s="15"/>
      <c r="F2008" s="88"/>
    </row>
    <row r="2009" spans="3:6" customFormat="1" hidden="1" x14ac:dyDescent="0.25">
      <c r="C2009" s="11"/>
      <c r="D2009" s="15"/>
      <c r="F2009" s="88"/>
    </row>
    <row r="2010" spans="3:6" customFormat="1" hidden="1" x14ac:dyDescent="0.25">
      <c r="C2010" s="11"/>
      <c r="D2010" s="15"/>
      <c r="F2010" s="88"/>
    </row>
    <row r="2011" spans="3:6" customFormat="1" hidden="1" x14ac:dyDescent="0.25">
      <c r="C2011" s="11"/>
      <c r="D2011" s="15"/>
      <c r="F2011" s="88"/>
    </row>
    <row r="2012" spans="3:6" customFormat="1" hidden="1" x14ac:dyDescent="0.25">
      <c r="C2012" s="11"/>
      <c r="D2012" s="15"/>
      <c r="F2012" s="88"/>
    </row>
    <row r="2013" spans="3:6" customFormat="1" hidden="1" x14ac:dyDescent="0.25">
      <c r="C2013" s="11"/>
      <c r="D2013" s="15"/>
      <c r="F2013" s="88"/>
    </row>
    <row r="2014" spans="3:6" customFormat="1" hidden="1" x14ac:dyDescent="0.25">
      <c r="C2014" s="11"/>
      <c r="D2014" s="15"/>
      <c r="F2014" s="88"/>
    </row>
    <row r="2015" spans="3:6" customFormat="1" hidden="1" x14ac:dyDescent="0.25">
      <c r="C2015" s="11"/>
      <c r="D2015" s="15"/>
      <c r="F2015" s="88"/>
    </row>
    <row r="2016" spans="3:6" customFormat="1" hidden="1" x14ac:dyDescent="0.25">
      <c r="C2016" s="11"/>
      <c r="D2016" s="15"/>
      <c r="F2016" s="88"/>
    </row>
    <row r="2017" spans="3:6" customFormat="1" hidden="1" x14ac:dyDescent="0.25">
      <c r="C2017" s="11"/>
      <c r="D2017" s="15"/>
      <c r="F2017" s="88"/>
    </row>
    <row r="2018" spans="3:6" customFormat="1" hidden="1" x14ac:dyDescent="0.25">
      <c r="C2018" s="11"/>
      <c r="D2018" s="15"/>
      <c r="F2018" s="88"/>
    </row>
    <row r="2019" spans="3:6" customFormat="1" hidden="1" x14ac:dyDescent="0.25">
      <c r="C2019" s="11"/>
      <c r="D2019" s="15"/>
      <c r="F2019" s="88"/>
    </row>
    <row r="2020" spans="3:6" customFormat="1" hidden="1" x14ac:dyDescent="0.25">
      <c r="C2020" s="11"/>
      <c r="D2020" s="15"/>
      <c r="F2020" s="88"/>
    </row>
    <row r="2021" spans="3:6" customFormat="1" hidden="1" x14ac:dyDescent="0.25">
      <c r="C2021" s="11"/>
      <c r="D2021" s="15"/>
      <c r="F2021" s="88"/>
    </row>
    <row r="2022" spans="3:6" customFormat="1" hidden="1" x14ac:dyDescent="0.25">
      <c r="C2022" s="11"/>
      <c r="D2022" s="15"/>
      <c r="F2022" s="88"/>
    </row>
    <row r="2023" spans="3:6" customFormat="1" hidden="1" x14ac:dyDescent="0.25">
      <c r="C2023" s="11"/>
      <c r="D2023" s="15"/>
      <c r="F2023" s="88"/>
    </row>
    <row r="2024" spans="3:6" customFormat="1" hidden="1" x14ac:dyDescent="0.25">
      <c r="C2024" s="11"/>
      <c r="D2024" s="15"/>
      <c r="F2024" s="88"/>
    </row>
    <row r="2025" spans="3:6" customFormat="1" hidden="1" x14ac:dyDescent="0.25">
      <c r="C2025" s="11"/>
      <c r="D2025" s="15"/>
      <c r="F2025" s="88"/>
    </row>
    <row r="2026" spans="3:6" customFormat="1" hidden="1" x14ac:dyDescent="0.25">
      <c r="C2026" s="11"/>
      <c r="D2026" s="15"/>
      <c r="F2026" s="88"/>
    </row>
    <row r="2027" spans="3:6" customFormat="1" hidden="1" x14ac:dyDescent="0.25">
      <c r="C2027" s="11"/>
      <c r="D2027" s="15"/>
      <c r="F2027" s="88"/>
    </row>
    <row r="2028" spans="3:6" customFormat="1" hidden="1" x14ac:dyDescent="0.25">
      <c r="C2028" s="11"/>
      <c r="D2028" s="15"/>
      <c r="F2028" s="88"/>
    </row>
    <row r="2029" spans="3:6" customFormat="1" hidden="1" x14ac:dyDescent="0.25">
      <c r="C2029" s="11"/>
      <c r="D2029" s="15"/>
      <c r="F2029" s="88"/>
    </row>
    <row r="2030" spans="3:6" customFormat="1" hidden="1" x14ac:dyDescent="0.25">
      <c r="C2030" s="11"/>
      <c r="D2030" s="15"/>
      <c r="F2030" s="88"/>
    </row>
    <row r="2031" spans="3:6" customFormat="1" hidden="1" x14ac:dyDescent="0.25">
      <c r="C2031" s="11"/>
      <c r="D2031" s="15"/>
      <c r="F2031" s="88"/>
    </row>
    <row r="2032" spans="3:6" customFormat="1" hidden="1" x14ac:dyDescent="0.25">
      <c r="C2032" s="11"/>
      <c r="D2032" s="15"/>
      <c r="F2032" s="88"/>
    </row>
    <row r="2033" spans="3:6" customFormat="1" hidden="1" x14ac:dyDescent="0.25">
      <c r="C2033" s="11"/>
      <c r="D2033" s="15"/>
      <c r="F2033" s="88"/>
    </row>
    <row r="2034" spans="3:6" customFormat="1" hidden="1" x14ac:dyDescent="0.25">
      <c r="C2034" s="11"/>
      <c r="D2034" s="15"/>
      <c r="F2034" s="88"/>
    </row>
    <row r="2035" spans="3:6" customFormat="1" hidden="1" x14ac:dyDescent="0.25">
      <c r="C2035" s="11"/>
      <c r="D2035" s="15"/>
      <c r="F2035" s="88"/>
    </row>
    <row r="2036" spans="3:6" customFormat="1" hidden="1" x14ac:dyDescent="0.25">
      <c r="C2036" s="11"/>
      <c r="D2036" s="15"/>
      <c r="F2036" s="88"/>
    </row>
    <row r="2037" spans="3:6" customFormat="1" hidden="1" x14ac:dyDescent="0.25">
      <c r="C2037" s="11"/>
      <c r="D2037" s="15"/>
      <c r="F2037" s="88"/>
    </row>
    <row r="2038" spans="3:6" customFormat="1" hidden="1" x14ac:dyDescent="0.25">
      <c r="C2038" s="11"/>
      <c r="D2038" s="15"/>
      <c r="F2038" s="88"/>
    </row>
    <row r="2039" spans="3:6" customFormat="1" hidden="1" x14ac:dyDescent="0.25">
      <c r="C2039" s="11"/>
      <c r="D2039" s="15"/>
      <c r="F2039" s="88"/>
    </row>
    <row r="2040" spans="3:6" customFormat="1" hidden="1" x14ac:dyDescent="0.25">
      <c r="C2040" s="11"/>
      <c r="D2040" s="15"/>
      <c r="F2040" s="88"/>
    </row>
    <row r="2041" spans="3:6" customFormat="1" hidden="1" x14ac:dyDescent="0.25">
      <c r="C2041" s="11"/>
      <c r="D2041" s="15"/>
      <c r="F2041" s="88"/>
    </row>
    <row r="2042" spans="3:6" customFormat="1" hidden="1" x14ac:dyDescent="0.25">
      <c r="C2042" s="11"/>
      <c r="D2042" s="15"/>
      <c r="F2042" s="88"/>
    </row>
    <row r="2043" spans="3:6" customFormat="1" hidden="1" x14ac:dyDescent="0.25">
      <c r="C2043" s="11"/>
      <c r="D2043" s="15"/>
      <c r="F2043" s="88"/>
    </row>
    <row r="2044" spans="3:6" customFormat="1" hidden="1" x14ac:dyDescent="0.25">
      <c r="C2044" s="11"/>
      <c r="D2044" s="15"/>
      <c r="F2044" s="88"/>
    </row>
    <row r="2045" spans="3:6" customFormat="1" hidden="1" x14ac:dyDescent="0.25">
      <c r="C2045" s="11"/>
      <c r="D2045" s="15"/>
      <c r="F2045" s="88"/>
    </row>
    <row r="2046" spans="3:6" customFormat="1" hidden="1" x14ac:dyDescent="0.25">
      <c r="C2046" s="11"/>
      <c r="D2046" s="15"/>
      <c r="F2046" s="88"/>
    </row>
    <row r="2047" spans="3:6" customFormat="1" hidden="1" x14ac:dyDescent="0.25">
      <c r="C2047" s="11"/>
      <c r="D2047" s="15"/>
      <c r="F2047" s="88"/>
    </row>
    <row r="2048" spans="3:6" customFormat="1" hidden="1" x14ac:dyDescent="0.25">
      <c r="C2048" s="11"/>
      <c r="D2048" s="15"/>
      <c r="F2048" s="88"/>
    </row>
    <row r="2049" spans="3:6" customFormat="1" hidden="1" x14ac:dyDescent="0.25">
      <c r="C2049" s="11"/>
      <c r="D2049" s="15"/>
      <c r="F2049" s="88"/>
    </row>
    <row r="2050" spans="3:6" customFormat="1" hidden="1" x14ac:dyDescent="0.25">
      <c r="C2050" s="11"/>
      <c r="D2050" s="15"/>
      <c r="F2050" s="88"/>
    </row>
    <row r="2051" spans="3:6" customFormat="1" hidden="1" x14ac:dyDescent="0.25">
      <c r="C2051" s="11"/>
      <c r="D2051" s="15"/>
      <c r="F2051" s="88"/>
    </row>
    <row r="2052" spans="3:6" customFormat="1" hidden="1" x14ac:dyDescent="0.25">
      <c r="C2052" s="11"/>
      <c r="D2052" s="15"/>
      <c r="F2052" s="88"/>
    </row>
    <row r="2053" spans="3:6" customFormat="1" hidden="1" x14ac:dyDescent="0.25">
      <c r="C2053" s="11"/>
      <c r="D2053" s="15"/>
      <c r="F2053" s="88"/>
    </row>
    <row r="2054" spans="3:6" customFormat="1" hidden="1" x14ac:dyDescent="0.25">
      <c r="C2054" s="11"/>
      <c r="D2054" s="15"/>
      <c r="F2054" s="88"/>
    </row>
    <row r="2055" spans="3:6" customFormat="1" hidden="1" x14ac:dyDescent="0.25">
      <c r="C2055" s="11"/>
      <c r="D2055" s="15"/>
      <c r="F2055" s="88"/>
    </row>
    <row r="2056" spans="3:6" customFormat="1" hidden="1" x14ac:dyDescent="0.25">
      <c r="C2056" s="11"/>
      <c r="D2056" s="15"/>
      <c r="F2056" s="88"/>
    </row>
    <row r="2057" spans="3:6" customFormat="1" hidden="1" x14ac:dyDescent="0.25">
      <c r="C2057" s="11"/>
      <c r="D2057" s="15"/>
      <c r="F2057" s="88"/>
    </row>
    <row r="2058" spans="3:6" customFormat="1" hidden="1" x14ac:dyDescent="0.25">
      <c r="C2058" s="11"/>
      <c r="D2058" s="15"/>
      <c r="F2058" s="88"/>
    </row>
    <row r="2059" spans="3:6" customFormat="1" hidden="1" x14ac:dyDescent="0.25">
      <c r="C2059" s="11"/>
      <c r="D2059" s="15"/>
      <c r="F2059" s="88"/>
    </row>
    <row r="2060" spans="3:6" customFormat="1" hidden="1" x14ac:dyDescent="0.25">
      <c r="C2060" s="11"/>
      <c r="D2060" s="15"/>
      <c r="F2060" s="88"/>
    </row>
    <row r="2061" spans="3:6" customFormat="1" hidden="1" x14ac:dyDescent="0.25">
      <c r="C2061" s="11"/>
      <c r="D2061" s="15"/>
      <c r="F2061" s="88"/>
    </row>
    <row r="2062" spans="3:6" customFormat="1" hidden="1" x14ac:dyDescent="0.25">
      <c r="C2062" s="11"/>
      <c r="D2062" s="15"/>
      <c r="F2062" s="88"/>
    </row>
    <row r="2063" spans="3:6" customFormat="1" hidden="1" x14ac:dyDescent="0.25">
      <c r="C2063" s="11"/>
      <c r="D2063" s="15"/>
      <c r="F2063" s="88"/>
    </row>
    <row r="2064" spans="3:6" customFormat="1" hidden="1" x14ac:dyDescent="0.25">
      <c r="C2064" s="11"/>
      <c r="D2064" s="15"/>
      <c r="F2064" s="88"/>
    </row>
    <row r="2065" spans="3:6" customFormat="1" hidden="1" x14ac:dyDescent="0.25">
      <c r="C2065" s="11"/>
      <c r="D2065" s="15"/>
      <c r="F2065" s="88"/>
    </row>
    <row r="2066" spans="3:6" customFormat="1" hidden="1" x14ac:dyDescent="0.25">
      <c r="C2066" s="11"/>
      <c r="D2066" s="15"/>
      <c r="F2066" s="88"/>
    </row>
    <row r="2067" spans="3:6" customFormat="1" hidden="1" x14ac:dyDescent="0.25">
      <c r="C2067" s="11"/>
      <c r="D2067" s="15"/>
      <c r="F2067" s="88"/>
    </row>
    <row r="2068" spans="3:6" customFormat="1" hidden="1" x14ac:dyDescent="0.25">
      <c r="C2068" s="11"/>
      <c r="D2068" s="15"/>
      <c r="F2068" s="88"/>
    </row>
    <row r="2069" spans="3:6" customFormat="1" hidden="1" x14ac:dyDescent="0.25">
      <c r="C2069" s="11"/>
      <c r="D2069" s="15"/>
      <c r="F2069" s="88"/>
    </row>
    <row r="2070" spans="3:6" customFormat="1" hidden="1" x14ac:dyDescent="0.25">
      <c r="C2070" s="11"/>
      <c r="D2070" s="15"/>
      <c r="F2070" s="88"/>
    </row>
    <row r="2071" spans="3:6" customFormat="1" hidden="1" x14ac:dyDescent="0.25">
      <c r="C2071" s="11"/>
      <c r="D2071" s="15"/>
      <c r="F2071" s="88"/>
    </row>
    <row r="2072" spans="3:6" customFormat="1" hidden="1" x14ac:dyDescent="0.25">
      <c r="C2072" s="11"/>
      <c r="D2072" s="15"/>
      <c r="F2072" s="88"/>
    </row>
    <row r="2073" spans="3:6" customFormat="1" hidden="1" x14ac:dyDescent="0.25">
      <c r="C2073" s="11"/>
      <c r="D2073" s="15"/>
      <c r="F2073" s="88"/>
    </row>
    <row r="2074" spans="3:6" customFormat="1" hidden="1" x14ac:dyDescent="0.25">
      <c r="C2074" s="11"/>
      <c r="D2074" s="15"/>
      <c r="F2074" s="88"/>
    </row>
    <row r="2075" spans="3:6" customFormat="1" hidden="1" x14ac:dyDescent="0.25">
      <c r="C2075" s="11"/>
      <c r="D2075" s="15"/>
      <c r="F2075" s="88"/>
    </row>
    <row r="2076" spans="3:6" customFormat="1" hidden="1" x14ac:dyDescent="0.25">
      <c r="C2076" s="11"/>
      <c r="D2076" s="15"/>
      <c r="F2076" s="88"/>
    </row>
    <row r="2077" spans="3:6" customFormat="1" hidden="1" x14ac:dyDescent="0.25">
      <c r="C2077" s="11"/>
      <c r="D2077" s="15"/>
      <c r="F2077" s="88"/>
    </row>
    <row r="2078" spans="3:6" customFormat="1" hidden="1" x14ac:dyDescent="0.25">
      <c r="C2078" s="11"/>
      <c r="D2078" s="15"/>
      <c r="F2078" s="88"/>
    </row>
    <row r="2079" spans="3:6" customFormat="1" hidden="1" x14ac:dyDescent="0.25">
      <c r="C2079" s="11"/>
      <c r="D2079" s="15"/>
      <c r="F2079" s="88"/>
    </row>
    <row r="2080" spans="3:6" customFormat="1" hidden="1" x14ac:dyDescent="0.25">
      <c r="C2080" s="11"/>
      <c r="D2080" s="15"/>
      <c r="F2080" s="88"/>
    </row>
    <row r="2081" spans="3:6" customFormat="1" hidden="1" x14ac:dyDescent="0.25">
      <c r="C2081" s="11"/>
      <c r="D2081" s="15"/>
      <c r="F2081" s="88"/>
    </row>
    <row r="2082" spans="3:6" customFormat="1" hidden="1" x14ac:dyDescent="0.25">
      <c r="C2082" s="11"/>
      <c r="D2082" s="15"/>
      <c r="F2082" s="88"/>
    </row>
    <row r="2083" spans="3:6" customFormat="1" hidden="1" x14ac:dyDescent="0.25">
      <c r="C2083" s="11"/>
      <c r="D2083" s="15"/>
      <c r="F2083" s="88"/>
    </row>
    <row r="2084" spans="3:6" customFormat="1" hidden="1" x14ac:dyDescent="0.25">
      <c r="C2084" s="11"/>
      <c r="D2084" s="15"/>
      <c r="F2084" s="88"/>
    </row>
    <row r="2085" spans="3:6" customFormat="1" hidden="1" x14ac:dyDescent="0.25">
      <c r="C2085" s="11"/>
      <c r="D2085" s="15"/>
      <c r="F2085" s="88"/>
    </row>
    <row r="2086" spans="3:6" customFormat="1" hidden="1" x14ac:dyDescent="0.25">
      <c r="C2086" s="11"/>
      <c r="D2086" s="15"/>
      <c r="F2086" s="88"/>
    </row>
    <row r="2087" spans="3:6" customFormat="1" hidden="1" x14ac:dyDescent="0.25">
      <c r="C2087" s="11"/>
      <c r="D2087" s="15"/>
      <c r="F2087" s="88"/>
    </row>
    <row r="2088" spans="3:6" customFormat="1" hidden="1" x14ac:dyDescent="0.25">
      <c r="C2088" s="11"/>
      <c r="D2088" s="15"/>
      <c r="F2088" s="88"/>
    </row>
    <row r="2089" spans="3:6" customFormat="1" hidden="1" x14ac:dyDescent="0.25">
      <c r="C2089" s="11"/>
      <c r="D2089" s="15"/>
      <c r="F2089" s="88"/>
    </row>
    <row r="2090" spans="3:6" customFormat="1" hidden="1" x14ac:dyDescent="0.25">
      <c r="C2090" s="11"/>
      <c r="D2090" s="15"/>
      <c r="F2090" s="88"/>
    </row>
    <row r="2091" spans="3:6" customFormat="1" hidden="1" x14ac:dyDescent="0.25">
      <c r="C2091" s="11"/>
      <c r="D2091" s="15"/>
      <c r="F2091" s="88"/>
    </row>
    <row r="2092" spans="3:6" customFormat="1" hidden="1" x14ac:dyDescent="0.25">
      <c r="C2092" s="11"/>
      <c r="D2092" s="15"/>
      <c r="F2092" s="88"/>
    </row>
    <row r="2093" spans="3:6" customFormat="1" hidden="1" x14ac:dyDescent="0.25">
      <c r="C2093" s="11"/>
      <c r="D2093" s="15"/>
      <c r="F2093" s="88"/>
    </row>
    <row r="2094" spans="3:6" customFormat="1" hidden="1" x14ac:dyDescent="0.25">
      <c r="C2094" s="11"/>
      <c r="D2094" s="15"/>
      <c r="F2094" s="88"/>
    </row>
    <row r="2095" spans="3:6" customFormat="1" hidden="1" x14ac:dyDescent="0.25">
      <c r="C2095" s="11"/>
      <c r="D2095" s="15"/>
      <c r="F2095" s="88"/>
    </row>
    <row r="2096" spans="3:6" customFormat="1" hidden="1" x14ac:dyDescent="0.25">
      <c r="C2096" s="11"/>
      <c r="D2096" s="15"/>
      <c r="F2096" s="88"/>
    </row>
    <row r="2097" spans="3:6" customFormat="1" hidden="1" x14ac:dyDescent="0.25">
      <c r="C2097" s="11"/>
      <c r="D2097" s="15"/>
      <c r="F2097" s="88"/>
    </row>
    <row r="2098" spans="3:6" customFormat="1" hidden="1" x14ac:dyDescent="0.25">
      <c r="C2098" s="11"/>
      <c r="D2098" s="15"/>
      <c r="F2098" s="88"/>
    </row>
    <row r="2099" spans="3:6" customFormat="1" hidden="1" x14ac:dyDescent="0.25">
      <c r="C2099" s="11"/>
      <c r="D2099" s="15"/>
      <c r="F2099" s="88"/>
    </row>
    <row r="2100" spans="3:6" customFormat="1" hidden="1" x14ac:dyDescent="0.25">
      <c r="C2100" s="11"/>
      <c r="D2100" s="15"/>
      <c r="F2100" s="88"/>
    </row>
    <row r="2101" spans="3:6" customFormat="1" hidden="1" x14ac:dyDescent="0.25">
      <c r="C2101" s="11"/>
      <c r="D2101" s="15"/>
      <c r="F2101" s="88"/>
    </row>
    <row r="2102" spans="3:6" customFormat="1" hidden="1" x14ac:dyDescent="0.25">
      <c r="C2102" s="11"/>
      <c r="D2102" s="15"/>
      <c r="F2102" s="88"/>
    </row>
    <row r="2103" spans="3:6" customFormat="1" hidden="1" x14ac:dyDescent="0.25">
      <c r="C2103" s="11"/>
      <c r="D2103" s="15"/>
      <c r="F2103" s="88"/>
    </row>
    <row r="2104" spans="3:6" customFormat="1" hidden="1" x14ac:dyDescent="0.25">
      <c r="C2104" s="11"/>
      <c r="D2104" s="15"/>
      <c r="F2104" s="88"/>
    </row>
    <row r="2105" spans="3:6" customFormat="1" hidden="1" x14ac:dyDescent="0.25">
      <c r="C2105" s="11"/>
      <c r="D2105" s="15"/>
      <c r="F2105" s="88"/>
    </row>
    <row r="2106" spans="3:6" customFormat="1" hidden="1" x14ac:dyDescent="0.25">
      <c r="C2106" s="11"/>
      <c r="D2106" s="15"/>
      <c r="F2106" s="88"/>
    </row>
    <row r="2107" spans="3:6" customFormat="1" hidden="1" x14ac:dyDescent="0.25">
      <c r="C2107" s="11"/>
      <c r="D2107" s="15"/>
      <c r="F2107" s="88"/>
    </row>
    <row r="2108" spans="3:6" customFormat="1" hidden="1" x14ac:dyDescent="0.25">
      <c r="C2108" s="11"/>
      <c r="D2108" s="15"/>
      <c r="F2108" s="88"/>
    </row>
    <row r="2109" spans="3:6" customFormat="1" hidden="1" x14ac:dyDescent="0.25">
      <c r="C2109" s="11"/>
      <c r="D2109" s="15"/>
      <c r="F2109" s="88"/>
    </row>
    <row r="2110" spans="3:6" customFormat="1" hidden="1" x14ac:dyDescent="0.25">
      <c r="C2110" s="11"/>
      <c r="D2110" s="15"/>
      <c r="F2110" s="88"/>
    </row>
    <row r="2111" spans="3:6" customFormat="1" hidden="1" x14ac:dyDescent="0.25">
      <c r="C2111" s="11"/>
      <c r="D2111" s="15"/>
      <c r="F2111" s="88"/>
    </row>
    <row r="2112" spans="3:6" customFormat="1" hidden="1" x14ac:dyDescent="0.25">
      <c r="C2112" s="11"/>
      <c r="D2112" s="15"/>
      <c r="F2112" s="88"/>
    </row>
    <row r="2113" spans="3:6" customFormat="1" hidden="1" x14ac:dyDescent="0.25">
      <c r="C2113" s="11"/>
      <c r="D2113" s="15"/>
      <c r="F2113" s="88"/>
    </row>
    <row r="2114" spans="3:6" customFormat="1" hidden="1" x14ac:dyDescent="0.25">
      <c r="C2114" s="11"/>
      <c r="D2114" s="15"/>
      <c r="F2114" s="88"/>
    </row>
    <row r="2115" spans="3:6" customFormat="1" hidden="1" x14ac:dyDescent="0.25">
      <c r="C2115" s="11"/>
      <c r="D2115" s="15"/>
      <c r="F2115" s="88"/>
    </row>
    <row r="2116" spans="3:6" customFormat="1" hidden="1" x14ac:dyDescent="0.25">
      <c r="C2116" s="11"/>
      <c r="D2116" s="15"/>
      <c r="F2116" s="88"/>
    </row>
    <row r="2117" spans="3:6" customFormat="1" hidden="1" x14ac:dyDescent="0.25">
      <c r="C2117" s="11"/>
      <c r="D2117" s="15"/>
      <c r="F2117" s="88"/>
    </row>
    <row r="2118" spans="3:6" customFormat="1" hidden="1" x14ac:dyDescent="0.25">
      <c r="C2118" s="11"/>
      <c r="D2118" s="15"/>
      <c r="F2118" s="88"/>
    </row>
    <row r="2119" spans="3:6" customFormat="1" hidden="1" x14ac:dyDescent="0.25">
      <c r="C2119" s="11"/>
      <c r="D2119" s="15"/>
      <c r="F2119" s="88"/>
    </row>
    <row r="2120" spans="3:6" customFormat="1" hidden="1" x14ac:dyDescent="0.25">
      <c r="C2120" s="11"/>
      <c r="D2120" s="15"/>
      <c r="F2120" s="88"/>
    </row>
    <row r="2121" spans="3:6" customFormat="1" hidden="1" x14ac:dyDescent="0.25">
      <c r="C2121" s="11"/>
      <c r="D2121" s="15"/>
      <c r="F2121" s="88"/>
    </row>
    <row r="2122" spans="3:6" customFormat="1" hidden="1" x14ac:dyDescent="0.25">
      <c r="C2122" s="11"/>
      <c r="D2122" s="15"/>
      <c r="F2122" s="88"/>
    </row>
    <row r="2123" spans="3:6" customFormat="1" hidden="1" x14ac:dyDescent="0.25">
      <c r="C2123" s="11"/>
      <c r="D2123" s="15"/>
      <c r="F2123" s="88"/>
    </row>
    <row r="2124" spans="3:6" customFormat="1" hidden="1" x14ac:dyDescent="0.25">
      <c r="C2124" s="11"/>
      <c r="D2124" s="15"/>
      <c r="F2124" s="88"/>
    </row>
    <row r="2125" spans="3:6" customFormat="1" hidden="1" x14ac:dyDescent="0.25">
      <c r="C2125" s="11"/>
      <c r="D2125" s="15"/>
      <c r="F2125" s="88"/>
    </row>
    <row r="2126" spans="3:6" customFormat="1" hidden="1" x14ac:dyDescent="0.25">
      <c r="C2126" s="11"/>
      <c r="D2126" s="15"/>
      <c r="F2126" s="88"/>
    </row>
    <row r="2127" spans="3:6" customFormat="1" hidden="1" x14ac:dyDescent="0.25">
      <c r="C2127" s="11"/>
      <c r="D2127" s="15"/>
      <c r="F2127" s="88"/>
    </row>
    <row r="2128" spans="3:6" customFormat="1" hidden="1" x14ac:dyDescent="0.25">
      <c r="C2128" s="11"/>
      <c r="D2128" s="15"/>
      <c r="F2128" s="88"/>
    </row>
    <row r="2129" spans="3:6" customFormat="1" hidden="1" x14ac:dyDescent="0.25">
      <c r="C2129" s="11"/>
      <c r="D2129" s="15"/>
      <c r="F2129" s="88"/>
    </row>
    <row r="2130" spans="3:6" customFormat="1" hidden="1" x14ac:dyDescent="0.25">
      <c r="C2130" s="11"/>
      <c r="D2130" s="15"/>
      <c r="F2130" s="88"/>
    </row>
    <row r="2131" spans="3:6" customFormat="1" hidden="1" x14ac:dyDescent="0.25">
      <c r="C2131" s="11"/>
      <c r="D2131" s="15"/>
      <c r="F2131" s="88"/>
    </row>
    <row r="2132" spans="3:6" customFormat="1" hidden="1" x14ac:dyDescent="0.25">
      <c r="C2132" s="11"/>
      <c r="D2132" s="15"/>
      <c r="F2132" s="88"/>
    </row>
    <row r="2133" spans="3:6" customFormat="1" hidden="1" x14ac:dyDescent="0.25">
      <c r="C2133" s="11"/>
      <c r="D2133" s="15"/>
      <c r="F2133" s="88"/>
    </row>
    <row r="2134" spans="3:6" customFormat="1" hidden="1" x14ac:dyDescent="0.25">
      <c r="C2134" s="11"/>
      <c r="D2134" s="15"/>
      <c r="F2134" s="88"/>
    </row>
    <row r="2135" spans="3:6" customFormat="1" hidden="1" x14ac:dyDescent="0.25">
      <c r="C2135" s="11"/>
      <c r="D2135" s="15"/>
      <c r="F2135" s="88"/>
    </row>
    <row r="2136" spans="3:6" customFormat="1" hidden="1" x14ac:dyDescent="0.25">
      <c r="C2136" s="11"/>
      <c r="D2136" s="15"/>
      <c r="F2136" s="88"/>
    </row>
    <row r="2137" spans="3:6" customFormat="1" hidden="1" x14ac:dyDescent="0.25">
      <c r="C2137" s="11"/>
      <c r="D2137" s="15"/>
      <c r="F2137" s="88"/>
    </row>
    <row r="2138" spans="3:6" customFormat="1" hidden="1" x14ac:dyDescent="0.25">
      <c r="C2138" s="11"/>
      <c r="D2138" s="15"/>
      <c r="F2138" s="88"/>
    </row>
    <row r="2139" spans="3:6" customFormat="1" hidden="1" x14ac:dyDescent="0.25">
      <c r="C2139" s="11"/>
      <c r="D2139" s="15"/>
      <c r="F2139" s="88"/>
    </row>
    <row r="2140" spans="3:6" customFormat="1" hidden="1" x14ac:dyDescent="0.25">
      <c r="C2140" s="11"/>
      <c r="D2140" s="15"/>
      <c r="F2140" s="88"/>
    </row>
    <row r="2141" spans="3:6" customFormat="1" hidden="1" x14ac:dyDescent="0.25">
      <c r="C2141" s="11"/>
      <c r="D2141" s="15"/>
      <c r="F2141" s="88"/>
    </row>
    <row r="2142" spans="3:6" customFormat="1" hidden="1" x14ac:dyDescent="0.25">
      <c r="C2142" s="11"/>
      <c r="D2142" s="15"/>
      <c r="F2142" s="88"/>
    </row>
    <row r="2143" spans="3:6" customFormat="1" hidden="1" x14ac:dyDescent="0.25">
      <c r="C2143" s="11"/>
      <c r="D2143" s="15"/>
      <c r="F2143" s="88"/>
    </row>
    <row r="2144" spans="3:6" customFormat="1" hidden="1" x14ac:dyDescent="0.25">
      <c r="C2144" s="11"/>
      <c r="D2144" s="15"/>
      <c r="F2144" s="88"/>
    </row>
    <row r="2145" spans="3:6" customFormat="1" hidden="1" x14ac:dyDescent="0.25">
      <c r="C2145" s="11"/>
      <c r="D2145" s="15"/>
      <c r="F2145" s="88"/>
    </row>
    <row r="2146" spans="3:6" customFormat="1" hidden="1" x14ac:dyDescent="0.25">
      <c r="C2146" s="11"/>
      <c r="D2146" s="15"/>
      <c r="F2146" s="88"/>
    </row>
    <row r="2147" spans="3:6" customFormat="1" hidden="1" x14ac:dyDescent="0.25">
      <c r="C2147" s="11"/>
      <c r="D2147" s="15"/>
      <c r="F2147" s="88"/>
    </row>
    <row r="2148" spans="3:6" customFormat="1" hidden="1" x14ac:dyDescent="0.25">
      <c r="C2148" s="11"/>
      <c r="D2148" s="15"/>
      <c r="F2148" s="88"/>
    </row>
    <row r="2149" spans="3:6" customFormat="1" hidden="1" x14ac:dyDescent="0.25">
      <c r="C2149" s="11"/>
      <c r="D2149" s="15"/>
      <c r="F2149" s="88"/>
    </row>
    <row r="2150" spans="3:6" customFormat="1" hidden="1" x14ac:dyDescent="0.25">
      <c r="C2150" s="11"/>
      <c r="D2150" s="15"/>
      <c r="F2150" s="88"/>
    </row>
    <row r="2151" spans="3:6" customFormat="1" hidden="1" x14ac:dyDescent="0.25">
      <c r="C2151" s="11"/>
      <c r="D2151" s="15"/>
      <c r="F2151" s="88"/>
    </row>
    <row r="2152" spans="3:6" customFormat="1" hidden="1" x14ac:dyDescent="0.25">
      <c r="C2152" s="11"/>
      <c r="D2152" s="15"/>
      <c r="F2152" s="88"/>
    </row>
    <row r="2153" spans="3:6" customFormat="1" hidden="1" x14ac:dyDescent="0.25">
      <c r="C2153" s="11"/>
      <c r="D2153" s="15"/>
      <c r="F2153" s="88"/>
    </row>
    <row r="2154" spans="3:6" customFormat="1" hidden="1" x14ac:dyDescent="0.25">
      <c r="C2154" s="11"/>
      <c r="D2154" s="15"/>
      <c r="F2154" s="88"/>
    </row>
    <row r="2155" spans="3:6" customFormat="1" hidden="1" x14ac:dyDescent="0.25">
      <c r="C2155" s="11"/>
      <c r="D2155" s="15"/>
      <c r="F2155" s="88"/>
    </row>
    <row r="2156" spans="3:6" customFormat="1" hidden="1" x14ac:dyDescent="0.25">
      <c r="C2156" s="11"/>
      <c r="D2156" s="15"/>
      <c r="F2156" s="88"/>
    </row>
    <row r="2157" spans="3:6" customFormat="1" hidden="1" x14ac:dyDescent="0.25">
      <c r="C2157" s="11"/>
      <c r="D2157" s="15"/>
      <c r="F2157" s="88"/>
    </row>
    <row r="2158" spans="3:6" customFormat="1" hidden="1" x14ac:dyDescent="0.25">
      <c r="C2158" s="11"/>
      <c r="D2158" s="15"/>
      <c r="F2158" s="88"/>
    </row>
    <row r="2159" spans="3:6" customFormat="1" hidden="1" x14ac:dyDescent="0.25">
      <c r="C2159" s="11"/>
      <c r="D2159" s="15"/>
      <c r="F2159" s="88"/>
    </row>
    <row r="2160" spans="3:6" customFormat="1" hidden="1" x14ac:dyDescent="0.25">
      <c r="C2160" s="11"/>
      <c r="D2160" s="15"/>
      <c r="F2160" s="88"/>
    </row>
    <row r="2161" spans="3:6" customFormat="1" hidden="1" x14ac:dyDescent="0.25">
      <c r="C2161" s="11"/>
      <c r="D2161" s="15"/>
      <c r="F2161" s="88"/>
    </row>
    <row r="2162" spans="3:6" customFormat="1" hidden="1" x14ac:dyDescent="0.25">
      <c r="C2162" s="11"/>
      <c r="D2162" s="15"/>
      <c r="F2162" s="88"/>
    </row>
    <row r="2163" spans="3:6" customFormat="1" hidden="1" x14ac:dyDescent="0.25">
      <c r="C2163" s="11"/>
      <c r="D2163" s="15"/>
      <c r="F2163" s="88"/>
    </row>
    <row r="2164" spans="3:6" customFormat="1" hidden="1" x14ac:dyDescent="0.25">
      <c r="C2164" s="11"/>
      <c r="D2164" s="15"/>
      <c r="F2164" s="88"/>
    </row>
    <row r="2165" spans="3:6" customFormat="1" hidden="1" x14ac:dyDescent="0.25">
      <c r="C2165" s="11"/>
      <c r="D2165" s="15"/>
      <c r="F2165" s="88"/>
    </row>
    <row r="2166" spans="3:6" customFormat="1" hidden="1" x14ac:dyDescent="0.25">
      <c r="C2166" s="11"/>
      <c r="D2166" s="15"/>
      <c r="F2166" s="88"/>
    </row>
    <row r="2167" spans="3:6" customFormat="1" hidden="1" x14ac:dyDescent="0.25">
      <c r="C2167" s="11"/>
      <c r="D2167" s="15"/>
      <c r="F2167" s="88"/>
    </row>
    <row r="2168" spans="3:6" customFormat="1" hidden="1" x14ac:dyDescent="0.25">
      <c r="C2168" s="11"/>
      <c r="D2168" s="15"/>
      <c r="F2168" s="88"/>
    </row>
    <row r="2169" spans="3:6" customFormat="1" hidden="1" x14ac:dyDescent="0.25">
      <c r="C2169" s="11"/>
      <c r="D2169" s="15"/>
      <c r="F2169" s="88"/>
    </row>
    <row r="2170" spans="3:6" customFormat="1" hidden="1" x14ac:dyDescent="0.25">
      <c r="C2170" s="11"/>
      <c r="D2170" s="15"/>
      <c r="F2170" s="88"/>
    </row>
    <row r="2171" spans="3:6" customFormat="1" hidden="1" x14ac:dyDescent="0.25">
      <c r="C2171" s="11"/>
      <c r="D2171" s="15"/>
      <c r="F2171" s="88"/>
    </row>
    <row r="2172" spans="3:6" customFormat="1" hidden="1" x14ac:dyDescent="0.25">
      <c r="C2172" s="11"/>
      <c r="D2172" s="15"/>
      <c r="F2172" s="88"/>
    </row>
    <row r="2173" spans="3:6" customFormat="1" hidden="1" x14ac:dyDescent="0.25">
      <c r="C2173" s="11"/>
      <c r="D2173" s="15"/>
      <c r="F2173" s="88"/>
    </row>
    <row r="2174" spans="3:6" customFormat="1" hidden="1" x14ac:dyDescent="0.25">
      <c r="C2174" s="11"/>
      <c r="D2174" s="15"/>
      <c r="F2174" s="88"/>
    </row>
    <row r="2175" spans="3:6" customFormat="1" hidden="1" x14ac:dyDescent="0.25">
      <c r="C2175" s="11"/>
      <c r="D2175" s="15"/>
      <c r="F2175" s="88"/>
    </row>
    <row r="2176" spans="3:6" customFormat="1" hidden="1" x14ac:dyDescent="0.25">
      <c r="C2176" s="11"/>
      <c r="D2176" s="15"/>
      <c r="F2176" s="88"/>
    </row>
    <row r="2177" spans="3:6" customFormat="1" hidden="1" x14ac:dyDescent="0.25">
      <c r="C2177" s="11"/>
      <c r="D2177" s="15"/>
      <c r="F2177" s="88"/>
    </row>
    <row r="2178" spans="3:6" customFormat="1" hidden="1" x14ac:dyDescent="0.25">
      <c r="C2178" s="11"/>
      <c r="D2178" s="15"/>
      <c r="F2178" s="88"/>
    </row>
    <row r="2179" spans="3:6" customFormat="1" hidden="1" x14ac:dyDescent="0.25">
      <c r="C2179" s="11"/>
      <c r="D2179" s="15"/>
      <c r="F2179" s="88"/>
    </row>
    <row r="2180" spans="3:6" customFormat="1" hidden="1" x14ac:dyDescent="0.25">
      <c r="C2180" s="11"/>
      <c r="D2180" s="15"/>
      <c r="F2180" s="88"/>
    </row>
    <row r="2181" spans="3:6" customFormat="1" hidden="1" x14ac:dyDescent="0.25">
      <c r="C2181" s="11"/>
      <c r="D2181" s="15"/>
      <c r="F2181" s="88"/>
    </row>
    <row r="2182" spans="3:6" customFormat="1" hidden="1" x14ac:dyDescent="0.25">
      <c r="C2182" s="11"/>
      <c r="D2182" s="15"/>
      <c r="F2182" s="88"/>
    </row>
    <row r="2183" spans="3:6" customFormat="1" hidden="1" x14ac:dyDescent="0.25">
      <c r="C2183" s="11"/>
      <c r="D2183" s="15"/>
      <c r="F2183" s="88"/>
    </row>
    <row r="2184" spans="3:6" customFormat="1" hidden="1" x14ac:dyDescent="0.25">
      <c r="C2184" s="11"/>
      <c r="D2184" s="15"/>
      <c r="F2184" s="88"/>
    </row>
    <row r="2185" spans="3:6" customFormat="1" hidden="1" x14ac:dyDescent="0.25">
      <c r="C2185" s="11"/>
      <c r="D2185" s="15"/>
      <c r="F2185" s="88"/>
    </row>
    <row r="2186" spans="3:6" customFormat="1" hidden="1" x14ac:dyDescent="0.25">
      <c r="C2186" s="11"/>
      <c r="D2186" s="15"/>
      <c r="F2186" s="88"/>
    </row>
    <row r="2187" spans="3:6" customFormat="1" hidden="1" x14ac:dyDescent="0.25">
      <c r="C2187" s="11"/>
      <c r="D2187" s="15"/>
      <c r="F2187" s="88"/>
    </row>
    <row r="2188" spans="3:6" customFormat="1" hidden="1" x14ac:dyDescent="0.25">
      <c r="C2188" s="11"/>
      <c r="D2188" s="15"/>
      <c r="F2188" s="88"/>
    </row>
    <row r="2189" spans="3:6" customFormat="1" hidden="1" x14ac:dyDescent="0.25">
      <c r="C2189" s="11"/>
      <c r="D2189" s="15"/>
      <c r="F2189" s="88"/>
    </row>
    <row r="2190" spans="3:6" customFormat="1" hidden="1" x14ac:dyDescent="0.25">
      <c r="C2190" s="11"/>
      <c r="D2190" s="15"/>
      <c r="F2190" s="88"/>
    </row>
    <row r="2191" spans="3:6" customFormat="1" hidden="1" x14ac:dyDescent="0.25">
      <c r="C2191" s="11"/>
      <c r="D2191" s="15"/>
      <c r="F2191" s="88"/>
    </row>
    <row r="2192" spans="3:6" customFormat="1" hidden="1" x14ac:dyDescent="0.25">
      <c r="C2192" s="11"/>
      <c r="D2192" s="15"/>
      <c r="F2192" s="88"/>
    </row>
    <row r="2193" spans="3:6" customFormat="1" hidden="1" x14ac:dyDescent="0.25">
      <c r="C2193" s="11"/>
      <c r="D2193" s="15"/>
      <c r="F2193" s="88"/>
    </row>
    <row r="2194" spans="3:6" customFormat="1" hidden="1" x14ac:dyDescent="0.25">
      <c r="C2194" s="11"/>
      <c r="D2194" s="15"/>
      <c r="F2194" s="88"/>
    </row>
    <row r="2195" spans="3:6" customFormat="1" hidden="1" x14ac:dyDescent="0.25">
      <c r="C2195" s="11"/>
      <c r="D2195" s="15"/>
      <c r="F2195" s="88"/>
    </row>
    <row r="2196" spans="3:6" customFormat="1" hidden="1" x14ac:dyDescent="0.25">
      <c r="C2196" s="11"/>
      <c r="D2196" s="15"/>
      <c r="F2196" s="88"/>
    </row>
    <row r="2197" spans="3:6" customFormat="1" hidden="1" x14ac:dyDescent="0.25">
      <c r="C2197" s="11"/>
      <c r="D2197" s="15"/>
      <c r="F2197" s="88"/>
    </row>
    <row r="2198" spans="3:6" customFormat="1" hidden="1" x14ac:dyDescent="0.25">
      <c r="C2198" s="11"/>
      <c r="D2198" s="15"/>
      <c r="F2198" s="88"/>
    </row>
    <row r="2199" spans="3:6" customFormat="1" hidden="1" x14ac:dyDescent="0.25">
      <c r="C2199" s="11"/>
      <c r="D2199" s="15"/>
      <c r="F2199" s="88"/>
    </row>
    <row r="2200" spans="3:6" customFormat="1" hidden="1" x14ac:dyDescent="0.25">
      <c r="C2200" s="11"/>
      <c r="D2200" s="15"/>
      <c r="F2200" s="88"/>
    </row>
    <row r="2201" spans="3:6" customFormat="1" hidden="1" x14ac:dyDescent="0.25">
      <c r="C2201" s="11"/>
      <c r="D2201" s="15"/>
      <c r="F2201" s="88"/>
    </row>
    <row r="2202" spans="3:6" customFormat="1" hidden="1" x14ac:dyDescent="0.25">
      <c r="C2202" s="11"/>
      <c r="D2202" s="15"/>
      <c r="F2202" s="88"/>
    </row>
    <row r="2203" spans="3:6" customFormat="1" hidden="1" x14ac:dyDescent="0.25">
      <c r="C2203" s="11"/>
      <c r="D2203" s="15"/>
      <c r="F2203" s="88"/>
    </row>
    <row r="2204" spans="3:6" customFormat="1" hidden="1" x14ac:dyDescent="0.25">
      <c r="C2204" s="11"/>
      <c r="D2204" s="15"/>
      <c r="F2204" s="88"/>
    </row>
    <row r="2205" spans="3:6" customFormat="1" hidden="1" x14ac:dyDescent="0.25">
      <c r="C2205" s="11"/>
      <c r="D2205" s="15"/>
      <c r="F2205" s="88"/>
    </row>
    <row r="2206" spans="3:6" customFormat="1" hidden="1" x14ac:dyDescent="0.25">
      <c r="C2206" s="11"/>
      <c r="D2206" s="15"/>
      <c r="F2206" s="88"/>
    </row>
    <row r="2207" spans="3:6" customFormat="1" hidden="1" x14ac:dyDescent="0.25">
      <c r="C2207" s="11"/>
      <c r="D2207" s="15"/>
      <c r="F2207" s="88"/>
    </row>
    <row r="2208" spans="3:6" customFormat="1" hidden="1" x14ac:dyDescent="0.25">
      <c r="C2208" s="11"/>
      <c r="D2208" s="15"/>
      <c r="F2208" s="88"/>
    </row>
    <row r="2209" spans="3:6" customFormat="1" hidden="1" x14ac:dyDescent="0.25">
      <c r="C2209" s="11"/>
      <c r="D2209" s="15"/>
      <c r="F2209" s="88"/>
    </row>
    <row r="2210" spans="3:6" customFormat="1" hidden="1" x14ac:dyDescent="0.25">
      <c r="C2210" s="11"/>
      <c r="D2210" s="15"/>
      <c r="F2210" s="88"/>
    </row>
    <row r="2211" spans="3:6" customFormat="1" hidden="1" x14ac:dyDescent="0.25">
      <c r="C2211" s="11"/>
      <c r="D2211" s="15"/>
      <c r="F2211" s="88"/>
    </row>
    <row r="2212" spans="3:6" customFormat="1" hidden="1" x14ac:dyDescent="0.25">
      <c r="C2212" s="11"/>
      <c r="D2212" s="15"/>
      <c r="F2212" s="88"/>
    </row>
    <row r="2213" spans="3:6" customFormat="1" hidden="1" x14ac:dyDescent="0.25">
      <c r="C2213" s="11"/>
      <c r="D2213" s="15"/>
      <c r="F2213" s="88"/>
    </row>
    <row r="2214" spans="3:6" customFormat="1" hidden="1" x14ac:dyDescent="0.25">
      <c r="C2214" s="11"/>
      <c r="D2214" s="15"/>
      <c r="F2214" s="88"/>
    </row>
    <row r="2215" spans="3:6" customFormat="1" hidden="1" x14ac:dyDescent="0.25">
      <c r="C2215" s="11"/>
      <c r="D2215" s="15"/>
      <c r="F2215" s="88"/>
    </row>
    <row r="2216" spans="3:6" customFormat="1" hidden="1" x14ac:dyDescent="0.25">
      <c r="C2216" s="11"/>
      <c r="D2216" s="15"/>
      <c r="F2216" s="88"/>
    </row>
    <row r="2217" spans="3:6" customFormat="1" hidden="1" x14ac:dyDescent="0.25">
      <c r="C2217" s="11"/>
      <c r="D2217" s="15"/>
      <c r="F2217" s="88"/>
    </row>
    <row r="2218" spans="3:6" customFormat="1" hidden="1" x14ac:dyDescent="0.25">
      <c r="C2218" s="11"/>
      <c r="D2218" s="15"/>
      <c r="F2218" s="88"/>
    </row>
    <row r="2219" spans="3:6" customFormat="1" hidden="1" x14ac:dyDescent="0.25">
      <c r="C2219" s="11"/>
      <c r="D2219" s="15"/>
      <c r="F2219" s="88"/>
    </row>
    <row r="2220" spans="3:6" customFormat="1" hidden="1" x14ac:dyDescent="0.25">
      <c r="C2220" s="11"/>
      <c r="D2220" s="15"/>
      <c r="F2220" s="88"/>
    </row>
    <row r="2221" spans="3:6" customFormat="1" hidden="1" x14ac:dyDescent="0.25">
      <c r="C2221" s="11"/>
      <c r="D2221" s="15"/>
      <c r="F2221" s="88"/>
    </row>
    <row r="2222" spans="3:6" customFormat="1" hidden="1" x14ac:dyDescent="0.25">
      <c r="C2222" s="11"/>
      <c r="D2222" s="15"/>
      <c r="F2222" s="88"/>
    </row>
    <row r="2223" spans="3:6" customFormat="1" hidden="1" x14ac:dyDescent="0.25">
      <c r="C2223" s="11"/>
      <c r="D2223" s="15"/>
      <c r="F2223" s="88"/>
    </row>
    <row r="2224" spans="3:6" customFormat="1" hidden="1" x14ac:dyDescent="0.25">
      <c r="C2224" s="11"/>
      <c r="D2224" s="15"/>
      <c r="F2224" s="88"/>
    </row>
    <row r="2225" spans="3:6" customFormat="1" hidden="1" x14ac:dyDescent="0.25">
      <c r="C2225" s="11"/>
      <c r="D2225" s="15"/>
      <c r="F2225" s="88"/>
    </row>
    <row r="2226" spans="3:6" customFormat="1" hidden="1" x14ac:dyDescent="0.25">
      <c r="C2226" s="11"/>
      <c r="D2226" s="15"/>
      <c r="F2226" s="88"/>
    </row>
    <row r="2227" spans="3:6" customFormat="1" hidden="1" x14ac:dyDescent="0.25">
      <c r="C2227" s="11"/>
      <c r="D2227" s="15"/>
      <c r="F2227" s="88"/>
    </row>
    <row r="2228" spans="3:6" customFormat="1" hidden="1" x14ac:dyDescent="0.25">
      <c r="C2228" s="11"/>
      <c r="D2228" s="15"/>
      <c r="F2228" s="88"/>
    </row>
    <row r="2229" spans="3:6" customFormat="1" hidden="1" x14ac:dyDescent="0.25">
      <c r="C2229" s="11"/>
      <c r="D2229" s="15"/>
      <c r="F2229" s="88"/>
    </row>
    <row r="2230" spans="3:6" customFormat="1" hidden="1" x14ac:dyDescent="0.25">
      <c r="C2230" s="11"/>
      <c r="D2230" s="15"/>
      <c r="F2230" s="88"/>
    </row>
    <row r="2231" spans="3:6" customFormat="1" hidden="1" x14ac:dyDescent="0.25">
      <c r="C2231" s="11"/>
      <c r="D2231" s="15"/>
      <c r="F2231" s="88"/>
    </row>
    <row r="2232" spans="3:6" customFormat="1" hidden="1" x14ac:dyDescent="0.25">
      <c r="C2232" s="11"/>
      <c r="D2232" s="15"/>
      <c r="F2232" s="88"/>
    </row>
    <row r="2233" spans="3:6" customFormat="1" hidden="1" x14ac:dyDescent="0.25">
      <c r="C2233" s="11"/>
      <c r="D2233" s="15"/>
      <c r="F2233" s="88"/>
    </row>
    <row r="2234" spans="3:6" customFormat="1" hidden="1" x14ac:dyDescent="0.25">
      <c r="C2234" s="11"/>
      <c r="D2234" s="15"/>
      <c r="F2234" s="88"/>
    </row>
    <row r="2235" spans="3:6" customFormat="1" hidden="1" x14ac:dyDescent="0.25">
      <c r="C2235" s="11"/>
      <c r="D2235" s="15"/>
      <c r="F2235" s="88"/>
    </row>
    <row r="2236" spans="3:6" customFormat="1" hidden="1" x14ac:dyDescent="0.25">
      <c r="C2236" s="11"/>
      <c r="D2236" s="15"/>
      <c r="F2236" s="88"/>
    </row>
    <row r="2237" spans="3:6" customFormat="1" hidden="1" x14ac:dyDescent="0.25">
      <c r="C2237" s="11"/>
      <c r="D2237" s="15"/>
      <c r="F2237" s="88"/>
    </row>
    <row r="2238" spans="3:6" customFormat="1" hidden="1" x14ac:dyDescent="0.25">
      <c r="C2238" s="11"/>
      <c r="D2238" s="15"/>
      <c r="F2238" s="88"/>
    </row>
    <row r="2239" spans="3:6" customFormat="1" hidden="1" x14ac:dyDescent="0.25">
      <c r="C2239" s="11"/>
      <c r="D2239" s="15"/>
      <c r="F2239" s="88"/>
    </row>
    <row r="2240" spans="3:6" customFormat="1" hidden="1" x14ac:dyDescent="0.25">
      <c r="C2240" s="11"/>
      <c r="D2240" s="15"/>
      <c r="F2240" s="88"/>
    </row>
    <row r="2241" spans="3:6" customFormat="1" hidden="1" x14ac:dyDescent="0.25">
      <c r="C2241" s="11"/>
      <c r="D2241" s="15"/>
      <c r="F2241" s="88"/>
    </row>
    <row r="2242" spans="3:6" customFormat="1" hidden="1" x14ac:dyDescent="0.25">
      <c r="C2242" s="11"/>
      <c r="D2242" s="15"/>
      <c r="F2242" s="88"/>
    </row>
    <row r="2243" spans="3:6" customFormat="1" hidden="1" x14ac:dyDescent="0.25">
      <c r="C2243" s="11"/>
      <c r="D2243" s="15"/>
      <c r="F2243" s="88"/>
    </row>
    <row r="2244" spans="3:6" customFormat="1" hidden="1" x14ac:dyDescent="0.25">
      <c r="C2244" s="11"/>
      <c r="D2244" s="15"/>
      <c r="F2244" s="88"/>
    </row>
    <row r="2245" spans="3:6" customFormat="1" hidden="1" x14ac:dyDescent="0.25">
      <c r="C2245" s="11"/>
      <c r="D2245" s="15"/>
      <c r="F2245" s="88"/>
    </row>
    <row r="2246" spans="3:6" customFormat="1" hidden="1" x14ac:dyDescent="0.25">
      <c r="C2246" s="11"/>
      <c r="D2246" s="15"/>
      <c r="F2246" s="88"/>
    </row>
    <row r="2247" spans="3:6" customFormat="1" hidden="1" x14ac:dyDescent="0.25">
      <c r="C2247" s="11"/>
      <c r="D2247" s="15"/>
      <c r="F2247" s="88"/>
    </row>
    <row r="2248" spans="3:6" customFormat="1" hidden="1" x14ac:dyDescent="0.25">
      <c r="C2248" s="11"/>
      <c r="D2248" s="15"/>
      <c r="F2248" s="88"/>
    </row>
    <row r="2249" spans="3:6" customFormat="1" hidden="1" x14ac:dyDescent="0.25">
      <c r="C2249" s="11"/>
      <c r="D2249" s="15"/>
      <c r="F2249" s="88"/>
    </row>
    <row r="2250" spans="3:6" customFormat="1" hidden="1" x14ac:dyDescent="0.25">
      <c r="C2250" s="11"/>
      <c r="D2250" s="15"/>
      <c r="F2250" s="88"/>
    </row>
    <row r="2251" spans="3:6" customFormat="1" hidden="1" x14ac:dyDescent="0.25">
      <c r="C2251" s="11"/>
      <c r="D2251" s="15"/>
      <c r="F2251" s="88"/>
    </row>
    <row r="2252" spans="3:6" customFormat="1" hidden="1" x14ac:dyDescent="0.25">
      <c r="C2252" s="11"/>
      <c r="D2252" s="15"/>
      <c r="F2252" s="88"/>
    </row>
    <row r="2253" spans="3:6" customFormat="1" hidden="1" x14ac:dyDescent="0.25">
      <c r="C2253" s="11"/>
      <c r="D2253" s="15"/>
      <c r="F2253" s="88"/>
    </row>
    <row r="2254" spans="3:6" customFormat="1" hidden="1" x14ac:dyDescent="0.25">
      <c r="C2254" s="11"/>
      <c r="D2254" s="15"/>
      <c r="F2254" s="88"/>
    </row>
    <row r="2255" spans="3:6" customFormat="1" hidden="1" x14ac:dyDescent="0.25">
      <c r="C2255" s="11"/>
      <c r="D2255" s="15"/>
      <c r="F2255" s="88"/>
    </row>
    <row r="2256" spans="3:6" customFormat="1" hidden="1" x14ac:dyDescent="0.25">
      <c r="C2256" s="11"/>
      <c r="D2256" s="15"/>
      <c r="F2256" s="88"/>
    </row>
    <row r="2257" spans="3:6" customFormat="1" hidden="1" x14ac:dyDescent="0.25">
      <c r="C2257" s="11"/>
      <c r="D2257" s="15"/>
      <c r="F2257" s="88"/>
    </row>
    <row r="2258" spans="3:6" customFormat="1" hidden="1" x14ac:dyDescent="0.25">
      <c r="C2258" s="11"/>
      <c r="D2258" s="15"/>
      <c r="F2258" s="88"/>
    </row>
    <row r="2259" spans="3:6" customFormat="1" hidden="1" x14ac:dyDescent="0.25">
      <c r="C2259" s="11"/>
      <c r="D2259" s="15"/>
      <c r="F2259" s="88"/>
    </row>
    <row r="2260" spans="3:6" customFormat="1" hidden="1" x14ac:dyDescent="0.25">
      <c r="C2260" s="11"/>
      <c r="D2260" s="15"/>
      <c r="F2260" s="88"/>
    </row>
    <row r="2261" spans="3:6" customFormat="1" hidden="1" x14ac:dyDescent="0.25">
      <c r="C2261" s="11"/>
      <c r="D2261" s="15"/>
      <c r="F2261" s="88"/>
    </row>
    <row r="2262" spans="3:6" customFormat="1" hidden="1" x14ac:dyDescent="0.25">
      <c r="C2262" s="11"/>
      <c r="D2262" s="15"/>
      <c r="F2262" s="88"/>
    </row>
    <row r="2263" spans="3:6" customFormat="1" hidden="1" x14ac:dyDescent="0.25">
      <c r="C2263" s="11"/>
      <c r="D2263" s="15"/>
      <c r="F2263" s="88"/>
    </row>
    <row r="2264" spans="3:6" customFormat="1" hidden="1" x14ac:dyDescent="0.25">
      <c r="C2264" s="11"/>
      <c r="D2264" s="15"/>
      <c r="F2264" s="88"/>
    </row>
    <row r="2265" spans="3:6" customFormat="1" hidden="1" x14ac:dyDescent="0.25">
      <c r="C2265" s="11"/>
      <c r="D2265" s="15"/>
      <c r="F2265" s="88"/>
    </row>
    <row r="2266" spans="3:6" customFormat="1" hidden="1" x14ac:dyDescent="0.25">
      <c r="C2266" s="11"/>
      <c r="D2266" s="15"/>
      <c r="F2266" s="88"/>
    </row>
    <row r="2267" spans="3:6" customFormat="1" hidden="1" x14ac:dyDescent="0.25">
      <c r="C2267" s="11"/>
      <c r="D2267" s="15"/>
      <c r="F2267" s="88"/>
    </row>
    <row r="2268" spans="3:6" customFormat="1" hidden="1" x14ac:dyDescent="0.25">
      <c r="C2268" s="11"/>
      <c r="D2268" s="15"/>
      <c r="F2268" s="88"/>
    </row>
    <row r="2269" spans="3:6" customFormat="1" hidden="1" x14ac:dyDescent="0.25">
      <c r="C2269" s="11"/>
      <c r="D2269" s="15"/>
      <c r="F2269" s="88"/>
    </row>
    <row r="2270" spans="3:6" customFormat="1" hidden="1" x14ac:dyDescent="0.25">
      <c r="C2270" s="11"/>
      <c r="D2270" s="15"/>
      <c r="F2270" s="88"/>
    </row>
    <row r="2271" spans="3:6" customFormat="1" hidden="1" x14ac:dyDescent="0.25">
      <c r="C2271" s="11"/>
      <c r="D2271" s="15"/>
      <c r="F2271" s="88"/>
    </row>
    <row r="2272" spans="3:6" customFormat="1" hidden="1" x14ac:dyDescent="0.25">
      <c r="C2272" s="11"/>
      <c r="D2272" s="15"/>
      <c r="F2272" s="88"/>
    </row>
    <row r="2273" spans="3:6" customFormat="1" hidden="1" x14ac:dyDescent="0.25">
      <c r="C2273" s="11"/>
      <c r="D2273" s="15"/>
      <c r="F2273" s="88"/>
    </row>
    <row r="2274" spans="3:6" customFormat="1" hidden="1" x14ac:dyDescent="0.25">
      <c r="C2274" s="11"/>
      <c r="D2274" s="15"/>
      <c r="F2274" s="88"/>
    </row>
    <row r="2275" spans="3:6" customFormat="1" hidden="1" x14ac:dyDescent="0.25">
      <c r="C2275" s="11"/>
      <c r="D2275" s="15"/>
      <c r="F2275" s="88"/>
    </row>
    <row r="2276" spans="3:6" customFormat="1" hidden="1" x14ac:dyDescent="0.25">
      <c r="C2276" s="11"/>
      <c r="D2276" s="15"/>
      <c r="F2276" s="88"/>
    </row>
    <row r="2277" spans="3:6" customFormat="1" hidden="1" x14ac:dyDescent="0.25">
      <c r="C2277" s="11"/>
      <c r="D2277" s="15"/>
      <c r="F2277" s="88"/>
    </row>
    <row r="2278" spans="3:6" customFormat="1" hidden="1" x14ac:dyDescent="0.25">
      <c r="C2278" s="11"/>
      <c r="D2278" s="15"/>
      <c r="F2278" s="88"/>
    </row>
    <row r="2279" spans="3:6" customFormat="1" hidden="1" x14ac:dyDescent="0.25">
      <c r="C2279" s="11"/>
      <c r="D2279" s="15"/>
      <c r="F2279" s="88"/>
    </row>
    <row r="2280" spans="3:6" customFormat="1" hidden="1" x14ac:dyDescent="0.25">
      <c r="C2280" s="11"/>
      <c r="D2280" s="15"/>
      <c r="F2280" s="88"/>
    </row>
    <row r="2281" spans="3:6" customFormat="1" hidden="1" x14ac:dyDescent="0.25">
      <c r="C2281" s="11"/>
      <c r="D2281" s="15"/>
      <c r="F2281" s="88"/>
    </row>
    <row r="2282" spans="3:6" customFormat="1" hidden="1" x14ac:dyDescent="0.25">
      <c r="C2282" s="11"/>
      <c r="D2282" s="15"/>
      <c r="F2282" s="88"/>
    </row>
    <row r="2283" spans="3:6" customFormat="1" hidden="1" x14ac:dyDescent="0.25">
      <c r="C2283" s="11"/>
      <c r="D2283" s="15"/>
      <c r="F2283" s="88"/>
    </row>
    <row r="2284" spans="3:6" customFormat="1" hidden="1" x14ac:dyDescent="0.25">
      <c r="C2284" s="11"/>
      <c r="D2284" s="15"/>
      <c r="F2284" s="88"/>
    </row>
    <row r="2285" spans="3:6" customFormat="1" hidden="1" x14ac:dyDescent="0.25">
      <c r="C2285" s="11"/>
      <c r="D2285" s="15"/>
      <c r="F2285" s="88"/>
    </row>
    <row r="2286" spans="3:6" customFormat="1" hidden="1" x14ac:dyDescent="0.25">
      <c r="C2286" s="11"/>
      <c r="D2286" s="15"/>
      <c r="F2286" s="88"/>
    </row>
    <row r="2287" spans="3:6" customFormat="1" hidden="1" x14ac:dyDescent="0.25">
      <c r="C2287" s="11"/>
      <c r="D2287" s="15"/>
      <c r="F2287" s="88"/>
    </row>
    <row r="2288" spans="3:6" customFormat="1" hidden="1" x14ac:dyDescent="0.25">
      <c r="C2288" s="11"/>
      <c r="D2288" s="15"/>
      <c r="F2288" s="88"/>
    </row>
    <row r="2289" spans="3:6" customFormat="1" hidden="1" x14ac:dyDescent="0.25">
      <c r="C2289" s="11"/>
      <c r="D2289" s="15"/>
      <c r="F2289" s="88"/>
    </row>
    <row r="2290" spans="3:6" customFormat="1" hidden="1" x14ac:dyDescent="0.25">
      <c r="C2290" s="11"/>
      <c r="D2290" s="15"/>
      <c r="F2290" s="88"/>
    </row>
    <row r="2291" spans="3:6" customFormat="1" hidden="1" x14ac:dyDescent="0.25">
      <c r="C2291" s="11"/>
      <c r="D2291" s="15"/>
      <c r="F2291" s="88"/>
    </row>
    <row r="2292" spans="3:6" customFormat="1" hidden="1" x14ac:dyDescent="0.25">
      <c r="C2292" s="11"/>
      <c r="D2292" s="15"/>
      <c r="F2292" s="88"/>
    </row>
    <row r="2293" spans="3:6" customFormat="1" hidden="1" x14ac:dyDescent="0.25">
      <c r="C2293" s="11"/>
      <c r="D2293" s="15"/>
      <c r="F2293" s="88"/>
    </row>
    <row r="2294" spans="3:6" customFormat="1" hidden="1" x14ac:dyDescent="0.25">
      <c r="C2294" s="11"/>
      <c r="D2294" s="15"/>
      <c r="F2294" s="88"/>
    </row>
    <row r="2295" spans="3:6" customFormat="1" hidden="1" x14ac:dyDescent="0.25">
      <c r="C2295" s="11"/>
      <c r="D2295" s="15"/>
      <c r="F2295" s="88"/>
    </row>
    <row r="2296" spans="3:6" customFormat="1" hidden="1" x14ac:dyDescent="0.25">
      <c r="C2296" s="11"/>
      <c r="D2296" s="15"/>
      <c r="F2296" s="88"/>
    </row>
    <row r="2297" spans="3:6" customFormat="1" hidden="1" x14ac:dyDescent="0.25">
      <c r="C2297" s="11"/>
      <c r="D2297" s="15"/>
      <c r="F2297" s="88"/>
    </row>
    <row r="2298" spans="3:6" customFormat="1" hidden="1" x14ac:dyDescent="0.25">
      <c r="C2298" s="11"/>
      <c r="D2298" s="15"/>
      <c r="F2298" s="88"/>
    </row>
    <row r="2299" spans="3:6" customFormat="1" hidden="1" x14ac:dyDescent="0.25">
      <c r="C2299" s="11"/>
      <c r="D2299" s="15"/>
      <c r="F2299" s="88"/>
    </row>
    <row r="2300" spans="3:6" customFormat="1" hidden="1" x14ac:dyDescent="0.25">
      <c r="C2300" s="11"/>
      <c r="D2300" s="15"/>
      <c r="F2300" s="88"/>
    </row>
    <row r="2301" spans="3:6" customFormat="1" hidden="1" x14ac:dyDescent="0.25">
      <c r="C2301" s="11"/>
      <c r="D2301" s="15"/>
      <c r="F2301" s="88"/>
    </row>
    <row r="2302" spans="3:6" customFormat="1" hidden="1" x14ac:dyDescent="0.25">
      <c r="C2302" s="11"/>
      <c r="D2302" s="15"/>
      <c r="F2302" s="88"/>
    </row>
    <row r="2303" spans="3:6" customFormat="1" hidden="1" x14ac:dyDescent="0.25">
      <c r="C2303" s="11"/>
      <c r="D2303" s="15"/>
      <c r="F2303" s="88"/>
    </row>
    <row r="2304" spans="3:6" customFormat="1" hidden="1" x14ac:dyDescent="0.25">
      <c r="C2304" s="11"/>
      <c r="D2304" s="15"/>
      <c r="F2304" s="88"/>
    </row>
    <row r="2305" spans="3:6" customFormat="1" hidden="1" x14ac:dyDescent="0.25">
      <c r="C2305" s="11"/>
      <c r="D2305" s="15"/>
      <c r="F2305" s="88"/>
    </row>
    <row r="2306" spans="3:6" customFormat="1" hidden="1" x14ac:dyDescent="0.25">
      <c r="C2306" s="11"/>
      <c r="D2306" s="15"/>
      <c r="F2306" s="88"/>
    </row>
    <row r="2307" spans="3:6" customFormat="1" hidden="1" x14ac:dyDescent="0.25">
      <c r="C2307" s="11"/>
      <c r="D2307" s="15"/>
      <c r="F2307" s="88"/>
    </row>
    <row r="2308" spans="3:6" customFormat="1" hidden="1" x14ac:dyDescent="0.25">
      <c r="C2308" s="11"/>
      <c r="D2308" s="15"/>
      <c r="F2308" s="88"/>
    </row>
    <row r="2309" spans="3:6" customFormat="1" hidden="1" x14ac:dyDescent="0.25">
      <c r="C2309" s="11"/>
      <c r="D2309" s="15"/>
      <c r="F2309" s="88"/>
    </row>
    <row r="2310" spans="3:6" customFormat="1" hidden="1" x14ac:dyDescent="0.25">
      <c r="C2310" s="11"/>
      <c r="D2310" s="15"/>
      <c r="F2310" s="88"/>
    </row>
    <row r="2311" spans="3:6" customFormat="1" hidden="1" x14ac:dyDescent="0.25">
      <c r="C2311" s="11"/>
      <c r="D2311" s="15"/>
      <c r="F2311" s="88"/>
    </row>
    <row r="2312" spans="3:6" customFormat="1" hidden="1" x14ac:dyDescent="0.25">
      <c r="C2312" s="11"/>
      <c r="D2312" s="15"/>
      <c r="F2312" s="88"/>
    </row>
    <row r="2313" spans="3:6" customFormat="1" hidden="1" x14ac:dyDescent="0.25">
      <c r="C2313" s="11"/>
      <c r="D2313" s="15"/>
      <c r="F2313" s="88"/>
    </row>
    <row r="2314" spans="3:6" customFormat="1" hidden="1" x14ac:dyDescent="0.25">
      <c r="C2314" s="11"/>
      <c r="D2314" s="15"/>
      <c r="F2314" s="88"/>
    </row>
    <row r="2315" spans="3:6" customFormat="1" hidden="1" x14ac:dyDescent="0.25">
      <c r="C2315" s="11"/>
      <c r="D2315" s="15"/>
      <c r="F2315" s="88"/>
    </row>
    <row r="2316" spans="3:6" customFormat="1" hidden="1" x14ac:dyDescent="0.25">
      <c r="C2316" s="11"/>
      <c r="D2316" s="15"/>
      <c r="F2316" s="88"/>
    </row>
    <row r="2317" spans="3:6" customFormat="1" hidden="1" x14ac:dyDescent="0.25">
      <c r="C2317" s="11"/>
      <c r="D2317" s="15"/>
      <c r="F2317" s="88"/>
    </row>
    <row r="2318" spans="3:6" customFormat="1" hidden="1" x14ac:dyDescent="0.25">
      <c r="C2318" s="11"/>
      <c r="D2318" s="15"/>
      <c r="F2318" s="88"/>
    </row>
    <row r="2319" spans="3:6" customFormat="1" hidden="1" x14ac:dyDescent="0.25">
      <c r="C2319" s="11"/>
      <c r="D2319" s="15"/>
      <c r="F2319" s="88"/>
    </row>
    <row r="2320" spans="3:6" customFormat="1" hidden="1" x14ac:dyDescent="0.25">
      <c r="C2320" s="11"/>
      <c r="D2320" s="15"/>
      <c r="F2320" s="88"/>
    </row>
    <row r="2321" spans="3:6" customFormat="1" hidden="1" x14ac:dyDescent="0.25">
      <c r="C2321" s="11"/>
      <c r="D2321" s="15"/>
      <c r="F2321" s="88"/>
    </row>
    <row r="2322" spans="3:6" customFormat="1" hidden="1" x14ac:dyDescent="0.25">
      <c r="C2322" s="11"/>
      <c r="D2322" s="15"/>
      <c r="F2322" s="88"/>
    </row>
    <row r="2323" spans="3:6" customFormat="1" hidden="1" x14ac:dyDescent="0.25">
      <c r="C2323" s="11"/>
      <c r="D2323" s="15"/>
      <c r="F2323" s="88"/>
    </row>
    <row r="2324" spans="3:6" customFormat="1" hidden="1" x14ac:dyDescent="0.25">
      <c r="C2324" s="11"/>
      <c r="D2324" s="15"/>
      <c r="F2324" s="88"/>
    </row>
    <row r="2325" spans="3:6" customFormat="1" hidden="1" x14ac:dyDescent="0.25">
      <c r="C2325" s="11"/>
      <c r="D2325" s="15"/>
      <c r="F2325" s="88"/>
    </row>
    <row r="2326" spans="3:6" customFormat="1" hidden="1" x14ac:dyDescent="0.25">
      <c r="C2326" s="11"/>
      <c r="D2326" s="15"/>
      <c r="F2326" s="88"/>
    </row>
    <row r="2327" spans="3:6" customFormat="1" hidden="1" x14ac:dyDescent="0.25">
      <c r="C2327" s="11"/>
      <c r="D2327" s="15"/>
      <c r="F2327" s="88"/>
    </row>
    <row r="2328" spans="3:6" customFormat="1" hidden="1" x14ac:dyDescent="0.25">
      <c r="C2328" s="11"/>
      <c r="D2328" s="15"/>
      <c r="F2328" s="88"/>
    </row>
    <row r="2329" spans="3:6" customFormat="1" hidden="1" x14ac:dyDescent="0.25">
      <c r="C2329" s="11"/>
      <c r="D2329" s="15"/>
      <c r="F2329" s="88"/>
    </row>
    <row r="2330" spans="3:6" customFormat="1" hidden="1" x14ac:dyDescent="0.25">
      <c r="C2330" s="11"/>
      <c r="D2330" s="15"/>
      <c r="F2330" s="88"/>
    </row>
    <row r="2331" spans="3:6" customFormat="1" hidden="1" x14ac:dyDescent="0.25">
      <c r="C2331" s="11"/>
      <c r="D2331" s="15"/>
      <c r="F2331" s="88"/>
    </row>
    <row r="2332" spans="3:6" customFormat="1" hidden="1" x14ac:dyDescent="0.25">
      <c r="C2332" s="11"/>
      <c r="D2332" s="15"/>
      <c r="F2332" s="88"/>
    </row>
    <row r="2333" spans="3:6" customFormat="1" hidden="1" x14ac:dyDescent="0.25">
      <c r="C2333" s="11"/>
      <c r="D2333" s="15"/>
      <c r="F2333" s="88"/>
    </row>
    <row r="2334" spans="3:6" customFormat="1" hidden="1" x14ac:dyDescent="0.25">
      <c r="C2334" s="11"/>
      <c r="D2334" s="15"/>
      <c r="F2334" s="88"/>
    </row>
    <row r="2335" spans="3:6" customFormat="1" hidden="1" x14ac:dyDescent="0.25">
      <c r="C2335" s="11"/>
      <c r="D2335" s="15"/>
      <c r="F2335" s="88"/>
    </row>
    <row r="2336" spans="3:6" customFormat="1" hidden="1" x14ac:dyDescent="0.25">
      <c r="C2336" s="11"/>
      <c r="D2336" s="15"/>
      <c r="F2336" s="88"/>
    </row>
    <row r="2337" spans="3:6" customFormat="1" hidden="1" x14ac:dyDescent="0.25">
      <c r="C2337" s="11"/>
      <c r="D2337" s="15"/>
      <c r="F2337" s="88"/>
    </row>
    <row r="2338" spans="3:6" customFormat="1" hidden="1" x14ac:dyDescent="0.25">
      <c r="C2338" s="11"/>
      <c r="D2338" s="15"/>
      <c r="F2338" s="88"/>
    </row>
    <row r="2339" spans="3:6" customFormat="1" hidden="1" x14ac:dyDescent="0.25">
      <c r="C2339" s="11"/>
      <c r="D2339" s="15"/>
      <c r="F2339" s="88"/>
    </row>
    <row r="2340" spans="3:6" customFormat="1" hidden="1" x14ac:dyDescent="0.25">
      <c r="C2340" s="11"/>
      <c r="D2340" s="15"/>
      <c r="F2340" s="88"/>
    </row>
    <row r="2341" spans="3:6" customFormat="1" hidden="1" x14ac:dyDescent="0.25">
      <c r="C2341" s="11"/>
      <c r="D2341" s="15"/>
      <c r="F2341" s="88"/>
    </row>
    <row r="2342" spans="3:6" customFormat="1" hidden="1" x14ac:dyDescent="0.25">
      <c r="C2342" s="11"/>
      <c r="D2342" s="15"/>
      <c r="F2342" s="88"/>
    </row>
    <row r="2343" spans="3:6" customFormat="1" hidden="1" x14ac:dyDescent="0.25">
      <c r="C2343" s="11"/>
      <c r="D2343" s="15"/>
      <c r="F2343" s="88"/>
    </row>
    <row r="2344" spans="3:6" customFormat="1" hidden="1" x14ac:dyDescent="0.25">
      <c r="C2344" s="11"/>
      <c r="D2344" s="15"/>
      <c r="F2344" s="88"/>
    </row>
    <row r="2345" spans="3:6" customFormat="1" hidden="1" x14ac:dyDescent="0.25">
      <c r="C2345" s="11"/>
      <c r="D2345" s="15"/>
      <c r="F2345" s="88"/>
    </row>
    <row r="2346" spans="3:6" customFormat="1" hidden="1" x14ac:dyDescent="0.25">
      <c r="C2346" s="11"/>
      <c r="D2346" s="15"/>
      <c r="F2346" s="88"/>
    </row>
    <row r="2347" spans="3:6" customFormat="1" hidden="1" x14ac:dyDescent="0.25">
      <c r="C2347" s="11"/>
      <c r="D2347" s="15"/>
      <c r="F2347" s="88"/>
    </row>
    <row r="2348" spans="3:6" customFormat="1" hidden="1" x14ac:dyDescent="0.25">
      <c r="C2348" s="11"/>
      <c r="D2348" s="15"/>
      <c r="F2348" s="88"/>
    </row>
    <row r="2349" spans="3:6" customFormat="1" hidden="1" x14ac:dyDescent="0.25">
      <c r="C2349" s="11"/>
      <c r="D2349" s="15"/>
      <c r="F2349" s="88"/>
    </row>
    <row r="2350" spans="3:6" customFormat="1" hidden="1" x14ac:dyDescent="0.25">
      <c r="C2350" s="11"/>
      <c r="D2350" s="15"/>
      <c r="F2350" s="88"/>
    </row>
    <row r="2351" spans="3:6" customFormat="1" hidden="1" x14ac:dyDescent="0.25">
      <c r="C2351" s="11"/>
      <c r="D2351" s="15"/>
      <c r="F2351" s="88"/>
    </row>
    <row r="2352" spans="3:6" customFormat="1" hidden="1" x14ac:dyDescent="0.25">
      <c r="C2352" s="11"/>
      <c r="D2352" s="15"/>
      <c r="F2352" s="88"/>
    </row>
    <row r="2353" spans="3:6" customFormat="1" hidden="1" x14ac:dyDescent="0.25">
      <c r="C2353" s="11"/>
      <c r="D2353" s="15"/>
      <c r="F2353" s="88"/>
    </row>
    <row r="2354" spans="3:6" customFormat="1" hidden="1" x14ac:dyDescent="0.25">
      <c r="C2354" s="11"/>
      <c r="D2354" s="15"/>
      <c r="F2354" s="88"/>
    </row>
    <row r="2355" spans="3:6" customFormat="1" hidden="1" x14ac:dyDescent="0.25">
      <c r="C2355" s="11"/>
      <c r="D2355" s="15"/>
      <c r="F2355" s="88"/>
    </row>
    <row r="2356" spans="3:6" customFormat="1" hidden="1" x14ac:dyDescent="0.25">
      <c r="C2356" s="11"/>
      <c r="D2356" s="15"/>
      <c r="F2356" s="88"/>
    </row>
    <row r="2357" spans="3:6" customFormat="1" hidden="1" x14ac:dyDescent="0.25">
      <c r="C2357" s="11"/>
      <c r="D2357" s="15"/>
      <c r="F2357" s="88"/>
    </row>
    <row r="2358" spans="3:6" customFormat="1" hidden="1" x14ac:dyDescent="0.25">
      <c r="C2358" s="11"/>
      <c r="D2358" s="15"/>
      <c r="F2358" s="88"/>
    </row>
    <row r="2359" spans="3:6" customFormat="1" hidden="1" x14ac:dyDescent="0.25">
      <c r="C2359" s="11"/>
      <c r="D2359" s="15"/>
      <c r="F2359" s="88"/>
    </row>
    <row r="2360" spans="3:6" customFormat="1" hidden="1" x14ac:dyDescent="0.25">
      <c r="C2360" s="11"/>
      <c r="D2360" s="15"/>
      <c r="F2360" s="88"/>
    </row>
    <row r="2361" spans="3:6" customFormat="1" hidden="1" x14ac:dyDescent="0.25">
      <c r="C2361" s="11"/>
      <c r="D2361" s="15"/>
      <c r="F2361" s="88"/>
    </row>
    <row r="2362" spans="3:6" customFormat="1" hidden="1" x14ac:dyDescent="0.25">
      <c r="C2362" s="11"/>
      <c r="D2362" s="15"/>
      <c r="F2362" s="88"/>
    </row>
    <row r="2363" spans="3:6" customFormat="1" hidden="1" x14ac:dyDescent="0.25">
      <c r="C2363" s="11"/>
      <c r="D2363" s="15"/>
      <c r="F2363" s="88"/>
    </row>
    <row r="2364" spans="3:6" customFormat="1" hidden="1" x14ac:dyDescent="0.25">
      <c r="C2364" s="11"/>
      <c r="D2364" s="15"/>
      <c r="F2364" s="88"/>
    </row>
    <row r="2365" spans="3:6" customFormat="1" hidden="1" x14ac:dyDescent="0.25">
      <c r="C2365" s="11"/>
      <c r="D2365" s="15"/>
      <c r="F2365" s="88"/>
    </row>
    <row r="2366" spans="3:6" customFormat="1" hidden="1" x14ac:dyDescent="0.25">
      <c r="C2366" s="11"/>
      <c r="D2366" s="15"/>
      <c r="F2366" s="88"/>
    </row>
    <row r="2367" spans="3:6" customFormat="1" hidden="1" x14ac:dyDescent="0.25">
      <c r="C2367" s="11"/>
      <c r="D2367" s="15"/>
      <c r="F2367" s="88"/>
    </row>
    <row r="2368" spans="3:6" customFormat="1" hidden="1" x14ac:dyDescent="0.25">
      <c r="C2368" s="11"/>
      <c r="D2368" s="15"/>
      <c r="F2368" s="88"/>
    </row>
    <row r="2369" spans="3:6" customFormat="1" hidden="1" x14ac:dyDescent="0.25">
      <c r="C2369" s="11"/>
      <c r="D2369" s="15"/>
      <c r="F2369" s="88"/>
    </row>
    <row r="2370" spans="3:6" customFormat="1" hidden="1" x14ac:dyDescent="0.25">
      <c r="C2370" s="11"/>
      <c r="D2370" s="15"/>
      <c r="F2370" s="88"/>
    </row>
    <row r="2371" spans="3:6" customFormat="1" hidden="1" x14ac:dyDescent="0.25">
      <c r="C2371" s="11"/>
      <c r="D2371" s="15"/>
      <c r="F2371" s="88"/>
    </row>
    <row r="2372" spans="3:6" customFormat="1" hidden="1" x14ac:dyDescent="0.25">
      <c r="C2372" s="11"/>
      <c r="D2372" s="15"/>
      <c r="F2372" s="88"/>
    </row>
    <row r="2373" spans="3:6" customFormat="1" hidden="1" x14ac:dyDescent="0.25">
      <c r="C2373" s="11"/>
      <c r="D2373" s="15"/>
      <c r="F2373" s="88"/>
    </row>
    <row r="2374" spans="3:6" customFormat="1" hidden="1" x14ac:dyDescent="0.25">
      <c r="C2374" s="11"/>
      <c r="D2374" s="15"/>
      <c r="F2374" s="88"/>
    </row>
    <row r="2375" spans="3:6" customFormat="1" hidden="1" x14ac:dyDescent="0.25">
      <c r="C2375" s="11"/>
      <c r="D2375" s="15"/>
      <c r="F2375" s="88"/>
    </row>
    <row r="2376" spans="3:6" customFormat="1" hidden="1" x14ac:dyDescent="0.25">
      <c r="C2376" s="11"/>
      <c r="D2376" s="15"/>
      <c r="F2376" s="88"/>
    </row>
    <row r="2377" spans="3:6" customFormat="1" hidden="1" x14ac:dyDescent="0.25">
      <c r="C2377" s="11"/>
      <c r="D2377" s="15"/>
      <c r="F2377" s="88"/>
    </row>
    <row r="2378" spans="3:6" customFormat="1" hidden="1" x14ac:dyDescent="0.25">
      <c r="C2378" s="11"/>
      <c r="D2378" s="15"/>
      <c r="F2378" s="88"/>
    </row>
    <row r="2379" spans="3:6" customFormat="1" hidden="1" x14ac:dyDescent="0.25">
      <c r="C2379" s="11"/>
      <c r="D2379" s="15"/>
      <c r="F2379" s="88"/>
    </row>
    <row r="2380" spans="3:6" customFormat="1" hidden="1" x14ac:dyDescent="0.25">
      <c r="C2380" s="11"/>
      <c r="D2380" s="15"/>
      <c r="F2380" s="88"/>
    </row>
    <row r="2381" spans="3:6" customFormat="1" hidden="1" x14ac:dyDescent="0.25">
      <c r="C2381" s="11"/>
      <c r="D2381" s="15"/>
      <c r="F2381" s="88"/>
    </row>
    <row r="2382" spans="3:6" customFormat="1" hidden="1" x14ac:dyDescent="0.25">
      <c r="C2382" s="11"/>
      <c r="D2382" s="15"/>
      <c r="F2382" s="88"/>
    </row>
    <row r="2383" spans="3:6" customFormat="1" hidden="1" x14ac:dyDescent="0.25">
      <c r="C2383" s="11"/>
      <c r="D2383" s="15"/>
      <c r="F2383" s="88"/>
    </row>
    <row r="2384" spans="3:6" customFormat="1" hidden="1" x14ac:dyDescent="0.25">
      <c r="C2384" s="11"/>
      <c r="D2384" s="15"/>
      <c r="F2384" s="88"/>
    </row>
    <row r="2385" spans="3:6" customFormat="1" hidden="1" x14ac:dyDescent="0.25">
      <c r="C2385" s="11"/>
      <c r="D2385" s="15"/>
      <c r="F2385" s="88"/>
    </row>
    <row r="2386" spans="3:6" customFormat="1" hidden="1" x14ac:dyDescent="0.25">
      <c r="C2386" s="11"/>
      <c r="D2386" s="15"/>
      <c r="F2386" s="88"/>
    </row>
    <row r="2387" spans="3:6" customFormat="1" hidden="1" x14ac:dyDescent="0.25">
      <c r="C2387" s="11"/>
      <c r="D2387" s="15"/>
      <c r="F2387" s="88"/>
    </row>
    <row r="2388" spans="3:6" customFormat="1" hidden="1" x14ac:dyDescent="0.25">
      <c r="C2388" s="11"/>
      <c r="D2388" s="15"/>
      <c r="F2388" s="88"/>
    </row>
    <row r="2389" spans="3:6" customFormat="1" hidden="1" x14ac:dyDescent="0.25">
      <c r="C2389" s="11"/>
      <c r="D2389" s="15"/>
      <c r="F2389" s="88"/>
    </row>
    <row r="2390" spans="3:6" customFormat="1" hidden="1" x14ac:dyDescent="0.25">
      <c r="C2390" s="11"/>
      <c r="D2390" s="15"/>
      <c r="F2390" s="88"/>
    </row>
    <row r="2391" spans="3:6" customFormat="1" hidden="1" x14ac:dyDescent="0.25">
      <c r="C2391" s="11"/>
      <c r="D2391" s="15"/>
      <c r="F2391" s="88"/>
    </row>
    <row r="2392" spans="3:6" customFormat="1" hidden="1" x14ac:dyDescent="0.25">
      <c r="C2392" s="11"/>
      <c r="D2392" s="15"/>
      <c r="F2392" s="88"/>
    </row>
    <row r="2393" spans="3:6" customFormat="1" hidden="1" x14ac:dyDescent="0.25">
      <c r="C2393" s="11"/>
      <c r="D2393" s="15"/>
      <c r="F2393" s="88"/>
    </row>
    <row r="2394" spans="3:6" customFormat="1" hidden="1" x14ac:dyDescent="0.25">
      <c r="C2394" s="11"/>
      <c r="D2394" s="15"/>
      <c r="F2394" s="88"/>
    </row>
    <row r="2395" spans="3:6" customFormat="1" hidden="1" x14ac:dyDescent="0.25">
      <c r="C2395" s="11"/>
      <c r="D2395" s="15"/>
      <c r="F2395" s="88"/>
    </row>
    <row r="2396" spans="3:6" customFormat="1" hidden="1" x14ac:dyDescent="0.25">
      <c r="C2396" s="11"/>
      <c r="D2396" s="15"/>
      <c r="F2396" s="88"/>
    </row>
    <row r="2397" spans="3:6" customFormat="1" hidden="1" x14ac:dyDescent="0.25">
      <c r="C2397" s="11"/>
      <c r="D2397" s="15"/>
      <c r="F2397" s="88"/>
    </row>
    <row r="2398" spans="3:6" customFormat="1" hidden="1" x14ac:dyDescent="0.25">
      <c r="C2398" s="11"/>
      <c r="D2398" s="15"/>
      <c r="F2398" s="88"/>
    </row>
    <row r="2399" spans="3:6" customFormat="1" hidden="1" x14ac:dyDescent="0.25">
      <c r="C2399" s="11"/>
      <c r="D2399" s="15"/>
      <c r="F2399" s="88"/>
    </row>
    <row r="2400" spans="3:6" customFormat="1" hidden="1" x14ac:dyDescent="0.25">
      <c r="C2400" s="11"/>
      <c r="D2400" s="15"/>
      <c r="F2400" s="88"/>
    </row>
    <row r="2401" spans="3:6" customFormat="1" hidden="1" x14ac:dyDescent="0.25">
      <c r="C2401" s="11"/>
      <c r="D2401" s="15"/>
      <c r="F2401" s="88"/>
    </row>
    <row r="2402" spans="3:6" customFormat="1" hidden="1" x14ac:dyDescent="0.25">
      <c r="C2402" s="11"/>
      <c r="D2402" s="15"/>
      <c r="F2402" s="88"/>
    </row>
    <row r="2403" spans="3:6" customFormat="1" hidden="1" x14ac:dyDescent="0.25">
      <c r="C2403" s="11"/>
      <c r="D2403" s="15"/>
      <c r="F2403" s="88"/>
    </row>
    <row r="2404" spans="3:6" customFormat="1" hidden="1" x14ac:dyDescent="0.25">
      <c r="C2404" s="11"/>
      <c r="D2404" s="15"/>
      <c r="F2404" s="88"/>
    </row>
    <row r="2405" spans="3:6" customFormat="1" hidden="1" x14ac:dyDescent="0.25">
      <c r="C2405" s="11"/>
      <c r="D2405" s="15"/>
      <c r="F2405" s="88"/>
    </row>
    <row r="2406" spans="3:6" customFormat="1" hidden="1" x14ac:dyDescent="0.25">
      <c r="C2406" s="11"/>
      <c r="D2406" s="15"/>
      <c r="F2406" s="88"/>
    </row>
    <row r="2407" spans="3:6" customFormat="1" hidden="1" x14ac:dyDescent="0.25">
      <c r="C2407" s="11"/>
      <c r="D2407" s="15"/>
      <c r="F2407" s="88"/>
    </row>
    <row r="2408" spans="3:6" customFormat="1" hidden="1" x14ac:dyDescent="0.25">
      <c r="C2408" s="11"/>
      <c r="D2408" s="15"/>
      <c r="F2408" s="88"/>
    </row>
    <row r="2409" spans="3:6" customFormat="1" hidden="1" x14ac:dyDescent="0.25">
      <c r="C2409" s="11"/>
      <c r="D2409" s="15"/>
      <c r="F2409" s="88"/>
    </row>
    <row r="2410" spans="3:6" customFormat="1" hidden="1" x14ac:dyDescent="0.25">
      <c r="C2410" s="11"/>
      <c r="D2410" s="15"/>
      <c r="F2410" s="88"/>
    </row>
    <row r="2411" spans="3:6" customFormat="1" hidden="1" x14ac:dyDescent="0.25">
      <c r="C2411" s="11"/>
      <c r="D2411" s="15"/>
      <c r="F2411" s="88"/>
    </row>
    <row r="2412" spans="3:6" customFormat="1" hidden="1" x14ac:dyDescent="0.25">
      <c r="C2412" s="11"/>
      <c r="D2412" s="15"/>
      <c r="F2412" s="88"/>
    </row>
    <row r="2413" spans="3:6" customFormat="1" hidden="1" x14ac:dyDescent="0.25">
      <c r="C2413" s="11"/>
      <c r="D2413" s="15"/>
      <c r="F2413" s="88"/>
    </row>
    <row r="2414" spans="3:6" customFormat="1" hidden="1" x14ac:dyDescent="0.25">
      <c r="C2414" s="11"/>
      <c r="D2414" s="15"/>
      <c r="F2414" s="88"/>
    </row>
    <row r="2415" spans="3:6" customFormat="1" hidden="1" x14ac:dyDescent="0.25">
      <c r="C2415" s="11"/>
      <c r="D2415" s="15"/>
      <c r="F2415" s="88"/>
    </row>
    <row r="2416" spans="3:6" customFormat="1" hidden="1" x14ac:dyDescent="0.25">
      <c r="C2416" s="11"/>
      <c r="D2416" s="15"/>
      <c r="F2416" s="88"/>
    </row>
    <row r="2417" spans="3:6" customFormat="1" hidden="1" x14ac:dyDescent="0.25">
      <c r="C2417" s="11"/>
      <c r="D2417" s="15"/>
      <c r="F2417" s="88"/>
    </row>
    <row r="2418" spans="3:6" customFormat="1" hidden="1" x14ac:dyDescent="0.25">
      <c r="C2418" s="11"/>
      <c r="D2418" s="15"/>
      <c r="F2418" s="88"/>
    </row>
    <row r="2419" spans="3:6" customFormat="1" hidden="1" x14ac:dyDescent="0.25">
      <c r="C2419" s="11"/>
      <c r="D2419" s="15"/>
      <c r="F2419" s="88"/>
    </row>
    <row r="2420" spans="3:6" customFormat="1" hidden="1" x14ac:dyDescent="0.25">
      <c r="C2420" s="11"/>
      <c r="D2420" s="15"/>
      <c r="F2420" s="88"/>
    </row>
    <row r="2421" spans="3:6" customFormat="1" hidden="1" x14ac:dyDescent="0.25">
      <c r="C2421" s="11"/>
      <c r="D2421" s="15"/>
      <c r="F2421" s="88"/>
    </row>
    <row r="2422" spans="3:6" customFormat="1" hidden="1" x14ac:dyDescent="0.25">
      <c r="C2422" s="11"/>
      <c r="D2422" s="15"/>
      <c r="F2422" s="88"/>
    </row>
    <row r="2423" spans="3:6" customFormat="1" hidden="1" x14ac:dyDescent="0.25">
      <c r="C2423" s="11"/>
      <c r="D2423" s="15"/>
      <c r="F2423" s="88"/>
    </row>
    <row r="2424" spans="3:6" customFormat="1" hidden="1" x14ac:dyDescent="0.25">
      <c r="C2424" s="11"/>
      <c r="D2424" s="15"/>
      <c r="F2424" s="88"/>
    </row>
    <row r="2425" spans="3:6" customFormat="1" hidden="1" x14ac:dyDescent="0.25">
      <c r="C2425" s="11"/>
      <c r="D2425" s="15"/>
      <c r="F2425" s="88"/>
    </row>
    <row r="2426" spans="3:6" customFormat="1" hidden="1" x14ac:dyDescent="0.25">
      <c r="C2426" s="11"/>
      <c r="D2426" s="15"/>
      <c r="F2426" s="88"/>
    </row>
    <row r="2427" spans="3:6" customFormat="1" hidden="1" x14ac:dyDescent="0.25">
      <c r="C2427" s="11"/>
      <c r="D2427" s="15"/>
      <c r="F2427" s="88"/>
    </row>
    <row r="2428" spans="3:6" customFormat="1" hidden="1" x14ac:dyDescent="0.25">
      <c r="C2428" s="11"/>
      <c r="D2428" s="15"/>
      <c r="F2428" s="88"/>
    </row>
    <row r="2429" spans="3:6" customFormat="1" hidden="1" x14ac:dyDescent="0.25">
      <c r="C2429" s="11"/>
      <c r="D2429" s="15"/>
      <c r="F2429" s="88"/>
    </row>
    <row r="2430" spans="3:6" customFormat="1" hidden="1" x14ac:dyDescent="0.25">
      <c r="C2430" s="11"/>
      <c r="D2430" s="15"/>
      <c r="F2430" s="88"/>
    </row>
    <row r="2431" spans="3:6" customFormat="1" hidden="1" x14ac:dyDescent="0.25">
      <c r="C2431" s="11"/>
      <c r="D2431" s="15"/>
      <c r="F2431" s="88"/>
    </row>
    <row r="2432" spans="3:6" customFormat="1" hidden="1" x14ac:dyDescent="0.25">
      <c r="C2432" s="11"/>
      <c r="D2432" s="15"/>
      <c r="F2432" s="88"/>
    </row>
    <row r="2433" spans="3:6" customFormat="1" hidden="1" x14ac:dyDescent="0.25">
      <c r="C2433" s="11"/>
      <c r="D2433" s="15"/>
      <c r="F2433" s="88"/>
    </row>
    <row r="2434" spans="3:6" customFormat="1" hidden="1" x14ac:dyDescent="0.25">
      <c r="C2434" s="11"/>
      <c r="D2434" s="15"/>
      <c r="F2434" s="88"/>
    </row>
    <row r="2435" spans="3:6" customFormat="1" hidden="1" x14ac:dyDescent="0.25">
      <c r="C2435" s="11"/>
      <c r="D2435" s="15"/>
      <c r="F2435" s="88"/>
    </row>
    <row r="2436" spans="3:6" customFormat="1" hidden="1" x14ac:dyDescent="0.25">
      <c r="C2436" s="11"/>
      <c r="D2436" s="15"/>
      <c r="F2436" s="88"/>
    </row>
    <row r="2437" spans="3:6" customFormat="1" hidden="1" x14ac:dyDescent="0.25">
      <c r="C2437" s="11"/>
      <c r="D2437" s="15"/>
      <c r="F2437" s="88"/>
    </row>
    <row r="2438" spans="3:6" customFormat="1" hidden="1" x14ac:dyDescent="0.25">
      <c r="C2438" s="11"/>
      <c r="D2438" s="15"/>
      <c r="F2438" s="88"/>
    </row>
    <row r="2439" spans="3:6" customFormat="1" hidden="1" x14ac:dyDescent="0.25">
      <c r="C2439" s="11"/>
      <c r="D2439" s="15"/>
      <c r="F2439" s="88"/>
    </row>
    <row r="2440" spans="3:6" customFormat="1" hidden="1" x14ac:dyDescent="0.25">
      <c r="C2440" s="11"/>
      <c r="D2440" s="15"/>
      <c r="F2440" s="88"/>
    </row>
    <row r="2441" spans="3:6" customFormat="1" hidden="1" x14ac:dyDescent="0.25">
      <c r="C2441" s="11"/>
      <c r="D2441" s="15"/>
      <c r="F2441" s="88"/>
    </row>
    <row r="2442" spans="3:6" customFormat="1" hidden="1" x14ac:dyDescent="0.25">
      <c r="C2442" s="11"/>
      <c r="D2442" s="15"/>
      <c r="F2442" s="88"/>
    </row>
    <row r="2443" spans="3:6" customFormat="1" hidden="1" x14ac:dyDescent="0.25">
      <c r="C2443" s="11"/>
      <c r="D2443" s="15"/>
      <c r="F2443" s="88"/>
    </row>
    <row r="2444" spans="3:6" customFormat="1" hidden="1" x14ac:dyDescent="0.25">
      <c r="C2444" s="11"/>
      <c r="D2444" s="15"/>
      <c r="F2444" s="88"/>
    </row>
    <row r="2445" spans="3:6" customFormat="1" hidden="1" x14ac:dyDescent="0.25">
      <c r="C2445" s="11"/>
      <c r="D2445" s="15"/>
      <c r="F2445" s="88"/>
    </row>
    <row r="2446" spans="3:6" customFormat="1" hidden="1" x14ac:dyDescent="0.25">
      <c r="C2446" s="11"/>
      <c r="D2446" s="15"/>
      <c r="F2446" s="88"/>
    </row>
    <row r="2447" spans="3:6" customFormat="1" hidden="1" x14ac:dyDescent="0.25">
      <c r="C2447" s="11"/>
      <c r="D2447" s="15"/>
      <c r="F2447" s="88"/>
    </row>
    <row r="2448" spans="3:6" customFormat="1" hidden="1" x14ac:dyDescent="0.25">
      <c r="C2448" s="11"/>
      <c r="D2448" s="15"/>
      <c r="F2448" s="88"/>
    </row>
    <row r="2449" spans="3:6" customFormat="1" hidden="1" x14ac:dyDescent="0.25">
      <c r="C2449" s="11"/>
      <c r="D2449" s="15"/>
      <c r="F2449" s="88"/>
    </row>
    <row r="2450" spans="3:6" customFormat="1" hidden="1" x14ac:dyDescent="0.25">
      <c r="C2450" s="11"/>
      <c r="D2450" s="15"/>
      <c r="F2450" s="88"/>
    </row>
    <row r="2451" spans="3:6" customFormat="1" hidden="1" x14ac:dyDescent="0.25">
      <c r="C2451" s="11"/>
      <c r="D2451" s="15"/>
      <c r="F2451" s="88"/>
    </row>
    <row r="2452" spans="3:6" customFormat="1" hidden="1" x14ac:dyDescent="0.25">
      <c r="C2452" s="11"/>
      <c r="D2452" s="15"/>
      <c r="F2452" s="88"/>
    </row>
    <row r="2453" spans="3:6" customFormat="1" hidden="1" x14ac:dyDescent="0.25">
      <c r="C2453" s="11"/>
      <c r="D2453" s="15"/>
      <c r="F2453" s="88"/>
    </row>
    <row r="2454" spans="3:6" customFormat="1" hidden="1" x14ac:dyDescent="0.25">
      <c r="C2454" s="11"/>
      <c r="D2454" s="15"/>
      <c r="F2454" s="88"/>
    </row>
    <row r="2455" spans="3:6" customFormat="1" hidden="1" x14ac:dyDescent="0.25">
      <c r="C2455" s="11"/>
      <c r="D2455" s="15"/>
      <c r="F2455" s="88"/>
    </row>
    <row r="2456" spans="3:6" customFormat="1" hidden="1" x14ac:dyDescent="0.25">
      <c r="C2456" s="11"/>
      <c r="D2456" s="15"/>
      <c r="F2456" s="88"/>
    </row>
    <row r="2457" spans="3:6" customFormat="1" hidden="1" x14ac:dyDescent="0.25">
      <c r="C2457" s="11"/>
      <c r="D2457" s="15"/>
      <c r="F2457" s="88"/>
    </row>
    <row r="2458" spans="3:6" customFormat="1" hidden="1" x14ac:dyDescent="0.25">
      <c r="C2458" s="11"/>
      <c r="D2458" s="15"/>
      <c r="F2458" s="88"/>
    </row>
    <row r="2459" spans="3:6" customFormat="1" hidden="1" x14ac:dyDescent="0.25">
      <c r="C2459" s="11"/>
      <c r="D2459" s="15"/>
      <c r="F2459" s="88"/>
    </row>
    <row r="2460" spans="3:6" customFormat="1" hidden="1" x14ac:dyDescent="0.25">
      <c r="C2460" s="11"/>
      <c r="D2460" s="15"/>
      <c r="F2460" s="88"/>
    </row>
    <row r="2461" spans="3:6" customFormat="1" hidden="1" x14ac:dyDescent="0.25">
      <c r="C2461" s="11"/>
      <c r="D2461" s="15"/>
      <c r="F2461" s="88"/>
    </row>
    <row r="2462" spans="3:6" customFormat="1" hidden="1" x14ac:dyDescent="0.25">
      <c r="C2462" s="11"/>
      <c r="D2462" s="15"/>
      <c r="F2462" s="88"/>
    </row>
    <row r="2463" spans="3:6" customFormat="1" hidden="1" x14ac:dyDescent="0.25">
      <c r="C2463" s="11"/>
      <c r="D2463" s="15"/>
      <c r="F2463" s="88"/>
    </row>
    <row r="2464" spans="3:6" customFormat="1" hidden="1" x14ac:dyDescent="0.25">
      <c r="C2464" s="11"/>
      <c r="D2464" s="15"/>
      <c r="F2464" s="88"/>
    </row>
    <row r="2465" spans="3:6" customFormat="1" hidden="1" x14ac:dyDescent="0.25">
      <c r="C2465" s="11"/>
      <c r="D2465" s="15"/>
      <c r="F2465" s="88"/>
    </row>
    <row r="2466" spans="3:6" customFormat="1" hidden="1" x14ac:dyDescent="0.25">
      <c r="C2466" s="11"/>
      <c r="D2466" s="15"/>
      <c r="F2466" s="88"/>
    </row>
    <row r="2467" spans="3:6" customFormat="1" hidden="1" x14ac:dyDescent="0.25">
      <c r="C2467" s="11"/>
      <c r="D2467" s="15"/>
      <c r="F2467" s="88"/>
    </row>
    <row r="2468" spans="3:6" customFormat="1" hidden="1" x14ac:dyDescent="0.25">
      <c r="C2468" s="11"/>
      <c r="D2468" s="15"/>
      <c r="F2468" s="88"/>
    </row>
    <row r="2469" spans="3:6" customFormat="1" hidden="1" x14ac:dyDescent="0.25">
      <c r="C2469" s="11"/>
      <c r="D2469" s="15"/>
      <c r="F2469" s="88"/>
    </row>
    <row r="2470" spans="3:6" customFormat="1" hidden="1" x14ac:dyDescent="0.25">
      <c r="C2470" s="11"/>
      <c r="D2470" s="15"/>
      <c r="F2470" s="88"/>
    </row>
    <row r="2471" spans="3:6" customFormat="1" hidden="1" x14ac:dyDescent="0.25">
      <c r="C2471" s="11"/>
      <c r="D2471" s="15"/>
      <c r="F2471" s="88"/>
    </row>
    <row r="2472" spans="3:6" customFormat="1" hidden="1" x14ac:dyDescent="0.25">
      <c r="C2472" s="11"/>
      <c r="D2472" s="15"/>
      <c r="F2472" s="88"/>
    </row>
    <row r="2473" spans="3:6" customFormat="1" hidden="1" x14ac:dyDescent="0.25">
      <c r="C2473" s="11"/>
      <c r="D2473" s="15"/>
      <c r="F2473" s="88"/>
    </row>
    <row r="2474" spans="3:6" customFormat="1" hidden="1" x14ac:dyDescent="0.25">
      <c r="C2474" s="11"/>
      <c r="D2474" s="15"/>
      <c r="F2474" s="88"/>
    </row>
    <row r="2475" spans="3:6" customFormat="1" hidden="1" x14ac:dyDescent="0.25">
      <c r="C2475" s="11"/>
      <c r="D2475" s="15"/>
      <c r="F2475" s="88"/>
    </row>
    <row r="2476" spans="3:6" customFormat="1" hidden="1" x14ac:dyDescent="0.25">
      <c r="C2476" s="11"/>
      <c r="D2476" s="15"/>
      <c r="F2476" s="88"/>
    </row>
    <row r="2477" spans="3:6" customFormat="1" hidden="1" x14ac:dyDescent="0.25">
      <c r="C2477" s="11"/>
      <c r="D2477" s="15"/>
      <c r="F2477" s="88"/>
    </row>
    <row r="2478" spans="3:6" customFormat="1" hidden="1" x14ac:dyDescent="0.25">
      <c r="C2478" s="11"/>
      <c r="D2478" s="15"/>
      <c r="F2478" s="88"/>
    </row>
    <row r="2479" spans="3:6" customFormat="1" hidden="1" x14ac:dyDescent="0.25">
      <c r="C2479" s="11"/>
      <c r="D2479" s="15"/>
      <c r="F2479" s="88"/>
    </row>
    <row r="2480" spans="3:6" customFormat="1" hidden="1" x14ac:dyDescent="0.25">
      <c r="C2480" s="11"/>
      <c r="D2480" s="15"/>
      <c r="F2480" s="88"/>
    </row>
    <row r="2481" spans="3:6" customFormat="1" hidden="1" x14ac:dyDescent="0.25">
      <c r="C2481" s="11"/>
      <c r="D2481" s="15"/>
      <c r="F2481" s="88"/>
    </row>
    <row r="2482" spans="3:6" customFormat="1" hidden="1" x14ac:dyDescent="0.25">
      <c r="C2482" s="11"/>
      <c r="D2482" s="15"/>
      <c r="F2482" s="88"/>
    </row>
    <row r="2483" spans="3:6" customFormat="1" hidden="1" x14ac:dyDescent="0.25">
      <c r="C2483" s="11"/>
      <c r="D2483" s="15"/>
      <c r="F2483" s="88"/>
    </row>
    <row r="2484" spans="3:6" customFormat="1" hidden="1" x14ac:dyDescent="0.25">
      <c r="C2484" s="11"/>
      <c r="D2484" s="15"/>
      <c r="F2484" s="88"/>
    </row>
    <row r="2485" spans="3:6" customFormat="1" hidden="1" x14ac:dyDescent="0.25">
      <c r="C2485" s="11"/>
      <c r="D2485" s="15"/>
      <c r="F2485" s="88"/>
    </row>
    <row r="2486" spans="3:6" customFormat="1" hidden="1" x14ac:dyDescent="0.25">
      <c r="C2486" s="11"/>
      <c r="D2486" s="15"/>
      <c r="F2486" s="88"/>
    </row>
    <row r="2487" spans="3:6" customFormat="1" hidden="1" x14ac:dyDescent="0.25">
      <c r="C2487" s="11"/>
      <c r="D2487" s="15"/>
      <c r="F2487" s="88"/>
    </row>
    <row r="2488" spans="3:6" customFormat="1" hidden="1" x14ac:dyDescent="0.25">
      <c r="C2488" s="11"/>
      <c r="D2488" s="15"/>
      <c r="F2488" s="88"/>
    </row>
    <row r="2489" spans="3:6" customFormat="1" hidden="1" x14ac:dyDescent="0.25">
      <c r="C2489" s="11"/>
      <c r="D2489" s="15"/>
      <c r="F2489" s="88"/>
    </row>
    <row r="2490" spans="3:6" customFormat="1" hidden="1" x14ac:dyDescent="0.25">
      <c r="C2490" s="11"/>
      <c r="D2490" s="15"/>
      <c r="F2490" s="88"/>
    </row>
    <row r="2491" spans="3:6" customFormat="1" hidden="1" x14ac:dyDescent="0.25">
      <c r="C2491" s="11"/>
      <c r="D2491" s="15"/>
      <c r="F2491" s="88"/>
    </row>
    <row r="2492" spans="3:6" customFormat="1" hidden="1" x14ac:dyDescent="0.25">
      <c r="C2492" s="11"/>
      <c r="D2492" s="15"/>
      <c r="F2492" s="88"/>
    </row>
    <row r="2493" spans="3:6" customFormat="1" hidden="1" x14ac:dyDescent="0.25">
      <c r="C2493" s="11"/>
      <c r="D2493" s="15"/>
      <c r="F2493" s="88"/>
    </row>
    <row r="2494" spans="3:6" customFormat="1" hidden="1" x14ac:dyDescent="0.25">
      <c r="C2494" s="11"/>
      <c r="D2494" s="15"/>
      <c r="F2494" s="88"/>
    </row>
    <row r="2495" spans="3:6" customFormat="1" hidden="1" x14ac:dyDescent="0.25">
      <c r="C2495" s="11"/>
      <c r="D2495" s="15"/>
      <c r="F2495" s="88"/>
    </row>
    <row r="2496" spans="3:6" customFormat="1" hidden="1" x14ac:dyDescent="0.25">
      <c r="C2496" s="11"/>
      <c r="D2496" s="15"/>
      <c r="F2496" s="88"/>
    </row>
    <row r="2497" spans="3:6" customFormat="1" hidden="1" x14ac:dyDescent="0.25">
      <c r="C2497" s="11"/>
      <c r="D2497" s="15"/>
      <c r="F2497" s="88"/>
    </row>
    <row r="2498" spans="3:6" customFormat="1" hidden="1" x14ac:dyDescent="0.25">
      <c r="C2498" s="11"/>
      <c r="D2498" s="15"/>
      <c r="F2498" s="88"/>
    </row>
    <row r="2499" spans="3:6" customFormat="1" hidden="1" x14ac:dyDescent="0.25">
      <c r="C2499" s="11"/>
      <c r="D2499" s="15"/>
      <c r="F2499" s="88"/>
    </row>
    <row r="2500" spans="3:6" customFormat="1" hidden="1" x14ac:dyDescent="0.25">
      <c r="C2500" s="11"/>
      <c r="D2500" s="15"/>
      <c r="F2500" s="88"/>
    </row>
    <row r="2501" spans="3:6" customFormat="1" hidden="1" x14ac:dyDescent="0.25">
      <c r="C2501" s="11"/>
      <c r="D2501" s="15"/>
      <c r="F2501" s="88"/>
    </row>
    <row r="2502" spans="3:6" customFormat="1" hidden="1" x14ac:dyDescent="0.25">
      <c r="C2502" s="11"/>
      <c r="D2502" s="15"/>
      <c r="F2502" s="88"/>
    </row>
    <row r="2503" spans="3:6" customFormat="1" hidden="1" x14ac:dyDescent="0.25">
      <c r="C2503" s="11"/>
      <c r="D2503" s="15"/>
      <c r="F2503" s="88"/>
    </row>
    <row r="2504" spans="3:6" customFormat="1" hidden="1" x14ac:dyDescent="0.25">
      <c r="C2504" s="11"/>
      <c r="D2504" s="15"/>
      <c r="F2504" s="88"/>
    </row>
    <row r="2505" spans="3:6" customFormat="1" hidden="1" x14ac:dyDescent="0.25">
      <c r="C2505" s="11"/>
      <c r="D2505" s="15"/>
      <c r="F2505" s="88"/>
    </row>
    <row r="2506" spans="3:6" customFormat="1" hidden="1" x14ac:dyDescent="0.25">
      <c r="C2506" s="11"/>
      <c r="D2506" s="15"/>
      <c r="F2506" s="88"/>
    </row>
    <row r="2507" spans="3:6" customFormat="1" hidden="1" x14ac:dyDescent="0.25">
      <c r="C2507" s="11"/>
      <c r="D2507" s="15"/>
      <c r="F2507" s="88"/>
    </row>
    <row r="2508" spans="3:6" customFormat="1" hidden="1" x14ac:dyDescent="0.25">
      <c r="C2508" s="11"/>
      <c r="D2508" s="15"/>
      <c r="F2508" s="88"/>
    </row>
    <row r="2509" spans="3:6" customFormat="1" hidden="1" x14ac:dyDescent="0.25">
      <c r="C2509" s="11"/>
      <c r="D2509" s="15"/>
      <c r="F2509" s="88"/>
    </row>
    <row r="2510" spans="3:6" customFormat="1" hidden="1" x14ac:dyDescent="0.25">
      <c r="C2510" s="11"/>
      <c r="D2510" s="15"/>
      <c r="F2510" s="88"/>
    </row>
    <row r="2511" spans="3:6" customFormat="1" hidden="1" x14ac:dyDescent="0.25">
      <c r="C2511" s="11"/>
      <c r="D2511" s="15"/>
      <c r="F2511" s="88"/>
    </row>
    <row r="2512" spans="3:6" customFormat="1" hidden="1" x14ac:dyDescent="0.25">
      <c r="C2512" s="11"/>
      <c r="D2512" s="15"/>
      <c r="F2512" s="88"/>
    </row>
    <row r="2513" spans="3:6" customFormat="1" hidden="1" x14ac:dyDescent="0.25">
      <c r="C2513" s="11"/>
      <c r="D2513" s="15"/>
      <c r="F2513" s="88"/>
    </row>
    <row r="2514" spans="3:6" customFormat="1" hidden="1" x14ac:dyDescent="0.25">
      <c r="C2514" s="11"/>
      <c r="D2514" s="15"/>
      <c r="F2514" s="88"/>
    </row>
    <row r="2515" spans="3:6" customFormat="1" hidden="1" x14ac:dyDescent="0.25">
      <c r="C2515" s="11"/>
      <c r="D2515" s="15"/>
      <c r="F2515" s="88"/>
    </row>
    <row r="2516" spans="3:6" customFormat="1" hidden="1" x14ac:dyDescent="0.25">
      <c r="C2516" s="11"/>
      <c r="D2516" s="15"/>
      <c r="F2516" s="88"/>
    </row>
    <row r="2517" spans="3:6" customFormat="1" hidden="1" x14ac:dyDescent="0.25">
      <c r="C2517" s="11"/>
      <c r="D2517" s="15"/>
      <c r="F2517" s="88"/>
    </row>
    <row r="2518" spans="3:6" customFormat="1" hidden="1" x14ac:dyDescent="0.25">
      <c r="C2518" s="11"/>
      <c r="D2518" s="15"/>
      <c r="F2518" s="88"/>
    </row>
    <row r="2519" spans="3:6" customFormat="1" hidden="1" x14ac:dyDescent="0.25">
      <c r="C2519" s="11"/>
      <c r="D2519" s="15"/>
      <c r="F2519" s="88"/>
    </row>
    <row r="2520" spans="3:6" customFormat="1" hidden="1" x14ac:dyDescent="0.25">
      <c r="C2520" s="11"/>
      <c r="D2520" s="15"/>
      <c r="F2520" s="88"/>
    </row>
    <row r="2521" spans="3:6" customFormat="1" hidden="1" x14ac:dyDescent="0.25">
      <c r="C2521" s="11"/>
      <c r="D2521" s="15"/>
      <c r="F2521" s="88"/>
    </row>
    <row r="2522" spans="3:6" customFormat="1" hidden="1" x14ac:dyDescent="0.25">
      <c r="C2522" s="11"/>
      <c r="D2522" s="15"/>
      <c r="F2522" s="88"/>
    </row>
    <row r="2523" spans="3:6" customFormat="1" hidden="1" x14ac:dyDescent="0.25">
      <c r="C2523" s="11"/>
      <c r="D2523" s="15"/>
      <c r="F2523" s="88"/>
    </row>
    <row r="2524" spans="3:6" customFormat="1" hidden="1" x14ac:dyDescent="0.25">
      <c r="C2524" s="11"/>
      <c r="D2524" s="15"/>
      <c r="F2524" s="88"/>
    </row>
    <row r="2525" spans="3:6" customFormat="1" hidden="1" x14ac:dyDescent="0.25">
      <c r="C2525" s="11"/>
      <c r="D2525" s="15"/>
      <c r="F2525" s="88"/>
    </row>
    <row r="2526" spans="3:6" customFormat="1" hidden="1" x14ac:dyDescent="0.25">
      <c r="C2526" s="11"/>
      <c r="D2526" s="15"/>
      <c r="F2526" s="88"/>
    </row>
    <row r="2527" spans="3:6" customFormat="1" hidden="1" x14ac:dyDescent="0.25">
      <c r="C2527" s="11"/>
      <c r="D2527" s="15"/>
      <c r="F2527" s="88"/>
    </row>
    <row r="2528" spans="3:6" customFormat="1" hidden="1" x14ac:dyDescent="0.25">
      <c r="C2528" s="11"/>
      <c r="D2528" s="15"/>
      <c r="F2528" s="88"/>
    </row>
    <row r="2529" spans="3:6" customFormat="1" hidden="1" x14ac:dyDescent="0.25">
      <c r="C2529" s="11"/>
      <c r="D2529" s="15"/>
      <c r="F2529" s="88"/>
    </row>
    <row r="2530" spans="3:6" customFormat="1" hidden="1" x14ac:dyDescent="0.25">
      <c r="C2530" s="11"/>
      <c r="D2530" s="15"/>
      <c r="F2530" s="88"/>
    </row>
    <row r="2531" spans="3:6" customFormat="1" hidden="1" x14ac:dyDescent="0.25">
      <c r="C2531" s="11"/>
      <c r="D2531" s="15"/>
      <c r="F2531" s="88"/>
    </row>
    <row r="2532" spans="3:6" customFormat="1" hidden="1" x14ac:dyDescent="0.25">
      <c r="C2532" s="11"/>
      <c r="D2532" s="15"/>
      <c r="F2532" s="88"/>
    </row>
    <row r="2533" spans="3:6" customFormat="1" hidden="1" x14ac:dyDescent="0.25">
      <c r="C2533" s="11"/>
      <c r="D2533" s="15"/>
      <c r="F2533" s="88"/>
    </row>
    <row r="2534" spans="3:6" customFormat="1" hidden="1" x14ac:dyDescent="0.25">
      <c r="C2534" s="11"/>
      <c r="D2534" s="15"/>
      <c r="F2534" s="88"/>
    </row>
    <row r="2535" spans="3:6" customFormat="1" hidden="1" x14ac:dyDescent="0.25">
      <c r="C2535" s="11"/>
      <c r="D2535" s="15"/>
      <c r="F2535" s="88"/>
    </row>
    <row r="2536" spans="3:6" customFormat="1" hidden="1" x14ac:dyDescent="0.25">
      <c r="C2536" s="11"/>
      <c r="D2536" s="15"/>
      <c r="F2536" s="88"/>
    </row>
    <row r="2537" spans="3:6" customFormat="1" hidden="1" x14ac:dyDescent="0.25">
      <c r="C2537" s="11"/>
      <c r="D2537" s="15"/>
      <c r="F2537" s="88"/>
    </row>
    <row r="2538" spans="3:6" customFormat="1" hidden="1" x14ac:dyDescent="0.25">
      <c r="C2538" s="11"/>
      <c r="D2538" s="15"/>
      <c r="F2538" s="88"/>
    </row>
    <row r="2539" spans="3:6" customFormat="1" hidden="1" x14ac:dyDescent="0.25">
      <c r="C2539" s="11"/>
      <c r="D2539" s="15"/>
      <c r="F2539" s="88"/>
    </row>
    <row r="2540" spans="3:6" customFormat="1" hidden="1" x14ac:dyDescent="0.25">
      <c r="C2540" s="11"/>
      <c r="D2540" s="15"/>
      <c r="F2540" s="88"/>
    </row>
    <row r="2541" spans="3:6" customFormat="1" hidden="1" x14ac:dyDescent="0.25">
      <c r="C2541" s="11"/>
      <c r="D2541" s="15"/>
      <c r="F2541" s="88"/>
    </row>
    <row r="2542" spans="3:6" customFormat="1" hidden="1" x14ac:dyDescent="0.25">
      <c r="C2542" s="11"/>
      <c r="D2542" s="15"/>
      <c r="F2542" s="88"/>
    </row>
    <row r="2543" spans="3:6" customFormat="1" hidden="1" x14ac:dyDescent="0.25">
      <c r="C2543" s="11"/>
      <c r="D2543" s="15"/>
      <c r="F2543" s="88"/>
    </row>
    <row r="2544" spans="3:6" customFormat="1" hidden="1" x14ac:dyDescent="0.25">
      <c r="C2544" s="11"/>
      <c r="D2544" s="15"/>
      <c r="F2544" s="88"/>
    </row>
    <row r="2545" spans="3:6" customFormat="1" hidden="1" x14ac:dyDescent="0.25">
      <c r="C2545" s="11"/>
      <c r="D2545" s="15"/>
      <c r="F2545" s="88"/>
    </row>
    <row r="2546" spans="3:6" customFormat="1" hidden="1" x14ac:dyDescent="0.25">
      <c r="C2546" s="11"/>
      <c r="D2546" s="15"/>
      <c r="F2546" s="88"/>
    </row>
    <row r="2547" spans="3:6" customFormat="1" hidden="1" x14ac:dyDescent="0.25">
      <c r="C2547" s="11"/>
      <c r="D2547" s="15"/>
      <c r="F2547" s="88"/>
    </row>
    <row r="2548" spans="3:6" customFormat="1" hidden="1" x14ac:dyDescent="0.25">
      <c r="C2548" s="11"/>
      <c r="D2548" s="15"/>
      <c r="F2548" s="88"/>
    </row>
    <row r="2549" spans="3:6" customFormat="1" hidden="1" x14ac:dyDescent="0.25">
      <c r="C2549" s="11"/>
      <c r="D2549" s="15"/>
      <c r="F2549" s="88"/>
    </row>
    <row r="2550" spans="3:6" customFormat="1" hidden="1" x14ac:dyDescent="0.25">
      <c r="C2550" s="11"/>
      <c r="D2550" s="15"/>
      <c r="F2550" s="88"/>
    </row>
    <row r="2551" spans="3:6" customFormat="1" hidden="1" x14ac:dyDescent="0.25">
      <c r="C2551" s="11"/>
      <c r="D2551" s="15"/>
      <c r="F2551" s="88"/>
    </row>
    <row r="2552" spans="3:6" customFormat="1" hidden="1" x14ac:dyDescent="0.25">
      <c r="C2552" s="11"/>
      <c r="D2552" s="15"/>
      <c r="F2552" s="88"/>
    </row>
    <row r="2553" spans="3:6" customFormat="1" hidden="1" x14ac:dyDescent="0.25">
      <c r="C2553" s="11"/>
      <c r="D2553" s="15"/>
      <c r="F2553" s="88"/>
    </row>
    <row r="2554" spans="3:6" customFormat="1" hidden="1" x14ac:dyDescent="0.25">
      <c r="C2554" s="11"/>
      <c r="D2554" s="15"/>
      <c r="F2554" s="88"/>
    </row>
    <row r="2555" spans="3:6" customFormat="1" hidden="1" x14ac:dyDescent="0.25">
      <c r="C2555" s="11"/>
      <c r="D2555" s="15"/>
      <c r="F2555" s="88"/>
    </row>
    <row r="2556" spans="3:6" customFormat="1" hidden="1" x14ac:dyDescent="0.25">
      <c r="C2556" s="11"/>
      <c r="D2556" s="15"/>
      <c r="F2556" s="88"/>
    </row>
    <row r="2557" spans="3:6" customFormat="1" hidden="1" x14ac:dyDescent="0.25">
      <c r="C2557" s="11"/>
      <c r="D2557" s="15"/>
      <c r="F2557" s="88"/>
    </row>
    <row r="2558" spans="3:6" customFormat="1" hidden="1" x14ac:dyDescent="0.25">
      <c r="C2558" s="11"/>
      <c r="D2558" s="15"/>
      <c r="F2558" s="88"/>
    </row>
    <row r="2559" spans="3:6" customFormat="1" hidden="1" x14ac:dyDescent="0.25">
      <c r="C2559" s="11"/>
      <c r="D2559" s="15"/>
      <c r="F2559" s="88"/>
    </row>
    <row r="2560" spans="3:6" customFormat="1" hidden="1" x14ac:dyDescent="0.25">
      <c r="C2560" s="11"/>
      <c r="D2560" s="15"/>
      <c r="F2560" s="88"/>
    </row>
    <row r="2561" spans="3:6" customFormat="1" hidden="1" x14ac:dyDescent="0.25">
      <c r="C2561" s="11"/>
      <c r="D2561" s="15"/>
      <c r="F2561" s="88"/>
    </row>
    <row r="2562" spans="3:6" customFormat="1" hidden="1" x14ac:dyDescent="0.25">
      <c r="C2562" s="11"/>
      <c r="D2562" s="15"/>
      <c r="F2562" s="88"/>
    </row>
    <row r="2563" spans="3:6" customFormat="1" hidden="1" x14ac:dyDescent="0.25">
      <c r="C2563" s="11"/>
      <c r="D2563" s="15"/>
      <c r="F2563" s="88"/>
    </row>
    <row r="2564" spans="3:6" customFormat="1" hidden="1" x14ac:dyDescent="0.25">
      <c r="C2564" s="11"/>
      <c r="D2564" s="15"/>
      <c r="F2564" s="88"/>
    </row>
    <row r="2565" spans="3:6" customFormat="1" hidden="1" x14ac:dyDescent="0.25">
      <c r="C2565" s="11"/>
      <c r="D2565" s="15"/>
      <c r="F2565" s="88"/>
    </row>
    <row r="2566" spans="3:6" customFormat="1" hidden="1" x14ac:dyDescent="0.25">
      <c r="C2566" s="11"/>
      <c r="D2566" s="15"/>
      <c r="F2566" s="88"/>
    </row>
    <row r="2567" spans="3:6" customFormat="1" hidden="1" x14ac:dyDescent="0.25">
      <c r="C2567" s="11"/>
      <c r="D2567" s="15"/>
      <c r="F2567" s="88"/>
    </row>
    <row r="2568" spans="3:6" customFormat="1" hidden="1" x14ac:dyDescent="0.25">
      <c r="C2568" s="11"/>
      <c r="D2568" s="15"/>
      <c r="F2568" s="88"/>
    </row>
    <row r="2569" spans="3:6" customFormat="1" hidden="1" x14ac:dyDescent="0.25">
      <c r="C2569" s="11"/>
      <c r="D2569" s="15"/>
      <c r="F2569" s="88"/>
    </row>
    <row r="2570" spans="3:6" customFormat="1" hidden="1" x14ac:dyDescent="0.25">
      <c r="C2570" s="11"/>
      <c r="D2570" s="15"/>
      <c r="F2570" s="88"/>
    </row>
    <row r="2571" spans="3:6" customFormat="1" hidden="1" x14ac:dyDescent="0.25">
      <c r="C2571" s="11"/>
      <c r="D2571" s="15"/>
      <c r="F2571" s="88"/>
    </row>
    <row r="2572" spans="3:6" customFormat="1" hidden="1" x14ac:dyDescent="0.25">
      <c r="C2572" s="11"/>
      <c r="D2572" s="15"/>
      <c r="F2572" s="88"/>
    </row>
    <row r="2573" spans="3:6" customFormat="1" hidden="1" x14ac:dyDescent="0.25">
      <c r="C2573" s="11"/>
      <c r="D2573" s="15"/>
      <c r="F2573" s="88"/>
    </row>
    <row r="2574" spans="3:6" customFormat="1" hidden="1" x14ac:dyDescent="0.25">
      <c r="C2574" s="11"/>
      <c r="D2574" s="15"/>
      <c r="F2574" s="88"/>
    </row>
    <row r="2575" spans="3:6" customFormat="1" hidden="1" x14ac:dyDescent="0.25">
      <c r="C2575" s="11"/>
      <c r="D2575" s="15"/>
      <c r="F2575" s="88"/>
    </row>
    <row r="2576" spans="3:6" customFormat="1" hidden="1" x14ac:dyDescent="0.25">
      <c r="C2576" s="11"/>
      <c r="D2576" s="15"/>
      <c r="F2576" s="88"/>
    </row>
    <row r="2577" spans="3:6" customFormat="1" hidden="1" x14ac:dyDescent="0.25">
      <c r="C2577" s="11"/>
      <c r="D2577" s="15"/>
      <c r="F2577" s="88"/>
    </row>
    <row r="2578" spans="3:6" customFormat="1" hidden="1" x14ac:dyDescent="0.25">
      <c r="C2578" s="11"/>
      <c r="D2578" s="15"/>
      <c r="F2578" s="88"/>
    </row>
    <row r="2579" spans="3:6" customFormat="1" hidden="1" x14ac:dyDescent="0.25">
      <c r="C2579" s="11"/>
      <c r="D2579" s="15"/>
      <c r="F2579" s="88"/>
    </row>
    <row r="2580" spans="3:6" customFormat="1" hidden="1" x14ac:dyDescent="0.25">
      <c r="C2580" s="11"/>
      <c r="D2580" s="15"/>
      <c r="F2580" s="88"/>
    </row>
    <row r="2581" spans="3:6" customFormat="1" hidden="1" x14ac:dyDescent="0.25">
      <c r="C2581" s="11"/>
      <c r="D2581" s="15"/>
      <c r="F2581" s="88"/>
    </row>
    <row r="2582" spans="3:6" customFormat="1" hidden="1" x14ac:dyDescent="0.25">
      <c r="C2582" s="11"/>
      <c r="D2582" s="15"/>
      <c r="F2582" s="88"/>
    </row>
    <row r="2583" spans="3:6" customFormat="1" hidden="1" x14ac:dyDescent="0.25">
      <c r="C2583" s="11"/>
      <c r="D2583" s="15"/>
      <c r="F2583" s="88"/>
    </row>
    <row r="2584" spans="3:6" customFormat="1" hidden="1" x14ac:dyDescent="0.25">
      <c r="C2584" s="11"/>
      <c r="D2584" s="15"/>
      <c r="F2584" s="88"/>
    </row>
    <row r="2585" spans="3:6" customFormat="1" hidden="1" x14ac:dyDescent="0.25">
      <c r="C2585" s="11"/>
      <c r="D2585" s="15"/>
      <c r="F2585" s="88"/>
    </row>
    <row r="2586" spans="3:6" customFormat="1" hidden="1" x14ac:dyDescent="0.25">
      <c r="C2586" s="11"/>
      <c r="D2586" s="15"/>
      <c r="F2586" s="88"/>
    </row>
    <row r="2587" spans="3:6" customFormat="1" hidden="1" x14ac:dyDescent="0.25">
      <c r="C2587" s="11"/>
      <c r="D2587" s="15"/>
      <c r="F2587" s="88"/>
    </row>
    <row r="2588" spans="3:6" customFormat="1" hidden="1" x14ac:dyDescent="0.25">
      <c r="C2588" s="11"/>
      <c r="D2588" s="15"/>
      <c r="F2588" s="88"/>
    </row>
    <row r="2589" spans="3:6" customFormat="1" hidden="1" x14ac:dyDescent="0.25">
      <c r="C2589" s="11"/>
      <c r="D2589" s="15"/>
      <c r="F2589" s="88"/>
    </row>
    <row r="2590" spans="3:6" customFormat="1" hidden="1" x14ac:dyDescent="0.25">
      <c r="C2590" s="11"/>
      <c r="D2590" s="15"/>
      <c r="F2590" s="88"/>
    </row>
    <row r="2591" spans="3:6" customFormat="1" hidden="1" x14ac:dyDescent="0.25">
      <c r="C2591" s="11"/>
      <c r="D2591" s="15"/>
      <c r="F2591" s="88"/>
    </row>
    <row r="2592" spans="3:6" customFormat="1" hidden="1" x14ac:dyDescent="0.25">
      <c r="C2592" s="11"/>
      <c r="D2592" s="15"/>
      <c r="F2592" s="88"/>
    </row>
    <row r="2593" spans="3:6" customFormat="1" hidden="1" x14ac:dyDescent="0.25">
      <c r="C2593" s="11"/>
      <c r="D2593" s="15"/>
      <c r="F2593" s="88"/>
    </row>
    <row r="2594" spans="3:6" customFormat="1" hidden="1" x14ac:dyDescent="0.25">
      <c r="C2594" s="11"/>
      <c r="D2594" s="15"/>
      <c r="F2594" s="88"/>
    </row>
    <row r="2595" spans="3:6" customFormat="1" hidden="1" x14ac:dyDescent="0.25">
      <c r="C2595" s="11"/>
      <c r="D2595" s="15"/>
      <c r="F2595" s="88"/>
    </row>
    <row r="2596" spans="3:6" customFormat="1" hidden="1" x14ac:dyDescent="0.25">
      <c r="C2596" s="11"/>
      <c r="D2596" s="15"/>
      <c r="F2596" s="88"/>
    </row>
    <row r="2597" spans="3:6" customFormat="1" hidden="1" x14ac:dyDescent="0.25">
      <c r="C2597" s="11"/>
      <c r="D2597" s="15"/>
      <c r="F2597" s="88"/>
    </row>
    <row r="2598" spans="3:6" customFormat="1" hidden="1" x14ac:dyDescent="0.25">
      <c r="C2598" s="11"/>
      <c r="D2598" s="15"/>
      <c r="F2598" s="88"/>
    </row>
    <row r="2599" spans="3:6" customFormat="1" hidden="1" x14ac:dyDescent="0.25">
      <c r="C2599" s="11"/>
      <c r="D2599" s="15"/>
      <c r="F2599" s="88"/>
    </row>
    <row r="2600" spans="3:6" customFormat="1" hidden="1" x14ac:dyDescent="0.25">
      <c r="C2600" s="11"/>
      <c r="D2600" s="15"/>
      <c r="F2600" s="88"/>
    </row>
    <row r="2601" spans="3:6" customFormat="1" hidden="1" x14ac:dyDescent="0.25">
      <c r="C2601" s="11"/>
      <c r="D2601" s="15"/>
      <c r="F2601" s="88"/>
    </row>
    <row r="2602" spans="3:6" customFormat="1" hidden="1" x14ac:dyDescent="0.25">
      <c r="C2602" s="11"/>
      <c r="D2602" s="15"/>
      <c r="F2602" s="88"/>
    </row>
    <row r="2603" spans="3:6" customFormat="1" hidden="1" x14ac:dyDescent="0.25">
      <c r="C2603" s="11"/>
      <c r="D2603" s="15"/>
      <c r="F2603" s="88"/>
    </row>
    <row r="2604" spans="3:6" customFormat="1" hidden="1" x14ac:dyDescent="0.25">
      <c r="C2604" s="11"/>
      <c r="D2604" s="15"/>
      <c r="F2604" s="88"/>
    </row>
    <row r="2605" spans="3:6" customFormat="1" hidden="1" x14ac:dyDescent="0.25">
      <c r="C2605" s="11"/>
      <c r="D2605" s="15"/>
      <c r="F2605" s="88"/>
    </row>
    <row r="2606" spans="3:6" customFormat="1" hidden="1" x14ac:dyDescent="0.25">
      <c r="C2606" s="11"/>
      <c r="D2606" s="15"/>
      <c r="F2606" s="88"/>
    </row>
    <row r="2607" spans="3:6" customFormat="1" hidden="1" x14ac:dyDescent="0.25">
      <c r="C2607" s="11"/>
      <c r="D2607" s="15"/>
      <c r="F2607" s="88"/>
    </row>
    <row r="2608" spans="3:6" customFormat="1" hidden="1" x14ac:dyDescent="0.25">
      <c r="C2608" s="11"/>
      <c r="D2608" s="15"/>
      <c r="F2608" s="88"/>
    </row>
    <row r="2609" spans="3:6" customFormat="1" hidden="1" x14ac:dyDescent="0.25">
      <c r="C2609" s="11"/>
      <c r="D2609" s="15"/>
      <c r="F2609" s="88"/>
    </row>
    <row r="2610" spans="3:6" customFormat="1" hidden="1" x14ac:dyDescent="0.25">
      <c r="C2610" s="11"/>
      <c r="D2610" s="15"/>
      <c r="F2610" s="88"/>
    </row>
    <row r="2611" spans="3:6" customFormat="1" hidden="1" x14ac:dyDescent="0.25">
      <c r="C2611" s="11"/>
      <c r="D2611" s="15"/>
      <c r="F2611" s="88"/>
    </row>
    <row r="2612" spans="3:6" customFormat="1" hidden="1" x14ac:dyDescent="0.25">
      <c r="C2612" s="11"/>
      <c r="D2612" s="15"/>
      <c r="F2612" s="88"/>
    </row>
    <row r="2613" spans="3:6" customFormat="1" hidden="1" x14ac:dyDescent="0.25">
      <c r="C2613" s="11"/>
      <c r="D2613" s="15"/>
      <c r="F2613" s="88"/>
    </row>
    <row r="2614" spans="3:6" customFormat="1" hidden="1" x14ac:dyDescent="0.25">
      <c r="C2614" s="11"/>
      <c r="D2614" s="15"/>
      <c r="F2614" s="88"/>
    </row>
    <row r="2615" spans="3:6" customFormat="1" hidden="1" x14ac:dyDescent="0.25">
      <c r="C2615" s="11"/>
      <c r="D2615" s="15"/>
      <c r="F2615" s="88"/>
    </row>
    <row r="2616" spans="3:6" customFormat="1" hidden="1" x14ac:dyDescent="0.25">
      <c r="C2616" s="11"/>
      <c r="D2616" s="15"/>
      <c r="F2616" s="88"/>
    </row>
    <row r="2617" spans="3:6" customFormat="1" hidden="1" x14ac:dyDescent="0.25">
      <c r="C2617" s="11"/>
      <c r="D2617" s="15"/>
      <c r="F2617" s="88"/>
    </row>
    <row r="2618" spans="3:6" customFormat="1" hidden="1" x14ac:dyDescent="0.25">
      <c r="C2618" s="11"/>
      <c r="D2618" s="15"/>
      <c r="F2618" s="88"/>
    </row>
    <row r="2619" spans="3:6" customFormat="1" hidden="1" x14ac:dyDescent="0.25">
      <c r="C2619" s="11"/>
      <c r="D2619" s="15"/>
      <c r="F2619" s="88"/>
    </row>
    <row r="2620" spans="3:6" customFormat="1" hidden="1" x14ac:dyDescent="0.25">
      <c r="C2620" s="11"/>
      <c r="D2620" s="15"/>
      <c r="F2620" s="88"/>
    </row>
    <row r="2621" spans="3:6" customFormat="1" hidden="1" x14ac:dyDescent="0.25">
      <c r="C2621" s="11"/>
      <c r="D2621" s="15"/>
      <c r="F2621" s="88"/>
    </row>
    <row r="2622" spans="3:6" customFormat="1" hidden="1" x14ac:dyDescent="0.25">
      <c r="C2622" s="11"/>
      <c r="D2622" s="15"/>
      <c r="F2622" s="88"/>
    </row>
    <row r="2623" spans="3:6" customFormat="1" hidden="1" x14ac:dyDescent="0.25">
      <c r="C2623" s="11"/>
      <c r="D2623" s="15"/>
      <c r="F2623" s="88"/>
    </row>
    <row r="2624" spans="3:6" customFormat="1" hidden="1" x14ac:dyDescent="0.25">
      <c r="C2624" s="11"/>
      <c r="D2624" s="15"/>
      <c r="F2624" s="88"/>
    </row>
    <row r="2625" spans="3:6" customFormat="1" hidden="1" x14ac:dyDescent="0.25">
      <c r="C2625" s="11"/>
      <c r="D2625" s="15"/>
      <c r="F2625" s="88"/>
    </row>
    <row r="2626" spans="3:6" customFormat="1" hidden="1" x14ac:dyDescent="0.25">
      <c r="C2626" s="11"/>
      <c r="D2626" s="15"/>
      <c r="F2626" s="88"/>
    </row>
    <row r="2627" spans="3:6" customFormat="1" hidden="1" x14ac:dyDescent="0.25">
      <c r="C2627" s="11"/>
      <c r="D2627" s="15"/>
      <c r="F2627" s="88"/>
    </row>
    <row r="2628" spans="3:6" customFormat="1" hidden="1" x14ac:dyDescent="0.25">
      <c r="C2628" s="11"/>
      <c r="D2628" s="15"/>
      <c r="F2628" s="88"/>
    </row>
    <row r="2629" spans="3:6" customFormat="1" hidden="1" x14ac:dyDescent="0.25">
      <c r="C2629" s="11"/>
      <c r="D2629" s="15"/>
      <c r="F2629" s="88"/>
    </row>
    <row r="2630" spans="3:6" customFormat="1" hidden="1" x14ac:dyDescent="0.25">
      <c r="C2630" s="11"/>
      <c r="D2630" s="15"/>
      <c r="F2630" s="88"/>
    </row>
    <row r="2631" spans="3:6" customFormat="1" hidden="1" x14ac:dyDescent="0.25">
      <c r="C2631" s="11"/>
      <c r="D2631" s="15"/>
      <c r="F2631" s="88"/>
    </row>
    <row r="2632" spans="3:6" customFormat="1" hidden="1" x14ac:dyDescent="0.25">
      <c r="C2632" s="11"/>
      <c r="D2632" s="15"/>
      <c r="F2632" s="88"/>
    </row>
    <row r="2633" spans="3:6" customFormat="1" hidden="1" x14ac:dyDescent="0.25">
      <c r="C2633" s="11"/>
      <c r="D2633" s="15"/>
      <c r="F2633" s="88"/>
    </row>
    <row r="2634" spans="3:6" customFormat="1" hidden="1" x14ac:dyDescent="0.25">
      <c r="C2634" s="11"/>
      <c r="D2634" s="15"/>
      <c r="F2634" s="88"/>
    </row>
    <row r="2635" spans="3:6" customFormat="1" hidden="1" x14ac:dyDescent="0.25">
      <c r="C2635" s="11"/>
      <c r="D2635" s="15"/>
      <c r="F2635" s="88"/>
    </row>
    <row r="2636" spans="3:6" customFormat="1" hidden="1" x14ac:dyDescent="0.25">
      <c r="C2636" s="11"/>
      <c r="D2636" s="15"/>
      <c r="F2636" s="88"/>
    </row>
    <row r="2637" spans="3:6" customFormat="1" hidden="1" x14ac:dyDescent="0.25">
      <c r="C2637" s="11"/>
      <c r="D2637" s="15"/>
      <c r="F2637" s="88"/>
    </row>
    <row r="2638" spans="3:6" customFormat="1" hidden="1" x14ac:dyDescent="0.25">
      <c r="C2638" s="11"/>
      <c r="D2638" s="15"/>
      <c r="F2638" s="88"/>
    </row>
    <row r="2639" spans="3:6" customFormat="1" hidden="1" x14ac:dyDescent="0.25">
      <c r="C2639" s="11"/>
      <c r="D2639" s="15"/>
      <c r="F2639" s="88"/>
    </row>
    <row r="2640" spans="3:6" customFormat="1" hidden="1" x14ac:dyDescent="0.25">
      <c r="C2640" s="11"/>
      <c r="D2640" s="15"/>
      <c r="F2640" s="88"/>
    </row>
    <row r="2641" spans="3:6" customFormat="1" hidden="1" x14ac:dyDescent="0.25">
      <c r="C2641" s="11"/>
      <c r="D2641" s="15"/>
      <c r="F2641" s="88"/>
    </row>
    <row r="2642" spans="3:6" customFormat="1" hidden="1" x14ac:dyDescent="0.25">
      <c r="C2642" s="11"/>
      <c r="D2642" s="15"/>
      <c r="F2642" s="88"/>
    </row>
    <row r="2643" spans="3:6" customFormat="1" hidden="1" x14ac:dyDescent="0.25">
      <c r="C2643" s="11"/>
      <c r="D2643" s="15"/>
      <c r="F2643" s="88"/>
    </row>
    <row r="2644" spans="3:6" customFormat="1" hidden="1" x14ac:dyDescent="0.25">
      <c r="C2644" s="11"/>
      <c r="D2644" s="15"/>
      <c r="F2644" s="88"/>
    </row>
    <row r="2645" spans="3:6" customFormat="1" hidden="1" x14ac:dyDescent="0.25">
      <c r="C2645" s="11"/>
      <c r="D2645" s="15"/>
      <c r="F2645" s="88"/>
    </row>
    <row r="2646" spans="3:6" customFormat="1" hidden="1" x14ac:dyDescent="0.25">
      <c r="C2646" s="11"/>
      <c r="D2646" s="15"/>
      <c r="F2646" s="88"/>
    </row>
    <row r="2647" spans="3:6" customFormat="1" hidden="1" x14ac:dyDescent="0.25">
      <c r="C2647" s="11"/>
      <c r="D2647" s="15"/>
      <c r="F2647" s="88"/>
    </row>
    <row r="2648" spans="3:6" customFormat="1" hidden="1" x14ac:dyDescent="0.25">
      <c r="C2648" s="11"/>
      <c r="D2648" s="15"/>
      <c r="F2648" s="88"/>
    </row>
    <row r="2649" spans="3:6" customFormat="1" hidden="1" x14ac:dyDescent="0.25">
      <c r="C2649" s="11"/>
      <c r="D2649" s="15"/>
      <c r="F2649" s="88"/>
    </row>
    <row r="2650" spans="3:6" customFormat="1" hidden="1" x14ac:dyDescent="0.25">
      <c r="C2650" s="11"/>
      <c r="D2650" s="15"/>
      <c r="F2650" s="88"/>
    </row>
    <row r="2651" spans="3:6" customFormat="1" hidden="1" x14ac:dyDescent="0.25">
      <c r="C2651" s="11"/>
      <c r="D2651" s="15"/>
      <c r="F2651" s="88"/>
    </row>
    <row r="2652" spans="3:6" customFormat="1" hidden="1" x14ac:dyDescent="0.25">
      <c r="C2652" s="11"/>
      <c r="D2652" s="15"/>
      <c r="F2652" s="88"/>
    </row>
    <row r="2653" spans="3:6" customFormat="1" hidden="1" x14ac:dyDescent="0.25">
      <c r="C2653" s="11"/>
      <c r="D2653" s="15"/>
      <c r="F2653" s="88"/>
    </row>
    <row r="2654" spans="3:6" customFormat="1" hidden="1" x14ac:dyDescent="0.25">
      <c r="C2654" s="11"/>
      <c r="D2654" s="15"/>
      <c r="F2654" s="88"/>
    </row>
    <row r="2655" spans="3:6" customFormat="1" hidden="1" x14ac:dyDescent="0.25">
      <c r="C2655" s="11"/>
      <c r="D2655" s="15"/>
      <c r="F2655" s="88"/>
    </row>
    <row r="2656" spans="3:6" customFormat="1" hidden="1" x14ac:dyDescent="0.25">
      <c r="C2656" s="11"/>
      <c r="D2656" s="15"/>
      <c r="F2656" s="88"/>
    </row>
    <row r="2657" spans="3:6" customFormat="1" hidden="1" x14ac:dyDescent="0.25">
      <c r="C2657" s="11"/>
      <c r="D2657" s="15"/>
      <c r="F2657" s="88"/>
    </row>
    <row r="2658" spans="3:6" customFormat="1" hidden="1" x14ac:dyDescent="0.25">
      <c r="C2658" s="11"/>
      <c r="D2658" s="15"/>
      <c r="F2658" s="88"/>
    </row>
    <row r="2659" spans="3:6" customFormat="1" hidden="1" x14ac:dyDescent="0.25">
      <c r="C2659" s="11"/>
      <c r="D2659" s="15"/>
      <c r="F2659" s="88"/>
    </row>
    <row r="2660" spans="3:6" customFormat="1" hidden="1" x14ac:dyDescent="0.25">
      <c r="C2660" s="11"/>
      <c r="D2660" s="15"/>
      <c r="F2660" s="88"/>
    </row>
    <row r="2661" spans="3:6" customFormat="1" hidden="1" x14ac:dyDescent="0.25">
      <c r="C2661" s="11"/>
      <c r="D2661" s="15"/>
      <c r="F2661" s="88"/>
    </row>
    <row r="2662" spans="3:6" customFormat="1" hidden="1" x14ac:dyDescent="0.25">
      <c r="C2662" s="11"/>
      <c r="D2662" s="15"/>
      <c r="F2662" s="88"/>
    </row>
    <row r="2663" spans="3:6" customFormat="1" hidden="1" x14ac:dyDescent="0.25">
      <c r="C2663" s="11"/>
      <c r="D2663" s="15"/>
      <c r="F2663" s="88"/>
    </row>
    <row r="2664" spans="3:6" customFormat="1" hidden="1" x14ac:dyDescent="0.25">
      <c r="C2664" s="11"/>
      <c r="D2664" s="15"/>
      <c r="F2664" s="88"/>
    </row>
    <row r="2665" spans="3:6" customFormat="1" hidden="1" x14ac:dyDescent="0.25">
      <c r="C2665" s="11"/>
      <c r="D2665" s="15"/>
      <c r="F2665" s="88"/>
    </row>
    <row r="2666" spans="3:6" customFormat="1" hidden="1" x14ac:dyDescent="0.25">
      <c r="C2666" s="11"/>
      <c r="D2666" s="15"/>
      <c r="F2666" s="88"/>
    </row>
    <row r="2667" spans="3:6" customFormat="1" hidden="1" x14ac:dyDescent="0.25">
      <c r="C2667" s="11"/>
      <c r="D2667" s="15"/>
      <c r="F2667" s="88"/>
    </row>
    <row r="2668" spans="3:6" customFormat="1" hidden="1" x14ac:dyDescent="0.25">
      <c r="C2668" s="11"/>
      <c r="D2668" s="15"/>
      <c r="F2668" s="88"/>
    </row>
    <row r="2669" spans="3:6" customFormat="1" hidden="1" x14ac:dyDescent="0.25">
      <c r="C2669" s="11"/>
      <c r="D2669" s="15"/>
      <c r="F2669" s="88"/>
    </row>
    <row r="2670" spans="3:6" customFormat="1" hidden="1" x14ac:dyDescent="0.25">
      <c r="C2670" s="11"/>
      <c r="D2670" s="15"/>
      <c r="F2670" s="88"/>
    </row>
    <row r="2671" spans="3:6" customFormat="1" hidden="1" x14ac:dyDescent="0.25">
      <c r="C2671" s="11"/>
      <c r="D2671" s="15"/>
      <c r="F2671" s="88"/>
    </row>
    <row r="2672" spans="3:6" customFormat="1" hidden="1" x14ac:dyDescent="0.25">
      <c r="C2672" s="11"/>
      <c r="D2672" s="15"/>
      <c r="F2672" s="88"/>
    </row>
    <row r="2673" spans="3:6" customFormat="1" hidden="1" x14ac:dyDescent="0.25">
      <c r="C2673" s="11"/>
      <c r="D2673" s="15"/>
      <c r="F2673" s="88"/>
    </row>
    <row r="2674" spans="3:6" customFormat="1" hidden="1" x14ac:dyDescent="0.25">
      <c r="C2674" s="11"/>
      <c r="D2674" s="15"/>
      <c r="F2674" s="88"/>
    </row>
    <row r="2675" spans="3:6" customFormat="1" hidden="1" x14ac:dyDescent="0.25">
      <c r="C2675" s="11"/>
      <c r="D2675" s="15"/>
      <c r="F2675" s="88"/>
    </row>
    <row r="2676" spans="3:6" customFormat="1" hidden="1" x14ac:dyDescent="0.25">
      <c r="C2676" s="11"/>
      <c r="D2676" s="15"/>
      <c r="F2676" s="88"/>
    </row>
    <row r="2677" spans="3:6" customFormat="1" hidden="1" x14ac:dyDescent="0.25">
      <c r="C2677" s="11"/>
      <c r="D2677" s="15"/>
      <c r="F2677" s="88"/>
    </row>
    <row r="2678" spans="3:6" customFormat="1" hidden="1" x14ac:dyDescent="0.25">
      <c r="C2678" s="11"/>
      <c r="D2678" s="15"/>
      <c r="F2678" s="88"/>
    </row>
    <row r="2679" spans="3:6" customFormat="1" hidden="1" x14ac:dyDescent="0.25">
      <c r="C2679" s="11"/>
      <c r="D2679" s="15"/>
      <c r="F2679" s="88"/>
    </row>
    <row r="2680" spans="3:6" customFormat="1" hidden="1" x14ac:dyDescent="0.25">
      <c r="C2680" s="11"/>
      <c r="D2680" s="15"/>
      <c r="F2680" s="88"/>
    </row>
    <row r="2681" spans="3:6" customFormat="1" hidden="1" x14ac:dyDescent="0.25">
      <c r="C2681" s="11"/>
      <c r="D2681" s="15"/>
      <c r="F2681" s="88"/>
    </row>
    <row r="2682" spans="3:6" customFormat="1" hidden="1" x14ac:dyDescent="0.25">
      <c r="C2682" s="11"/>
      <c r="D2682" s="15"/>
      <c r="F2682" s="88"/>
    </row>
    <row r="2683" spans="3:6" customFormat="1" hidden="1" x14ac:dyDescent="0.25">
      <c r="C2683" s="11"/>
      <c r="D2683" s="15"/>
      <c r="F2683" s="88"/>
    </row>
    <row r="2684" spans="3:6" customFormat="1" hidden="1" x14ac:dyDescent="0.25">
      <c r="C2684" s="11"/>
      <c r="D2684" s="15"/>
      <c r="F2684" s="88"/>
    </row>
    <row r="2685" spans="3:6" customFormat="1" hidden="1" x14ac:dyDescent="0.25">
      <c r="C2685" s="11"/>
      <c r="D2685" s="15"/>
      <c r="F2685" s="88"/>
    </row>
    <row r="2686" spans="3:6" customFormat="1" hidden="1" x14ac:dyDescent="0.25">
      <c r="C2686" s="11"/>
      <c r="D2686" s="15"/>
      <c r="F2686" s="88"/>
    </row>
    <row r="2687" spans="3:6" customFormat="1" hidden="1" x14ac:dyDescent="0.25">
      <c r="C2687" s="11"/>
      <c r="D2687" s="15"/>
      <c r="F2687" s="88"/>
    </row>
    <row r="2688" spans="3:6" customFormat="1" hidden="1" x14ac:dyDescent="0.25">
      <c r="C2688" s="11"/>
      <c r="D2688" s="15"/>
      <c r="F2688" s="88"/>
    </row>
    <row r="2689" spans="3:6" customFormat="1" hidden="1" x14ac:dyDescent="0.25">
      <c r="C2689" s="11"/>
      <c r="D2689" s="15"/>
      <c r="F2689" s="88"/>
    </row>
    <row r="2690" spans="3:6" customFormat="1" hidden="1" x14ac:dyDescent="0.25">
      <c r="C2690" s="11"/>
      <c r="D2690" s="15"/>
      <c r="F2690" s="88"/>
    </row>
    <row r="2691" spans="3:6" customFormat="1" hidden="1" x14ac:dyDescent="0.25">
      <c r="C2691" s="11"/>
      <c r="D2691" s="15"/>
      <c r="F2691" s="88"/>
    </row>
    <row r="2692" spans="3:6" customFormat="1" hidden="1" x14ac:dyDescent="0.25">
      <c r="C2692" s="11"/>
      <c r="D2692" s="15"/>
      <c r="F2692" s="88"/>
    </row>
    <row r="2693" spans="3:6" customFormat="1" hidden="1" x14ac:dyDescent="0.25">
      <c r="C2693" s="11"/>
      <c r="D2693" s="15"/>
      <c r="F2693" s="88"/>
    </row>
    <row r="2694" spans="3:6" customFormat="1" hidden="1" x14ac:dyDescent="0.25">
      <c r="C2694" s="11"/>
      <c r="D2694" s="15"/>
      <c r="F2694" s="88"/>
    </row>
    <row r="2695" spans="3:6" customFormat="1" hidden="1" x14ac:dyDescent="0.25">
      <c r="C2695" s="11"/>
      <c r="D2695" s="15"/>
      <c r="F2695" s="88"/>
    </row>
    <row r="2696" spans="3:6" customFormat="1" hidden="1" x14ac:dyDescent="0.25">
      <c r="C2696" s="11"/>
      <c r="D2696" s="15"/>
      <c r="F2696" s="88"/>
    </row>
    <row r="2697" spans="3:6" customFormat="1" hidden="1" x14ac:dyDescent="0.25">
      <c r="C2697" s="11"/>
      <c r="D2697" s="15"/>
      <c r="F2697" s="88"/>
    </row>
    <row r="2698" spans="3:6" customFormat="1" hidden="1" x14ac:dyDescent="0.25">
      <c r="C2698" s="11"/>
      <c r="D2698" s="15"/>
      <c r="F2698" s="88"/>
    </row>
    <row r="2699" spans="3:6" customFormat="1" hidden="1" x14ac:dyDescent="0.25">
      <c r="C2699" s="11"/>
      <c r="D2699" s="15"/>
      <c r="F2699" s="88"/>
    </row>
    <row r="2700" spans="3:6" customFormat="1" hidden="1" x14ac:dyDescent="0.25">
      <c r="C2700" s="11"/>
      <c r="D2700" s="15"/>
      <c r="F2700" s="88"/>
    </row>
    <row r="2701" spans="3:6" customFormat="1" hidden="1" x14ac:dyDescent="0.25">
      <c r="C2701" s="11"/>
      <c r="D2701" s="15"/>
      <c r="F2701" s="88"/>
    </row>
    <row r="2702" spans="3:6" customFormat="1" hidden="1" x14ac:dyDescent="0.25">
      <c r="C2702" s="11"/>
      <c r="D2702" s="15"/>
      <c r="F2702" s="88"/>
    </row>
    <row r="2703" spans="3:6" customFormat="1" hidden="1" x14ac:dyDescent="0.25">
      <c r="C2703" s="11"/>
      <c r="D2703" s="15"/>
      <c r="F2703" s="88"/>
    </row>
    <row r="2704" spans="3:6" customFormat="1" hidden="1" x14ac:dyDescent="0.25">
      <c r="C2704" s="11"/>
      <c r="D2704" s="15"/>
      <c r="F2704" s="88"/>
    </row>
    <row r="2705" spans="3:6" customFormat="1" hidden="1" x14ac:dyDescent="0.25">
      <c r="C2705" s="11"/>
      <c r="D2705" s="15"/>
      <c r="F2705" s="88"/>
    </row>
    <row r="2706" spans="3:6" customFormat="1" hidden="1" x14ac:dyDescent="0.25">
      <c r="C2706" s="11"/>
      <c r="D2706" s="15"/>
      <c r="F2706" s="88"/>
    </row>
    <row r="2707" spans="3:6" customFormat="1" hidden="1" x14ac:dyDescent="0.25">
      <c r="C2707" s="11"/>
      <c r="D2707" s="15"/>
      <c r="F2707" s="88"/>
    </row>
    <row r="2708" spans="3:6" customFormat="1" hidden="1" x14ac:dyDescent="0.25">
      <c r="C2708" s="11"/>
      <c r="D2708" s="15"/>
      <c r="F2708" s="88"/>
    </row>
    <row r="2709" spans="3:6" customFormat="1" hidden="1" x14ac:dyDescent="0.25">
      <c r="C2709" s="11"/>
      <c r="D2709" s="15"/>
      <c r="F2709" s="88"/>
    </row>
    <row r="2710" spans="3:6" customFormat="1" hidden="1" x14ac:dyDescent="0.25">
      <c r="C2710" s="11"/>
      <c r="D2710" s="15"/>
      <c r="F2710" s="88"/>
    </row>
    <row r="2711" spans="3:6" customFormat="1" hidden="1" x14ac:dyDescent="0.25">
      <c r="C2711" s="11"/>
      <c r="D2711" s="15"/>
      <c r="F2711" s="88"/>
    </row>
    <row r="2712" spans="3:6" customFormat="1" hidden="1" x14ac:dyDescent="0.25">
      <c r="C2712" s="11"/>
      <c r="D2712" s="15"/>
      <c r="F2712" s="88"/>
    </row>
    <row r="2713" spans="3:6" customFormat="1" hidden="1" x14ac:dyDescent="0.25">
      <c r="C2713" s="11"/>
      <c r="D2713" s="15"/>
      <c r="F2713" s="88"/>
    </row>
    <row r="2714" spans="3:6" customFormat="1" hidden="1" x14ac:dyDescent="0.25">
      <c r="C2714" s="11"/>
      <c r="D2714" s="15"/>
      <c r="F2714" s="88"/>
    </row>
    <row r="2715" spans="3:6" customFormat="1" hidden="1" x14ac:dyDescent="0.25">
      <c r="C2715" s="11"/>
      <c r="D2715" s="15"/>
      <c r="F2715" s="88"/>
    </row>
    <row r="2716" spans="3:6" customFormat="1" hidden="1" x14ac:dyDescent="0.25">
      <c r="C2716" s="11"/>
      <c r="D2716" s="15"/>
      <c r="F2716" s="88"/>
    </row>
    <row r="2717" spans="3:6" customFormat="1" hidden="1" x14ac:dyDescent="0.25">
      <c r="C2717" s="11"/>
      <c r="D2717" s="15"/>
      <c r="F2717" s="88"/>
    </row>
    <row r="2718" spans="3:6" customFormat="1" hidden="1" x14ac:dyDescent="0.25">
      <c r="C2718" s="11"/>
      <c r="D2718" s="15"/>
      <c r="F2718" s="88"/>
    </row>
    <row r="2719" spans="3:6" customFormat="1" hidden="1" x14ac:dyDescent="0.25">
      <c r="C2719" s="11"/>
      <c r="D2719" s="15"/>
      <c r="F2719" s="88"/>
    </row>
    <row r="2720" spans="3:6" customFormat="1" hidden="1" x14ac:dyDescent="0.25">
      <c r="C2720" s="11"/>
      <c r="D2720" s="15"/>
      <c r="F2720" s="88"/>
    </row>
    <row r="2721" spans="3:6" customFormat="1" hidden="1" x14ac:dyDescent="0.25">
      <c r="C2721" s="11"/>
      <c r="D2721" s="15"/>
      <c r="F2721" s="88"/>
    </row>
    <row r="2722" spans="3:6" customFormat="1" hidden="1" x14ac:dyDescent="0.25">
      <c r="C2722" s="11"/>
      <c r="D2722" s="15"/>
      <c r="F2722" s="88"/>
    </row>
    <row r="2723" spans="3:6" customFormat="1" hidden="1" x14ac:dyDescent="0.25">
      <c r="C2723" s="11"/>
      <c r="D2723" s="15"/>
      <c r="F2723" s="88"/>
    </row>
    <row r="2724" spans="3:6" customFormat="1" hidden="1" x14ac:dyDescent="0.25">
      <c r="C2724" s="11"/>
      <c r="D2724" s="15"/>
      <c r="F2724" s="88"/>
    </row>
    <row r="2725" spans="3:6" customFormat="1" hidden="1" x14ac:dyDescent="0.25">
      <c r="C2725" s="11"/>
      <c r="D2725" s="15"/>
      <c r="F2725" s="88"/>
    </row>
    <row r="2726" spans="3:6" customFormat="1" hidden="1" x14ac:dyDescent="0.25">
      <c r="C2726" s="11"/>
      <c r="D2726" s="15"/>
      <c r="F2726" s="88"/>
    </row>
    <row r="2727" spans="3:6" customFormat="1" hidden="1" x14ac:dyDescent="0.25">
      <c r="C2727" s="11"/>
      <c r="D2727" s="15"/>
      <c r="F2727" s="88"/>
    </row>
    <row r="2728" spans="3:6" customFormat="1" hidden="1" x14ac:dyDescent="0.25">
      <c r="C2728" s="11"/>
      <c r="D2728" s="15"/>
      <c r="F2728" s="88"/>
    </row>
    <row r="2729" spans="3:6" customFormat="1" hidden="1" x14ac:dyDescent="0.25">
      <c r="C2729" s="11"/>
      <c r="D2729" s="15"/>
      <c r="F2729" s="88"/>
    </row>
    <row r="2730" spans="3:6" customFormat="1" hidden="1" x14ac:dyDescent="0.25">
      <c r="C2730" s="11"/>
      <c r="D2730" s="15"/>
      <c r="F2730" s="88"/>
    </row>
    <row r="2731" spans="3:6" customFormat="1" hidden="1" x14ac:dyDescent="0.25">
      <c r="C2731" s="11"/>
      <c r="D2731" s="15"/>
      <c r="F2731" s="88"/>
    </row>
    <row r="2732" spans="3:6" customFormat="1" hidden="1" x14ac:dyDescent="0.25">
      <c r="C2732" s="11"/>
      <c r="D2732" s="15"/>
      <c r="F2732" s="88"/>
    </row>
    <row r="2733" spans="3:6" customFormat="1" hidden="1" x14ac:dyDescent="0.25">
      <c r="C2733" s="11"/>
      <c r="D2733" s="15"/>
      <c r="F2733" s="88"/>
    </row>
    <row r="2734" spans="3:6" customFormat="1" hidden="1" x14ac:dyDescent="0.25">
      <c r="C2734" s="11"/>
      <c r="D2734" s="15"/>
      <c r="F2734" s="88"/>
    </row>
    <row r="2735" spans="3:6" customFormat="1" hidden="1" x14ac:dyDescent="0.25">
      <c r="C2735" s="11"/>
      <c r="D2735" s="15"/>
      <c r="F2735" s="88"/>
    </row>
    <row r="2736" spans="3:6" customFormat="1" hidden="1" x14ac:dyDescent="0.25">
      <c r="C2736" s="11"/>
      <c r="D2736" s="15"/>
      <c r="F2736" s="88"/>
    </row>
    <row r="2737" spans="3:6" customFormat="1" hidden="1" x14ac:dyDescent="0.25">
      <c r="C2737" s="11"/>
      <c r="D2737" s="15"/>
      <c r="F2737" s="88"/>
    </row>
    <row r="2738" spans="3:6" customFormat="1" hidden="1" x14ac:dyDescent="0.25">
      <c r="C2738" s="11"/>
      <c r="D2738" s="15"/>
      <c r="F2738" s="88"/>
    </row>
    <row r="2739" spans="3:6" customFormat="1" hidden="1" x14ac:dyDescent="0.25">
      <c r="C2739" s="11"/>
      <c r="D2739" s="15"/>
      <c r="F2739" s="88"/>
    </row>
    <row r="2740" spans="3:6" customFormat="1" hidden="1" x14ac:dyDescent="0.25">
      <c r="C2740" s="11"/>
      <c r="D2740" s="15"/>
      <c r="F2740" s="88"/>
    </row>
    <row r="2741" spans="3:6" customFormat="1" hidden="1" x14ac:dyDescent="0.25">
      <c r="C2741" s="11"/>
      <c r="D2741" s="15"/>
      <c r="F2741" s="88"/>
    </row>
    <row r="2742" spans="3:6" customFormat="1" hidden="1" x14ac:dyDescent="0.25">
      <c r="C2742" s="11"/>
      <c r="D2742" s="15"/>
      <c r="F2742" s="88"/>
    </row>
    <row r="2743" spans="3:6" customFormat="1" hidden="1" x14ac:dyDescent="0.25">
      <c r="C2743" s="11"/>
      <c r="D2743" s="15"/>
      <c r="F2743" s="88"/>
    </row>
    <row r="2744" spans="3:6" customFormat="1" hidden="1" x14ac:dyDescent="0.25">
      <c r="C2744" s="11"/>
      <c r="D2744" s="15"/>
      <c r="F2744" s="88"/>
    </row>
    <row r="2745" spans="3:6" customFormat="1" hidden="1" x14ac:dyDescent="0.25">
      <c r="C2745" s="11"/>
      <c r="D2745" s="15"/>
      <c r="F2745" s="88"/>
    </row>
    <row r="2746" spans="3:6" customFormat="1" hidden="1" x14ac:dyDescent="0.25">
      <c r="C2746" s="11"/>
      <c r="D2746" s="15"/>
      <c r="F2746" s="88"/>
    </row>
    <row r="2747" spans="3:6" customFormat="1" hidden="1" x14ac:dyDescent="0.25">
      <c r="C2747" s="11"/>
      <c r="D2747" s="15"/>
      <c r="F2747" s="88"/>
    </row>
    <row r="2748" spans="3:6" customFormat="1" hidden="1" x14ac:dyDescent="0.25">
      <c r="C2748" s="11"/>
      <c r="D2748" s="15"/>
      <c r="F2748" s="88"/>
    </row>
    <row r="2749" spans="3:6" customFormat="1" hidden="1" x14ac:dyDescent="0.25">
      <c r="C2749" s="11"/>
      <c r="D2749" s="15"/>
      <c r="F2749" s="88"/>
    </row>
    <row r="2750" spans="3:6" customFormat="1" hidden="1" x14ac:dyDescent="0.25">
      <c r="C2750" s="11"/>
      <c r="D2750" s="15"/>
      <c r="F2750" s="88"/>
    </row>
    <row r="2751" spans="3:6" customFormat="1" hidden="1" x14ac:dyDescent="0.25">
      <c r="C2751" s="11"/>
      <c r="D2751" s="15"/>
      <c r="F2751" s="88"/>
    </row>
    <row r="2752" spans="3:6" customFormat="1" hidden="1" x14ac:dyDescent="0.25">
      <c r="C2752" s="11"/>
      <c r="D2752" s="15"/>
      <c r="F2752" s="88"/>
    </row>
    <row r="2753" spans="3:6" customFormat="1" hidden="1" x14ac:dyDescent="0.25">
      <c r="C2753" s="11"/>
      <c r="D2753" s="15"/>
      <c r="F2753" s="88"/>
    </row>
    <row r="2754" spans="3:6" customFormat="1" hidden="1" x14ac:dyDescent="0.25">
      <c r="C2754" s="11"/>
      <c r="D2754" s="15"/>
      <c r="F2754" s="88"/>
    </row>
    <row r="2755" spans="3:6" customFormat="1" hidden="1" x14ac:dyDescent="0.25">
      <c r="C2755" s="11"/>
      <c r="D2755" s="15"/>
      <c r="F2755" s="88"/>
    </row>
    <row r="2756" spans="3:6" customFormat="1" hidden="1" x14ac:dyDescent="0.25">
      <c r="C2756" s="11"/>
      <c r="D2756" s="15"/>
      <c r="F2756" s="88"/>
    </row>
    <row r="2757" spans="3:6" customFormat="1" hidden="1" x14ac:dyDescent="0.25">
      <c r="C2757" s="11"/>
      <c r="D2757" s="15"/>
      <c r="F2757" s="88"/>
    </row>
    <row r="2758" spans="3:6" customFormat="1" hidden="1" x14ac:dyDescent="0.25">
      <c r="C2758" s="11"/>
      <c r="D2758" s="15"/>
      <c r="F2758" s="88"/>
    </row>
    <row r="2759" spans="3:6" customFormat="1" hidden="1" x14ac:dyDescent="0.25">
      <c r="C2759" s="11"/>
      <c r="D2759" s="15"/>
      <c r="F2759" s="88"/>
    </row>
    <row r="2760" spans="3:6" customFormat="1" hidden="1" x14ac:dyDescent="0.25">
      <c r="C2760" s="11"/>
      <c r="D2760" s="15"/>
      <c r="F2760" s="88"/>
    </row>
    <row r="2761" spans="3:6" customFormat="1" hidden="1" x14ac:dyDescent="0.25">
      <c r="C2761" s="11"/>
      <c r="D2761" s="15"/>
      <c r="F2761" s="88"/>
    </row>
    <row r="2762" spans="3:6" customFormat="1" hidden="1" x14ac:dyDescent="0.25">
      <c r="C2762" s="11"/>
      <c r="D2762" s="15"/>
      <c r="F2762" s="88"/>
    </row>
    <row r="2763" spans="3:6" customFormat="1" hidden="1" x14ac:dyDescent="0.25">
      <c r="C2763" s="11"/>
      <c r="D2763" s="15"/>
      <c r="F2763" s="88"/>
    </row>
    <row r="2764" spans="3:6" customFormat="1" hidden="1" x14ac:dyDescent="0.25">
      <c r="C2764" s="11"/>
      <c r="D2764" s="15"/>
      <c r="F2764" s="88"/>
    </row>
    <row r="2765" spans="3:6" customFormat="1" hidden="1" x14ac:dyDescent="0.25">
      <c r="C2765" s="11"/>
      <c r="D2765" s="15"/>
      <c r="F2765" s="88"/>
    </row>
    <row r="2766" spans="3:6" customFormat="1" hidden="1" x14ac:dyDescent="0.25">
      <c r="C2766" s="11"/>
      <c r="D2766" s="15"/>
      <c r="F2766" s="88"/>
    </row>
    <row r="2767" spans="3:6" customFormat="1" hidden="1" x14ac:dyDescent="0.25">
      <c r="C2767" s="11"/>
      <c r="D2767" s="15"/>
      <c r="F2767" s="88"/>
    </row>
    <row r="2768" spans="3:6" customFormat="1" hidden="1" x14ac:dyDescent="0.25">
      <c r="C2768" s="11"/>
      <c r="D2768" s="15"/>
      <c r="F2768" s="88"/>
    </row>
    <row r="2769" spans="3:6" customFormat="1" hidden="1" x14ac:dyDescent="0.25">
      <c r="C2769" s="11"/>
      <c r="D2769" s="15"/>
      <c r="F2769" s="88"/>
    </row>
    <row r="2770" spans="3:6" customFormat="1" hidden="1" x14ac:dyDescent="0.25">
      <c r="C2770" s="11"/>
      <c r="D2770" s="15"/>
      <c r="F2770" s="88"/>
    </row>
    <row r="2771" spans="3:6" customFormat="1" hidden="1" x14ac:dyDescent="0.25">
      <c r="C2771" s="11"/>
      <c r="D2771" s="15"/>
      <c r="F2771" s="88"/>
    </row>
    <row r="2772" spans="3:6" customFormat="1" hidden="1" x14ac:dyDescent="0.25">
      <c r="C2772" s="11"/>
      <c r="D2772" s="15"/>
      <c r="F2772" s="88"/>
    </row>
    <row r="2773" spans="3:6" customFormat="1" hidden="1" x14ac:dyDescent="0.25">
      <c r="C2773" s="11"/>
      <c r="D2773" s="15"/>
      <c r="F2773" s="88"/>
    </row>
    <row r="2774" spans="3:6" customFormat="1" hidden="1" x14ac:dyDescent="0.25">
      <c r="C2774" s="11"/>
      <c r="D2774" s="15"/>
      <c r="F2774" s="88"/>
    </row>
    <row r="2775" spans="3:6" customFormat="1" hidden="1" x14ac:dyDescent="0.25">
      <c r="C2775" s="11"/>
      <c r="D2775" s="15"/>
      <c r="F2775" s="88"/>
    </row>
    <row r="2776" spans="3:6" customFormat="1" hidden="1" x14ac:dyDescent="0.25">
      <c r="C2776" s="11"/>
      <c r="D2776" s="15"/>
      <c r="F2776" s="88"/>
    </row>
    <row r="2777" spans="3:6" customFormat="1" hidden="1" x14ac:dyDescent="0.25">
      <c r="C2777" s="11"/>
      <c r="D2777" s="15"/>
      <c r="F2777" s="88"/>
    </row>
    <row r="2778" spans="3:6" customFormat="1" hidden="1" x14ac:dyDescent="0.25">
      <c r="C2778" s="11"/>
      <c r="D2778" s="15"/>
      <c r="F2778" s="88"/>
    </row>
    <row r="2779" spans="3:6" customFormat="1" hidden="1" x14ac:dyDescent="0.25">
      <c r="C2779" s="11"/>
      <c r="D2779" s="15"/>
      <c r="F2779" s="88"/>
    </row>
    <row r="2780" spans="3:6" customFormat="1" hidden="1" x14ac:dyDescent="0.25">
      <c r="C2780" s="11"/>
      <c r="D2780" s="15"/>
      <c r="F2780" s="88"/>
    </row>
    <row r="2781" spans="3:6" customFormat="1" hidden="1" x14ac:dyDescent="0.25">
      <c r="C2781" s="11"/>
      <c r="D2781" s="15"/>
      <c r="F2781" s="88"/>
    </row>
    <row r="2782" spans="3:6" customFormat="1" hidden="1" x14ac:dyDescent="0.25">
      <c r="C2782" s="11"/>
      <c r="D2782" s="15"/>
      <c r="F2782" s="88"/>
    </row>
    <row r="2783" spans="3:6" customFormat="1" hidden="1" x14ac:dyDescent="0.25">
      <c r="C2783" s="11"/>
      <c r="D2783" s="15"/>
      <c r="F2783" s="88"/>
    </row>
    <row r="2784" spans="3:6" customFormat="1" hidden="1" x14ac:dyDescent="0.25">
      <c r="C2784" s="11"/>
      <c r="D2784" s="15"/>
      <c r="F2784" s="88"/>
    </row>
    <row r="2785" spans="3:6" customFormat="1" hidden="1" x14ac:dyDescent="0.25">
      <c r="C2785" s="11"/>
      <c r="D2785" s="15"/>
      <c r="F2785" s="88"/>
    </row>
    <row r="2786" spans="3:6" customFormat="1" hidden="1" x14ac:dyDescent="0.25">
      <c r="C2786" s="11"/>
      <c r="D2786" s="15"/>
      <c r="F2786" s="88"/>
    </row>
    <row r="2787" spans="3:6" customFormat="1" hidden="1" x14ac:dyDescent="0.25">
      <c r="C2787" s="11"/>
      <c r="D2787" s="15"/>
      <c r="F2787" s="88"/>
    </row>
    <row r="2788" spans="3:6" customFormat="1" hidden="1" x14ac:dyDescent="0.25">
      <c r="C2788" s="11"/>
      <c r="D2788" s="15"/>
      <c r="F2788" s="88"/>
    </row>
    <row r="2789" spans="3:6" customFormat="1" hidden="1" x14ac:dyDescent="0.25">
      <c r="C2789" s="11"/>
      <c r="D2789" s="15"/>
      <c r="F2789" s="88"/>
    </row>
    <row r="2790" spans="3:6" customFormat="1" hidden="1" x14ac:dyDescent="0.25">
      <c r="C2790" s="11"/>
      <c r="D2790" s="15"/>
      <c r="F2790" s="88"/>
    </row>
    <row r="2791" spans="3:6" customFormat="1" hidden="1" x14ac:dyDescent="0.25">
      <c r="C2791" s="11"/>
      <c r="D2791" s="15"/>
      <c r="F2791" s="88"/>
    </row>
    <row r="2792" spans="3:6" customFormat="1" hidden="1" x14ac:dyDescent="0.25">
      <c r="C2792" s="11"/>
      <c r="D2792" s="15"/>
      <c r="F2792" s="88"/>
    </row>
    <row r="2793" spans="3:6" customFormat="1" hidden="1" x14ac:dyDescent="0.25">
      <c r="C2793" s="11"/>
      <c r="D2793" s="15"/>
      <c r="F2793" s="88"/>
    </row>
    <row r="2794" spans="3:6" customFormat="1" hidden="1" x14ac:dyDescent="0.25">
      <c r="C2794" s="11"/>
      <c r="D2794" s="15"/>
      <c r="F2794" s="88"/>
    </row>
    <row r="2795" spans="3:6" customFormat="1" hidden="1" x14ac:dyDescent="0.25">
      <c r="C2795" s="11"/>
      <c r="D2795" s="15"/>
      <c r="F2795" s="88"/>
    </row>
    <row r="2796" spans="3:6" customFormat="1" hidden="1" x14ac:dyDescent="0.25">
      <c r="C2796" s="11"/>
      <c r="D2796" s="15"/>
      <c r="F2796" s="88"/>
    </row>
    <row r="2797" spans="3:6" customFormat="1" hidden="1" x14ac:dyDescent="0.25">
      <c r="C2797" s="11"/>
      <c r="D2797" s="15"/>
      <c r="F2797" s="88"/>
    </row>
    <row r="2798" spans="3:6" customFormat="1" hidden="1" x14ac:dyDescent="0.25">
      <c r="C2798" s="11"/>
      <c r="D2798" s="15"/>
      <c r="F2798" s="88"/>
    </row>
    <row r="2799" spans="3:6" customFormat="1" hidden="1" x14ac:dyDescent="0.25">
      <c r="C2799" s="11"/>
      <c r="D2799" s="15"/>
      <c r="F2799" s="88"/>
    </row>
    <row r="2800" spans="3:6" customFormat="1" hidden="1" x14ac:dyDescent="0.25">
      <c r="C2800" s="11"/>
      <c r="D2800" s="15"/>
      <c r="F2800" s="88"/>
    </row>
    <row r="2801" spans="3:6" customFormat="1" hidden="1" x14ac:dyDescent="0.25">
      <c r="C2801" s="11"/>
      <c r="D2801" s="15"/>
      <c r="F2801" s="88"/>
    </row>
    <row r="2802" spans="3:6" customFormat="1" hidden="1" x14ac:dyDescent="0.25">
      <c r="C2802" s="11"/>
      <c r="D2802" s="15"/>
      <c r="F2802" s="88"/>
    </row>
    <row r="2803" spans="3:6" customFormat="1" hidden="1" x14ac:dyDescent="0.25">
      <c r="C2803" s="11"/>
      <c r="D2803" s="15"/>
      <c r="F2803" s="88"/>
    </row>
    <row r="2804" spans="3:6" customFormat="1" hidden="1" x14ac:dyDescent="0.25">
      <c r="C2804" s="11"/>
      <c r="D2804" s="15"/>
      <c r="F2804" s="88"/>
    </row>
    <row r="2805" spans="3:6" customFormat="1" hidden="1" x14ac:dyDescent="0.25">
      <c r="C2805" s="11"/>
      <c r="D2805" s="15"/>
      <c r="F2805" s="88"/>
    </row>
    <row r="2806" spans="3:6" customFormat="1" hidden="1" x14ac:dyDescent="0.25">
      <c r="C2806" s="11"/>
      <c r="D2806" s="15"/>
      <c r="F2806" s="88"/>
    </row>
    <row r="2807" spans="3:6" customFormat="1" hidden="1" x14ac:dyDescent="0.25">
      <c r="C2807" s="11"/>
      <c r="D2807" s="15"/>
      <c r="F2807" s="88"/>
    </row>
    <row r="2808" spans="3:6" customFormat="1" hidden="1" x14ac:dyDescent="0.25">
      <c r="C2808" s="11"/>
      <c r="D2808" s="15"/>
      <c r="F2808" s="88"/>
    </row>
    <row r="2809" spans="3:6" customFormat="1" hidden="1" x14ac:dyDescent="0.25">
      <c r="C2809" s="11"/>
      <c r="D2809" s="15"/>
      <c r="F2809" s="88"/>
    </row>
    <row r="2810" spans="3:6" customFormat="1" hidden="1" x14ac:dyDescent="0.25">
      <c r="C2810" s="11"/>
      <c r="D2810" s="15"/>
      <c r="F2810" s="88"/>
    </row>
    <row r="2811" spans="3:6" customFormat="1" hidden="1" x14ac:dyDescent="0.25">
      <c r="C2811" s="11"/>
      <c r="D2811" s="15"/>
      <c r="F2811" s="88"/>
    </row>
    <row r="2812" spans="3:6" customFormat="1" hidden="1" x14ac:dyDescent="0.25">
      <c r="C2812" s="11"/>
      <c r="D2812" s="15"/>
      <c r="F2812" s="88"/>
    </row>
    <row r="2813" spans="3:6" customFormat="1" hidden="1" x14ac:dyDescent="0.25">
      <c r="C2813" s="11"/>
      <c r="D2813" s="15"/>
      <c r="F2813" s="88"/>
    </row>
    <row r="2814" spans="3:6" customFormat="1" hidden="1" x14ac:dyDescent="0.25">
      <c r="C2814" s="11"/>
      <c r="D2814" s="15"/>
      <c r="F2814" s="88"/>
    </row>
    <row r="2815" spans="3:6" customFormat="1" hidden="1" x14ac:dyDescent="0.25">
      <c r="C2815" s="11"/>
      <c r="D2815" s="15"/>
      <c r="F2815" s="88"/>
    </row>
    <row r="2816" spans="3:6" customFormat="1" hidden="1" x14ac:dyDescent="0.25">
      <c r="C2816" s="11"/>
      <c r="D2816" s="15"/>
      <c r="F2816" s="88"/>
    </row>
    <row r="2817" spans="3:6" customFormat="1" hidden="1" x14ac:dyDescent="0.25">
      <c r="C2817" s="11"/>
      <c r="D2817" s="15"/>
      <c r="F2817" s="88"/>
    </row>
    <row r="2818" spans="3:6" customFormat="1" hidden="1" x14ac:dyDescent="0.25">
      <c r="C2818" s="11"/>
      <c r="D2818" s="15"/>
      <c r="F2818" s="88"/>
    </row>
    <row r="2819" spans="3:6" customFormat="1" hidden="1" x14ac:dyDescent="0.25">
      <c r="C2819" s="11"/>
      <c r="D2819" s="15"/>
      <c r="F2819" s="88"/>
    </row>
    <row r="2820" spans="3:6" customFormat="1" hidden="1" x14ac:dyDescent="0.25">
      <c r="C2820" s="11"/>
      <c r="D2820" s="15"/>
      <c r="F2820" s="88"/>
    </row>
    <row r="2821" spans="3:6" customFormat="1" hidden="1" x14ac:dyDescent="0.25">
      <c r="C2821" s="11"/>
      <c r="D2821" s="15"/>
      <c r="F2821" s="88"/>
    </row>
    <row r="2822" spans="3:6" customFormat="1" hidden="1" x14ac:dyDescent="0.25">
      <c r="C2822" s="11"/>
      <c r="D2822" s="15"/>
      <c r="F2822" s="88"/>
    </row>
    <row r="2823" spans="3:6" customFormat="1" hidden="1" x14ac:dyDescent="0.25">
      <c r="C2823" s="11"/>
      <c r="D2823" s="15"/>
      <c r="F2823" s="88"/>
    </row>
    <row r="2824" spans="3:6" customFormat="1" hidden="1" x14ac:dyDescent="0.25">
      <c r="C2824" s="11"/>
      <c r="D2824" s="15"/>
      <c r="F2824" s="88"/>
    </row>
    <row r="2825" spans="3:6" customFormat="1" hidden="1" x14ac:dyDescent="0.25">
      <c r="C2825" s="11"/>
      <c r="D2825" s="15"/>
      <c r="F2825" s="88"/>
    </row>
    <row r="2826" spans="3:6" customFormat="1" hidden="1" x14ac:dyDescent="0.25">
      <c r="C2826" s="11"/>
      <c r="D2826" s="15"/>
      <c r="F2826" s="88"/>
    </row>
    <row r="2827" spans="3:6" customFormat="1" hidden="1" x14ac:dyDescent="0.25">
      <c r="C2827" s="11"/>
      <c r="D2827" s="15"/>
      <c r="F2827" s="88"/>
    </row>
    <row r="2828" spans="3:6" customFormat="1" hidden="1" x14ac:dyDescent="0.25">
      <c r="C2828" s="11"/>
      <c r="D2828" s="15"/>
      <c r="F2828" s="88"/>
    </row>
    <row r="2829" spans="3:6" customFormat="1" hidden="1" x14ac:dyDescent="0.25">
      <c r="C2829" s="11"/>
      <c r="D2829" s="15"/>
      <c r="F2829" s="88"/>
    </row>
    <row r="2830" spans="3:6" customFormat="1" hidden="1" x14ac:dyDescent="0.25">
      <c r="C2830" s="11"/>
      <c r="D2830" s="15"/>
      <c r="F2830" s="88"/>
    </row>
    <row r="2831" spans="3:6" customFormat="1" hidden="1" x14ac:dyDescent="0.25">
      <c r="C2831" s="11"/>
      <c r="D2831" s="15"/>
      <c r="F2831" s="88"/>
    </row>
    <row r="2832" spans="3:6" customFormat="1" hidden="1" x14ac:dyDescent="0.25">
      <c r="C2832" s="11"/>
      <c r="D2832" s="15"/>
      <c r="F2832" s="88"/>
    </row>
    <row r="2833" spans="3:6" customFormat="1" hidden="1" x14ac:dyDescent="0.25">
      <c r="C2833" s="11"/>
      <c r="D2833" s="15"/>
      <c r="F2833" s="88"/>
    </row>
    <row r="2834" spans="3:6" customFormat="1" hidden="1" x14ac:dyDescent="0.25">
      <c r="C2834" s="11"/>
      <c r="D2834" s="15"/>
      <c r="F2834" s="88"/>
    </row>
    <row r="2835" spans="3:6" customFormat="1" hidden="1" x14ac:dyDescent="0.25">
      <c r="C2835" s="11"/>
      <c r="D2835" s="15"/>
      <c r="F2835" s="88"/>
    </row>
    <row r="2836" spans="3:6" customFormat="1" hidden="1" x14ac:dyDescent="0.25">
      <c r="C2836" s="11"/>
      <c r="D2836" s="15"/>
      <c r="F2836" s="88"/>
    </row>
    <row r="2837" spans="3:6" customFormat="1" hidden="1" x14ac:dyDescent="0.25">
      <c r="C2837" s="11"/>
      <c r="D2837" s="15"/>
      <c r="F2837" s="88"/>
    </row>
    <row r="2838" spans="3:6" customFormat="1" hidden="1" x14ac:dyDescent="0.25">
      <c r="C2838" s="11"/>
      <c r="D2838" s="15"/>
      <c r="F2838" s="88"/>
    </row>
    <row r="2839" spans="3:6" customFormat="1" hidden="1" x14ac:dyDescent="0.25">
      <c r="C2839" s="11"/>
      <c r="D2839" s="15"/>
      <c r="F2839" s="88"/>
    </row>
    <row r="2840" spans="3:6" customFormat="1" hidden="1" x14ac:dyDescent="0.25">
      <c r="C2840" s="11"/>
      <c r="D2840" s="15"/>
      <c r="F2840" s="88"/>
    </row>
    <row r="2841" spans="3:6" customFormat="1" hidden="1" x14ac:dyDescent="0.25">
      <c r="C2841" s="11"/>
      <c r="D2841" s="15"/>
      <c r="F2841" s="88"/>
    </row>
    <row r="2842" spans="3:6" customFormat="1" hidden="1" x14ac:dyDescent="0.25">
      <c r="C2842" s="11"/>
      <c r="D2842" s="15"/>
      <c r="F2842" s="88"/>
    </row>
    <row r="2843" spans="3:6" customFormat="1" hidden="1" x14ac:dyDescent="0.25">
      <c r="C2843" s="11"/>
      <c r="D2843" s="15"/>
      <c r="F2843" s="88"/>
    </row>
    <row r="2844" spans="3:6" customFormat="1" hidden="1" x14ac:dyDescent="0.25">
      <c r="C2844" s="11"/>
      <c r="D2844" s="15"/>
      <c r="F2844" s="88"/>
    </row>
    <row r="2845" spans="3:6" customFormat="1" hidden="1" x14ac:dyDescent="0.25">
      <c r="C2845" s="11"/>
      <c r="D2845" s="15"/>
      <c r="F2845" s="88"/>
    </row>
    <row r="2846" spans="3:6" customFormat="1" hidden="1" x14ac:dyDescent="0.25">
      <c r="C2846" s="11"/>
      <c r="D2846" s="15"/>
      <c r="F2846" s="88"/>
    </row>
    <row r="2847" spans="3:6" customFormat="1" hidden="1" x14ac:dyDescent="0.25">
      <c r="C2847" s="11"/>
      <c r="D2847" s="15"/>
      <c r="F2847" s="88"/>
    </row>
    <row r="2848" spans="3:6" customFormat="1" hidden="1" x14ac:dyDescent="0.25">
      <c r="C2848" s="11"/>
      <c r="D2848" s="15"/>
      <c r="F2848" s="88"/>
    </row>
    <row r="2849" spans="3:6" customFormat="1" hidden="1" x14ac:dyDescent="0.25">
      <c r="C2849" s="11"/>
      <c r="D2849" s="15"/>
      <c r="F2849" s="88"/>
    </row>
    <row r="2850" spans="3:6" customFormat="1" hidden="1" x14ac:dyDescent="0.25">
      <c r="C2850" s="11"/>
      <c r="D2850" s="15"/>
      <c r="F2850" s="88"/>
    </row>
    <row r="2851" spans="3:6" customFormat="1" hidden="1" x14ac:dyDescent="0.25">
      <c r="C2851" s="11"/>
      <c r="D2851" s="15"/>
      <c r="F2851" s="88"/>
    </row>
    <row r="2852" spans="3:6" customFormat="1" hidden="1" x14ac:dyDescent="0.25">
      <c r="C2852" s="11"/>
      <c r="D2852" s="15"/>
      <c r="F2852" s="88"/>
    </row>
    <row r="2853" spans="3:6" customFormat="1" hidden="1" x14ac:dyDescent="0.25">
      <c r="C2853" s="11"/>
      <c r="D2853" s="15"/>
      <c r="F2853" s="88"/>
    </row>
    <row r="2854" spans="3:6" customFormat="1" hidden="1" x14ac:dyDescent="0.25">
      <c r="C2854" s="11"/>
      <c r="D2854" s="15"/>
      <c r="F2854" s="88"/>
    </row>
    <row r="2855" spans="3:6" customFormat="1" hidden="1" x14ac:dyDescent="0.25">
      <c r="C2855" s="11"/>
      <c r="D2855" s="15"/>
      <c r="F2855" s="88"/>
    </row>
    <row r="2856" spans="3:6" customFormat="1" hidden="1" x14ac:dyDescent="0.25">
      <c r="C2856" s="11"/>
      <c r="D2856" s="15"/>
      <c r="F2856" s="88"/>
    </row>
    <row r="2857" spans="3:6" customFormat="1" hidden="1" x14ac:dyDescent="0.25">
      <c r="C2857" s="11"/>
      <c r="D2857" s="15"/>
      <c r="F2857" s="88"/>
    </row>
    <row r="2858" spans="3:6" customFormat="1" hidden="1" x14ac:dyDescent="0.25">
      <c r="C2858" s="11"/>
      <c r="D2858" s="15"/>
      <c r="F2858" s="88"/>
    </row>
    <row r="2859" spans="3:6" customFormat="1" hidden="1" x14ac:dyDescent="0.25">
      <c r="C2859" s="11"/>
      <c r="D2859" s="15"/>
      <c r="F2859" s="88"/>
    </row>
    <row r="2860" spans="3:6" customFormat="1" hidden="1" x14ac:dyDescent="0.25">
      <c r="C2860" s="11"/>
      <c r="D2860" s="15"/>
      <c r="F2860" s="88"/>
    </row>
    <row r="2861" spans="3:6" customFormat="1" hidden="1" x14ac:dyDescent="0.25">
      <c r="C2861" s="11"/>
      <c r="D2861" s="15"/>
      <c r="F2861" s="88"/>
    </row>
    <row r="2862" spans="3:6" customFormat="1" hidden="1" x14ac:dyDescent="0.25">
      <c r="C2862" s="11"/>
      <c r="D2862" s="15"/>
      <c r="F2862" s="88"/>
    </row>
    <row r="2863" spans="3:6" customFormat="1" hidden="1" x14ac:dyDescent="0.25">
      <c r="C2863" s="11"/>
      <c r="D2863" s="15"/>
      <c r="F2863" s="88"/>
    </row>
    <row r="2864" spans="3:6" customFormat="1" hidden="1" x14ac:dyDescent="0.25">
      <c r="C2864" s="11"/>
      <c r="D2864" s="15"/>
      <c r="F2864" s="88"/>
    </row>
    <row r="2865" spans="3:6" customFormat="1" hidden="1" x14ac:dyDescent="0.25">
      <c r="C2865" s="11"/>
      <c r="D2865" s="15"/>
      <c r="F2865" s="88"/>
    </row>
    <row r="2866" spans="3:6" customFormat="1" hidden="1" x14ac:dyDescent="0.25">
      <c r="C2866" s="11"/>
      <c r="D2866" s="15"/>
      <c r="F2866" s="88"/>
    </row>
    <row r="2867" spans="3:6" customFormat="1" hidden="1" x14ac:dyDescent="0.25">
      <c r="C2867" s="11"/>
      <c r="D2867" s="15"/>
      <c r="F2867" s="88"/>
    </row>
    <row r="2868" spans="3:6" customFormat="1" hidden="1" x14ac:dyDescent="0.25">
      <c r="C2868" s="11"/>
      <c r="D2868" s="15"/>
      <c r="F2868" s="88"/>
    </row>
    <row r="2869" spans="3:6" customFormat="1" hidden="1" x14ac:dyDescent="0.25">
      <c r="C2869" s="11"/>
      <c r="D2869" s="15"/>
      <c r="F2869" s="88"/>
    </row>
    <row r="2870" spans="3:6" customFormat="1" hidden="1" x14ac:dyDescent="0.25">
      <c r="C2870" s="11"/>
      <c r="D2870" s="15"/>
      <c r="F2870" s="88"/>
    </row>
    <row r="2871" spans="3:6" customFormat="1" hidden="1" x14ac:dyDescent="0.25">
      <c r="C2871" s="11"/>
      <c r="D2871" s="15"/>
      <c r="F2871" s="88"/>
    </row>
    <row r="2872" spans="3:6" customFormat="1" hidden="1" x14ac:dyDescent="0.25">
      <c r="C2872" s="11"/>
      <c r="D2872" s="15"/>
      <c r="F2872" s="88"/>
    </row>
    <row r="2873" spans="3:6" customFormat="1" hidden="1" x14ac:dyDescent="0.25">
      <c r="C2873" s="11"/>
      <c r="D2873" s="15"/>
      <c r="F2873" s="88"/>
    </row>
    <row r="2874" spans="3:6" customFormat="1" hidden="1" x14ac:dyDescent="0.25">
      <c r="C2874" s="11"/>
      <c r="D2874" s="15"/>
      <c r="F2874" s="88"/>
    </row>
    <row r="2875" spans="3:6" customFormat="1" hidden="1" x14ac:dyDescent="0.25">
      <c r="C2875" s="11"/>
      <c r="D2875" s="15"/>
      <c r="F2875" s="88"/>
    </row>
    <row r="2876" spans="3:6" customFormat="1" hidden="1" x14ac:dyDescent="0.25">
      <c r="C2876" s="11"/>
      <c r="D2876" s="15"/>
      <c r="F2876" s="88"/>
    </row>
    <row r="2877" spans="3:6" customFormat="1" hidden="1" x14ac:dyDescent="0.25">
      <c r="C2877" s="11"/>
      <c r="D2877" s="15"/>
      <c r="F2877" s="88"/>
    </row>
    <row r="2878" spans="3:6" customFormat="1" hidden="1" x14ac:dyDescent="0.25">
      <c r="C2878" s="11"/>
      <c r="D2878" s="15"/>
      <c r="F2878" s="88"/>
    </row>
    <row r="2879" spans="3:6" customFormat="1" hidden="1" x14ac:dyDescent="0.25">
      <c r="C2879" s="11"/>
      <c r="D2879" s="15"/>
      <c r="F2879" s="88"/>
    </row>
    <row r="2880" spans="3:6" customFormat="1" hidden="1" x14ac:dyDescent="0.25">
      <c r="C2880" s="11"/>
      <c r="D2880" s="15"/>
      <c r="F2880" s="88"/>
    </row>
    <row r="2881" spans="3:6" customFormat="1" hidden="1" x14ac:dyDescent="0.25">
      <c r="C2881" s="11"/>
      <c r="D2881" s="15"/>
      <c r="F2881" s="88"/>
    </row>
    <row r="2882" spans="3:6" customFormat="1" hidden="1" x14ac:dyDescent="0.25">
      <c r="C2882" s="11"/>
      <c r="D2882" s="15"/>
      <c r="F2882" s="88"/>
    </row>
    <row r="2883" spans="3:6" customFormat="1" hidden="1" x14ac:dyDescent="0.25">
      <c r="C2883" s="11"/>
      <c r="D2883" s="15"/>
      <c r="F2883" s="88"/>
    </row>
    <row r="2884" spans="3:6" customFormat="1" hidden="1" x14ac:dyDescent="0.25">
      <c r="C2884" s="11"/>
      <c r="D2884" s="15"/>
      <c r="F2884" s="88"/>
    </row>
    <row r="2885" spans="3:6" customFormat="1" hidden="1" x14ac:dyDescent="0.25">
      <c r="C2885" s="11"/>
      <c r="D2885" s="15"/>
      <c r="F2885" s="88"/>
    </row>
    <row r="2886" spans="3:6" customFormat="1" hidden="1" x14ac:dyDescent="0.25">
      <c r="C2886" s="11"/>
      <c r="D2886" s="15"/>
      <c r="F2886" s="88"/>
    </row>
    <row r="2887" spans="3:6" customFormat="1" hidden="1" x14ac:dyDescent="0.25">
      <c r="C2887" s="11"/>
      <c r="D2887" s="15"/>
      <c r="F2887" s="88"/>
    </row>
    <row r="2888" spans="3:6" customFormat="1" hidden="1" x14ac:dyDescent="0.25">
      <c r="C2888" s="11"/>
      <c r="D2888" s="15"/>
      <c r="F2888" s="88"/>
    </row>
    <row r="2889" spans="3:6" customFormat="1" hidden="1" x14ac:dyDescent="0.25">
      <c r="C2889" s="11"/>
      <c r="D2889" s="15"/>
      <c r="F2889" s="88"/>
    </row>
    <row r="2890" spans="3:6" customFormat="1" hidden="1" x14ac:dyDescent="0.25">
      <c r="C2890" s="11"/>
      <c r="D2890" s="15"/>
      <c r="F2890" s="88"/>
    </row>
    <row r="2891" spans="3:6" customFormat="1" hidden="1" x14ac:dyDescent="0.25">
      <c r="C2891" s="11"/>
      <c r="D2891" s="15"/>
      <c r="F2891" s="88"/>
    </row>
    <row r="2892" spans="3:6" customFormat="1" hidden="1" x14ac:dyDescent="0.25">
      <c r="C2892" s="11"/>
      <c r="D2892" s="15"/>
      <c r="F2892" s="88"/>
    </row>
    <row r="2893" spans="3:6" customFormat="1" hidden="1" x14ac:dyDescent="0.25">
      <c r="C2893" s="11"/>
      <c r="D2893" s="15"/>
      <c r="F2893" s="88"/>
    </row>
    <row r="2894" spans="3:6" customFormat="1" hidden="1" x14ac:dyDescent="0.25">
      <c r="C2894" s="11"/>
      <c r="D2894" s="15"/>
      <c r="F2894" s="88"/>
    </row>
    <row r="2895" spans="3:6" customFormat="1" hidden="1" x14ac:dyDescent="0.25">
      <c r="C2895" s="11"/>
      <c r="D2895" s="15"/>
      <c r="F2895" s="88"/>
    </row>
    <row r="2896" spans="3:6" customFormat="1" hidden="1" x14ac:dyDescent="0.25">
      <c r="C2896" s="11"/>
      <c r="D2896" s="15"/>
      <c r="F2896" s="88"/>
    </row>
    <row r="2897" spans="3:6" customFormat="1" hidden="1" x14ac:dyDescent="0.25">
      <c r="C2897" s="11"/>
      <c r="D2897" s="15"/>
      <c r="F2897" s="88"/>
    </row>
    <row r="2898" spans="3:6" customFormat="1" hidden="1" x14ac:dyDescent="0.25">
      <c r="C2898" s="11"/>
      <c r="D2898" s="15"/>
      <c r="F2898" s="88"/>
    </row>
    <row r="2899" spans="3:6" customFormat="1" hidden="1" x14ac:dyDescent="0.25">
      <c r="C2899" s="11"/>
      <c r="D2899" s="15"/>
      <c r="F2899" s="88"/>
    </row>
    <row r="2900" spans="3:6" customFormat="1" hidden="1" x14ac:dyDescent="0.25">
      <c r="C2900" s="11"/>
      <c r="D2900" s="15"/>
      <c r="F2900" s="88"/>
    </row>
    <row r="2901" spans="3:6" customFormat="1" hidden="1" x14ac:dyDescent="0.25">
      <c r="C2901" s="11"/>
      <c r="D2901" s="15"/>
      <c r="F2901" s="88"/>
    </row>
    <row r="2902" spans="3:6" customFormat="1" hidden="1" x14ac:dyDescent="0.25">
      <c r="C2902" s="11"/>
      <c r="D2902" s="15"/>
      <c r="F2902" s="88"/>
    </row>
    <row r="2903" spans="3:6" customFormat="1" hidden="1" x14ac:dyDescent="0.25">
      <c r="C2903" s="11"/>
      <c r="D2903" s="15"/>
      <c r="F2903" s="88"/>
    </row>
    <row r="2904" spans="3:6" customFormat="1" hidden="1" x14ac:dyDescent="0.25">
      <c r="C2904" s="11"/>
      <c r="D2904" s="15"/>
      <c r="F2904" s="88"/>
    </row>
    <row r="2905" spans="3:6" customFormat="1" hidden="1" x14ac:dyDescent="0.25">
      <c r="C2905" s="11"/>
      <c r="D2905" s="15"/>
      <c r="F2905" s="88"/>
    </row>
    <row r="2906" spans="3:6" customFormat="1" hidden="1" x14ac:dyDescent="0.25">
      <c r="C2906" s="11"/>
      <c r="D2906" s="15"/>
      <c r="F2906" s="88"/>
    </row>
    <row r="2907" spans="3:6" customFormat="1" hidden="1" x14ac:dyDescent="0.25">
      <c r="C2907" s="11"/>
      <c r="D2907" s="15"/>
      <c r="F2907" s="88"/>
    </row>
    <row r="2908" spans="3:6" customFormat="1" hidden="1" x14ac:dyDescent="0.25">
      <c r="C2908" s="11"/>
      <c r="D2908" s="15"/>
      <c r="F2908" s="88"/>
    </row>
    <row r="2909" spans="3:6" customFormat="1" hidden="1" x14ac:dyDescent="0.25">
      <c r="C2909" s="11"/>
      <c r="D2909" s="15"/>
      <c r="F2909" s="88"/>
    </row>
    <row r="2910" spans="3:6" customFormat="1" hidden="1" x14ac:dyDescent="0.25">
      <c r="C2910" s="11"/>
      <c r="D2910" s="15"/>
      <c r="F2910" s="88"/>
    </row>
    <row r="2911" spans="3:6" customFormat="1" hidden="1" x14ac:dyDescent="0.25">
      <c r="C2911" s="11"/>
      <c r="D2911" s="15"/>
      <c r="F2911" s="88"/>
    </row>
    <row r="2912" spans="3:6" customFormat="1" hidden="1" x14ac:dyDescent="0.25">
      <c r="C2912" s="11"/>
      <c r="D2912" s="15"/>
      <c r="F2912" s="88"/>
    </row>
    <row r="2913" spans="3:6" customFormat="1" hidden="1" x14ac:dyDescent="0.25">
      <c r="C2913" s="11"/>
      <c r="D2913" s="15"/>
      <c r="F2913" s="88"/>
    </row>
    <row r="2914" spans="3:6" customFormat="1" hidden="1" x14ac:dyDescent="0.25">
      <c r="C2914" s="11"/>
      <c r="D2914" s="15"/>
      <c r="F2914" s="88"/>
    </row>
    <row r="2915" spans="3:6" customFormat="1" hidden="1" x14ac:dyDescent="0.25">
      <c r="C2915" s="11"/>
      <c r="D2915" s="15"/>
      <c r="F2915" s="88"/>
    </row>
    <row r="2916" spans="3:6" customFormat="1" hidden="1" x14ac:dyDescent="0.25">
      <c r="C2916" s="11"/>
      <c r="D2916" s="15"/>
      <c r="F2916" s="88"/>
    </row>
    <row r="2917" spans="3:6" customFormat="1" hidden="1" x14ac:dyDescent="0.25">
      <c r="C2917" s="11"/>
      <c r="D2917" s="15"/>
      <c r="F2917" s="88"/>
    </row>
    <row r="2918" spans="3:6" customFormat="1" hidden="1" x14ac:dyDescent="0.25">
      <c r="C2918" s="11"/>
      <c r="D2918" s="15"/>
      <c r="F2918" s="88"/>
    </row>
    <row r="2919" spans="3:6" customFormat="1" hidden="1" x14ac:dyDescent="0.25">
      <c r="C2919" s="11"/>
      <c r="D2919" s="15"/>
      <c r="F2919" s="88"/>
    </row>
    <row r="2920" spans="3:6" customFormat="1" hidden="1" x14ac:dyDescent="0.25">
      <c r="C2920" s="11"/>
      <c r="D2920" s="15"/>
      <c r="F2920" s="88"/>
    </row>
    <row r="2921" spans="3:6" customFormat="1" hidden="1" x14ac:dyDescent="0.25">
      <c r="C2921" s="11"/>
      <c r="D2921" s="15"/>
      <c r="F2921" s="88"/>
    </row>
    <row r="2922" spans="3:6" customFormat="1" hidden="1" x14ac:dyDescent="0.25">
      <c r="C2922" s="11"/>
      <c r="D2922" s="15"/>
      <c r="F2922" s="88"/>
    </row>
    <row r="2923" spans="3:6" customFormat="1" hidden="1" x14ac:dyDescent="0.25">
      <c r="C2923" s="11"/>
      <c r="D2923" s="15"/>
      <c r="F2923" s="88"/>
    </row>
    <row r="2924" spans="3:6" customFormat="1" hidden="1" x14ac:dyDescent="0.25">
      <c r="C2924" s="11"/>
      <c r="D2924" s="15"/>
      <c r="F2924" s="88"/>
    </row>
    <row r="2925" spans="3:6" customFormat="1" hidden="1" x14ac:dyDescent="0.25">
      <c r="C2925" s="11"/>
      <c r="D2925" s="15"/>
      <c r="F2925" s="88"/>
    </row>
    <row r="2926" spans="3:6" customFormat="1" hidden="1" x14ac:dyDescent="0.25">
      <c r="C2926" s="11"/>
      <c r="D2926" s="15"/>
      <c r="F2926" s="88"/>
    </row>
    <row r="2927" spans="3:6" customFormat="1" hidden="1" x14ac:dyDescent="0.25">
      <c r="C2927" s="11"/>
      <c r="D2927" s="15"/>
      <c r="F2927" s="88"/>
    </row>
    <row r="2928" spans="3:6" customFormat="1" hidden="1" x14ac:dyDescent="0.25">
      <c r="C2928" s="11"/>
      <c r="D2928" s="15"/>
      <c r="F2928" s="88"/>
    </row>
    <row r="2929" spans="3:6" customFormat="1" hidden="1" x14ac:dyDescent="0.25">
      <c r="C2929" s="11"/>
      <c r="D2929" s="15"/>
      <c r="F2929" s="88"/>
    </row>
    <row r="2930" spans="3:6" customFormat="1" hidden="1" x14ac:dyDescent="0.25">
      <c r="C2930" s="11"/>
      <c r="D2930" s="15"/>
      <c r="F2930" s="88"/>
    </row>
    <row r="2931" spans="3:6" customFormat="1" hidden="1" x14ac:dyDescent="0.25">
      <c r="C2931" s="11"/>
      <c r="D2931" s="15"/>
      <c r="F2931" s="88"/>
    </row>
    <row r="2932" spans="3:6" customFormat="1" hidden="1" x14ac:dyDescent="0.25">
      <c r="C2932" s="11"/>
      <c r="D2932" s="15"/>
      <c r="F2932" s="88"/>
    </row>
    <row r="2933" spans="3:6" customFormat="1" hidden="1" x14ac:dyDescent="0.25">
      <c r="C2933" s="11"/>
      <c r="D2933" s="15"/>
      <c r="F2933" s="88"/>
    </row>
    <row r="2934" spans="3:6" customFormat="1" hidden="1" x14ac:dyDescent="0.25">
      <c r="C2934" s="11"/>
      <c r="D2934" s="15"/>
      <c r="F2934" s="88"/>
    </row>
    <row r="2935" spans="3:6" customFormat="1" hidden="1" x14ac:dyDescent="0.25">
      <c r="C2935" s="11"/>
      <c r="D2935" s="15"/>
      <c r="F2935" s="88"/>
    </row>
    <row r="2936" spans="3:6" customFormat="1" hidden="1" x14ac:dyDescent="0.25">
      <c r="C2936" s="11"/>
      <c r="D2936" s="15"/>
      <c r="F2936" s="88"/>
    </row>
    <row r="2937" spans="3:6" customFormat="1" hidden="1" x14ac:dyDescent="0.25">
      <c r="C2937" s="11"/>
      <c r="D2937" s="15"/>
      <c r="F2937" s="88"/>
    </row>
    <row r="2938" spans="3:6" customFormat="1" hidden="1" x14ac:dyDescent="0.25">
      <c r="C2938" s="11"/>
      <c r="D2938" s="15"/>
      <c r="F2938" s="88"/>
    </row>
    <row r="2939" spans="3:6" customFormat="1" hidden="1" x14ac:dyDescent="0.25">
      <c r="C2939" s="11"/>
      <c r="D2939" s="15"/>
      <c r="F2939" s="88"/>
    </row>
    <row r="2940" spans="3:6" customFormat="1" hidden="1" x14ac:dyDescent="0.25">
      <c r="C2940" s="11"/>
      <c r="D2940" s="15"/>
      <c r="F2940" s="88"/>
    </row>
    <row r="2941" spans="3:6" customFormat="1" hidden="1" x14ac:dyDescent="0.25">
      <c r="C2941" s="11"/>
      <c r="D2941" s="15"/>
      <c r="F2941" s="88"/>
    </row>
    <row r="2942" spans="3:6" customFormat="1" hidden="1" x14ac:dyDescent="0.25">
      <c r="C2942" s="11"/>
      <c r="D2942" s="15"/>
      <c r="F2942" s="88"/>
    </row>
    <row r="2943" spans="3:6" customFormat="1" hidden="1" x14ac:dyDescent="0.25">
      <c r="C2943" s="11"/>
      <c r="D2943" s="15"/>
      <c r="F2943" s="88"/>
    </row>
    <row r="2944" spans="3:6" customFormat="1" hidden="1" x14ac:dyDescent="0.25">
      <c r="C2944" s="11"/>
      <c r="D2944" s="15"/>
      <c r="F2944" s="88"/>
    </row>
    <row r="2945" spans="3:6" customFormat="1" hidden="1" x14ac:dyDescent="0.25">
      <c r="C2945" s="11"/>
      <c r="D2945" s="15"/>
      <c r="F2945" s="88"/>
    </row>
    <row r="2946" spans="3:6" customFormat="1" hidden="1" x14ac:dyDescent="0.25">
      <c r="C2946" s="11"/>
      <c r="D2946" s="15"/>
      <c r="F2946" s="88"/>
    </row>
    <row r="2947" spans="3:6" customFormat="1" hidden="1" x14ac:dyDescent="0.25">
      <c r="C2947" s="11"/>
      <c r="D2947" s="15"/>
      <c r="F2947" s="88"/>
    </row>
    <row r="2948" spans="3:6" customFormat="1" hidden="1" x14ac:dyDescent="0.25">
      <c r="C2948" s="11"/>
      <c r="D2948" s="15"/>
      <c r="F2948" s="88"/>
    </row>
    <row r="2949" spans="3:6" customFormat="1" hidden="1" x14ac:dyDescent="0.25">
      <c r="C2949" s="11"/>
      <c r="D2949" s="15"/>
      <c r="F2949" s="88"/>
    </row>
    <row r="2950" spans="3:6" customFormat="1" hidden="1" x14ac:dyDescent="0.25">
      <c r="C2950" s="11"/>
      <c r="D2950" s="15"/>
      <c r="F2950" s="88"/>
    </row>
    <row r="2951" spans="3:6" customFormat="1" hidden="1" x14ac:dyDescent="0.25">
      <c r="C2951" s="11"/>
      <c r="D2951" s="15"/>
      <c r="F2951" s="88"/>
    </row>
    <row r="2952" spans="3:6" customFormat="1" hidden="1" x14ac:dyDescent="0.25">
      <c r="C2952" s="11"/>
      <c r="D2952" s="15"/>
      <c r="F2952" s="88"/>
    </row>
    <row r="2953" spans="3:6" customFormat="1" hidden="1" x14ac:dyDescent="0.25">
      <c r="C2953" s="11"/>
      <c r="D2953" s="15"/>
      <c r="F2953" s="88"/>
    </row>
    <row r="2954" spans="3:6" customFormat="1" hidden="1" x14ac:dyDescent="0.25">
      <c r="C2954" s="11"/>
      <c r="D2954" s="15"/>
      <c r="F2954" s="88"/>
    </row>
    <row r="2955" spans="3:6" customFormat="1" hidden="1" x14ac:dyDescent="0.25">
      <c r="C2955" s="11"/>
      <c r="D2955" s="15"/>
      <c r="F2955" s="88"/>
    </row>
    <row r="2956" spans="3:6" customFormat="1" hidden="1" x14ac:dyDescent="0.25">
      <c r="C2956" s="11"/>
      <c r="D2956" s="15"/>
      <c r="F2956" s="88"/>
    </row>
    <row r="2957" spans="3:6" customFormat="1" hidden="1" x14ac:dyDescent="0.25">
      <c r="C2957" s="11"/>
      <c r="D2957" s="15"/>
      <c r="F2957" s="88"/>
    </row>
    <row r="2958" spans="3:6" customFormat="1" hidden="1" x14ac:dyDescent="0.25">
      <c r="C2958" s="11"/>
      <c r="D2958" s="15"/>
      <c r="F2958" s="88"/>
    </row>
    <row r="2959" spans="3:6" customFormat="1" hidden="1" x14ac:dyDescent="0.25">
      <c r="C2959" s="11"/>
      <c r="D2959" s="15"/>
      <c r="F2959" s="88"/>
    </row>
    <row r="2960" spans="3:6" customFormat="1" hidden="1" x14ac:dyDescent="0.25">
      <c r="C2960" s="11"/>
      <c r="D2960" s="15"/>
      <c r="F2960" s="88"/>
    </row>
    <row r="2961" spans="3:6" customFormat="1" hidden="1" x14ac:dyDescent="0.25">
      <c r="C2961" s="11"/>
      <c r="D2961" s="15"/>
      <c r="F2961" s="88"/>
    </row>
    <row r="2962" spans="3:6" customFormat="1" hidden="1" x14ac:dyDescent="0.25">
      <c r="C2962" s="11"/>
      <c r="D2962" s="15"/>
      <c r="F2962" s="88"/>
    </row>
    <row r="2963" spans="3:6" customFormat="1" hidden="1" x14ac:dyDescent="0.25">
      <c r="C2963" s="11"/>
      <c r="D2963" s="15"/>
      <c r="F2963" s="88"/>
    </row>
    <row r="2964" spans="3:6" customFormat="1" hidden="1" x14ac:dyDescent="0.25">
      <c r="C2964" s="11"/>
      <c r="D2964" s="15"/>
      <c r="F2964" s="88"/>
    </row>
    <row r="2965" spans="3:6" customFormat="1" hidden="1" x14ac:dyDescent="0.25">
      <c r="C2965" s="11"/>
      <c r="D2965" s="15"/>
      <c r="F2965" s="88"/>
    </row>
    <row r="2966" spans="3:6" customFormat="1" hidden="1" x14ac:dyDescent="0.25">
      <c r="C2966" s="11"/>
      <c r="D2966" s="15"/>
      <c r="F2966" s="88"/>
    </row>
    <row r="2967" spans="3:6" customFormat="1" hidden="1" x14ac:dyDescent="0.25">
      <c r="C2967" s="11"/>
      <c r="D2967" s="15"/>
      <c r="F2967" s="88"/>
    </row>
    <row r="2968" spans="3:6" customFormat="1" hidden="1" x14ac:dyDescent="0.25">
      <c r="C2968" s="11"/>
      <c r="D2968" s="15"/>
      <c r="F2968" s="88"/>
    </row>
    <row r="2969" spans="3:6" customFormat="1" hidden="1" x14ac:dyDescent="0.25">
      <c r="C2969" s="11"/>
      <c r="D2969" s="15"/>
      <c r="F2969" s="88"/>
    </row>
    <row r="2970" spans="3:6" customFormat="1" hidden="1" x14ac:dyDescent="0.25">
      <c r="C2970" s="11"/>
      <c r="D2970" s="15"/>
      <c r="F2970" s="88"/>
    </row>
    <row r="2971" spans="3:6" customFormat="1" hidden="1" x14ac:dyDescent="0.25">
      <c r="C2971" s="11"/>
      <c r="D2971" s="15"/>
      <c r="F2971" s="88"/>
    </row>
    <row r="2972" spans="3:6" customFormat="1" hidden="1" x14ac:dyDescent="0.25">
      <c r="C2972" s="11"/>
      <c r="D2972" s="15"/>
      <c r="F2972" s="88"/>
    </row>
    <row r="2973" spans="3:6" customFormat="1" hidden="1" x14ac:dyDescent="0.25">
      <c r="C2973" s="11"/>
      <c r="D2973" s="15"/>
      <c r="F2973" s="88"/>
    </row>
    <row r="2974" spans="3:6" customFormat="1" hidden="1" x14ac:dyDescent="0.25">
      <c r="C2974" s="11"/>
      <c r="D2974" s="15"/>
      <c r="F2974" s="88"/>
    </row>
    <row r="2975" spans="3:6" customFormat="1" hidden="1" x14ac:dyDescent="0.25">
      <c r="C2975" s="11"/>
      <c r="D2975" s="15"/>
      <c r="F2975" s="88"/>
    </row>
    <row r="2976" spans="3:6" customFormat="1" hidden="1" x14ac:dyDescent="0.25">
      <c r="C2976" s="11"/>
      <c r="D2976" s="15"/>
      <c r="F2976" s="88"/>
    </row>
    <row r="2977" spans="3:6" customFormat="1" hidden="1" x14ac:dyDescent="0.25">
      <c r="C2977" s="11"/>
      <c r="D2977" s="15"/>
      <c r="F2977" s="88"/>
    </row>
    <row r="2978" spans="3:6" customFormat="1" hidden="1" x14ac:dyDescent="0.25">
      <c r="C2978" s="11"/>
      <c r="D2978" s="15"/>
      <c r="F2978" s="88"/>
    </row>
    <row r="2979" spans="3:6" customFormat="1" hidden="1" x14ac:dyDescent="0.25">
      <c r="C2979" s="11"/>
      <c r="D2979" s="15"/>
      <c r="F2979" s="88"/>
    </row>
    <row r="2980" spans="3:6" customFormat="1" hidden="1" x14ac:dyDescent="0.25">
      <c r="C2980" s="11"/>
      <c r="D2980" s="15"/>
      <c r="F2980" s="88"/>
    </row>
    <row r="2981" spans="3:6" customFormat="1" hidden="1" x14ac:dyDescent="0.25">
      <c r="C2981" s="11"/>
      <c r="D2981" s="15"/>
      <c r="F2981" s="88"/>
    </row>
    <row r="2982" spans="3:6" customFormat="1" hidden="1" x14ac:dyDescent="0.25">
      <c r="C2982" s="11"/>
      <c r="D2982" s="15"/>
      <c r="F2982" s="88"/>
    </row>
    <row r="2983" spans="3:6" customFormat="1" hidden="1" x14ac:dyDescent="0.25">
      <c r="C2983" s="11"/>
      <c r="D2983" s="15"/>
      <c r="F2983" s="88"/>
    </row>
    <row r="2984" spans="3:6" customFormat="1" hidden="1" x14ac:dyDescent="0.25">
      <c r="C2984" s="11"/>
      <c r="D2984" s="15"/>
      <c r="F2984" s="88"/>
    </row>
    <row r="2985" spans="3:6" customFormat="1" hidden="1" x14ac:dyDescent="0.25">
      <c r="C2985" s="11"/>
      <c r="D2985" s="15"/>
      <c r="F2985" s="88"/>
    </row>
    <row r="2986" spans="3:6" customFormat="1" hidden="1" x14ac:dyDescent="0.25">
      <c r="C2986" s="11"/>
      <c r="D2986" s="15"/>
      <c r="F2986" s="88"/>
    </row>
    <row r="2987" spans="3:6" customFormat="1" hidden="1" x14ac:dyDescent="0.25">
      <c r="C2987" s="11"/>
      <c r="D2987" s="15"/>
      <c r="F2987" s="88"/>
    </row>
    <row r="2988" spans="3:6" customFormat="1" hidden="1" x14ac:dyDescent="0.25">
      <c r="C2988" s="11"/>
      <c r="D2988" s="15"/>
      <c r="F2988" s="88"/>
    </row>
    <row r="2989" spans="3:6" customFormat="1" hidden="1" x14ac:dyDescent="0.25">
      <c r="C2989" s="11"/>
      <c r="D2989" s="15"/>
      <c r="F2989" s="88"/>
    </row>
    <row r="2990" spans="3:6" customFormat="1" hidden="1" x14ac:dyDescent="0.25">
      <c r="C2990" s="11"/>
      <c r="D2990" s="15"/>
      <c r="F2990" s="88"/>
    </row>
    <row r="2991" spans="3:6" customFormat="1" hidden="1" x14ac:dyDescent="0.25">
      <c r="C2991" s="11"/>
      <c r="D2991" s="15"/>
      <c r="F2991" s="88"/>
    </row>
    <row r="2992" spans="3:6" customFormat="1" hidden="1" x14ac:dyDescent="0.25">
      <c r="C2992" s="11"/>
      <c r="D2992" s="15"/>
      <c r="F2992" s="88"/>
    </row>
    <row r="2993" spans="3:6" customFormat="1" hidden="1" x14ac:dyDescent="0.25">
      <c r="C2993" s="11"/>
      <c r="D2993" s="15"/>
      <c r="F2993" s="88"/>
    </row>
    <row r="2994" spans="3:6" customFormat="1" hidden="1" x14ac:dyDescent="0.25">
      <c r="C2994" s="11"/>
      <c r="D2994" s="15"/>
      <c r="F2994" s="88"/>
    </row>
    <row r="2995" spans="3:6" customFormat="1" hidden="1" x14ac:dyDescent="0.25">
      <c r="C2995" s="11"/>
      <c r="D2995" s="15"/>
      <c r="F2995" s="88"/>
    </row>
    <row r="2996" spans="3:6" customFormat="1" hidden="1" x14ac:dyDescent="0.25">
      <c r="C2996" s="11"/>
      <c r="D2996" s="15"/>
      <c r="F2996" s="88"/>
    </row>
    <row r="2997" spans="3:6" customFormat="1" hidden="1" x14ac:dyDescent="0.25">
      <c r="C2997" s="11"/>
      <c r="D2997" s="15"/>
      <c r="F2997" s="88"/>
    </row>
    <row r="2998" spans="3:6" customFormat="1" hidden="1" x14ac:dyDescent="0.25">
      <c r="C2998" s="11"/>
      <c r="D2998" s="15"/>
      <c r="F2998" s="88"/>
    </row>
    <row r="2999" spans="3:6" customFormat="1" hidden="1" x14ac:dyDescent="0.25">
      <c r="C2999" s="11"/>
      <c r="D2999" s="15"/>
      <c r="F2999" s="88"/>
    </row>
    <row r="3000" spans="3:6" customFormat="1" hidden="1" x14ac:dyDescent="0.25">
      <c r="C3000" s="11"/>
      <c r="D3000" s="15"/>
      <c r="F3000" s="88"/>
    </row>
    <row r="3001" spans="3:6" customFormat="1" hidden="1" x14ac:dyDescent="0.25">
      <c r="C3001" s="11"/>
      <c r="D3001" s="15"/>
      <c r="F3001" s="88"/>
    </row>
    <row r="3002" spans="3:6" customFormat="1" hidden="1" x14ac:dyDescent="0.25">
      <c r="C3002" s="11"/>
      <c r="D3002" s="15"/>
      <c r="F3002" s="88"/>
    </row>
    <row r="3003" spans="3:6" customFormat="1" hidden="1" x14ac:dyDescent="0.25">
      <c r="C3003" s="11"/>
      <c r="D3003" s="15"/>
      <c r="F3003" s="88"/>
    </row>
    <row r="3004" spans="3:6" customFormat="1" hidden="1" x14ac:dyDescent="0.25">
      <c r="C3004" s="11"/>
      <c r="D3004" s="15"/>
      <c r="F3004" s="88"/>
    </row>
    <row r="3005" spans="3:6" customFormat="1" hidden="1" x14ac:dyDescent="0.25">
      <c r="C3005" s="11"/>
      <c r="D3005" s="15"/>
      <c r="F3005" s="88"/>
    </row>
    <row r="3006" spans="3:6" customFormat="1" hidden="1" x14ac:dyDescent="0.25">
      <c r="C3006" s="11"/>
      <c r="D3006" s="15"/>
      <c r="F3006" s="88"/>
    </row>
    <row r="3007" spans="3:6" customFormat="1" hidden="1" x14ac:dyDescent="0.25">
      <c r="C3007" s="11"/>
      <c r="D3007" s="15"/>
      <c r="F3007" s="88"/>
    </row>
    <row r="3008" spans="3:6" customFormat="1" hidden="1" x14ac:dyDescent="0.25">
      <c r="C3008" s="11"/>
      <c r="D3008" s="15"/>
      <c r="F3008" s="88"/>
    </row>
    <row r="3009" spans="3:6" customFormat="1" hidden="1" x14ac:dyDescent="0.25">
      <c r="C3009" s="11"/>
      <c r="D3009" s="15"/>
      <c r="F3009" s="88"/>
    </row>
    <row r="3010" spans="3:6" customFormat="1" hidden="1" x14ac:dyDescent="0.25">
      <c r="C3010" s="11"/>
      <c r="D3010" s="15"/>
      <c r="F3010" s="88"/>
    </row>
    <row r="3011" spans="3:6" customFormat="1" hidden="1" x14ac:dyDescent="0.25">
      <c r="C3011" s="11"/>
      <c r="D3011" s="15"/>
      <c r="F3011" s="88"/>
    </row>
    <row r="3012" spans="3:6" customFormat="1" hidden="1" x14ac:dyDescent="0.25">
      <c r="C3012" s="11"/>
      <c r="D3012" s="15"/>
      <c r="F3012" s="88"/>
    </row>
    <row r="3013" spans="3:6" customFormat="1" hidden="1" x14ac:dyDescent="0.25">
      <c r="C3013" s="11"/>
      <c r="D3013" s="15"/>
      <c r="F3013" s="88"/>
    </row>
    <row r="3014" spans="3:6" customFormat="1" hidden="1" x14ac:dyDescent="0.25">
      <c r="C3014" s="11"/>
      <c r="D3014" s="15"/>
      <c r="F3014" s="88"/>
    </row>
    <row r="3015" spans="3:6" customFormat="1" hidden="1" x14ac:dyDescent="0.25">
      <c r="C3015" s="11"/>
      <c r="D3015" s="15"/>
      <c r="F3015" s="88"/>
    </row>
    <row r="3016" spans="3:6" customFormat="1" hidden="1" x14ac:dyDescent="0.25">
      <c r="C3016" s="11"/>
      <c r="D3016" s="15"/>
      <c r="F3016" s="88"/>
    </row>
    <row r="3017" spans="3:6" customFormat="1" hidden="1" x14ac:dyDescent="0.25">
      <c r="C3017" s="11"/>
      <c r="D3017" s="15"/>
      <c r="F3017" s="88"/>
    </row>
    <row r="3018" spans="3:6" customFormat="1" hidden="1" x14ac:dyDescent="0.25">
      <c r="C3018" s="11"/>
      <c r="D3018" s="15"/>
      <c r="F3018" s="88"/>
    </row>
    <row r="3019" spans="3:6" customFormat="1" hidden="1" x14ac:dyDescent="0.25">
      <c r="C3019" s="11"/>
      <c r="D3019" s="15"/>
      <c r="F3019" s="88"/>
    </row>
    <row r="3020" spans="3:6" customFormat="1" hidden="1" x14ac:dyDescent="0.25">
      <c r="C3020" s="11"/>
      <c r="D3020" s="15"/>
      <c r="F3020" s="88"/>
    </row>
    <row r="3021" spans="3:6" customFormat="1" hidden="1" x14ac:dyDescent="0.25">
      <c r="C3021" s="11"/>
      <c r="D3021" s="15"/>
      <c r="F3021" s="88"/>
    </row>
    <row r="3022" spans="3:6" customFormat="1" hidden="1" x14ac:dyDescent="0.25">
      <c r="C3022" s="11"/>
      <c r="D3022" s="15"/>
      <c r="F3022" s="88"/>
    </row>
    <row r="3023" spans="3:6" customFormat="1" hidden="1" x14ac:dyDescent="0.25">
      <c r="C3023" s="11"/>
      <c r="D3023" s="15"/>
      <c r="F3023" s="88"/>
    </row>
    <row r="3024" spans="3:6" customFormat="1" hidden="1" x14ac:dyDescent="0.25">
      <c r="C3024" s="11"/>
      <c r="D3024" s="15"/>
      <c r="F3024" s="88"/>
    </row>
    <row r="3025" spans="3:6" customFormat="1" hidden="1" x14ac:dyDescent="0.25">
      <c r="C3025" s="11"/>
      <c r="D3025" s="15"/>
      <c r="F3025" s="88"/>
    </row>
    <row r="3026" spans="3:6" customFormat="1" hidden="1" x14ac:dyDescent="0.25">
      <c r="C3026" s="11"/>
      <c r="D3026" s="15"/>
      <c r="F3026" s="88"/>
    </row>
    <row r="3027" spans="3:6" customFormat="1" hidden="1" x14ac:dyDescent="0.25">
      <c r="C3027" s="11"/>
      <c r="D3027" s="15"/>
      <c r="F3027" s="88"/>
    </row>
    <row r="3028" spans="3:6" customFormat="1" hidden="1" x14ac:dyDescent="0.25">
      <c r="C3028" s="11"/>
      <c r="D3028" s="15"/>
      <c r="F3028" s="88"/>
    </row>
    <row r="3029" spans="3:6" customFormat="1" hidden="1" x14ac:dyDescent="0.25">
      <c r="C3029" s="11"/>
      <c r="D3029" s="15"/>
      <c r="F3029" s="88"/>
    </row>
    <row r="3030" spans="3:6" customFormat="1" hidden="1" x14ac:dyDescent="0.25">
      <c r="C3030" s="11"/>
      <c r="D3030" s="15"/>
      <c r="F3030" s="88"/>
    </row>
    <row r="3031" spans="3:6" customFormat="1" hidden="1" x14ac:dyDescent="0.25">
      <c r="C3031" s="11"/>
      <c r="D3031" s="15"/>
      <c r="F3031" s="88"/>
    </row>
    <row r="3032" spans="3:6" customFormat="1" hidden="1" x14ac:dyDescent="0.25">
      <c r="C3032" s="11"/>
      <c r="D3032" s="15"/>
      <c r="F3032" s="88"/>
    </row>
    <row r="3033" spans="3:6" customFormat="1" hidden="1" x14ac:dyDescent="0.25">
      <c r="C3033" s="11"/>
      <c r="D3033" s="15"/>
      <c r="F3033" s="88"/>
    </row>
    <row r="3034" spans="3:6" customFormat="1" hidden="1" x14ac:dyDescent="0.25">
      <c r="C3034" s="11"/>
      <c r="D3034" s="15"/>
      <c r="F3034" s="88"/>
    </row>
    <row r="3035" spans="3:6" customFormat="1" hidden="1" x14ac:dyDescent="0.25">
      <c r="C3035" s="11"/>
      <c r="D3035" s="15"/>
      <c r="F3035" s="88"/>
    </row>
    <row r="3036" spans="3:6" customFormat="1" hidden="1" x14ac:dyDescent="0.25">
      <c r="C3036" s="11"/>
      <c r="D3036" s="15"/>
      <c r="F3036" s="88"/>
    </row>
    <row r="3037" spans="3:6" customFormat="1" hidden="1" x14ac:dyDescent="0.25">
      <c r="C3037" s="11"/>
      <c r="D3037" s="15"/>
      <c r="F3037" s="88"/>
    </row>
    <row r="3038" spans="3:6" customFormat="1" hidden="1" x14ac:dyDescent="0.25">
      <c r="C3038" s="11"/>
      <c r="D3038" s="15"/>
      <c r="F3038" s="88"/>
    </row>
    <row r="3039" spans="3:6" customFormat="1" hidden="1" x14ac:dyDescent="0.25">
      <c r="C3039" s="11"/>
      <c r="D3039" s="15"/>
      <c r="F3039" s="88"/>
    </row>
    <row r="3040" spans="3:6" customFormat="1" hidden="1" x14ac:dyDescent="0.25">
      <c r="C3040" s="11"/>
      <c r="D3040" s="15"/>
      <c r="F3040" s="88"/>
    </row>
    <row r="3041" spans="3:6" customFormat="1" hidden="1" x14ac:dyDescent="0.25">
      <c r="C3041" s="11"/>
      <c r="D3041" s="15"/>
      <c r="F3041" s="88"/>
    </row>
    <row r="3042" spans="3:6" customFormat="1" hidden="1" x14ac:dyDescent="0.25">
      <c r="C3042" s="11"/>
      <c r="D3042" s="15"/>
      <c r="F3042" s="88"/>
    </row>
    <row r="3043" spans="3:6" customFormat="1" hidden="1" x14ac:dyDescent="0.25">
      <c r="C3043" s="11"/>
      <c r="D3043" s="15"/>
      <c r="F3043" s="88"/>
    </row>
    <row r="3044" spans="3:6" customFormat="1" hidden="1" x14ac:dyDescent="0.25">
      <c r="C3044" s="11"/>
      <c r="D3044" s="15"/>
      <c r="F3044" s="88"/>
    </row>
    <row r="3045" spans="3:6" customFormat="1" hidden="1" x14ac:dyDescent="0.25">
      <c r="C3045" s="11"/>
      <c r="D3045" s="15"/>
      <c r="F3045" s="88"/>
    </row>
    <row r="3046" spans="3:6" customFormat="1" hidden="1" x14ac:dyDescent="0.25">
      <c r="C3046" s="11"/>
      <c r="D3046" s="15"/>
      <c r="F3046" s="88"/>
    </row>
    <row r="3047" spans="3:6" customFormat="1" hidden="1" x14ac:dyDescent="0.25">
      <c r="C3047" s="11"/>
      <c r="D3047" s="15"/>
      <c r="F3047" s="88"/>
    </row>
    <row r="3048" spans="3:6" customFormat="1" hidden="1" x14ac:dyDescent="0.25">
      <c r="C3048" s="11"/>
      <c r="D3048" s="15"/>
      <c r="F3048" s="88"/>
    </row>
    <row r="3049" spans="3:6" customFormat="1" hidden="1" x14ac:dyDescent="0.25">
      <c r="C3049" s="11"/>
      <c r="D3049" s="15"/>
      <c r="F3049" s="88"/>
    </row>
    <row r="3050" spans="3:6" customFormat="1" hidden="1" x14ac:dyDescent="0.25">
      <c r="C3050" s="11"/>
      <c r="D3050" s="15"/>
      <c r="F3050" s="88"/>
    </row>
    <row r="3051" spans="3:6" customFormat="1" hidden="1" x14ac:dyDescent="0.25">
      <c r="C3051" s="11"/>
      <c r="D3051" s="15"/>
      <c r="F3051" s="88"/>
    </row>
    <row r="3052" spans="3:6" customFormat="1" hidden="1" x14ac:dyDescent="0.25">
      <c r="C3052" s="11"/>
      <c r="D3052" s="15"/>
      <c r="F3052" s="88"/>
    </row>
    <row r="3053" spans="3:6" customFormat="1" hidden="1" x14ac:dyDescent="0.25">
      <c r="C3053" s="11"/>
      <c r="D3053" s="15"/>
      <c r="F3053" s="88"/>
    </row>
    <row r="3054" spans="3:6" customFormat="1" hidden="1" x14ac:dyDescent="0.25">
      <c r="C3054" s="11"/>
      <c r="D3054" s="15"/>
      <c r="F3054" s="88"/>
    </row>
    <row r="3055" spans="3:6" customFormat="1" hidden="1" x14ac:dyDescent="0.25">
      <c r="C3055" s="11"/>
      <c r="D3055" s="15"/>
      <c r="F3055" s="88"/>
    </row>
    <row r="3056" spans="3:6" customFormat="1" hidden="1" x14ac:dyDescent="0.25">
      <c r="C3056" s="11"/>
      <c r="D3056" s="15"/>
      <c r="F3056" s="88"/>
    </row>
    <row r="3057" spans="3:6" customFormat="1" hidden="1" x14ac:dyDescent="0.25">
      <c r="C3057" s="11"/>
      <c r="D3057" s="15"/>
      <c r="F3057" s="88"/>
    </row>
    <row r="3058" spans="3:6" customFormat="1" hidden="1" x14ac:dyDescent="0.25">
      <c r="C3058" s="11"/>
      <c r="D3058" s="15"/>
      <c r="F3058" s="88"/>
    </row>
    <row r="3059" spans="3:6" customFormat="1" hidden="1" x14ac:dyDescent="0.25">
      <c r="C3059" s="11"/>
      <c r="D3059" s="15"/>
      <c r="F3059" s="88"/>
    </row>
    <row r="3060" spans="3:6" customFormat="1" hidden="1" x14ac:dyDescent="0.25">
      <c r="C3060" s="11"/>
      <c r="D3060" s="15"/>
      <c r="F3060" s="88"/>
    </row>
    <row r="3061" spans="3:6" customFormat="1" hidden="1" x14ac:dyDescent="0.25">
      <c r="C3061" s="11"/>
      <c r="D3061" s="15"/>
      <c r="F3061" s="88"/>
    </row>
    <row r="3062" spans="3:6" customFormat="1" hidden="1" x14ac:dyDescent="0.25">
      <c r="C3062" s="11"/>
      <c r="D3062" s="15"/>
      <c r="F3062" s="88"/>
    </row>
    <row r="3063" spans="3:6" customFormat="1" hidden="1" x14ac:dyDescent="0.25">
      <c r="C3063" s="11"/>
      <c r="D3063" s="15"/>
      <c r="F3063" s="88"/>
    </row>
    <row r="3064" spans="3:6" customFormat="1" hidden="1" x14ac:dyDescent="0.25">
      <c r="C3064" s="11"/>
      <c r="D3064" s="15"/>
      <c r="F3064" s="88"/>
    </row>
    <row r="3065" spans="3:6" customFormat="1" hidden="1" x14ac:dyDescent="0.25">
      <c r="C3065" s="11"/>
      <c r="D3065" s="15"/>
      <c r="F3065" s="88"/>
    </row>
    <row r="3066" spans="3:6" customFormat="1" hidden="1" x14ac:dyDescent="0.25">
      <c r="C3066" s="11"/>
      <c r="D3066" s="15"/>
      <c r="F3066" s="88"/>
    </row>
    <row r="3067" spans="3:6" customFormat="1" hidden="1" x14ac:dyDescent="0.25">
      <c r="C3067" s="11"/>
      <c r="D3067" s="15"/>
      <c r="F3067" s="88"/>
    </row>
    <row r="3068" spans="3:6" customFormat="1" hidden="1" x14ac:dyDescent="0.25">
      <c r="C3068" s="11"/>
      <c r="D3068" s="15"/>
      <c r="F3068" s="88"/>
    </row>
    <row r="3069" spans="3:6" customFormat="1" hidden="1" x14ac:dyDescent="0.25">
      <c r="C3069" s="11"/>
      <c r="D3069" s="15"/>
      <c r="F3069" s="88"/>
    </row>
    <row r="3070" spans="3:6" customFormat="1" hidden="1" x14ac:dyDescent="0.25">
      <c r="C3070" s="11"/>
      <c r="D3070" s="15"/>
      <c r="F3070" s="88"/>
    </row>
    <row r="3071" spans="3:6" customFormat="1" hidden="1" x14ac:dyDescent="0.25">
      <c r="C3071" s="11"/>
      <c r="D3071" s="15"/>
      <c r="F3071" s="88"/>
    </row>
    <row r="3072" spans="3:6" customFormat="1" hidden="1" x14ac:dyDescent="0.25">
      <c r="C3072" s="11"/>
      <c r="D3072" s="15"/>
      <c r="F3072" s="88"/>
    </row>
    <row r="3073" spans="3:6" customFormat="1" hidden="1" x14ac:dyDescent="0.25">
      <c r="C3073" s="11"/>
      <c r="D3073" s="15"/>
      <c r="F3073" s="88"/>
    </row>
    <row r="3074" spans="3:6" customFormat="1" hidden="1" x14ac:dyDescent="0.25">
      <c r="C3074" s="11"/>
      <c r="D3074" s="15"/>
      <c r="F3074" s="88"/>
    </row>
    <row r="3075" spans="3:6" customFormat="1" hidden="1" x14ac:dyDescent="0.25">
      <c r="C3075" s="11"/>
      <c r="D3075" s="15"/>
      <c r="F3075" s="88"/>
    </row>
    <row r="3076" spans="3:6" customFormat="1" hidden="1" x14ac:dyDescent="0.25">
      <c r="C3076" s="11"/>
      <c r="D3076" s="15"/>
      <c r="F3076" s="88"/>
    </row>
    <row r="3077" spans="3:6" customFormat="1" hidden="1" x14ac:dyDescent="0.25">
      <c r="C3077" s="11"/>
      <c r="D3077" s="15"/>
      <c r="F3077" s="88"/>
    </row>
    <row r="3078" spans="3:6" customFormat="1" hidden="1" x14ac:dyDescent="0.25">
      <c r="C3078" s="11"/>
      <c r="D3078" s="15"/>
      <c r="F3078" s="88"/>
    </row>
    <row r="3079" spans="3:6" customFormat="1" hidden="1" x14ac:dyDescent="0.25">
      <c r="C3079" s="11"/>
      <c r="D3079" s="15"/>
      <c r="F3079" s="88"/>
    </row>
    <row r="3080" spans="3:6" customFormat="1" hidden="1" x14ac:dyDescent="0.25">
      <c r="C3080" s="11"/>
      <c r="D3080" s="15"/>
      <c r="F3080" s="88"/>
    </row>
    <row r="3081" spans="3:6" customFormat="1" hidden="1" x14ac:dyDescent="0.25">
      <c r="C3081" s="11"/>
      <c r="D3081" s="15"/>
      <c r="F3081" s="88"/>
    </row>
    <row r="3082" spans="3:6" customFormat="1" hidden="1" x14ac:dyDescent="0.25">
      <c r="C3082" s="11"/>
      <c r="D3082" s="15"/>
      <c r="F3082" s="88"/>
    </row>
    <row r="3083" spans="3:6" customFormat="1" hidden="1" x14ac:dyDescent="0.25">
      <c r="C3083" s="11"/>
      <c r="D3083" s="15"/>
      <c r="F3083" s="88"/>
    </row>
    <row r="3084" spans="3:6" customFormat="1" hidden="1" x14ac:dyDescent="0.25">
      <c r="C3084" s="11"/>
      <c r="D3084" s="15"/>
      <c r="F3084" s="88"/>
    </row>
    <row r="3085" spans="3:6" customFormat="1" hidden="1" x14ac:dyDescent="0.25">
      <c r="C3085" s="11"/>
      <c r="D3085" s="15"/>
      <c r="F3085" s="88"/>
    </row>
    <row r="3086" spans="3:6" customFormat="1" hidden="1" x14ac:dyDescent="0.25">
      <c r="C3086" s="11"/>
      <c r="D3086" s="15"/>
      <c r="F3086" s="88"/>
    </row>
    <row r="3087" spans="3:6" customFormat="1" hidden="1" x14ac:dyDescent="0.25">
      <c r="C3087" s="11"/>
      <c r="D3087" s="15"/>
      <c r="F3087" s="88"/>
    </row>
    <row r="3088" spans="3:6" customFormat="1" hidden="1" x14ac:dyDescent="0.25">
      <c r="C3088" s="11"/>
      <c r="D3088" s="15"/>
      <c r="F3088" s="88"/>
    </row>
    <row r="3089" spans="3:6" customFormat="1" hidden="1" x14ac:dyDescent="0.25">
      <c r="C3089" s="11"/>
      <c r="D3089" s="15"/>
      <c r="F3089" s="88"/>
    </row>
    <row r="3090" spans="3:6" customFormat="1" hidden="1" x14ac:dyDescent="0.25">
      <c r="C3090" s="11"/>
      <c r="D3090" s="15"/>
      <c r="F3090" s="88"/>
    </row>
    <row r="3091" spans="3:6" customFormat="1" hidden="1" x14ac:dyDescent="0.25">
      <c r="C3091" s="11"/>
      <c r="D3091" s="15"/>
      <c r="F3091" s="88"/>
    </row>
    <row r="3092" spans="3:6" customFormat="1" hidden="1" x14ac:dyDescent="0.25">
      <c r="C3092" s="11"/>
      <c r="D3092" s="15"/>
      <c r="F3092" s="88"/>
    </row>
    <row r="3093" spans="3:6" customFormat="1" hidden="1" x14ac:dyDescent="0.25">
      <c r="C3093" s="11"/>
      <c r="D3093" s="15"/>
      <c r="F3093" s="88"/>
    </row>
    <row r="3094" spans="3:6" customFormat="1" hidden="1" x14ac:dyDescent="0.25">
      <c r="C3094" s="11"/>
      <c r="D3094" s="15"/>
      <c r="F3094" s="88"/>
    </row>
    <row r="3095" spans="3:6" customFormat="1" hidden="1" x14ac:dyDescent="0.25">
      <c r="C3095" s="11"/>
      <c r="D3095" s="15"/>
      <c r="F3095" s="88"/>
    </row>
    <row r="3096" spans="3:6" customFormat="1" hidden="1" x14ac:dyDescent="0.25">
      <c r="C3096" s="11"/>
      <c r="D3096" s="15"/>
      <c r="F3096" s="88"/>
    </row>
    <row r="3097" spans="3:6" customFormat="1" hidden="1" x14ac:dyDescent="0.25">
      <c r="C3097" s="11"/>
      <c r="D3097" s="15"/>
      <c r="F3097" s="88"/>
    </row>
    <row r="3098" spans="3:6" customFormat="1" hidden="1" x14ac:dyDescent="0.25">
      <c r="C3098" s="11"/>
      <c r="D3098" s="15"/>
      <c r="F3098" s="88"/>
    </row>
    <row r="3099" spans="3:6" customFormat="1" hidden="1" x14ac:dyDescent="0.25">
      <c r="C3099" s="11"/>
      <c r="D3099" s="15"/>
      <c r="F3099" s="88"/>
    </row>
    <row r="3100" spans="3:6" customFormat="1" hidden="1" x14ac:dyDescent="0.25">
      <c r="C3100" s="11"/>
      <c r="D3100" s="15"/>
      <c r="F3100" s="88"/>
    </row>
    <row r="3101" spans="3:6" customFormat="1" hidden="1" x14ac:dyDescent="0.25">
      <c r="C3101" s="11"/>
      <c r="D3101" s="15"/>
      <c r="F3101" s="88"/>
    </row>
    <row r="3102" spans="3:6" customFormat="1" hidden="1" x14ac:dyDescent="0.25">
      <c r="C3102" s="11"/>
      <c r="D3102" s="15"/>
      <c r="F3102" s="88"/>
    </row>
    <row r="3103" spans="3:6" customFormat="1" hidden="1" x14ac:dyDescent="0.25">
      <c r="C3103" s="11"/>
      <c r="D3103" s="15"/>
      <c r="F3103" s="88"/>
    </row>
    <row r="3104" spans="3:6" customFormat="1" hidden="1" x14ac:dyDescent="0.25">
      <c r="C3104" s="11"/>
      <c r="D3104" s="15"/>
      <c r="F3104" s="88"/>
    </row>
    <row r="3105" spans="3:6" customFormat="1" hidden="1" x14ac:dyDescent="0.25">
      <c r="C3105" s="11"/>
      <c r="D3105" s="15"/>
      <c r="F3105" s="88"/>
    </row>
    <row r="3106" spans="3:6" customFormat="1" hidden="1" x14ac:dyDescent="0.25">
      <c r="C3106" s="11"/>
      <c r="D3106" s="15"/>
      <c r="F3106" s="88"/>
    </row>
    <row r="3107" spans="3:6" customFormat="1" hidden="1" x14ac:dyDescent="0.25">
      <c r="C3107" s="11"/>
      <c r="D3107" s="15"/>
      <c r="F3107" s="88"/>
    </row>
    <row r="3108" spans="3:6" customFormat="1" hidden="1" x14ac:dyDescent="0.25">
      <c r="C3108" s="11"/>
      <c r="D3108" s="15"/>
      <c r="F3108" s="88"/>
    </row>
    <row r="3109" spans="3:6" customFormat="1" hidden="1" x14ac:dyDescent="0.25">
      <c r="C3109" s="11"/>
      <c r="D3109" s="15"/>
      <c r="F3109" s="88"/>
    </row>
    <row r="3110" spans="3:6" customFormat="1" hidden="1" x14ac:dyDescent="0.25">
      <c r="C3110" s="11"/>
      <c r="D3110" s="15"/>
      <c r="F3110" s="88"/>
    </row>
    <row r="3111" spans="3:6" customFormat="1" hidden="1" x14ac:dyDescent="0.25">
      <c r="C3111" s="11"/>
      <c r="D3111" s="15"/>
      <c r="F3111" s="88"/>
    </row>
    <row r="3112" spans="3:6" customFormat="1" hidden="1" x14ac:dyDescent="0.25">
      <c r="C3112" s="11"/>
      <c r="D3112" s="15"/>
      <c r="F3112" s="88"/>
    </row>
    <row r="3113" spans="3:6" customFormat="1" hidden="1" x14ac:dyDescent="0.25">
      <c r="C3113" s="11"/>
      <c r="D3113" s="15"/>
      <c r="F3113" s="88"/>
    </row>
    <row r="3114" spans="3:6" customFormat="1" hidden="1" x14ac:dyDescent="0.25">
      <c r="C3114" s="11"/>
      <c r="D3114" s="15"/>
      <c r="F3114" s="88"/>
    </row>
    <row r="3115" spans="3:6" customFormat="1" hidden="1" x14ac:dyDescent="0.25">
      <c r="C3115" s="11"/>
      <c r="D3115" s="15"/>
      <c r="F3115" s="88"/>
    </row>
    <row r="3116" spans="3:6" customFormat="1" hidden="1" x14ac:dyDescent="0.25">
      <c r="C3116" s="11"/>
      <c r="D3116" s="15"/>
      <c r="F3116" s="88"/>
    </row>
    <row r="3117" spans="3:6" customFormat="1" hidden="1" x14ac:dyDescent="0.25">
      <c r="C3117" s="11"/>
      <c r="D3117" s="15"/>
      <c r="F3117" s="88"/>
    </row>
    <row r="3118" spans="3:6" customFormat="1" hidden="1" x14ac:dyDescent="0.25">
      <c r="C3118" s="11"/>
      <c r="D3118" s="15"/>
      <c r="F3118" s="88"/>
    </row>
    <row r="3119" spans="3:6" customFormat="1" hidden="1" x14ac:dyDescent="0.25">
      <c r="C3119" s="11"/>
      <c r="D3119" s="15"/>
      <c r="F3119" s="88"/>
    </row>
    <row r="3120" spans="3:6" customFormat="1" hidden="1" x14ac:dyDescent="0.25">
      <c r="C3120" s="11"/>
      <c r="D3120" s="15"/>
      <c r="F3120" s="88"/>
    </row>
    <row r="3121" spans="3:6" customFormat="1" hidden="1" x14ac:dyDescent="0.25">
      <c r="C3121" s="11"/>
      <c r="D3121" s="15"/>
      <c r="F3121" s="88"/>
    </row>
    <row r="3122" spans="3:6" customFormat="1" hidden="1" x14ac:dyDescent="0.25">
      <c r="C3122" s="11"/>
      <c r="D3122" s="15"/>
      <c r="F3122" s="88"/>
    </row>
    <row r="3123" spans="3:6" customFormat="1" hidden="1" x14ac:dyDescent="0.25">
      <c r="C3123" s="11"/>
      <c r="D3123" s="15"/>
      <c r="F3123" s="88"/>
    </row>
    <row r="3124" spans="3:6" customFormat="1" hidden="1" x14ac:dyDescent="0.25">
      <c r="C3124" s="11"/>
      <c r="D3124" s="15"/>
      <c r="F3124" s="88"/>
    </row>
    <row r="3125" spans="3:6" customFormat="1" hidden="1" x14ac:dyDescent="0.25">
      <c r="C3125" s="11"/>
      <c r="D3125" s="15"/>
      <c r="F3125" s="88"/>
    </row>
    <row r="3126" spans="3:6" customFormat="1" hidden="1" x14ac:dyDescent="0.25">
      <c r="C3126" s="11"/>
      <c r="D3126" s="15"/>
      <c r="F3126" s="88"/>
    </row>
    <row r="3127" spans="3:6" customFormat="1" hidden="1" x14ac:dyDescent="0.25">
      <c r="C3127" s="11"/>
      <c r="D3127" s="15"/>
      <c r="F3127" s="88"/>
    </row>
    <row r="3128" spans="3:6" customFormat="1" hidden="1" x14ac:dyDescent="0.25">
      <c r="C3128" s="11"/>
      <c r="D3128" s="15"/>
      <c r="F3128" s="88"/>
    </row>
    <row r="3129" spans="3:6" customFormat="1" hidden="1" x14ac:dyDescent="0.25">
      <c r="C3129" s="11"/>
      <c r="D3129" s="15"/>
      <c r="F3129" s="88"/>
    </row>
    <row r="3130" spans="3:6" customFormat="1" hidden="1" x14ac:dyDescent="0.25">
      <c r="C3130" s="11"/>
      <c r="D3130" s="15"/>
      <c r="F3130" s="88"/>
    </row>
    <row r="3131" spans="3:6" customFormat="1" hidden="1" x14ac:dyDescent="0.25">
      <c r="C3131" s="11"/>
      <c r="D3131" s="15"/>
      <c r="F3131" s="88"/>
    </row>
    <row r="3132" spans="3:6" customFormat="1" hidden="1" x14ac:dyDescent="0.25">
      <c r="C3132" s="11"/>
      <c r="D3132" s="15"/>
      <c r="F3132" s="88"/>
    </row>
    <row r="3133" spans="3:6" customFormat="1" hidden="1" x14ac:dyDescent="0.25">
      <c r="C3133" s="11"/>
      <c r="D3133" s="15"/>
      <c r="F3133" s="88"/>
    </row>
    <row r="3134" spans="3:6" customFormat="1" hidden="1" x14ac:dyDescent="0.25">
      <c r="C3134" s="11"/>
      <c r="D3134" s="15"/>
      <c r="F3134" s="88"/>
    </row>
    <row r="3135" spans="3:6" customFormat="1" hidden="1" x14ac:dyDescent="0.25">
      <c r="C3135" s="11"/>
      <c r="D3135" s="15"/>
      <c r="F3135" s="88"/>
    </row>
    <row r="3136" spans="3:6" customFormat="1" hidden="1" x14ac:dyDescent="0.25">
      <c r="C3136" s="11"/>
      <c r="D3136" s="15"/>
      <c r="F3136" s="88"/>
    </row>
    <row r="3137" spans="3:6" customFormat="1" hidden="1" x14ac:dyDescent="0.25">
      <c r="C3137" s="11"/>
      <c r="D3137" s="15"/>
      <c r="F3137" s="88"/>
    </row>
    <row r="3138" spans="3:6" customFormat="1" hidden="1" x14ac:dyDescent="0.25">
      <c r="C3138" s="11"/>
      <c r="D3138" s="15"/>
      <c r="F3138" s="88"/>
    </row>
    <row r="3139" spans="3:6" customFormat="1" hidden="1" x14ac:dyDescent="0.25">
      <c r="C3139" s="11"/>
      <c r="D3139" s="15"/>
      <c r="F3139" s="88"/>
    </row>
    <row r="3140" spans="3:6" customFormat="1" hidden="1" x14ac:dyDescent="0.25">
      <c r="C3140" s="11"/>
      <c r="D3140" s="15"/>
      <c r="F3140" s="88"/>
    </row>
    <row r="3141" spans="3:6" customFormat="1" hidden="1" x14ac:dyDescent="0.25">
      <c r="C3141" s="11"/>
      <c r="D3141" s="15"/>
      <c r="F3141" s="88"/>
    </row>
    <row r="3142" spans="3:6" customFormat="1" hidden="1" x14ac:dyDescent="0.25">
      <c r="C3142" s="11"/>
      <c r="D3142" s="15"/>
      <c r="F3142" s="88"/>
    </row>
    <row r="3143" spans="3:6" customFormat="1" hidden="1" x14ac:dyDescent="0.25">
      <c r="C3143" s="11"/>
      <c r="D3143" s="15"/>
      <c r="F3143" s="88"/>
    </row>
    <row r="3144" spans="3:6" customFormat="1" hidden="1" x14ac:dyDescent="0.25">
      <c r="C3144" s="11"/>
      <c r="D3144" s="15"/>
      <c r="F3144" s="88"/>
    </row>
    <row r="3145" spans="3:6" customFormat="1" hidden="1" x14ac:dyDescent="0.25">
      <c r="C3145" s="11"/>
      <c r="D3145" s="15"/>
      <c r="F3145" s="88"/>
    </row>
    <row r="3146" spans="3:6" customFormat="1" hidden="1" x14ac:dyDescent="0.25">
      <c r="C3146" s="11"/>
      <c r="D3146" s="15"/>
      <c r="F3146" s="88"/>
    </row>
    <row r="3147" spans="3:6" customFormat="1" hidden="1" x14ac:dyDescent="0.25">
      <c r="C3147" s="11"/>
      <c r="D3147" s="15"/>
      <c r="F3147" s="88"/>
    </row>
    <row r="3148" spans="3:6" customFormat="1" hidden="1" x14ac:dyDescent="0.25">
      <c r="C3148" s="11"/>
      <c r="D3148" s="15"/>
      <c r="F3148" s="88"/>
    </row>
    <row r="3149" spans="3:6" customFormat="1" hidden="1" x14ac:dyDescent="0.25">
      <c r="C3149" s="11"/>
      <c r="D3149" s="15"/>
      <c r="F3149" s="88"/>
    </row>
    <row r="3150" spans="3:6" customFormat="1" hidden="1" x14ac:dyDescent="0.25">
      <c r="C3150" s="11"/>
      <c r="D3150" s="15"/>
      <c r="F3150" s="88"/>
    </row>
    <row r="3151" spans="3:6" customFormat="1" hidden="1" x14ac:dyDescent="0.25">
      <c r="C3151" s="11"/>
      <c r="D3151" s="15"/>
      <c r="F3151" s="88"/>
    </row>
    <row r="3152" spans="3:6" customFormat="1" hidden="1" x14ac:dyDescent="0.25">
      <c r="C3152" s="11"/>
      <c r="D3152" s="15"/>
      <c r="F3152" s="88"/>
    </row>
    <row r="3153" spans="3:6" customFormat="1" hidden="1" x14ac:dyDescent="0.25">
      <c r="C3153" s="11"/>
      <c r="D3153" s="15"/>
      <c r="F3153" s="88"/>
    </row>
    <row r="3154" spans="3:6" customFormat="1" hidden="1" x14ac:dyDescent="0.25">
      <c r="C3154" s="11"/>
      <c r="D3154" s="15"/>
      <c r="F3154" s="88"/>
    </row>
    <row r="3155" spans="3:6" customFormat="1" hidden="1" x14ac:dyDescent="0.25">
      <c r="C3155" s="11"/>
      <c r="D3155" s="15"/>
      <c r="F3155" s="88"/>
    </row>
    <row r="3156" spans="3:6" customFormat="1" hidden="1" x14ac:dyDescent="0.25">
      <c r="C3156" s="11"/>
      <c r="D3156" s="15"/>
      <c r="F3156" s="88"/>
    </row>
    <row r="3157" spans="3:6" customFormat="1" hidden="1" x14ac:dyDescent="0.25">
      <c r="C3157" s="11"/>
      <c r="D3157" s="15"/>
      <c r="F3157" s="88"/>
    </row>
    <row r="3158" spans="3:6" customFormat="1" hidden="1" x14ac:dyDescent="0.25">
      <c r="C3158" s="11"/>
      <c r="D3158" s="15"/>
      <c r="F3158" s="88"/>
    </row>
    <row r="3159" spans="3:6" customFormat="1" hidden="1" x14ac:dyDescent="0.25">
      <c r="C3159" s="11"/>
      <c r="D3159" s="15"/>
      <c r="F3159" s="88"/>
    </row>
    <row r="3160" spans="3:6" customFormat="1" hidden="1" x14ac:dyDescent="0.25">
      <c r="C3160" s="11"/>
      <c r="D3160" s="15"/>
      <c r="F3160" s="88"/>
    </row>
    <row r="3161" spans="3:6" customFormat="1" hidden="1" x14ac:dyDescent="0.25">
      <c r="C3161" s="11"/>
      <c r="D3161" s="15"/>
      <c r="F3161" s="88"/>
    </row>
    <row r="3162" spans="3:6" customFormat="1" hidden="1" x14ac:dyDescent="0.25">
      <c r="C3162" s="11"/>
      <c r="D3162" s="15"/>
      <c r="F3162" s="88"/>
    </row>
    <row r="3163" spans="3:6" customFormat="1" hidden="1" x14ac:dyDescent="0.25">
      <c r="C3163" s="11"/>
      <c r="D3163" s="15"/>
      <c r="F3163" s="88"/>
    </row>
    <row r="3164" spans="3:6" customFormat="1" hidden="1" x14ac:dyDescent="0.25">
      <c r="C3164" s="11"/>
      <c r="D3164" s="15"/>
      <c r="F3164" s="88"/>
    </row>
    <row r="3165" spans="3:6" customFormat="1" hidden="1" x14ac:dyDescent="0.25">
      <c r="C3165" s="11"/>
      <c r="D3165" s="15"/>
      <c r="F3165" s="88"/>
    </row>
    <row r="3166" spans="3:6" customFormat="1" hidden="1" x14ac:dyDescent="0.25">
      <c r="C3166" s="11"/>
      <c r="D3166" s="15"/>
      <c r="F3166" s="88"/>
    </row>
    <row r="3167" spans="3:6" customFormat="1" hidden="1" x14ac:dyDescent="0.25">
      <c r="C3167" s="11"/>
      <c r="D3167" s="15"/>
      <c r="F3167" s="88"/>
    </row>
    <row r="3168" spans="3:6" customFormat="1" hidden="1" x14ac:dyDescent="0.25">
      <c r="C3168" s="11"/>
      <c r="D3168" s="15"/>
      <c r="F3168" s="88"/>
    </row>
    <row r="3169" spans="3:6" customFormat="1" hidden="1" x14ac:dyDescent="0.25">
      <c r="C3169" s="11"/>
      <c r="D3169" s="15"/>
      <c r="F3169" s="88"/>
    </row>
    <row r="3170" spans="3:6" customFormat="1" hidden="1" x14ac:dyDescent="0.25">
      <c r="C3170" s="11"/>
      <c r="D3170" s="15"/>
      <c r="F3170" s="88"/>
    </row>
    <row r="3171" spans="3:6" customFormat="1" hidden="1" x14ac:dyDescent="0.25">
      <c r="C3171" s="11"/>
      <c r="D3171" s="15"/>
      <c r="F3171" s="88"/>
    </row>
    <row r="3172" spans="3:6" customFormat="1" hidden="1" x14ac:dyDescent="0.25">
      <c r="C3172" s="11"/>
      <c r="D3172" s="15"/>
      <c r="F3172" s="88"/>
    </row>
    <row r="3173" spans="3:6" customFormat="1" hidden="1" x14ac:dyDescent="0.25">
      <c r="C3173" s="11"/>
      <c r="D3173" s="15"/>
      <c r="F3173" s="88"/>
    </row>
    <row r="3174" spans="3:6" customFormat="1" hidden="1" x14ac:dyDescent="0.25">
      <c r="C3174" s="11"/>
      <c r="D3174" s="15"/>
      <c r="F3174" s="88"/>
    </row>
    <row r="3175" spans="3:6" customFormat="1" hidden="1" x14ac:dyDescent="0.25">
      <c r="C3175" s="11"/>
      <c r="D3175" s="15"/>
      <c r="F3175" s="88"/>
    </row>
    <row r="3176" spans="3:6" customFormat="1" hidden="1" x14ac:dyDescent="0.25">
      <c r="C3176" s="11"/>
      <c r="D3176" s="15"/>
      <c r="F3176" s="88"/>
    </row>
    <row r="3177" spans="3:6" customFormat="1" hidden="1" x14ac:dyDescent="0.25">
      <c r="C3177" s="11"/>
      <c r="D3177" s="15"/>
      <c r="F3177" s="88"/>
    </row>
    <row r="3178" spans="3:6" customFormat="1" hidden="1" x14ac:dyDescent="0.25">
      <c r="C3178" s="11"/>
      <c r="D3178" s="15"/>
      <c r="F3178" s="88"/>
    </row>
    <row r="3179" spans="3:6" customFormat="1" hidden="1" x14ac:dyDescent="0.25">
      <c r="C3179" s="11"/>
      <c r="D3179" s="15"/>
      <c r="F3179" s="88"/>
    </row>
    <row r="3180" spans="3:6" customFormat="1" hidden="1" x14ac:dyDescent="0.25">
      <c r="C3180" s="11"/>
      <c r="D3180" s="15"/>
      <c r="F3180" s="88"/>
    </row>
    <row r="3181" spans="3:6" customFormat="1" hidden="1" x14ac:dyDescent="0.25">
      <c r="C3181" s="11"/>
      <c r="D3181" s="15"/>
      <c r="F3181" s="88"/>
    </row>
    <row r="3182" spans="3:6" customFormat="1" hidden="1" x14ac:dyDescent="0.25">
      <c r="C3182" s="11"/>
      <c r="D3182" s="15"/>
      <c r="F3182" s="88"/>
    </row>
    <row r="3183" spans="3:6" customFormat="1" hidden="1" x14ac:dyDescent="0.25">
      <c r="C3183" s="11"/>
      <c r="D3183" s="15"/>
      <c r="F3183" s="88"/>
    </row>
    <row r="3184" spans="3:6" customFormat="1" hidden="1" x14ac:dyDescent="0.25">
      <c r="C3184" s="11"/>
      <c r="D3184" s="15"/>
      <c r="F3184" s="88"/>
    </row>
    <row r="3185" spans="3:6" customFormat="1" hidden="1" x14ac:dyDescent="0.25">
      <c r="C3185" s="11"/>
      <c r="D3185" s="15"/>
      <c r="F3185" s="88"/>
    </row>
    <row r="3186" spans="3:6" customFormat="1" hidden="1" x14ac:dyDescent="0.25">
      <c r="C3186" s="11"/>
      <c r="D3186" s="15"/>
      <c r="F3186" s="88"/>
    </row>
    <row r="3187" spans="3:6" customFormat="1" hidden="1" x14ac:dyDescent="0.25">
      <c r="C3187" s="11"/>
      <c r="D3187" s="15"/>
      <c r="F3187" s="88"/>
    </row>
    <row r="3188" spans="3:6" customFormat="1" hidden="1" x14ac:dyDescent="0.25">
      <c r="C3188" s="11"/>
      <c r="D3188" s="15"/>
      <c r="F3188" s="88"/>
    </row>
    <row r="3189" spans="3:6" customFormat="1" hidden="1" x14ac:dyDescent="0.25">
      <c r="C3189" s="11"/>
      <c r="D3189" s="15"/>
      <c r="F3189" s="88"/>
    </row>
    <row r="3190" spans="3:6" customFormat="1" hidden="1" x14ac:dyDescent="0.25">
      <c r="C3190" s="11"/>
      <c r="D3190" s="15"/>
      <c r="F3190" s="88"/>
    </row>
    <row r="3191" spans="3:6" customFormat="1" hidden="1" x14ac:dyDescent="0.25">
      <c r="C3191" s="11"/>
      <c r="D3191" s="15"/>
      <c r="F3191" s="88"/>
    </row>
    <row r="3192" spans="3:6" customFormat="1" hidden="1" x14ac:dyDescent="0.25">
      <c r="C3192" s="11"/>
      <c r="D3192" s="15"/>
      <c r="F3192" s="88"/>
    </row>
    <row r="3193" spans="3:6" customFormat="1" hidden="1" x14ac:dyDescent="0.25">
      <c r="C3193" s="11"/>
      <c r="D3193" s="15"/>
      <c r="F3193" s="88"/>
    </row>
    <row r="3194" spans="3:6" customFormat="1" hidden="1" x14ac:dyDescent="0.25">
      <c r="C3194" s="11"/>
      <c r="D3194" s="15"/>
      <c r="F3194" s="88"/>
    </row>
    <row r="3195" spans="3:6" customFormat="1" hidden="1" x14ac:dyDescent="0.25">
      <c r="C3195" s="11"/>
      <c r="D3195" s="15"/>
      <c r="F3195" s="88"/>
    </row>
    <row r="3196" spans="3:6" customFormat="1" hidden="1" x14ac:dyDescent="0.25">
      <c r="C3196" s="11"/>
      <c r="D3196" s="15"/>
      <c r="F3196" s="88"/>
    </row>
    <row r="3197" spans="3:6" customFormat="1" hidden="1" x14ac:dyDescent="0.25">
      <c r="C3197" s="11"/>
      <c r="D3197" s="15"/>
      <c r="F3197" s="88"/>
    </row>
    <row r="3198" spans="3:6" customFormat="1" hidden="1" x14ac:dyDescent="0.25">
      <c r="C3198" s="11"/>
      <c r="D3198" s="15"/>
      <c r="F3198" s="88"/>
    </row>
    <row r="3199" spans="3:6" customFormat="1" hidden="1" x14ac:dyDescent="0.25">
      <c r="C3199" s="11"/>
      <c r="D3199" s="15"/>
      <c r="F3199" s="88"/>
    </row>
    <row r="3200" spans="3:6" customFormat="1" hidden="1" x14ac:dyDescent="0.25">
      <c r="C3200" s="11"/>
      <c r="D3200" s="15"/>
      <c r="F3200" s="88"/>
    </row>
    <row r="3201" spans="3:6" customFormat="1" hidden="1" x14ac:dyDescent="0.25">
      <c r="C3201" s="11"/>
      <c r="D3201" s="15"/>
      <c r="F3201" s="88"/>
    </row>
    <row r="3202" spans="3:6" customFormat="1" hidden="1" x14ac:dyDescent="0.25">
      <c r="C3202" s="11"/>
      <c r="D3202" s="15"/>
      <c r="F3202" s="88"/>
    </row>
    <row r="3203" spans="3:6" customFormat="1" hidden="1" x14ac:dyDescent="0.25">
      <c r="C3203" s="11"/>
      <c r="D3203" s="15"/>
      <c r="F3203" s="88"/>
    </row>
    <row r="3204" spans="3:6" customFormat="1" hidden="1" x14ac:dyDescent="0.25">
      <c r="C3204" s="11"/>
      <c r="D3204" s="15"/>
      <c r="F3204" s="88"/>
    </row>
    <row r="3205" spans="3:6" customFormat="1" hidden="1" x14ac:dyDescent="0.25">
      <c r="C3205" s="11"/>
      <c r="D3205" s="15"/>
      <c r="F3205" s="88"/>
    </row>
    <row r="3206" spans="3:6" customFormat="1" hidden="1" x14ac:dyDescent="0.25">
      <c r="C3206" s="11"/>
      <c r="D3206" s="15"/>
      <c r="F3206" s="88"/>
    </row>
    <row r="3207" spans="3:6" customFormat="1" hidden="1" x14ac:dyDescent="0.25">
      <c r="C3207" s="11"/>
      <c r="D3207" s="15"/>
      <c r="F3207" s="88"/>
    </row>
    <row r="3208" spans="3:6" customFormat="1" hidden="1" x14ac:dyDescent="0.25">
      <c r="C3208" s="11"/>
      <c r="D3208" s="15"/>
      <c r="F3208" s="88"/>
    </row>
    <row r="3209" spans="3:6" customFormat="1" hidden="1" x14ac:dyDescent="0.25">
      <c r="C3209" s="11"/>
      <c r="D3209" s="15"/>
      <c r="F3209" s="88"/>
    </row>
    <row r="3210" spans="3:6" customFormat="1" hidden="1" x14ac:dyDescent="0.25">
      <c r="C3210" s="11"/>
      <c r="D3210" s="15"/>
      <c r="F3210" s="88"/>
    </row>
    <row r="3211" spans="3:6" customFormat="1" hidden="1" x14ac:dyDescent="0.25">
      <c r="C3211" s="11"/>
      <c r="D3211" s="15"/>
      <c r="F3211" s="88"/>
    </row>
    <row r="3212" spans="3:6" customFormat="1" hidden="1" x14ac:dyDescent="0.25">
      <c r="C3212" s="11"/>
      <c r="D3212" s="15"/>
      <c r="F3212" s="88"/>
    </row>
    <row r="3213" spans="3:6" customFormat="1" hidden="1" x14ac:dyDescent="0.25">
      <c r="C3213" s="11"/>
      <c r="D3213" s="15"/>
      <c r="F3213" s="88"/>
    </row>
    <row r="3214" spans="3:6" customFormat="1" hidden="1" x14ac:dyDescent="0.25">
      <c r="C3214" s="11"/>
      <c r="D3214" s="15"/>
      <c r="F3214" s="88"/>
    </row>
    <row r="3215" spans="3:6" customFormat="1" hidden="1" x14ac:dyDescent="0.25">
      <c r="C3215" s="11"/>
      <c r="D3215" s="15"/>
      <c r="F3215" s="88"/>
    </row>
    <row r="3216" spans="3:6" customFormat="1" hidden="1" x14ac:dyDescent="0.25">
      <c r="C3216" s="11"/>
      <c r="D3216" s="15"/>
      <c r="F3216" s="88"/>
    </row>
    <row r="3217" spans="3:6" customFormat="1" hidden="1" x14ac:dyDescent="0.25">
      <c r="C3217" s="11"/>
      <c r="D3217" s="15"/>
      <c r="F3217" s="88"/>
    </row>
    <row r="3218" spans="3:6" customFormat="1" hidden="1" x14ac:dyDescent="0.25">
      <c r="C3218" s="11"/>
      <c r="D3218" s="15"/>
      <c r="F3218" s="88"/>
    </row>
    <row r="3219" spans="3:6" customFormat="1" hidden="1" x14ac:dyDescent="0.25">
      <c r="C3219" s="11"/>
      <c r="D3219" s="15"/>
      <c r="F3219" s="88"/>
    </row>
    <row r="3220" spans="3:6" customFormat="1" hidden="1" x14ac:dyDescent="0.25">
      <c r="C3220" s="11"/>
      <c r="D3220" s="15"/>
      <c r="F3220" s="88"/>
    </row>
    <row r="3221" spans="3:6" customFormat="1" hidden="1" x14ac:dyDescent="0.25">
      <c r="C3221" s="11"/>
      <c r="D3221" s="15"/>
      <c r="F3221" s="88"/>
    </row>
    <row r="3222" spans="3:6" customFormat="1" hidden="1" x14ac:dyDescent="0.25">
      <c r="C3222" s="11"/>
      <c r="D3222" s="15"/>
      <c r="F3222" s="88"/>
    </row>
    <row r="3223" spans="3:6" customFormat="1" hidden="1" x14ac:dyDescent="0.25">
      <c r="C3223" s="11"/>
      <c r="D3223" s="15"/>
      <c r="F3223" s="88"/>
    </row>
    <row r="3224" spans="3:6" customFormat="1" hidden="1" x14ac:dyDescent="0.25">
      <c r="C3224" s="11"/>
      <c r="D3224" s="15"/>
      <c r="F3224" s="88"/>
    </row>
    <row r="3225" spans="3:6" customFormat="1" hidden="1" x14ac:dyDescent="0.25">
      <c r="C3225" s="11"/>
      <c r="D3225" s="15"/>
      <c r="F3225" s="88"/>
    </row>
    <row r="3226" spans="3:6" customFormat="1" hidden="1" x14ac:dyDescent="0.25">
      <c r="C3226" s="11"/>
      <c r="D3226" s="15"/>
      <c r="F3226" s="88"/>
    </row>
    <row r="3227" spans="3:6" customFormat="1" hidden="1" x14ac:dyDescent="0.25">
      <c r="C3227" s="11"/>
      <c r="D3227" s="15"/>
      <c r="F3227" s="88"/>
    </row>
    <row r="3228" spans="3:6" customFormat="1" hidden="1" x14ac:dyDescent="0.25">
      <c r="C3228" s="11"/>
      <c r="D3228" s="15"/>
      <c r="F3228" s="88"/>
    </row>
    <row r="3229" spans="3:6" customFormat="1" hidden="1" x14ac:dyDescent="0.25">
      <c r="C3229" s="11"/>
      <c r="D3229" s="15"/>
      <c r="F3229" s="88"/>
    </row>
    <row r="3230" spans="3:6" customFormat="1" hidden="1" x14ac:dyDescent="0.25">
      <c r="C3230" s="11"/>
      <c r="D3230" s="15"/>
      <c r="F3230" s="88"/>
    </row>
    <row r="3231" spans="3:6" customFormat="1" hidden="1" x14ac:dyDescent="0.25">
      <c r="C3231" s="11"/>
      <c r="D3231" s="15"/>
      <c r="F3231" s="88"/>
    </row>
    <row r="3232" spans="3:6" customFormat="1" hidden="1" x14ac:dyDescent="0.25">
      <c r="C3232" s="11"/>
      <c r="D3232" s="15"/>
      <c r="F3232" s="88"/>
    </row>
    <row r="3233" spans="3:6" customFormat="1" hidden="1" x14ac:dyDescent="0.25">
      <c r="C3233" s="11"/>
      <c r="D3233" s="15"/>
      <c r="F3233" s="88"/>
    </row>
    <row r="3234" spans="3:6" customFormat="1" hidden="1" x14ac:dyDescent="0.25">
      <c r="C3234" s="11"/>
      <c r="D3234" s="15"/>
      <c r="F3234" s="88"/>
    </row>
    <row r="3235" spans="3:6" customFormat="1" hidden="1" x14ac:dyDescent="0.25">
      <c r="C3235" s="11"/>
      <c r="D3235" s="15"/>
      <c r="F3235" s="88"/>
    </row>
    <row r="3236" spans="3:6" customFormat="1" hidden="1" x14ac:dyDescent="0.25">
      <c r="C3236" s="11"/>
      <c r="D3236" s="15"/>
      <c r="F3236" s="88"/>
    </row>
    <row r="3237" spans="3:6" customFormat="1" hidden="1" x14ac:dyDescent="0.25">
      <c r="C3237" s="11"/>
      <c r="D3237" s="15"/>
      <c r="F3237" s="88"/>
    </row>
    <row r="3238" spans="3:6" customFormat="1" hidden="1" x14ac:dyDescent="0.25">
      <c r="C3238" s="11"/>
      <c r="D3238" s="15"/>
      <c r="F3238" s="88"/>
    </row>
    <row r="3239" spans="3:6" customFormat="1" hidden="1" x14ac:dyDescent="0.25">
      <c r="C3239" s="11"/>
      <c r="D3239" s="15"/>
      <c r="F3239" s="88"/>
    </row>
    <row r="3240" spans="3:6" customFormat="1" hidden="1" x14ac:dyDescent="0.25">
      <c r="C3240" s="11"/>
      <c r="D3240" s="15"/>
      <c r="F3240" s="88"/>
    </row>
    <row r="3241" spans="3:6" customFormat="1" hidden="1" x14ac:dyDescent="0.25">
      <c r="C3241" s="11"/>
      <c r="D3241" s="15"/>
      <c r="F3241" s="88"/>
    </row>
    <row r="3242" spans="3:6" customFormat="1" hidden="1" x14ac:dyDescent="0.25">
      <c r="C3242" s="11"/>
      <c r="D3242" s="15"/>
      <c r="F3242" s="88"/>
    </row>
    <row r="3243" spans="3:6" customFormat="1" hidden="1" x14ac:dyDescent="0.25">
      <c r="C3243" s="11"/>
      <c r="D3243" s="15"/>
      <c r="F3243" s="88"/>
    </row>
    <row r="3244" spans="3:6" customFormat="1" hidden="1" x14ac:dyDescent="0.25">
      <c r="C3244" s="11"/>
      <c r="D3244" s="15"/>
      <c r="F3244" s="88"/>
    </row>
    <row r="3245" spans="3:6" customFormat="1" hidden="1" x14ac:dyDescent="0.25">
      <c r="C3245" s="11"/>
      <c r="D3245" s="15"/>
      <c r="F3245" s="88"/>
    </row>
    <row r="3246" spans="3:6" customFormat="1" hidden="1" x14ac:dyDescent="0.25">
      <c r="C3246" s="11"/>
      <c r="D3246" s="15"/>
      <c r="F3246" s="88"/>
    </row>
    <row r="3247" spans="3:6" customFormat="1" hidden="1" x14ac:dyDescent="0.25">
      <c r="C3247" s="11"/>
      <c r="D3247" s="15"/>
      <c r="F3247" s="88"/>
    </row>
    <row r="3248" spans="3:6" customFormat="1" hidden="1" x14ac:dyDescent="0.25">
      <c r="C3248" s="11"/>
      <c r="D3248" s="15"/>
      <c r="F3248" s="88"/>
    </row>
    <row r="3249" spans="3:6" customFormat="1" hidden="1" x14ac:dyDescent="0.25">
      <c r="C3249" s="11"/>
      <c r="D3249" s="15"/>
      <c r="F3249" s="88"/>
    </row>
    <row r="3250" spans="3:6" customFormat="1" hidden="1" x14ac:dyDescent="0.25">
      <c r="C3250" s="11"/>
      <c r="D3250" s="15"/>
      <c r="F3250" s="88"/>
    </row>
    <row r="3251" spans="3:6" customFormat="1" hidden="1" x14ac:dyDescent="0.25">
      <c r="C3251" s="11"/>
      <c r="D3251" s="15"/>
      <c r="F3251" s="88"/>
    </row>
    <row r="3252" spans="3:6" customFormat="1" hidden="1" x14ac:dyDescent="0.25">
      <c r="C3252" s="11"/>
      <c r="D3252" s="15"/>
      <c r="F3252" s="88"/>
    </row>
    <row r="3253" spans="3:6" customFormat="1" hidden="1" x14ac:dyDescent="0.25">
      <c r="C3253" s="11"/>
      <c r="D3253" s="15"/>
      <c r="F3253" s="88"/>
    </row>
    <row r="3254" spans="3:6" customFormat="1" hidden="1" x14ac:dyDescent="0.25">
      <c r="C3254" s="11"/>
      <c r="D3254" s="15"/>
      <c r="F3254" s="88"/>
    </row>
    <row r="3255" spans="3:6" customFormat="1" hidden="1" x14ac:dyDescent="0.25">
      <c r="C3255" s="11"/>
      <c r="D3255" s="15"/>
      <c r="F3255" s="88"/>
    </row>
    <row r="3256" spans="3:6" customFormat="1" hidden="1" x14ac:dyDescent="0.25">
      <c r="C3256" s="11"/>
      <c r="D3256" s="15"/>
      <c r="F3256" s="88"/>
    </row>
    <row r="3257" spans="3:6" customFormat="1" hidden="1" x14ac:dyDescent="0.25">
      <c r="C3257" s="11"/>
      <c r="D3257" s="15"/>
      <c r="F3257" s="88"/>
    </row>
    <row r="3258" spans="3:6" customFormat="1" hidden="1" x14ac:dyDescent="0.25">
      <c r="C3258" s="11"/>
      <c r="D3258" s="15"/>
      <c r="F3258" s="88"/>
    </row>
    <row r="3259" spans="3:6" customFormat="1" hidden="1" x14ac:dyDescent="0.25">
      <c r="C3259" s="11"/>
      <c r="D3259" s="15"/>
      <c r="F3259" s="88"/>
    </row>
    <row r="3260" spans="3:6" customFormat="1" hidden="1" x14ac:dyDescent="0.25">
      <c r="C3260" s="11"/>
      <c r="D3260" s="15"/>
      <c r="F3260" s="88"/>
    </row>
    <row r="3261" spans="3:6" customFormat="1" hidden="1" x14ac:dyDescent="0.25">
      <c r="C3261" s="11"/>
      <c r="D3261" s="15"/>
      <c r="F3261" s="88"/>
    </row>
    <row r="3262" spans="3:6" customFormat="1" hidden="1" x14ac:dyDescent="0.25">
      <c r="C3262" s="11"/>
      <c r="D3262" s="15"/>
      <c r="F3262" s="88"/>
    </row>
    <row r="3263" spans="3:6" customFormat="1" hidden="1" x14ac:dyDescent="0.25">
      <c r="C3263" s="11"/>
      <c r="D3263" s="15"/>
      <c r="F3263" s="88"/>
    </row>
    <row r="3264" spans="3:6" customFormat="1" hidden="1" x14ac:dyDescent="0.25">
      <c r="C3264" s="11"/>
      <c r="D3264" s="15"/>
      <c r="F3264" s="88"/>
    </row>
    <row r="3265" spans="3:6" customFormat="1" hidden="1" x14ac:dyDescent="0.25">
      <c r="C3265" s="11"/>
      <c r="D3265" s="15"/>
      <c r="F3265" s="88"/>
    </row>
    <row r="3266" spans="3:6" customFormat="1" hidden="1" x14ac:dyDescent="0.25">
      <c r="C3266" s="11"/>
      <c r="D3266" s="15"/>
      <c r="F3266" s="88"/>
    </row>
    <row r="3267" spans="3:6" customFormat="1" hidden="1" x14ac:dyDescent="0.25">
      <c r="C3267" s="11"/>
      <c r="D3267" s="15"/>
      <c r="F3267" s="88"/>
    </row>
    <row r="3268" spans="3:6" customFormat="1" hidden="1" x14ac:dyDescent="0.25">
      <c r="C3268" s="11"/>
      <c r="D3268" s="15"/>
      <c r="F3268" s="88"/>
    </row>
    <row r="3269" spans="3:6" customFormat="1" hidden="1" x14ac:dyDescent="0.25">
      <c r="C3269" s="11"/>
      <c r="D3269" s="15"/>
      <c r="F3269" s="88"/>
    </row>
    <row r="3270" spans="3:6" customFormat="1" hidden="1" x14ac:dyDescent="0.25">
      <c r="C3270" s="11"/>
      <c r="D3270" s="15"/>
      <c r="F3270" s="88"/>
    </row>
    <row r="3271" spans="3:6" customFormat="1" hidden="1" x14ac:dyDescent="0.25">
      <c r="C3271" s="11"/>
      <c r="D3271" s="15"/>
      <c r="F3271" s="88"/>
    </row>
    <row r="3272" spans="3:6" customFormat="1" hidden="1" x14ac:dyDescent="0.25">
      <c r="C3272" s="11"/>
      <c r="D3272" s="15"/>
      <c r="F3272" s="88"/>
    </row>
    <row r="3273" spans="3:6" customFormat="1" hidden="1" x14ac:dyDescent="0.25">
      <c r="C3273" s="11"/>
      <c r="D3273" s="15"/>
      <c r="F3273" s="88"/>
    </row>
    <row r="3274" spans="3:6" customFormat="1" hidden="1" x14ac:dyDescent="0.25">
      <c r="C3274" s="11"/>
      <c r="D3274" s="15"/>
      <c r="F3274" s="88"/>
    </row>
    <row r="3275" spans="3:6" customFormat="1" hidden="1" x14ac:dyDescent="0.25">
      <c r="C3275" s="11"/>
      <c r="D3275" s="15"/>
      <c r="F3275" s="88"/>
    </row>
    <row r="3276" spans="3:6" customFormat="1" hidden="1" x14ac:dyDescent="0.25">
      <c r="C3276" s="11"/>
      <c r="D3276" s="15"/>
      <c r="F3276" s="88"/>
    </row>
    <row r="3277" spans="3:6" customFormat="1" hidden="1" x14ac:dyDescent="0.25">
      <c r="C3277" s="11"/>
      <c r="D3277" s="15"/>
      <c r="F3277" s="88"/>
    </row>
    <row r="3278" spans="3:6" customFormat="1" hidden="1" x14ac:dyDescent="0.25">
      <c r="C3278" s="11"/>
      <c r="D3278" s="15"/>
      <c r="F3278" s="88"/>
    </row>
    <row r="3279" spans="3:6" customFormat="1" hidden="1" x14ac:dyDescent="0.25">
      <c r="C3279" s="11"/>
      <c r="D3279" s="15"/>
      <c r="F3279" s="88"/>
    </row>
    <row r="3280" spans="3:6" customFormat="1" hidden="1" x14ac:dyDescent="0.25">
      <c r="C3280" s="11"/>
      <c r="D3280" s="15"/>
      <c r="F3280" s="88"/>
    </row>
    <row r="3281" spans="3:6" customFormat="1" hidden="1" x14ac:dyDescent="0.25">
      <c r="C3281" s="11"/>
      <c r="D3281" s="15"/>
      <c r="F3281" s="88"/>
    </row>
    <row r="3282" spans="3:6" customFormat="1" hidden="1" x14ac:dyDescent="0.25">
      <c r="C3282" s="11"/>
      <c r="D3282" s="15"/>
      <c r="F3282" s="88"/>
    </row>
    <row r="3283" spans="3:6" customFormat="1" hidden="1" x14ac:dyDescent="0.25">
      <c r="C3283" s="11"/>
      <c r="D3283" s="15"/>
      <c r="F3283" s="88"/>
    </row>
    <row r="3284" spans="3:6" customFormat="1" hidden="1" x14ac:dyDescent="0.25">
      <c r="C3284" s="11"/>
      <c r="D3284" s="15"/>
      <c r="F3284" s="88"/>
    </row>
    <row r="3285" spans="3:6" customFormat="1" hidden="1" x14ac:dyDescent="0.25">
      <c r="C3285" s="11"/>
      <c r="D3285" s="15"/>
      <c r="F3285" s="88"/>
    </row>
    <row r="3286" spans="3:6" customFormat="1" hidden="1" x14ac:dyDescent="0.25">
      <c r="C3286" s="11"/>
      <c r="D3286" s="15"/>
      <c r="F3286" s="88"/>
    </row>
    <row r="3287" spans="3:6" customFormat="1" hidden="1" x14ac:dyDescent="0.25">
      <c r="C3287" s="11"/>
      <c r="D3287" s="15"/>
      <c r="F3287" s="88"/>
    </row>
    <row r="3288" spans="3:6" customFormat="1" hidden="1" x14ac:dyDescent="0.25">
      <c r="C3288" s="11"/>
      <c r="D3288" s="15"/>
      <c r="F3288" s="88"/>
    </row>
    <row r="3289" spans="3:6" customFormat="1" hidden="1" x14ac:dyDescent="0.25">
      <c r="C3289" s="11"/>
      <c r="D3289" s="15"/>
      <c r="F3289" s="88"/>
    </row>
    <row r="3290" spans="3:6" customFormat="1" hidden="1" x14ac:dyDescent="0.25">
      <c r="C3290" s="11"/>
      <c r="D3290" s="15"/>
      <c r="F3290" s="88"/>
    </row>
    <row r="3291" spans="3:6" customFormat="1" hidden="1" x14ac:dyDescent="0.25">
      <c r="C3291" s="11"/>
      <c r="D3291" s="15"/>
      <c r="F3291" s="88"/>
    </row>
    <row r="3292" spans="3:6" customFormat="1" hidden="1" x14ac:dyDescent="0.25">
      <c r="C3292" s="11"/>
      <c r="D3292" s="15"/>
      <c r="F3292" s="88"/>
    </row>
    <row r="3293" spans="3:6" customFormat="1" hidden="1" x14ac:dyDescent="0.25">
      <c r="C3293" s="11"/>
      <c r="D3293" s="15"/>
      <c r="F3293" s="88"/>
    </row>
    <row r="3294" spans="3:6" customFormat="1" hidden="1" x14ac:dyDescent="0.25">
      <c r="C3294" s="11"/>
      <c r="D3294" s="15"/>
      <c r="F3294" s="88"/>
    </row>
    <row r="3295" spans="3:6" customFormat="1" hidden="1" x14ac:dyDescent="0.25">
      <c r="C3295" s="11"/>
      <c r="D3295" s="15"/>
      <c r="F3295" s="88"/>
    </row>
    <row r="3296" spans="3:6" customFormat="1" hidden="1" x14ac:dyDescent="0.25">
      <c r="C3296" s="11"/>
      <c r="D3296" s="15"/>
      <c r="F3296" s="88"/>
    </row>
    <row r="3297" spans="3:6" customFormat="1" hidden="1" x14ac:dyDescent="0.25">
      <c r="C3297" s="11"/>
      <c r="D3297" s="15"/>
      <c r="F3297" s="88"/>
    </row>
    <row r="3298" spans="3:6" customFormat="1" hidden="1" x14ac:dyDescent="0.25">
      <c r="C3298" s="11"/>
      <c r="D3298" s="15"/>
      <c r="F3298" s="88"/>
    </row>
    <row r="3299" spans="3:6" customFormat="1" hidden="1" x14ac:dyDescent="0.25">
      <c r="C3299" s="11"/>
      <c r="D3299" s="15"/>
      <c r="F3299" s="88"/>
    </row>
    <row r="3300" spans="3:6" customFormat="1" hidden="1" x14ac:dyDescent="0.25">
      <c r="C3300" s="11"/>
      <c r="D3300" s="15"/>
      <c r="F3300" s="88"/>
    </row>
    <row r="3301" spans="3:6" customFormat="1" hidden="1" x14ac:dyDescent="0.25">
      <c r="C3301" s="11"/>
      <c r="D3301" s="15"/>
      <c r="F3301" s="88"/>
    </row>
    <row r="3302" spans="3:6" customFormat="1" hidden="1" x14ac:dyDescent="0.25">
      <c r="C3302" s="11"/>
      <c r="D3302" s="15"/>
      <c r="F3302" s="88"/>
    </row>
    <row r="3303" spans="3:6" customFormat="1" hidden="1" x14ac:dyDescent="0.25">
      <c r="C3303" s="11"/>
      <c r="D3303" s="15"/>
      <c r="F3303" s="88"/>
    </row>
    <row r="3304" spans="3:6" customFormat="1" hidden="1" x14ac:dyDescent="0.25">
      <c r="C3304" s="11"/>
      <c r="D3304" s="15"/>
      <c r="F3304" s="88"/>
    </row>
    <row r="3305" spans="3:6" customFormat="1" hidden="1" x14ac:dyDescent="0.25">
      <c r="C3305" s="11"/>
      <c r="D3305" s="15"/>
      <c r="F3305" s="88"/>
    </row>
    <row r="3306" spans="3:6" customFormat="1" hidden="1" x14ac:dyDescent="0.25">
      <c r="C3306" s="11"/>
      <c r="D3306" s="15"/>
      <c r="F3306" s="88"/>
    </row>
    <row r="3307" spans="3:6" customFormat="1" hidden="1" x14ac:dyDescent="0.25">
      <c r="C3307" s="11"/>
      <c r="D3307" s="15"/>
      <c r="F3307" s="88"/>
    </row>
    <row r="3308" spans="3:6" customFormat="1" hidden="1" x14ac:dyDescent="0.25">
      <c r="C3308" s="11"/>
      <c r="D3308" s="15"/>
      <c r="F3308" s="88"/>
    </row>
    <row r="3309" spans="3:6" customFormat="1" hidden="1" x14ac:dyDescent="0.25">
      <c r="C3309" s="11"/>
      <c r="D3309" s="15"/>
      <c r="F3309" s="88"/>
    </row>
    <row r="3310" spans="3:6" customFormat="1" hidden="1" x14ac:dyDescent="0.25">
      <c r="C3310" s="11"/>
      <c r="D3310" s="15"/>
      <c r="F3310" s="88"/>
    </row>
    <row r="3311" spans="3:6" customFormat="1" hidden="1" x14ac:dyDescent="0.25">
      <c r="C3311" s="11"/>
      <c r="D3311" s="15"/>
      <c r="F3311" s="88"/>
    </row>
    <row r="3312" spans="3:6" customFormat="1" hidden="1" x14ac:dyDescent="0.25">
      <c r="C3312" s="11"/>
      <c r="D3312" s="15"/>
      <c r="F3312" s="88"/>
    </row>
    <row r="3313" spans="3:6" customFormat="1" hidden="1" x14ac:dyDescent="0.25">
      <c r="C3313" s="11"/>
      <c r="D3313" s="15"/>
      <c r="F3313" s="88"/>
    </row>
    <row r="3314" spans="3:6" customFormat="1" hidden="1" x14ac:dyDescent="0.25">
      <c r="C3314" s="11"/>
      <c r="D3314" s="15"/>
      <c r="F3314" s="88"/>
    </row>
    <row r="3315" spans="3:6" customFormat="1" hidden="1" x14ac:dyDescent="0.25">
      <c r="C3315" s="11"/>
      <c r="D3315" s="15"/>
      <c r="F3315" s="88"/>
    </row>
    <row r="3316" spans="3:6" customFormat="1" hidden="1" x14ac:dyDescent="0.25">
      <c r="C3316" s="11"/>
      <c r="D3316" s="15"/>
      <c r="F3316" s="88"/>
    </row>
    <row r="3317" spans="3:6" customFormat="1" hidden="1" x14ac:dyDescent="0.25">
      <c r="C3317" s="11"/>
      <c r="D3317" s="15"/>
      <c r="F3317" s="88"/>
    </row>
    <row r="3318" spans="3:6" customFormat="1" hidden="1" x14ac:dyDescent="0.25">
      <c r="C3318" s="11"/>
      <c r="D3318" s="15"/>
      <c r="F3318" s="88"/>
    </row>
    <row r="3319" spans="3:6" customFormat="1" hidden="1" x14ac:dyDescent="0.25">
      <c r="C3319" s="11"/>
      <c r="D3319" s="15"/>
      <c r="F3319" s="88"/>
    </row>
    <row r="3320" spans="3:6" customFormat="1" hidden="1" x14ac:dyDescent="0.25">
      <c r="C3320" s="11"/>
      <c r="D3320" s="15"/>
      <c r="F3320" s="88"/>
    </row>
    <row r="3321" spans="3:6" customFormat="1" hidden="1" x14ac:dyDescent="0.25">
      <c r="C3321" s="11"/>
      <c r="D3321" s="15"/>
      <c r="F3321" s="88"/>
    </row>
    <row r="3322" spans="3:6" customFormat="1" hidden="1" x14ac:dyDescent="0.25">
      <c r="C3322" s="11"/>
      <c r="D3322" s="15"/>
      <c r="F3322" s="88"/>
    </row>
    <row r="3323" spans="3:6" customFormat="1" hidden="1" x14ac:dyDescent="0.25">
      <c r="C3323" s="11"/>
      <c r="D3323" s="15"/>
      <c r="F3323" s="88"/>
    </row>
    <row r="3324" spans="3:6" customFormat="1" hidden="1" x14ac:dyDescent="0.25">
      <c r="C3324" s="11"/>
      <c r="D3324" s="15"/>
      <c r="F3324" s="88"/>
    </row>
    <row r="3325" spans="3:6" customFormat="1" hidden="1" x14ac:dyDescent="0.25">
      <c r="C3325" s="11"/>
      <c r="D3325" s="15"/>
      <c r="F3325" s="88"/>
    </row>
    <row r="3326" spans="3:6" customFormat="1" hidden="1" x14ac:dyDescent="0.25">
      <c r="C3326" s="11"/>
      <c r="D3326" s="15"/>
      <c r="F3326" s="88"/>
    </row>
    <row r="3327" spans="3:6" customFormat="1" hidden="1" x14ac:dyDescent="0.25">
      <c r="C3327" s="11"/>
      <c r="D3327" s="15"/>
      <c r="F3327" s="88"/>
    </row>
    <row r="3328" spans="3:6" customFormat="1" hidden="1" x14ac:dyDescent="0.25">
      <c r="C3328" s="11"/>
      <c r="D3328" s="15"/>
      <c r="F3328" s="88"/>
    </row>
    <row r="3329" spans="3:6" customFormat="1" hidden="1" x14ac:dyDescent="0.25">
      <c r="C3329" s="11"/>
      <c r="D3329" s="15"/>
      <c r="F3329" s="88"/>
    </row>
    <row r="3330" spans="3:6" customFormat="1" hidden="1" x14ac:dyDescent="0.25">
      <c r="C3330" s="11"/>
      <c r="D3330" s="15"/>
      <c r="F3330" s="88"/>
    </row>
    <row r="3331" spans="3:6" customFormat="1" hidden="1" x14ac:dyDescent="0.25">
      <c r="C3331" s="11"/>
      <c r="D3331" s="15"/>
      <c r="F3331" s="88"/>
    </row>
    <row r="3332" spans="3:6" customFormat="1" hidden="1" x14ac:dyDescent="0.25">
      <c r="C3332" s="11"/>
      <c r="D3332" s="15"/>
      <c r="F3332" s="88"/>
    </row>
    <row r="3333" spans="3:6" customFormat="1" hidden="1" x14ac:dyDescent="0.25">
      <c r="C3333" s="11"/>
      <c r="D3333" s="15"/>
      <c r="F3333" s="88"/>
    </row>
    <row r="3334" spans="3:6" customFormat="1" hidden="1" x14ac:dyDescent="0.25">
      <c r="C3334" s="11"/>
      <c r="D3334" s="15"/>
      <c r="F3334" s="88"/>
    </row>
    <row r="3335" spans="3:6" customFormat="1" hidden="1" x14ac:dyDescent="0.25">
      <c r="C3335" s="11"/>
      <c r="D3335" s="15"/>
      <c r="F3335" s="88"/>
    </row>
    <row r="3336" spans="3:6" customFormat="1" hidden="1" x14ac:dyDescent="0.25">
      <c r="C3336" s="11"/>
      <c r="D3336" s="15"/>
      <c r="F3336" s="88"/>
    </row>
    <row r="3337" spans="3:6" customFormat="1" hidden="1" x14ac:dyDescent="0.25">
      <c r="C3337" s="11"/>
      <c r="D3337" s="15"/>
      <c r="F3337" s="88"/>
    </row>
    <row r="3338" spans="3:6" customFormat="1" hidden="1" x14ac:dyDescent="0.25">
      <c r="C3338" s="11"/>
      <c r="D3338" s="15"/>
      <c r="F3338" s="88"/>
    </row>
    <row r="3339" spans="3:6" customFormat="1" hidden="1" x14ac:dyDescent="0.25">
      <c r="C3339" s="11"/>
      <c r="D3339" s="15"/>
      <c r="F3339" s="88"/>
    </row>
    <row r="3340" spans="3:6" customFormat="1" hidden="1" x14ac:dyDescent="0.25">
      <c r="C3340" s="11"/>
      <c r="D3340" s="15"/>
      <c r="F3340" s="88"/>
    </row>
    <row r="3341" spans="3:6" customFormat="1" hidden="1" x14ac:dyDescent="0.25">
      <c r="C3341" s="11"/>
      <c r="D3341" s="15"/>
      <c r="F3341" s="88"/>
    </row>
    <row r="3342" spans="3:6" customFormat="1" hidden="1" x14ac:dyDescent="0.25">
      <c r="C3342" s="11"/>
      <c r="D3342" s="15"/>
      <c r="F3342" s="88"/>
    </row>
    <row r="3343" spans="3:6" customFormat="1" hidden="1" x14ac:dyDescent="0.25">
      <c r="C3343" s="11"/>
      <c r="D3343" s="15"/>
      <c r="F3343" s="88"/>
    </row>
    <row r="3344" spans="3:6" customFormat="1" hidden="1" x14ac:dyDescent="0.25">
      <c r="C3344" s="11"/>
      <c r="D3344" s="15"/>
      <c r="F3344" s="88"/>
    </row>
    <row r="3345" spans="3:6" customFormat="1" hidden="1" x14ac:dyDescent="0.25">
      <c r="C3345" s="11"/>
      <c r="D3345" s="15"/>
      <c r="F3345" s="88"/>
    </row>
    <row r="3346" spans="3:6" customFormat="1" hidden="1" x14ac:dyDescent="0.25">
      <c r="C3346" s="11"/>
      <c r="D3346" s="15"/>
      <c r="F3346" s="88"/>
    </row>
    <row r="3347" spans="3:6" customFormat="1" hidden="1" x14ac:dyDescent="0.25">
      <c r="C3347" s="11"/>
      <c r="D3347" s="15"/>
      <c r="F3347" s="88"/>
    </row>
    <row r="3348" spans="3:6" customFormat="1" hidden="1" x14ac:dyDescent="0.25">
      <c r="C3348" s="11"/>
      <c r="D3348" s="15"/>
      <c r="F3348" s="88"/>
    </row>
    <row r="3349" spans="3:6" customFormat="1" hidden="1" x14ac:dyDescent="0.25">
      <c r="C3349" s="11"/>
      <c r="D3349" s="15"/>
      <c r="F3349" s="88"/>
    </row>
    <row r="3350" spans="3:6" customFormat="1" hidden="1" x14ac:dyDescent="0.25">
      <c r="C3350" s="11"/>
      <c r="D3350" s="15"/>
      <c r="F3350" s="88"/>
    </row>
    <row r="3351" spans="3:6" customFormat="1" hidden="1" x14ac:dyDescent="0.25">
      <c r="C3351" s="11"/>
      <c r="D3351" s="15"/>
      <c r="F3351" s="88"/>
    </row>
    <row r="3352" spans="3:6" customFormat="1" hidden="1" x14ac:dyDescent="0.25">
      <c r="C3352" s="11"/>
      <c r="D3352" s="15"/>
      <c r="F3352" s="88"/>
    </row>
    <row r="3353" spans="3:6" customFormat="1" hidden="1" x14ac:dyDescent="0.25">
      <c r="C3353" s="11"/>
      <c r="D3353" s="15"/>
      <c r="F3353" s="88"/>
    </row>
    <row r="3354" spans="3:6" customFormat="1" hidden="1" x14ac:dyDescent="0.25">
      <c r="C3354" s="11"/>
      <c r="D3354" s="15"/>
      <c r="F3354" s="88"/>
    </row>
    <row r="3355" spans="3:6" customFormat="1" hidden="1" x14ac:dyDescent="0.25">
      <c r="C3355" s="11"/>
      <c r="D3355" s="15"/>
      <c r="F3355" s="88"/>
    </row>
    <row r="3356" spans="3:6" customFormat="1" hidden="1" x14ac:dyDescent="0.25">
      <c r="C3356" s="11"/>
      <c r="D3356" s="15"/>
      <c r="F3356" s="88"/>
    </row>
    <row r="3357" spans="3:6" customFormat="1" hidden="1" x14ac:dyDescent="0.25">
      <c r="C3357" s="11"/>
      <c r="D3357" s="15"/>
      <c r="F3357" s="88"/>
    </row>
    <row r="3358" spans="3:6" customFormat="1" hidden="1" x14ac:dyDescent="0.25">
      <c r="C3358" s="11"/>
      <c r="D3358" s="15"/>
      <c r="F3358" s="88"/>
    </row>
    <row r="3359" spans="3:6" customFormat="1" hidden="1" x14ac:dyDescent="0.25">
      <c r="C3359" s="11"/>
      <c r="D3359" s="15"/>
      <c r="F3359" s="88"/>
    </row>
    <row r="3360" spans="3:6" customFormat="1" hidden="1" x14ac:dyDescent="0.25">
      <c r="C3360" s="11"/>
      <c r="D3360" s="15"/>
      <c r="F3360" s="88"/>
    </row>
    <row r="3361" spans="3:6" customFormat="1" hidden="1" x14ac:dyDescent="0.25">
      <c r="C3361" s="11"/>
      <c r="D3361" s="15"/>
      <c r="F3361" s="88"/>
    </row>
    <row r="3362" spans="3:6" customFormat="1" hidden="1" x14ac:dyDescent="0.25">
      <c r="C3362" s="11"/>
      <c r="D3362" s="15"/>
      <c r="F3362" s="88"/>
    </row>
    <row r="3363" spans="3:6" customFormat="1" hidden="1" x14ac:dyDescent="0.25">
      <c r="C3363" s="11"/>
      <c r="D3363" s="15"/>
      <c r="F3363" s="88"/>
    </row>
    <row r="3364" spans="3:6" customFormat="1" hidden="1" x14ac:dyDescent="0.25">
      <c r="C3364" s="11"/>
      <c r="D3364" s="15"/>
      <c r="F3364" s="88"/>
    </row>
    <row r="3365" spans="3:6" customFormat="1" hidden="1" x14ac:dyDescent="0.25">
      <c r="C3365" s="11"/>
      <c r="D3365" s="15"/>
      <c r="F3365" s="88"/>
    </row>
    <row r="3366" spans="3:6" customFormat="1" hidden="1" x14ac:dyDescent="0.25">
      <c r="C3366" s="11"/>
      <c r="D3366" s="15"/>
      <c r="F3366" s="88"/>
    </row>
    <row r="3367" spans="3:6" customFormat="1" hidden="1" x14ac:dyDescent="0.25">
      <c r="C3367" s="11"/>
      <c r="D3367" s="15"/>
      <c r="F3367" s="88"/>
    </row>
    <row r="3368" spans="3:6" customFormat="1" hidden="1" x14ac:dyDescent="0.25">
      <c r="C3368" s="11"/>
      <c r="D3368" s="15"/>
      <c r="F3368" s="88"/>
    </row>
    <row r="3369" spans="3:6" customFormat="1" hidden="1" x14ac:dyDescent="0.25">
      <c r="C3369" s="11"/>
      <c r="D3369" s="15"/>
      <c r="F3369" s="88"/>
    </row>
    <row r="3370" spans="3:6" customFormat="1" hidden="1" x14ac:dyDescent="0.25">
      <c r="C3370" s="11"/>
      <c r="D3370" s="15"/>
      <c r="F3370" s="88"/>
    </row>
    <row r="3371" spans="3:6" customFormat="1" hidden="1" x14ac:dyDescent="0.25">
      <c r="C3371" s="11"/>
      <c r="D3371" s="15"/>
      <c r="F3371" s="88"/>
    </row>
    <row r="3372" spans="3:6" customFormat="1" hidden="1" x14ac:dyDescent="0.25">
      <c r="C3372" s="11"/>
      <c r="D3372" s="15"/>
      <c r="F3372" s="88"/>
    </row>
    <row r="3373" spans="3:6" customFormat="1" hidden="1" x14ac:dyDescent="0.25">
      <c r="C3373" s="11"/>
      <c r="D3373" s="15"/>
      <c r="F3373" s="88"/>
    </row>
    <row r="3374" spans="3:6" customFormat="1" hidden="1" x14ac:dyDescent="0.25">
      <c r="C3374" s="11"/>
      <c r="D3374" s="15"/>
      <c r="F3374" s="88"/>
    </row>
    <row r="3375" spans="3:6" customFormat="1" hidden="1" x14ac:dyDescent="0.25">
      <c r="C3375" s="11"/>
      <c r="D3375" s="15"/>
      <c r="F3375" s="88"/>
    </row>
    <row r="3376" spans="3:6" customFormat="1" hidden="1" x14ac:dyDescent="0.25">
      <c r="C3376" s="11"/>
      <c r="D3376" s="15"/>
      <c r="F3376" s="88"/>
    </row>
    <row r="3377" spans="3:6" customFormat="1" hidden="1" x14ac:dyDescent="0.25">
      <c r="C3377" s="11"/>
      <c r="D3377" s="15"/>
      <c r="F3377" s="88"/>
    </row>
    <row r="3378" spans="3:6" customFormat="1" hidden="1" x14ac:dyDescent="0.25">
      <c r="C3378" s="11"/>
      <c r="D3378" s="15"/>
      <c r="F3378" s="88"/>
    </row>
    <row r="3379" spans="3:6" customFormat="1" hidden="1" x14ac:dyDescent="0.25">
      <c r="C3379" s="11"/>
      <c r="D3379" s="15"/>
      <c r="F3379" s="88"/>
    </row>
    <row r="3380" spans="3:6" customFormat="1" hidden="1" x14ac:dyDescent="0.25">
      <c r="C3380" s="11"/>
      <c r="D3380" s="15"/>
      <c r="F3380" s="88"/>
    </row>
    <row r="3381" spans="3:6" customFormat="1" hidden="1" x14ac:dyDescent="0.25">
      <c r="C3381" s="11"/>
      <c r="D3381" s="15"/>
      <c r="F3381" s="88"/>
    </row>
    <row r="3382" spans="3:6" customFormat="1" hidden="1" x14ac:dyDescent="0.25">
      <c r="C3382" s="11"/>
      <c r="D3382" s="15"/>
      <c r="F3382" s="88"/>
    </row>
    <row r="3383" spans="3:6" customFormat="1" hidden="1" x14ac:dyDescent="0.25">
      <c r="C3383" s="11"/>
      <c r="D3383" s="15"/>
      <c r="F3383" s="88"/>
    </row>
    <row r="3384" spans="3:6" customFormat="1" hidden="1" x14ac:dyDescent="0.25">
      <c r="C3384" s="11"/>
      <c r="D3384" s="15"/>
      <c r="F3384" s="88"/>
    </row>
    <row r="3385" spans="3:6" customFormat="1" hidden="1" x14ac:dyDescent="0.25">
      <c r="C3385" s="11"/>
      <c r="D3385" s="15"/>
      <c r="F3385" s="88"/>
    </row>
    <row r="3386" spans="3:6" customFormat="1" hidden="1" x14ac:dyDescent="0.25">
      <c r="C3386" s="11"/>
      <c r="D3386" s="15"/>
      <c r="F3386" s="88"/>
    </row>
    <row r="3387" spans="3:6" customFormat="1" hidden="1" x14ac:dyDescent="0.25">
      <c r="C3387" s="11"/>
      <c r="D3387" s="15"/>
      <c r="F3387" s="88"/>
    </row>
    <row r="3388" spans="3:6" customFormat="1" hidden="1" x14ac:dyDescent="0.25">
      <c r="C3388" s="11"/>
      <c r="D3388" s="15"/>
      <c r="F3388" s="88"/>
    </row>
    <row r="3389" spans="3:6" customFormat="1" hidden="1" x14ac:dyDescent="0.25">
      <c r="C3389" s="11"/>
      <c r="D3389" s="15"/>
      <c r="F3389" s="88"/>
    </row>
    <row r="3390" spans="3:6" customFormat="1" hidden="1" x14ac:dyDescent="0.25">
      <c r="C3390" s="11"/>
      <c r="D3390" s="15"/>
      <c r="F3390" s="88"/>
    </row>
    <row r="3391" spans="3:6" customFormat="1" hidden="1" x14ac:dyDescent="0.25">
      <c r="C3391" s="11"/>
      <c r="D3391" s="15"/>
      <c r="F3391" s="88"/>
    </row>
    <row r="3392" spans="3:6" customFormat="1" hidden="1" x14ac:dyDescent="0.25">
      <c r="C3392" s="11"/>
      <c r="D3392" s="15"/>
      <c r="F3392" s="88"/>
    </row>
    <row r="3393" spans="3:6" customFormat="1" hidden="1" x14ac:dyDescent="0.25">
      <c r="C3393" s="11"/>
      <c r="D3393" s="15"/>
      <c r="F3393" s="88"/>
    </row>
    <row r="3394" spans="3:6" customFormat="1" hidden="1" x14ac:dyDescent="0.25">
      <c r="C3394" s="11"/>
      <c r="D3394" s="15"/>
      <c r="F3394" s="88"/>
    </row>
    <row r="3395" spans="3:6" customFormat="1" hidden="1" x14ac:dyDescent="0.25">
      <c r="C3395" s="11"/>
      <c r="D3395" s="15"/>
      <c r="F3395" s="88"/>
    </row>
    <row r="3396" spans="3:6" customFormat="1" hidden="1" x14ac:dyDescent="0.25">
      <c r="C3396" s="11"/>
      <c r="D3396" s="15"/>
      <c r="F3396" s="88"/>
    </row>
    <row r="3397" spans="3:6" customFormat="1" hidden="1" x14ac:dyDescent="0.25">
      <c r="C3397" s="11"/>
      <c r="D3397" s="15"/>
      <c r="F3397" s="88"/>
    </row>
    <row r="3398" spans="3:6" customFormat="1" hidden="1" x14ac:dyDescent="0.25">
      <c r="C3398" s="11"/>
      <c r="D3398" s="15"/>
      <c r="F3398" s="88"/>
    </row>
    <row r="3399" spans="3:6" customFormat="1" hidden="1" x14ac:dyDescent="0.25">
      <c r="C3399" s="11"/>
      <c r="D3399" s="15"/>
      <c r="F3399" s="88"/>
    </row>
    <row r="3400" spans="3:6" customFormat="1" hidden="1" x14ac:dyDescent="0.25">
      <c r="C3400" s="11"/>
      <c r="D3400" s="15"/>
      <c r="F3400" s="88"/>
    </row>
    <row r="3401" spans="3:6" customFormat="1" hidden="1" x14ac:dyDescent="0.25">
      <c r="C3401" s="11"/>
      <c r="D3401" s="15"/>
      <c r="F3401" s="88"/>
    </row>
    <row r="3402" spans="3:6" customFormat="1" hidden="1" x14ac:dyDescent="0.25">
      <c r="C3402" s="11"/>
      <c r="D3402" s="15"/>
      <c r="F3402" s="88"/>
    </row>
    <row r="3403" spans="3:6" customFormat="1" hidden="1" x14ac:dyDescent="0.25">
      <c r="C3403" s="11"/>
      <c r="D3403" s="15"/>
      <c r="F3403" s="88"/>
    </row>
    <row r="3404" spans="3:6" customFormat="1" hidden="1" x14ac:dyDescent="0.25">
      <c r="C3404" s="11"/>
      <c r="D3404" s="15"/>
      <c r="F3404" s="88"/>
    </row>
    <row r="3405" spans="3:6" customFormat="1" hidden="1" x14ac:dyDescent="0.25">
      <c r="C3405" s="11"/>
      <c r="D3405" s="15"/>
      <c r="F3405" s="88"/>
    </row>
    <row r="3406" spans="3:6" customFormat="1" hidden="1" x14ac:dyDescent="0.25">
      <c r="C3406" s="11"/>
      <c r="D3406" s="15"/>
      <c r="F3406" s="88"/>
    </row>
    <row r="3407" spans="3:6" customFormat="1" hidden="1" x14ac:dyDescent="0.25">
      <c r="C3407" s="11"/>
      <c r="D3407" s="15"/>
      <c r="F3407" s="88"/>
    </row>
    <row r="3408" spans="3:6" customFormat="1" hidden="1" x14ac:dyDescent="0.25">
      <c r="C3408" s="11"/>
      <c r="D3408" s="15"/>
      <c r="F3408" s="88"/>
    </row>
    <row r="3409" spans="3:6" customFormat="1" hidden="1" x14ac:dyDescent="0.25">
      <c r="C3409" s="11"/>
      <c r="D3409" s="15"/>
      <c r="F3409" s="88"/>
    </row>
    <row r="3410" spans="3:6" customFormat="1" hidden="1" x14ac:dyDescent="0.25">
      <c r="C3410" s="11"/>
      <c r="D3410" s="15"/>
      <c r="F3410" s="88"/>
    </row>
    <row r="3411" spans="3:6" customFormat="1" hidden="1" x14ac:dyDescent="0.25">
      <c r="C3411" s="11"/>
      <c r="D3411" s="15"/>
      <c r="F3411" s="88"/>
    </row>
    <row r="3412" spans="3:6" customFormat="1" hidden="1" x14ac:dyDescent="0.25">
      <c r="C3412" s="11"/>
      <c r="D3412" s="15"/>
      <c r="F3412" s="88"/>
    </row>
    <row r="3413" spans="3:6" customFormat="1" hidden="1" x14ac:dyDescent="0.25">
      <c r="C3413" s="11"/>
      <c r="D3413" s="15"/>
      <c r="F3413" s="88"/>
    </row>
    <row r="3414" spans="3:6" customFormat="1" hidden="1" x14ac:dyDescent="0.25">
      <c r="C3414" s="11"/>
      <c r="D3414" s="15"/>
      <c r="F3414" s="88"/>
    </row>
    <row r="3415" spans="3:6" customFormat="1" hidden="1" x14ac:dyDescent="0.25">
      <c r="C3415" s="11"/>
      <c r="D3415" s="15"/>
      <c r="F3415" s="88"/>
    </row>
    <row r="3416" spans="3:6" customFormat="1" hidden="1" x14ac:dyDescent="0.25">
      <c r="C3416" s="11"/>
      <c r="D3416" s="15"/>
      <c r="F3416" s="88"/>
    </row>
    <row r="3417" spans="3:6" customFormat="1" hidden="1" x14ac:dyDescent="0.25">
      <c r="C3417" s="11"/>
      <c r="D3417" s="15"/>
      <c r="F3417" s="88"/>
    </row>
    <row r="3418" spans="3:6" customFormat="1" hidden="1" x14ac:dyDescent="0.25">
      <c r="C3418" s="11"/>
      <c r="D3418" s="15"/>
      <c r="F3418" s="88"/>
    </row>
    <row r="3419" spans="3:6" customFormat="1" hidden="1" x14ac:dyDescent="0.25">
      <c r="C3419" s="11"/>
      <c r="D3419" s="15"/>
      <c r="F3419" s="88"/>
    </row>
    <row r="3420" spans="3:6" customFormat="1" hidden="1" x14ac:dyDescent="0.25">
      <c r="C3420" s="11"/>
      <c r="D3420" s="15"/>
      <c r="F3420" s="88"/>
    </row>
    <row r="3421" spans="3:6" customFormat="1" hidden="1" x14ac:dyDescent="0.25">
      <c r="C3421" s="11"/>
      <c r="D3421" s="15"/>
      <c r="F3421" s="88"/>
    </row>
    <row r="3422" spans="3:6" customFormat="1" hidden="1" x14ac:dyDescent="0.25">
      <c r="C3422" s="11"/>
      <c r="D3422" s="15"/>
      <c r="F3422" s="88"/>
    </row>
    <row r="3423" spans="3:6" customFormat="1" hidden="1" x14ac:dyDescent="0.25">
      <c r="C3423" s="11"/>
      <c r="D3423" s="15"/>
      <c r="F3423" s="88"/>
    </row>
    <row r="3424" spans="3:6" customFormat="1" hidden="1" x14ac:dyDescent="0.25">
      <c r="C3424" s="11"/>
      <c r="D3424" s="15"/>
      <c r="F3424" s="88"/>
    </row>
    <row r="3425" spans="3:6" customFormat="1" hidden="1" x14ac:dyDescent="0.25">
      <c r="C3425" s="11"/>
      <c r="D3425" s="15"/>
      <c r="F3425" s="88"/>
    </row>
    <row r="3426" spans="3:6" customFormat="1" hidden="1" x14ac:dyDescent="0.25">
      <c r="C3426" s="11"/>
      <c r="D3426" s="15"/>
      <c r="F3426" s="88"/>
    </row>
    <row r="3427" spans="3:6" customFormat="1" hidden="1" x14ac:dyDescent="0.25">
      <c r="C3427" s="11"/>
      <c r="D3427" s="15"/>
      <c r="F3427" s="88"/>
    </row>
    <row r="3428" spans="3:6" customFormat="1" hidden="1" x14ac:dyDescent="0.25">
      <c r="C3428" s="11"/>
      <c r="D3428" s="15"/>
      <c r="F3428" s="88"/>
    </row>
    <row r="3429" spans="3:6" customFormat="1" hidden="1" x14ac:dyDescent="0.25">
      <c r="C3429" s="11"/>
      <c r="D3429" s="15"/>
      <c r="F3429" s="88"/>
    </row>
    <row r="3430" spans="3:6" customFormat="1" hidden="1" x14ac:dyDescent="0.25">
      <c r="C3430" s="11"/>
      <c r="D3430" s="15"/>
      <c r="F3430" s="88"/>
    </row>
    <row r="3431" spans="3:6" customFormat="1" hidden="1" x14ac:dyDescent="0.25">
      <c r="C3431" s="11"/>
      <c r="D3431" s="15"/>
      <c r="F3431" s="88"/>
    </row>
    <row r="3432" spans="3:6" customFormat="1" hidden="1" x14ac:dyDescent="0.25">
      <c r="C3432" s="11"/>
      <c r="D3432" s="15"/>
      <c r="F3432" s="88"/>
    </row>
    <row r="3433" spans="3:6" customFormat="1" hidden="1" x14ac:dyDescent="0.25">
      <c r="C3433" s="11"/>
      <c r="D3433" s="15"/>
      <c r="F3433" s="88"/>
    </row>
    <row r="3434" spans="3:6" customFormat="1" hidden="1" x14ac:dyDescent="0.25">
      <c r="C3434" s="11"/>
      <c r="D3434" s="15"/>
      <c r="F3434" s="88"/>
    </row>
    <row r="3435" spans="3:6" customFormat="1" hidden="1" x14ac:dyDescent="0.25">
      <c r="C3435" s="11"/>
      <c r="D3435" s="15"/>
      <c r="F3435" s="88"/>
    </row>
    <row r="3436" spans="3:6" customFormat="1" hidden="1" x14ac:dyDescent="0.25">
      <c r="C3436" s="11"/>
      <c r="D3436" s="15"/>
      <c r="F3436" s="88"/>
    </row>
    <row r="3437" spans="3:6" customFormat="1" hidden="1" x14ac:dyDescent="0.25">
      <c r="C3437" s="11"/>
      <c r="D3437" s="15"/>
      <c r="F3437" s="88"/>
    </row>
    <row r="3438" spans="3:6" customFormat="1" hidden="1" x14ac:dyDescent="0.25">
      <c r="C3438" s="11"/>
      <c r="D3438" s="15"/>
      <c r="F3438" s="88"/>
    </row>
    <row r="3439" spans="3:6" customFormat="1" hidden="1" x14ac:dyDescent="0.25">
      <c r="C3439" s="11"/>
      <c r="D3439" s="15"/>
      <c r="F3439" s="88"/>
    </row>
    <row r="3440" spans="3:6" customFormat="1" hidden="1" x14ac:dyDescent="0.25">
      <c r="C3440" s="11"/>
      <c r="D3440" s="15"/>
      <c r="F3440" s="88"/>
    </row>
    <row r="3441" spans="3:6" customFormat="1" hidden="1" x14ac:dyDescent="0.25">
      <c r="C3441" s="11"/>
      <c r="D3441" s="15"/>
      <c r="F3441" s="88"/>
    </row>
    <row r="3442" spans="3:6" customFormat="1" hidden="1" x14ac:dyDescent="0.25">
      <c r="C3442" s="11"/>
      <c r="D3442" s="15"/>
      <c r="F3442" s="88"/>
    </row>
    <row r="3443" spans="3:6" customFormat="1" hidden="1" x14ac:dyDescent="0.25">
      <c r="C3443" s="11"/>
      <c r="D3443" s="15"/>
      <c r="F3443" s="88"/>
    </row>
    <row r="3444" spans="3:6" customFormat="1" hidden="1" x14ac:dyDescent="0.25">
      <c r="C3444" s="11"/>
      <c r="D3444" s="15"/>
      <c r="F3444" s="88"/>
    </row>
    <row r="3445" spans="3:6" customFormat="1" hidden="1" x14ac:dyDescent="0.25">
      <c r="C3445" s="11"/>
      <c r="D3445" s="15"/>
      <c r="F3445" s="88"/>
    </row>
    <row r="3446" spans="3:6" customFormat="1" hidden="1" x14ac:dyDescent="0.25">
      <c r="C3446" s="11"/>
      <c r="D3446" s="15"/>
      <c r="F3446" s="88"/>
    </row>
    <row r="3447" spans="3:6" customFormat="1" hidden="1" x14ac:dyDescent="0.25">
      <c r="C3447" s="11"/>
      <c r="D3447" s="15"/>
      <c r="F3447" s="88"/>
    </row>
    <row r="3448" spans="3:6" customFormat="1" hidden="1" x14ac:dyDescent="0.25">
      <c r="C3448" s="11"/>
      <c r="D3448" s="15"/>
      <c r="F3448" s="88"/>
    </row>
    <row r="3449" spans="3:6" customFormat="1" hidden="1" x14ac:dyDescent="0.25">
      <c r="C3449" s="11"/>
      <c r="D3449" s="15"/>
      <c r="F3449" s="88"/>
    </row>
    <row r="3450" spans="3:6" customFormat="1" hidden="1" x14ac:dyDescent="0.25">
      <c r="C3450" s="11"/>
      <c r="D3450" s="15"/>
      <c r="F3450" s="88"/>
    </row>
    <row r="3451" spans="3:6" customFormat="1" hidden="1" x14ac:dyDescent="0.25">
      <c r="C3451" s="11"/>
      <c r="D3451" s="15"/>
      <c r="F3451" s="88"/>
    </row>
    <row r="3452" spans="3:6" customFormat="1" hidden="1" x14ac:dyDescent="0.25">
      <c r="C3452" s="11"/>
      <c r="D3452" s="15"/>
      <c r="F3452" s="88"/>
    </row>
    <row r="3453" spans="3:6" customFormat="1" hidden="1" x14ac:dyDescent="0.25">
      <c r="C3453" s="11"/>
      <c r="D3453" s="15"/>
      <c r="F3453" s="88"/>
    </row>
    <row r="3454" spans="3:6" customFormat="1" hidden="1" x14ac:dyDescent="0.25">
      <c r="C3454" s="11"/>
      <c r="D3454" s="15"/>
      <c r="F3454" s="88"/>
    </row>
    <row r="3455" spans="3:6" customFormat="1" hidden="1" x14ac:dyDescent="0.25">
      <c r="C3455" s="11"/>
      <c r="D3455" s="15"/>
      <c r="F3455" s="88"/>
    </row>
    <row r="3456" spans="3:6" customFormat="1" hidden="1" x14ac:dyDescent="0.25">
      <c r="C3456" s="11"/>
      <c r="D3456" s="15"/>
      <c r="F3456" s="88"/>
    </row>
    <row r="3457" spans="3:6" customFormat="1" hidden="1" x14ac:dyDescent="0.25">
      <c r="C3457" s="11"/>
      <c r="D3457" s="15"/>
      <c r="F3457" s="88"/>
    </row>
    <row r="3458" spans="3:6" customFormat="1" hidden="1" x14ac:dyDescent="0.25">
      <c r="C3458" s="11"/>
      <c r="D3458" s="15"/>
      <c r="F3458" s="88"/>
    </row>
    <row r="3459" spans="3:6" customFormat="1" hidden="1" x14ac:dyDescent="0.25">
      <c r="C3459" s="11"/>
      <c r="D3459" s="15"/>
      <c r="F3459" s="88"/>
    </row>
    <row r="3460" spans="3:6" customFormat="1" hidden="1" x14ac:dyDescent="0.25">
      <c r="C3460" s="11"/>
      <c r="D3460" s="15"/>
      <c r="F3460" s="88"/>
    </row>
    <row r="3461" spans="3:6" customFormat="1" hidden="1" x14ac:dyDescent="0.25">
      <c r="C3461" s="11"/>
      <c r="D3461" s="15"/>
      <c r="F3461" s="88"/>
    </row>
    <row r="3462" spans="3:6" customFormat="1" hidden="1" x14ac:dyDescent="0.25">
      <c r="C3462" s="11"/>
      <c r="D3462" s="15"/>
      <c r="F3462" s="88"/>
    </row>
    <row r="3463" spans="3:6" customFormat="1" hidden="1" x14ac:dyDescent="0.25">
      <c r="C3463" s="11"/>
      <c r="D3463" s="15"/>
      <c r="F3463" s="88"/>
    </row>
    <row r="3464" spans="3:6" customFormat="1" hidden="1" x14ac:dyDescent="0.25">
      <c r="C3464" s="11"/>
      <c r="D3464" s="15"/>
      <c r="F3464" s="88"/>
    </row>
    <row r="3465" spans="3:6" customFormat="1" hidden="1" x14ac:dyDescent="0.25">
      <c r="C3465" s="11"/>
      <c r="D3465" s="15"/>
      <c r="F3465" s="88"/>
    </row>
    <row r="3466" spans="3:6" customFormat="1" hidden="1" x14ac:dyDescent="0.25">
      <c r="C3466" s="11"/>
      <c r="D3466" s="15"/>
      <c r="F3466" s="88"/>
    </row>
    <row r="3467" spans="3:6" customFormat="1" hidden="1" x14ac:dyDescent="0.25">
      <c r="C3467" s="11"/>
      <c r="D3467" s="15"/>
      <c r="F3467" s="88"/>
    </row>
    <row r="3468" spans="3:6" customFormat="1" hidden="1" x14ac:dyDescent="0.25">
      <c r="C3468" s="11"/>
      <c r="D3468" s="15"/>
      <c r="F3468" s="88"/>
    </row>
    <row r="3469" spans="3:6" customFormat="1" hidden="1" x14ac:dyDescent="0.25">
      <c r="C3469" s="11"/>
      <c r="D3469" s="15"/>
      <c r="F3469" s="88"/>
    </row>
    <row r="3470" spans="3:6" customFormat="1" hidden="1" x14ac:dyDescent="0.25">
      <c r="C3470" s="11"/>
      <c r="D3470" s="15"/>
      <c r="F3470" s="88"/>
    </row>
    <row r="3471" spans="3:6" customFormat="1" hidden="1" x14ac:dyDescent="0.25">
      <c r="C3471" s="11"/>
      <c r="D3471" s="15"/>
      <c r="F3471" s="88"/>
    </row>
    <row r="3472" spans="3:6" customFormat="1" hidden="1" x14ac:dyDescent="0.25">
      <c r="C3472" s="11"/>
      <c r="D3472" s="15"/>
      <c r="F3472" s="88"/>
    </row>
    <row r="3473" spans="3:6" customFormat="1" hidden="1" x14ac:dyDescent="0.25">
      <c r="C3473" s="11"/>
      <c r="D3473" s="15"/>
      <c r="F3473" s="88"/>
    </row>
    <row r="3474" spans="3:6" customFormat="1" hidden="1" x14ac:dyDescent="0.25">
      <c r="C3474" s="11"/>
      <c r="D3474" s="15"/>
      <c r="F3474" s="88"/>
    </row>
    <row r="3475" spans="3:6" customFormat="1" hidden="1" x14ac:dyDescent="0.25">
      <c r="C3475" s="11"/>
      <c r="D3475" s="15"/>
      <c r="F3475" s="88"/>
    </row>
    <row r="3476" spans="3:6" customFormat="1" hidden="1" x14ac:dyDescent="0.25">
      <c r="C3476" s="11"/>
      <c r="D3476" s="15"/>
      <c r="F3476" s="88"/>
    </row>
    <row r="3477" spans="3:6" customFormat="1" hidden="1" x14ac:dyDescent="0.25">
      <c r="C3477" s="11"/>
      <c r="D3477" s="15"/>
      <c r="F3477" s="88"/>
    </row>
    <row r="3478" spans="3:6" customFormat="1" hidden="1" x14ac:dyDescent="0.25">
      <c r="C3478" s="11"/>
      <c r="D3478" s="15"/>
      <c r="F3478" s="88"/>
    </row>
    <row r="3479" spans="3:6" customFormat="1" hidden="1" x14ac:dyDescent="0.25">
      <c r="C3479" s="11"/>
      <c r="D3479" s="15"/>
      <c r="F3479" s="88"/>
    </row>
    <row r="3480" spans="3:6" customFormat="1" hidden="1" x14ac:dyDescent="0.25">
      <c r="C3480" s="11"/>
      <c r="D3480" s="15"/>
      <c r="F3480" s="88"/>
    </row>
    <row r="3481" spans="3:6" customFormat="1" hidden="1" x14ac:dyDescent="0.25">
      <c r="C3481" s="11"/>
      <c r="D3481" s="15"/>
      <c r="F3481" s="88"/>
    </row>
    <row r="3482" spans="3:6" customFormat="1" hidden="1" x14ac:dyDescent="0.25">
      <c r="C3482" s="11"/>
      <c r="D3482" s="15"/>
      <c r="F3482" s="88"/>
    </row>
    <row r="3483" spans="3:6" customFormat="1" hidden="1" x14ac:dyDescent="0.25">
      <c r="C3483" s="11"/>
      <c r="D3483" s="15"/>
      <c r="F3483" s="88"/>
    </row>
    <row r="3484" spans="3:6" customFormat="1" hidden="1" x14ac:dyDescent="0.25">
      <c r="C3484" s="11"/>
      <c r="D3484" s="15"/>
      <c r="F3484" s="88"/>
    </row>
    <row r="3485" spans="3:6" customFormat="1" hidden="1" x14ac:dyDescent="0.25">
      <c r="C3485" s="11"/>
      <c r="D3485" s="15"/>
      <c r="F3485" s="88"/>
    </row>
    <row r="3486" spans="3:6" customFormat="1" hidden="1" x14ac:dyDescent="0.25">
      <c r="C3486" s="11"/>
      <c r="D3486" s="15"/>
      <c r="F3486" s="88"/>
    </row>
    <row r="3487" spans="3:6" customFormat="1" hidden="1" x14ac:dyDescent="0.25">
      <c r="C3487" s="11"/>
      <c r="D3487" s="15"/>
      <c r="F3487" s="88"/>
    </row>
    <row r="3488" spans="3:6" customFormat="1" hidden="1" x14ac:dyDescent="0.25">
      <c r="C3488" s="11"/>
      <c r="D3488" s="15"/>
      <c r="F3488" s="88"/>
    </row>
    <row r="3489" spans="3:6" customFormat="1" hidden="1" x14ac:dyDescent="0.25">
      <c r="C3489" s="11"/>
      <c r="D3489" s="15"/>
      <c r="F3489" s="88"/>
    </row>
    <row r="3490" spans="3:6" customFormat="1" hidden="1" x14ac:dyDescent="0.25">
      <c r="C3490" s="11"/>
      <c r="D3490" s="15"/>
      <c r="F3490" s="88"/>
    </row>
    <row r="3491" spans="3:6" customFormat="1" hidden="1" x14ac:dyDescent="0.25">
      <c r="C3491" s="11"/>
      <c r="D3491" s="15"/>
      <c r="F3491" s="88"/>
    </row>
    <row r="3492" spans="3:6" customFormat="1" hidden="1" x14ac:dyDescent="0.25">
      <c r="C3492" s="11"/>
      <c r="D3492" s="15"/>
      <c r="F3492" s="88"/>
    </row>
    <row r="3493" spans="3:6" customFormat="1" hidden="1" x14ac:dyDescent="0.25">
      <c r="C3493" s="11"/>
      <c r="D3493" s="15"/>
      <c r="F3493" s="88"/>
    </row>
    <row r="3494" spans="3:6" customFormat="1" hidden="1" x14ac:dyDescent="0.25">
      <c r="C3494" s="11"/>
      <c r="D3494" s="15"/>
      <c r="F3494" s="88"/>
    </row>
    <row r="3495" spans="3:6" customFormat="1" hidden="1" x14ac:dyDescent="0.25">
      <c r="C3495" s="11"/>
      <c r="D3495" s="15"/>
      <c r="F3495" s="88"/>
    </row>
    <row r="3496" spans="3:6" customFormat="1" hidden="1" x14ac:dyDescent="0.25">
      <c r="C3496" s="11"/>
      <c r="D3496" s="15"/>
      <c r="F3496" s="88"/>
    </row>
    <row r="3497" spans="3:6" customFormat="1" hidden="1" x14ac:dyDescent="0.25">
      <c r="C3497" s="11"/>
      <c r="D3497" s="15"/>
      <c r="F3497" s="88"/>
    </row>
    <row r="3498" spans="3:6" customFormat="1" hidden="1" x14ac:dyDescent="0.25">
      <c r="C3498" s="11"/>
      <c r="D3498" s="15"/>
      <c r="F3498" s="88"/>
    </row>
    <row r="3499" spans="3:6" customFormat="1" hidden="1" x14ac:dyDescent="0.25">
      <c r="C3499" s="11"/>
      <c r="D3499" s="15"/>
      <c r="F3499" s="88"/>
    </row>
    <row r="3500" spans="3:6" customFormat="1" hidden="1" x14ac:dyDescent="0.25">
      <c r="C3500" s="11"/>
      <c r="D3500" s="15"/>
      <c r="F3500" s="88"/>
    </row>
    <row r="3501" spans="3:6" customFormat="1" hidden="1" x14ac:dyDescent="0.25">
      <c r="C3501" s="11"/>
      <c r="D3501" s="15"/>
      <c r="F3501" s="88"/>
    </row>
    <row r="3502" spans="3:6" customFormat="1" hidden="1" x14ac:dyDescent="0.25">
      <c r="C3502" s="11"/>
      <c r="D3502" s="15"/>
      <c r="F3502" s="88"/>
    </row>
    <row r="3503" spans="3:6" customFormat="1" hidden="1" x14ac:dyDescent="0.25">
      <c r="C3503" s="11"/>
      <c r="D3503" s="15"/>
      <c r="F3503" s="88"/>
    </row>
    <row r="3504" spans="3:6" customFormat="1" hidden="1" x14ac:dyDescent="0.25">
      <c r="C3504" s="11"/>
      <c r="D3504" s="15"/>
      <c r="F3504" s="88"/>
    </row>
    <row r="3505" spans="3:6" customFormat="1" hidden="1" x14ac:dyDescent="0.25">
      <c r="C3505" s="11"/>
      <c r="D3505" s="15"/>
      <c r="F3505" s="88"/>
    </row>
    <row r="3506" spans="3:6" customFormat="1" hidden="1" x14ac:dyDescent="0.25">
      <c r="C3506" s="11"/>
      <c r="D3506" s="15"/>
      <c r="F3506" s="88"/>
    </row>
    <row r="3507" spans="3:6" customFormat="1" hidden="1" x14ac:dyDescent="0.25">
      <c r="C3507" s="11"/>
      <c r="D3507" s="15"/>
      <c r="F3507" s="88"/>
    </row>
    <row r="3508" spans="3:6" customFormat="1" hidden="1" x14ac:dyDescent="0.25">
      <c r="C3508" s="11"/>
      <c r="D3508" s="15"/>
      <c r="F3508" s="88"/>
    </row>
    <row r="3509" spans="3:6" customFormat="1" hidden="1" x14ac:dyDescent="0.25">
      <c r="C3509" s="11"/>
      <c r="D3509" s="15"/>
      <c r="F3509" s="88"/>
    </row>
    <row r="3510" spans="3:6" customFormat="1" hidden="1" x14ac:dyDescent="0.25">
      <c r="C3510" s="11"/>
      <c r="D3510" s="15"/>
      <c r="F3510" s="88"/>
    </row>
    <row r="3511" spans="3:6" customFormat="1" hidden="1" x14ac:dyDescent="0.25">
      <c r="C3511" s="11"/>
      <c r="D3511" s="15"/>
      <c r="F3511" s="88"/>
    </row>
    <row r="3512" spans="3:6" customFormat="1" hidden="1" x14ac:dyDescent="0.25">
      <c r="C3512" s="11"/>
      <c r="D3512" s="15"/>
      <c r="F3512" s="88"/>
    </row>
    <row r="3513" spans="3:6" customFormat="1" hidden="1" x14ac:dyDescent="0.25">
      <c r="C3513" s="11"/>
      <c r="D3513" s="15"/>
      <c r="F3513" s="88"/>
    </row>
    <row r="3514" spans="3:6" customFormat="1" hidden="1" x14ac:dyDescent="0.25">
      <c r="C3514" s="11"/>
      <c r="D3514" s="15"/>
      <c r="F3514" s="88"/>
    </row>
    <row r="3515" spans="3:6" customFormat="1" hidden="1" x14ac:dyDescent="0.25">
      <c r="C3515" s="11"/>
      <c r="D3515" s="15"/>
      <c r="F3515" s="88"/>
    </row>
    <row r="3516" spans="3:6" customFormat="1" hidden="1" x14ac:dyDescent="0.25">
      <c r="C3516" s="11"/>
      <c r="D3516" s="15"/>
      <c r="F3516" s="88"/>
    </row>
    <row r="3517" spans="3:6" customFormat="1" hidden="1" x14ac:dyDescent="0.25">
      <c r="C3517" s="11"/>
      <c r="D3517" s="15"/>
      <c r="F3517" s="88"/>
    </row>
    <row r="3518" spans="3:6" customFormat="1" hidden="1" x14ac:dyDescent="0.25">
      <c r="C3518" s="11"/>
      <c r="D3518" s="15"/>
      <c r="F3518" s="88"/>
    </row>
    <row r="3519" spans="3:6" customFormat="1" hidden="1" x14ac:dyDescent="0.25">
      <c r="C3519" s="11"/>
      <c r="D3519" s="15"/>
      <c r="F3519" s="88"/>
    </row>
    <row r="3520" spans="3:6" customFormat="1" hidden="1" x14ac:dyDescent="0.25">
      <c r="C3520" s="11"/>
      <c r="D3520" s="15"/>
      <c r="F3520" s="88"/>
    </row>
    <row r="3521" spans="3:6" customFormat="1" hidden="1" x14ac:dyDescent="0.25">
      <c r="C3521" s="11"/>
      <c r="D3521" s="15"/>
      <c r="F3521" s="88"/>
    </row>
    <row r="3522" spans="3:6" customFormat="1" hidden="1" x14ac:dyDescent="0.25">
      <c r="C3522" s="11"/>
      <c r="D3522" s="15"/>
      <c r="F3522" s="88"/>
    </row>
    <row r="3523" spans="3:6" customFormat="1" hidden="1" x14ac:dyDescent="0.25">
      <c r="C3523" s="11"/>
      <c r="D3523" s="15"/>
      <c r="F3523" s="88"/>
    </row>
    <row r="3524" spans="3:6" customFormat="1" hidden="1" x14ac:dyDescent="0.25">
      <c r="C3524" s="11"/>
      <c r="D3524" s="15"/>
      <c r="F3524" s="88"/>
    </row>
    <row r="3525" spans="3:6" customFormat="1" hidden="1" x14ac:dyDescent="0.25">
      <c r="C3525" s="11"/>
      <c r="D3525" s="15"/>
      <c r="F3525" s="88"/>
    </row>
    <row r="3526" spans="3:6" customFormat="1" hidden="1" x14ac:dyDescent="0.25">
      <c r="C3526" s="11"/>
      <c r="D3526" s="15"/>
      <c r="F3526" s="88"/>
    </row>
    <row r="3527" spans="3:6" customFormat="1" hidden="1" x14ac:dyDescent="0.25">
      <c r="C3527" s="11"/>
      <c r="D3527" s="15"/>
      <c r="F3527" s="88"/>
    </row>
    <row r="3528" spans="3:6" customFormat="1" hidden="1" x14ac:dyDescent="0.25">
      <c r="C3528" s="11"/>
      <c r="D3528" s="15"/>
      <c r="F3528" s="88"/>
    </row>
    <row r="3529" spans="3:6" customFormat="1" hidden="1" x14ac:dyDescent="0.25">
      <c r="C3529" s="11"/>
      <c r="D3529" s="15"/>
      <c r="F3529" s="88"/>
    </row>
    <row r="3530" spans="3:6" customFormat="1" hidden="1" x14ac:dyDescent="0.25">
      <c r="C3530" s="11"/>
      <c r="D3530" s="15"/>
      <c r="F3530" s="88"/>
    </row>
    <row r="3531" spans="3:6" customFormat="1" hidden="1" x14ac:dyDescent="0.25">
      <c r="C3531" s="11"/>
      <c r="D3531" s="15"/>
      <c r="F3531" s="88"/>
    </row>
    <row r="3532" spans="3:6" customFormat="1" hidden="1" x14ac:dyDescent="0.25">
      <c r="C3532" s="11"/>
      <c r="D3532" s="15"/>
      <c r="F3532" s="88"/>
    </row>
    <row r="3533" spans="3:6" customFormat="1" hidden="1" x14ac:dyDescent="0.25">
      <c r="C3533" s="11"/>
      <c r="D3533" s="15"/>
      <c r="F3533" s="88"/>
    </row>
    <row r="3534" spans="3:6" customFormat="1" hidden="1" x14ac:dyDescent="0.25">
      <c r="C3534" s="11"/>
      <c r="D3534" s="15"/>
      <c r="F3534" s="88"/>
    </row>
    <row r="3535" spans="3:6" customFormat="1" hidden="1" x14ac:dyDescent="0.25">
      <c r="C3535" s="11"/>
      <c r="D3535" s="15"/>
      <c r="F3535" s="88"/>
    </row>
    <row r="3536" spans="3:6" customFormat="1" hidden="1" x14ac:dyDescent="0.25">
      <c r="C3536" s="11"/>
      <c r="D3536" s="15"/>
      <c r="F3536" s="88"/>
    </row>
    <row r="3537" spans="3:6" customFormat="1" hidden="1" x14ac:dyDescent="0.25">
      <c r="C3537" s="11"/>
      <c r="D3537" s="15"/>
      <c r="F3537" s="88"/>
    </row>
    <row r="3538" spans="3:6" customFormat="1" hidden="1" x14ac:dyDescent="0.25">
      <c r="C3538" s="11"/>
      <c r="D3538" s="15"/>
      <c r="F3538" s="88"/>
    </row>
    <row r="3539" spans="3:6" customFormat="1" hidden="1" x14ac:dyDescent="0.25">
      <c r="C3539" s="11"/>
      <c r="D3539" s="15"/>
      <c r="F3539" s="88"/>
    </row>
    <row r="3540" spans="3:6" customFormat="1" hidden="1" x14ac:dyDescent="0.25">
      <c r="C3540" s="11"/>
      <c r="D3540" s="15"/>
      <c r="F3540" s="88"/>
    </row>
    <row r="3541" spans="3:6" customFormat="1" hidden="1" x14ac:dyDescent="0.25">
      <c r="C3541" s="11"/>
      <c r="D3541" s="15"/>
      <c r="F3541" s="88"/>
    </row>
    <row r="3542" spans="3:6" customFormat="1" hidden="1" x14ac:dyDescent="0.25">
      <c r="C3542" s="11"/>
      <c r="D3542" s="15"/>
      <c r="F3542" s="88"/>
    </row>
    <row r="3543" spans="3:6" customFormat="1" hidden="1" x14ac:dyDescent="0.25">
      <c r="C3543" s="11"/>
      <c r="D3543" s="15"/>
      <c r="F3543" s="88"/>
    </row>
    <row r="3544" spans="3:6" customFormat="1" hidden="1" x14ac:dyDescent="0.25">
      <c r="C3544" s="11"/>
      <c r="D3544" s="15"/>
      <c r="F3544" s="88"/>
    </row>
    <row r="3545" spans="3:6" customFormat="1" hidden="1" x14ac:dyDescent="0.25">
      <c r="C3545" s="11"/>
      <c r="D3545" s="15"/>
      <c r="F3545" s="88"/>
    </row>
    <row r="3546" spans="3:6" customFormat="1" hidden="1" x14ac:dyDescent="0.25">
      <c r="C3546" s="11"/>
      <c r="D3546" s="15"/>
      <c r="F3546" s="88"/>
    </row>
    <row r="3547" spans="3:6" customFormat="1" hidden="1" x14ac:dyDescent="0.25">
      <c r="C3547" s="11"/>
      <c r="D3547" s="15"/>
      <c r="F3547" s="88"/>
    </row>
    <row r="3548" spans="3:6" customFormat="1" hidden="1" x14ac:dyDescent="0.25">
      <c r="C3548" s="11"/>
      <c r="D3548" s="15"/>
      <c r="F3548" s="88"/>
    </row>
    <row r="3549" spans="3:6" customFormat="1" hidden="1" x14ac:dyDescent="0.25">
      <c r="C3549" s="11"/>
      <c r="D3549" s="15"/>
      <c r="F3549" s="88"/>
    </row>
    <row r="3550" spans="3:6" customFormat="1" hidden="1" x14ac:dyDescent="0.25">
      <c r="C3550" s="11"/>
      <c r="D3550" s="15"/>
      <c r="F3550" s="88"/>
    </row>
    <row r="3551" spans="3:6" customFormat="1" hidden="1" x14ac:dyDescent="0.25">
      <c r="C3551" s="11"/>
      <c r="D3551" s="15"/>
      <c r="F3551" s="88"/>
    </row>
    <row r="3552" spans="3:6" customFormat="1" hidden="1" x14ac:dyDescent="0.25">
      <c r="C3552" s="11"/>
      <c r="D3552" s="15"/>
      <c r="F3552" s="88"/>
    </row>
    <row r="3553" spans="3:6" customFormat="1" hidden="1" x14ac:dyDescent="0.25">
      <c r="C3553" s="11"/>
      <c r="D3553" s="15"/>
      <c r="F3553" s="88"/>
    </row>
    <row r="3554" spans="3:6" customFormat="1" hidden="1" x14ac:dyDescent="0.25">
      <c r="C3554" s="11"/>
      <c r="D3554" s="15"/>
      <c r="F3554" s="88"/>
    </row>
    <row r="3555" spans="3:6" customFormat="1" hidden="1" x14ac:dyDescent="0.25">
      <c r="C3555" s="11"/>
      <c r="D3555" s="15"/>
      <c r="F3555" s="88"/>
    </row>
    <row r="3556" spans="3:6" customFormat="1" hidden="1" x14ac:dyDescent="0.25">
      <c r="C3556" s="11"/>
      <c r="D3556" s="15"/>
      <c r="F3556" s="88"/>
    </row>
    <row r="3557" spans="3:6" customFormat="1" hidden="1" x14ac:dyDescent="0.25">
      <c r="C3557" s="11"/>
      <c r="D3557" s="15"/>
      <c r="F3557" s="88"/>
    </row>
    <row r="3558" spans="3:6" customFormat="1" hidden="1" x14ac:dyDescent="0.25">
      <c r="C3558" s="11"/>
      <c r="D3558" s="15"/>
      <c r="F3558" s="88"/>
    </row>
    <row r="3559" spans="3:6" customFormat="1" hidden="1" x14ac:dyDescent="0.25">
      <c r="C3559" s="11"/>
      <c r="D3559" s="15"/>
      <c r="F3559" s="88"/>
    </row>
    <row r="3560" spans="3:6" customFormat="1" hidden="1" x14ac:dyDescent="0.25">
      <c r="C3560" s="11"/>
      <c r="D3560" s="15"/>
      <c r="F3560" s="88"/>
    </row>
    <row r="3561" spans="3:6" customFormat="1" hidden="1" x14ac:dyDescent="0.25">
      <c r="C3561" s="11"/>
      <c r="D3561" s="15"/>
      <c r="F3561" s="88"/>
    </row>
    <row r="3562" spans="3:6" customFormat="1" hidden="1" x14ac:dyDescent="0.25">
      <c r="C3562" s="11"/>
      <c r="D3562" s="15"/>
      <c r="F3562" s="88"/>
    </row>
    <row r="3563" spans="3:6" customFormat="1" hidden="1" x14ac:dyDescent="0.25">
      <c r="C3563" s="11"/>
      <c r="D3563" s="15"/>
      <c r="F3563" s="88"/>
    </row>
    <row r="3564" spans="3:6" customFormat="1" hidden="1" x14ac:dyDescent="0.25">
      <c r="C3564" s="11"/>
      <c r="D3564" s="15"/>
      <c r="F3564" s="88"/>
    </row>
    <row r="3565" spans="3:6" customFormat="1" hidden="1" x14ac:dyDescent="0.25">
      <c r="C3565" s="11"/>
      <c r="D3565" s="15"/>
      <c r="F3565" s="88"/>
    </row>
    <row r="3566" spans="3:6" customFormat="1" hidden="1" x14ac:dyDescent="0.25">
      <c r="C3566" s="11"/>
      <c r="D3566" s="15"/>
      <c r="F3566" s="88"/>
    </row>
    <row r="3567" spans="3:6" customFormat="1" hidden="1" x14ac:dyDescent="0.25">
      <c r="C3567" s="11"/>
      <c r="D3567" s="15"/>
      <c r="F3567" s="88"/>
    </row>
    <row r="3568" spans="3:6" customFormat="1" hidden="1" x14ac:dyDescent="0.25">
      <c r="C3568" s="11"/>
      <c r="D3568" s="15"/>
      <c r="F3568" s="88"/>
    </row>
    <row r="3569" spans="3:6" customFormat="1" hidden="1" x14ac:dyDescent="0.25">
      <c r="C3569" s="11"/>
      <c r="D3569" s="15"/>
      <c r="F3569" s="88"/>
    </row>
    <row r="3570" spans="3:6" customFormat="1" hidden="1" x14ac:dyDescent="0.25">
      <c r="C3570" s="11"/>
      <c r="D3570" s="15"/>
      <c r="F3570" s="88"/>
    </row>
    <row r="3571" spans="3:6" customFormat="1" hidden="1" x14ac:dyDescent="0.25">
      <c r="C3571" s="11"/>
      <c r="D3571" s="15"/>
      <c r="F3571" s="88"/>
    </row>
    <row r="3572" spans="3:6" customFormat="1" hidden="1" x14ac:dyDescent="0.25">
      <c r="C3572" s="11"/>
      <c r="D3572" s="15"/>
      <c r="F3572" s="88"/>
    </row>
    <row r="3573" spans="3:6" customFormat="1" hidden="1" x14ac:dyDescent="0.25">
      <c r="C3573" s="11"/>
      <c r="D3573" s="15"/>
      <c r="F3573" s="88"/>
    </row>
    <row r="3574" spans="3:6" customFormat="1" hidden="1" x14ac:dyDescent="0.25">
      <c r="C3574" s="11"/>
      <c r="D3574" s="15"/>
      <c r="F3574" s="88"/>
    </row>
    <row r="3575" spans="3:6" customFormat="1" hidden="1" x14ac:dyDescent="0.25">
      <c r="C3575" s="11"/>
      <c r="D3575" s="15"/>
      <c r="F3575" s="88"/>
    </row>
    <row r="3576" spans="3:6" customFormat="1" hidden="1" x14ac:dyDescent="0.25">
      <c r="C3576" s="11"/>
      <c r="D3576" s="15"/>
      <c r="F3576" s="88"/>
    </row>
    <row r="3577" spans="3:6" customFormat="1" hidden="1" x14ac:dyDescent="0.25">
      <c r="C3577" s="11"/>
      <c r="D3577" s="15"/>
      <c r="F3577" s="88"/>
    </row>
    <row r="3578" spans="3:6" customFormat="1" hidden="1" x14ac:dyDescent="0.25">
      <c r="C3578" s="11"/>
      <c r="D3578" s="15"/>
      <c r="F3578" s="88"/>
    </row>
    <row r="3579" spans="3:6" customFormat="1" hidden="1" x14ac:dyDescent="0.25">
      <c r="C3579" s="11"/>
      <c r="D3579" s="15"/>
      <c r="F3579" s="88"/>
    </row>
    <row r="3580" spans="3:6" customFormat="1" hidden="1" x14ac:dyDescent="0.25">
      <c r="C3580" s="11"/>
      <c r="D3580" s="15"/>
      <c r="F3580" s="88"/>
    </row>
    <row r="3581" spans="3:6" customFormat="1" hidden="1" x14ac:dyDescent="0.25">
      <c r="C3581" s="11"/>
      <c r="D3581" s="15"/>
      <c r="F3581" s="88"/>
    </row>
    <row r="3582" spans="3:6" customFormat="1" hidden="1" x14ac:dyDescent="0.25">
      <c r="C3582" s="11"/>
      <c r="D3582" s="15"/>
      <c r="F3582" s="88"/>
    </row>
    <row r="3583" spans="3:6" customFormat="1" hidden="1" x14ac:dyDescent="0.25">
      <c r="C3583" s="11"/>
      <c r="D3583" s="15"/>
      <c r="F3583" s="88"/>
    </row>
    <row r="3584" spans="3:6" customFormat="1" hidden="1" x14ac:dyDescent="0.25">
      <c r="C3584" s="11"/>
      <c r="D3584" s="15"/>
      <c r="F3584" s="88"/>
    </row>
    <row r="3585" spans="3:6" customFormat="1" hidden="1" x14ac:dyDescent="0.25">
      <c r="C3585" s="11"/>
      <c r="D3585" s="15"/>
      <c r="F3585" s="88"/>
    </row>
    <row r="3586" spans="3:6" customFormat="1" hidden="1" x14ac:dyDescent="0.25">
      <c r="C3586" s="11"/>
      <c r="D3586" s="15"/>
      <c r="F3586" s="88"/>
    </row>
    <row r="3587" spans="3:6" customFormat="1" hidden="1" x14ac:dyDescent="0.25">
      <c r="C3587" s="11"/>
      <c r="D3587" s="15"/>
      <c r="F3587" s="88"/>
    </row>
    <row r="3588" spans="3:6" customFormat="1" hidden="1" x14ac:dyDescent="0.25">
      <c r="C3588" s="11"/>
      <c r="D3588" s="15"/>
      <c r="F3588" s="88"/>
    </row>
    <row r="3589" spans="3:6" customFormat="1" hidden="1" x14ac:dyDescent="0.25">
      <c r="C3589" s="11"/>
      <c r="D3589" s="15"/>
      <c r="F3589" s="88"/>
    </row>
    <row r="3590" spans="3:6" customFormat="1" hidden="1" x14ac:dyDescent="0.25">
      <c r="C3590" s="11"/>
      <c r="D3590" s="15"/>
      <c r="F3590" s="88"/>
    </row>
    <row r="3591" spans="3:6" customFormat="1" hidden="1" x14ac:dyDescent="0.25">
      <c r="C3591" s="11"/>
      <c r="D3591" s="15"/>
      <c r="F3591" s="88"/>
    </row>
    <row r="3592" spans="3:6" customFormat="1" hidden="1" x14ac:dyDescent="0.25">
      <c r="C3592" s="11"/>
      <c r="D3592" s="15"/>
      <c r="F3592" s="88"/>
    </row>
    <row r="3593" spans="3:6" customFormat="1" hidden="1" x14ac:dyDescent="0.25">
      <c r="C3593" s="11"/>
      <c r="D3593" s="15"/>
      <c r="F3593" s="88"/>
    </row>
    <row r="3594" spans="3:6" customFormat="1" hidden="1" x14ac:dyDescent="0.25">
      <c r="C3594" s="11"/>
      <c r="D3594" s="15"/>
      <c r="F3594" s="88"/>
    </row>
    <row r="3595" spans="3:6" customFormat="1" hidden="1" x14ac:dyDescent="0.25">
      <c r="C3595" s="11"/>
      <c r="D3595" s="15"/>
      <c r="F3595" s="88"/>
    </row>
    <row r="3596" spans="3:6" customFormat="1" hidden="1" x14ac:dyDescent="0.25">
      <c r="C3596" s="11"/>
      <c r="D3596" s="15"/>
      <c r="F3596" s="88"/>
    </row>
    <row r="3597" spans="3:6" customFormat="1" hidden="1" x14ac:dyDescent="0.25">
      <c r="C3597" s="11"/>
      <c r="D3597" s="15"/>
      <c r="F3597" s="88"/>
    </row>
    <row r="3598" spans="3:6" customFormat="1" hidden="1" x14ac:dyDescent="0.25">
      <c r="C3598" s="11"/>
      <c r="D3598" s="15"/>
      <c r="F3598" s="88"/>
    </row>
    <row r="3599" spans="3:6" customFormat="1" hidden="1" x14ac:dyDescent="0.25">
      <c r="C3599" s="11"/>
      <c r="D3599" s="15"/>
      <c r="F3599" s="88"/>
    </row>
    <row r="3600" spans="3:6" customFormat="1" hidden="1" x14ac:dyDescent="0.25">
      <c r="C3600" s="11"/>
      <c r="D3600" s="15"/>
      <c r="F3600" s="88"/>
    </row>
    <row r="3601" spans="3:6" customFormat="1" hidden="1" x14ac:dyDescent="0.25">
      <c r="C3601" s="11"/>
      <c r="D3601" s="15"/>
      <c r="F3601" s="88"/>
    </row>
    <row r="3602" spans="3:6" customFormat="1" hidden="1" x14ac:dyDescent="0.25">
      <c r="C3602" s="11"/>
      <c r="D3602" s="15"/>
      <c r="F3602" s="88"/>
    </row>
    <row r="3603" spans="3:6" customFormat="1" hidden="1" x14ac:dyDescent="0.25">
      <c r="C3603" s="11"/>
      <c r="D3603" s="15"/>
      <c r="F3603" s="88"/>
    </row>
    <row r="3604" spans="3:6" customFormat="1" hidden="1" x14ac:dyDescent="0.25">
      <c r="C3604" s="11"/>
      <c r="D3604" s="15"/>
      <c r="F3604" s="88"/>
    </row>
    <row r="3605" spans="3:6" customFormat="1" hidden="1" x14ac:dyDescent="0.25">
      <c r="C3605" s="11"/>
      <c r="D3605" s="15"/>
      <c r="F3605" s="88"/>
    </row>
    <row r="3606" spans="3:6" customFormat="1" hidden="1" x14ac:dyDescent="0.25">
      <c r="C3606" s="11"/>
      <c r="D3606" s="15"/>
      <c r="F3606" s="88"/>
    </row>
    <row r="3607" spans="3:6" customFormat="1" hidden="1" x14ac:dyDescent="0.25">
      <c r="C3607" s="11"/>
      <c r="D3607" s="15"/>
      <c r="F3607" s="88"/>
    </row>
    <row r="3608" spans="3:6" customFormat="1" hidden="1" x14ac:dyDescent="0.25">
      <c r="C3608" s="11"/>
      <c r="D3608" s="15"/>
      <c r="F3608" s="88"/>
    </row>
    <row r="3609" spans="3:6" customFormat="1" hidden="1" x14ac:dyDescent="0.25">
      <c r="C3609" s="11"/>
      <c r="D3609" s="15"/>
      <c r="F3609" s="88"/>
    </row>
    <row r="3610" spans="3:6" customFormat="1" hidden="1" x14ac:dyDescent="0.25">
      <c r="C3610" s="11"/>
      <c r="D3610" s="15"/>
      <c r="F3610" s="88"/>
    </row>
    <row r="3611" spans="3:6" customFormat="1" hidden="1" x14ac:dyDescent="0.25">
      <c r="C3611" s="11"/>
      <c r="D3611" s="15"/>
      <c r="F3611" s="88"/>
    </row>
    <row r="3612" spans="3:6" customFormat="1" hidden="1" x14ac:dyDescent="0.25">
      <c r="C3612" s="11"/>
      <c r="D3612" s="15"/>
      <c r="F3612" s="88"/>
    </row>
    <row r="3613" spans="3:6" customFormat="1" hidden="1" x14ac:dyDescent="0.25">
      <c r="C3613" s="11"/>
      <c r="D3613" s="15"/>
      <c r="F3613" s="88"/>
    </row>
    <row r="3614" spans="3:6" customFormat="1" hidden="1" x14ac:dyDescent="0.25">
      <c r="C3614" s="11"/>
      <c r="D3614" s="15"/>
      <c r="F3614" s="88"/>
    </row>
    <row r="3615" spans="3:6" customFormat="1" hidden="1" x14ac:dyDescent="0.25">
      <c r="C3615" s="11"/>
      <c r="D3615" s="15"/>
      <c r="F3615" s="88"/>
    </row>
    <row r="3616" spans="3:6" customFormat="1" hidden="1" x14ac:dyDescent="0.25">
      <c r="C3616" s="11"/>
      <c r="D3616" s="15"/>
      <c r="F3616" s="88"/>
    </row>
    <row r="3617" spans="3:6" customFormat="1" hidden="1" x14ac:dyDescent="0.25">
      <c r="C3617" s="11"/>
      <c r="D3617" s="15"/>
      <c r="F3617" s="88"/>
    </row>
    <row r="3618" spans="3:6" customFormat="1" hidden="1" x14ac:dyDescent="0.25">
      <c r="C3618" s="11"/>
      <c r="D3618" s="15"/>
      <c r="F3618" s="88"/>
    </row>
    <row r="3619" spans="3:6" customFormat="1" hidden="1" x14ac:dyDescent="0.25">
      <c r="C3619" s="11"/>
      <c r="D3619" s="15"/>
      <c r="F3619" s="88"/>
    </row>
    <row r="3620" spans="3:6" customFormat="1" hidden="1" x14ac:dyDescent="0.25">
      <c r="C3620" s="11"/>
      <c r="D3620" s="15"/>
      <c r="F3620" s="88"/>
    </row>
    <row r="3621" spans="3:6" customFormat="1" hidden="1" x14ac:dyDescent="0.25">
      <c r="C3621" s="11"/>
      <c r="D3621" s="15"/>
      <c r="F3621" s="88"/>
    </row>
    <row r="3622" spans="3:6" customFormat="1" hidden="1" x14ac:dyDescent="0.25">
      <c r="C3622" s="11"/>
      <c r="D3622" s="15"/>
      <c r="F3622" s="88"/>
    </row>
    <row r="3623" spans="3:6" customFormat="1" hidden="1" x14ac:dyDescent="0.25">
      <c r="C3623" s="11"/>
      <c r="D3623" s="15"/>
      <c r="F3623" s="88"/>
    </row>
    <row r="3624" spans="3:6" customFormat="1" hidden="1" x14ac:dyDescent="0.25">
      <c r="C3624" s="11"/>
      <c r="D3624" s="15"/>
      <c r="F3624" s="88"/>
    </row>
    <row r="3625" spans="3:6" customFormat="1" hidden="1" x14ac:dyDescent="0.25">
      <c r="C3625" s="11"/>
      <c r="D3625" s="15"/>
      <c r="F3625" s="88"/>
    </row>
    <row r="3626" spans="3:6" customFormat="1" hidden="1" x14ac:dyDescent="0.25">
      <c r="C3626" s="11"/>
      <c r="D3626" s="15"/>
      <c r="F3626" s="88"/>
    </row>
    <row r="3627" spans="3:6" customFormat="1" hidden="1" x14ac:dyDescent="0.25">
      <c r="C3627" s="11"/>
      <c r="D3627" s="15"/>
      <c r="F3627" s="88"/>
    </row>
    <row r="3628" spans="3:6" customFormat="1" hidden="1" x14ac:dyDescent="0.25">
      <c r="C3628" s="11"/>
      <c r="D3628" s="15"/>
      <c r="F3628" s="88"/>
    </row>
    <row r="3629" spans="3:6" customFormat="1" hidden="1" x14ac:dyDescent="0.25">
      <c r="C3629" s="11"/>
      <c r="D3629" s="15"/>
      <c r="F3629" s="88"/>
    </row>
    <row r="3630" spans="3:6" customFormat="1" hidden="1" x14ac:dyDescent="0.25">
      <c r="C3630" s="11"/>
      <c r="D3630" s="15"/>
      <c r="F3630" s="88"/>
    </row>
    <row r="3631" spans="3:6" customFormat="1" hidden="1" x14ac:dyDescent="0.25">
      <c r="C3631" s="11"/>
      <c r="D3631" s="15"/>
      <c r="F3631" s="88"/>
    </row>
    <row r="3632" spans="3:6" customFormat="1" hidden="1" x14ac:dyDescent="0.25">
      <c r="C3632" s="11"/>
      <c r="D3632" s="15"/>
      <c r="F3632" s="88"/>
    </row>
    <row r="3633" spans="3:6" customFormat="1" hidden="1" x14ac:dyDescent="0.25">
      <c r="C3633" s="11"/>
      <c r="D3633" s="15"/>
      <c r="F3633" s="88"/>
    </row>
    <row r="3634" spans="3:6" customFormat="1" hidden="1" x14ac:dyDescent="0.25">
      <c r="C3634" s="11"/>
      <c r="D3634" s="15"/>
      <c r="F3634" s="88"/>
    </row>
    <row r="3635" spans="3:6" customFormat="1" hidden="1" x14ac:dyDescent="0.25">
      <c r="C3635" s="11"/>
      <c r="D3635" s="15"/>
      <c r="F3635" s="88"/>
    </row>
    <row r="3636" spans="3:6" customFormat="1" hidden="1" x14ac:dyDescent="0.25">
      <c r="C3636" s="11"/>
      <c r="D3636" s="15"/>
      <c r="F3636" s="88"/>
    </row>
    <row r="3637" spans="3:6" customFormat="1" hidden="1" x14ac:dyDescent="0.25">
      <c r="C3637" s="11"/>
      <c r="D3637" s="15"/>
      <c r="F3637" s="88"/>
    </row>
    <row r="3638" spans="3:6" customFormat="1" hidden="1" x14ac:dyDescent="0.25">
      <c r="C3638" s="11"/>
      <c r="D3638" s="15"/>
      <c r="F3638" s="88"/>
    </row>
    <row r="3639" spans="3:6" customFormat="1" hidden="1" x14ac:dyDescent="0.25">
      <c r="C3639" s="11"/>
      <c r="D3639" s="15"/>
      <c r="F3639" s="88"/>
    </row>
    <row r="3640" spans="3:6" customFormat="1" hidden="1" x14ac:dyDescent="0.25">
      <c r="C3640" s="11"/>
      <c r="D3640" s="15"/>
      <c r="F3640" s="88"/>
    </row>
    <row r="3641" spans="3:6" customFormat="1" hidden="1" x14ac:dyDescent="0.25">
      <c r="C3641" s="11"/>
      <c r="D3641" s="15"/>
      <c r="F3641" s="88"/>
    </row>
    <row r="3642" spans="3:6" customFormat="1" hidden="1" x14ac:dyDescent="0.25">
      <c r="C3642" s="11"/>
      <c r="D3642" s="15"/>
      <c r="F3642" s="88"/>
    </row>
    <row r="3643" spans="3:6" customFormat="1" hidden="1" x14ac:dyDescent="0.25">
      <c r="C3643" s="11"/>
      <c r="D3643" s="15"/>
      <c r="F3643" s="88"/>
    </row>
    <row r="3644" spans="3:6" customFormat="1" hidden="1" x14ac:dyDescent="0.25">
      <c r="C3644" s="11"/>
      <c r="D3644" s="15"/>
      <c r="F3644" s="88"/>
    </row>
    <row r="3645" spans="3:6" customFormat="1" hidden="1" x14ac:dyDescent="0.25">
      <c r="C3645" s="11"/>
      <c r="D3645" s="15"/>
      <c r="F3645" s="88"/>
    </row>
    <row r="3646" spans="3:6" customFormat="1" hidden="1" x14ac:dyDescent="0.25">
      <c r="C3646" s="11"/>
      <c r="D3646" s="15"/>
      <c r="F3646" s="88"/>
    </row>
    <row r="3647" spans="3:6" customFormat="1" hidden="1" x14ac:dyDescent="0.25">
      <c r="C3647" s="11"/>
      <c r="D3647" s="15"/>
      <c r="F3647" s="88"/>
    </row>
    <row r="3648" spans="3:6" customFormat="1" hidden="1" x14ac:dyDescent="0.25">
      <c r="C3648" s="11"/>
      <c r="D3648" s="15"/>
      <c r="F3648" s="88"/>
    </row>
    <row r="3649" spans="3:6" customFormat="1" hidden="1" x14ac:dyDescent="0.25">
      <c r="C3649" s="11"/>
      <c r="D3649" s="15"/>
      <c r="F3649" s="88"/>
    </row>
    <row r="3650" spans="3:6" customFormat="1" hidden="1" x14ac:dyDescent="0.25">
      <c r="C3650" s="11"/>
      <c r="D3650" s="15"/>
      <c r="F3650" s="88"/>
    </row>
    <row r="3651" spans="3:6" customFormat="1" hidden="1" x14ac:dyDescent="0.25">
      <c r="C3651" s="11"/>
      <c r="D3651" s="15"/>
      <c r="F3651" s="88"/>
    </row>
    <row r="3652" spans="3:6" customFormat="1" hidden="1" x14ac:dyDescent="0.25">
      <c r="C3652" s="11"/>
      <c r="D3652" s="15"/>
      <c r="F3652" s="88"/>
    </row>
    <row r="3653" spans="3:6" customFormat="1" hidden="1" x14ac:dyDescent="0.25">
      <c r="C3653" s="11"/>
      <c r="D3653" s="15"/>
      <c r="F3653" s="88"/>
    </row>
    <row r="3654" spans="3:6" customFormat="1" hidden="1" x14ac:dyDescent="0.25">
      <c r="C3654" s="11"/>
      <c r="D3654" s="15"/>
      <c r="F3654" s="88"/>
    </row>
    <row r="3655" spans="3:6" customFormat="1" hidden="1" x14ac:dyDescent="0.25">
      <c r="C3655" s="11"/>
      <c r="D3655" s="15"/>
      <c r="F3655" s="88"/>
    </row>
    <row r="3656" spans="3:6" customFormat="1" hidden="1" x14ac:dyDescent="0.25">
      <c r="C3656" s="11"/>
      <c r="D3656" s="15"/>
      <c r="F3656" s="88"/>
    </row>
    <row r="3657" spans="3:6" customFormat="1" hidden="1" x14ac:dyDescent="0.25">
      <c r="C3657" s="11"/>
      <c r="D3657" s="15"/>
      <c r="F3657" s="88"/>
    </row>
    <row r="3658" spans="3:6" customFormat="1" hidden="1" x14ac:dyDescent="0.25">
      <c r="C3658" s="11"/>
      <c r="D3658" s="15"/>
      <c r="F3658" s="88"/>
    </row>
    <row r="3659" spans="3:6" customFormat="1" hidden="1" x14ac:dyDescent="0.25">
      <c r="C3659" s="11"/>
      <c r="D3659" s="15"/>
      <c r="F3659" s="88"/>
    </row>
    <row r="3660" spans="3:6" customFormat="1" hidden="1" x14ac:dyDescent="0.25">
      <c r="C3660" s="11"/>
      <c r="D3660" s="15"/>
      <c r="F3660" s="88"/>
    </row>
    <row r="3661" spans="3:6" customFormat="1" hidden="1" x14ac:dyDescent="0.25">
      <c r="C3661" s="11"/>
      <c r="D3661" s="15"/>
      <c r="F3661" s="88"/>
    </row>
    <row r="3662" spans="3:6" customFormat="1" hidden="1" x14ac:dyDescent="0.25">
      <c r="C3662" s="11"/>
      <c r="D3662" s="15"/>
      <c r="F3662" s="88"/>
    </row>
    <row r="3663" spans="3:6" customFormat="1" hidden="1" x14ac:dyDescent="0.25">
      <c r="C3663" s="11"/>
      <c r="D3663" s="15"/>
      <c r="F3663" s="88"/>
    </row>
    <row r="3664" spans="3:6" customFormat="1" hidden="1" x14ac:dyDescent="0.25">
      <c r="C3664" s="11"/>
      <c r="D3664" s="15"/>
      <c r="F3664" s="88"/>
    </row>
    <row r="3665" spans="3:6" customFormat="1" hidden="1" x14ac:dyDescent="0.25">
      <c r="C3665" s="11"/>
      <c r="D3665" s="15"/>
      <c r="F3665" s="88"/>
    </row>
    <row r="3666" spans="3:6" customFormat="1" hidden="1" x14ac:dyDescent="0.25">
      <c r="C3666" s="11"/>
      <c r="D3666" s="15"/>
      <c r="F3666" s="88"/>
    </row>
    <row r="3667" spans="3:6" customFormat="1" hidden="1" x14ac:dyDescent="0.25">
      <c r="C3667" s="11"/>
      <c r="D3667" s="15"/>
      <c r="F3667" s="88"/>
    </row>
    <row r="3668" spans="3:6" customFormat="1" hidden="1" x14ac:dyDescent="0.25">
      <c r="C3668" s="11"/>
      <c r="D3668" s="15"/>
      <c r="F3668" s="88"/>
    </row>
    <row r="3669" spans="3:6" customFormat="1" hidden="1" x14ac:dyDescent="0.25">
      <c r="C3669" s="11"/>
      <c r="D3669" s="15"/>
      <c r="F3669" s="88"/>
    </row>
    <row r="3670" spans="3:6" customFormat="1" hidden="1" x14ac:dyDescent="0.25">
      <c r="C3670" s="11"/>
      <c r="D3670" s="15"/>
      <c r="F3670" s="88"/>
    </row>
    <row r="3671" spans="3:6" customFormat="1" hidden="1" x14ac:dyDescent="0.25">
      <c r="C3671" s="11"/>
      <c r="D3671" s="15"/>
      <c r="F3671" s="88"/>
    </row>
    <row r="3672" spans="3:6" customFormat="1" hidden="1" x14ac:dyDescent="0.25">
      <c r="C3672" s="11"/>
      <c r="D3672" s="15"/>
      <c r="F3672" s="88"/>
    </row>
    <row r="3673" spans="3:6" customFormat="1" hidden="1" x14ac:dyDescent="0.25">
      <c r="C3673" s="11"/>
      <c r="D3673" s="15"/>
      <c r="F3673" s="88"/>
    </row>
    <row r="3674" spans="3:6" customFormat="1" hidden="1" x14ac:dyDescent="0.25">
      <c r="C3674" s="11"/>
      <c r="D3674" s="15"/>
      <c r="F3674" s="88"/>
    </row>
    <row r="3675" spans="3:6" customFormat="1" hidden="1" x14ac:dyDescent="0.25">
      <c r="C3675" s="11"/>
      <c r="D3675" s="15"/>
      <c r="F3675" s="88"/>
    </row>
    <row r="3676" spans="3:6" customFormat="1" hidden="1" x14ac:dyDescent="0.25">
      <c r="C3676" s="11"/>
      <c r="D3676" s="15"/>
      <c r="F3676" s="88"/>
    </row>
    <row r="3677" spans="3:6" customFormat="1" hidden="1" x14ac:dyDescent="0.25">
      <c r="C3677" s="11"/>
      <c r="D3677" s="15"/>
      <c r="F3677" s="88"/>
    </row>
    <row r="3678" spans="3:6" customFormat="1" hidden="1" x14ac:dyDescent="0.25">
      <c r="C3678" s="11"/>
      <c r="D3678" s="15"/>
      <c r="F3678" s="88"/>
    </row>
    <row r="3679" spans="3:6" customFormat="1" hidden="1" x14ac:dyDescent="0.25">
      <c r="C3679" s="11"/>
      <c r="D3679" s="15"/>
      <c r="F3679" s="88"/>
    </row>
    <row r="3680" spans="3:6" customFormat="1" hidden="1" x14ac:dyDescent="0.25">
      <c r="C3680" s="11"/>
      <c r="D3680" s="15"/>
      <c r="F3680" s="88"/>
    </row>
    <row r="3681" spans="3:6" customFormat="1" hidden="1" x14ac:dyDescent="0.25">
      <c r="C3681" s="11"/>
      <c r="D3681" s="15"/>
      <c r="F3681" s="88"/>
    </row>
    <row r="3682" spans="3:6" customFormat="1" hidden="1" x14ac:dyDescent="0.25">
      <c r="C3682" s="11"/>
      <c r="D3682" s="15"/>
      <c r="F3682" s="88"/>
    </row>
    <row r="3683" spans="3:6" customFormat="1" hidden="1" x14ac:dyDescent="0.25">
      <c r="C3683" s="11"/>
      <c r="D3683" s="15"/>
      <c r="F3683" s="88"/>
    </row>
    <row r="3684" spans="3:6" customFormat="1" hidden="1" x14ac:dyDescent="0.25">
      <c r="C3684" s="11"/>
      <c r="D3684" s="15"/>
      <c r="F3684" s="88"/>
    </row>
    <row r="3685" spans="3:6" customFormat="1" hidden="1" x14ac:dyDescent="0.25">
      <c r="C3685" s="11"/>
      <c r="D3685" s="15"/>
      <c r="F3685" s="88"/>
    </row>
    <row r="3686" spans="3:6" customFormat="1" hidden="1" x14ac:dyDescent="0.25">
      <c r="C3686" s="11"/>
      <c r="D3686" s="15"/>
      <c r="F3686" s="88"/>
    </row>
    <row r="3687" spans="3:6" customFormat="1" hidden="1" x14ac:dyDescent="0.25">
      <c r="C3687" s="11"/>
      <c r="D3687" s="15"/>
      <c r="F3687" s="88"/>
    </row>
    <row r="3688" spans="3:6" customFormat="1" hidden="1" x14ac:dyDescent="0.25">
      <c r="C3688" s="11"/>
      <c r="D3688" s="15"/>
      <c r="F3688" s="88"/>
    </row>
    <row r="3689" spans="3:6" customFormat="1" hidden="1" x14ac:dyDescent="0.25">
      <c r="C3689" s="11"/>
      <c r="D3689" s="15"/>
      <c r="F3689" s="88"/>
    </row>
    <row r="3690" spans="3:6" customFormat="1" hidden="1" x14ac:dyDescent="0.25">
      <c r="C3690" s="11"/>
      <c r="D3690" s="15"/>
      <c r="F3690" s="88"/>
    </row>
    <row r="3691" spans="3:6" customFormat="1" hidden="1" x14ac:dyDescent="0.25">
      <c r="C3691" s="11"/>
      <c r="D3691" s="15"/>
      <c r="F3691" s="88"/>
    </row>
    <row r="3692" spans="3:6" customFormat="1" hidden="1" x14ac:dyDescent="0.25">
      <c r="C3692" s="11"/>
      <c r="D3692" s="15"/>
      <c r="F3692" s="88"/>
    </row>
    <row r="3693" spans="3:6" customFormat="1" hidden="1" x14ac:dyDescent="0.25">
      <c r="C3693" s="11"/>
      <c r="D3693" s="15"/>
      <c r="F3693" s="88"/>
    </row>
    <row r="3694" spans="3:6" customFormat="1" hidden="1" x14ac:dyDescent="0.25">
      <c r="C3694" s="11"/>
      <c r="D3694" s="15"/>
      <c r="F3694" s="88"/>
    </row>
    <row r="3695" spans="3:6" customFormat="1" hidden="1" x14ac:dyDescent="0.25">
      <c r="C3695" s="11"/>
      <c r="D3695" s="15"/>
      <c r="F3695" s="88"/>
    </row>
    <row r="3696" spans="3:6" customFormat="1" hidden="1" x14ac:dyDescent="0.25">
      <c r="C3696" s="11"/>
      <c r="D3696" s="15"/>
      <c r="F3696" s="88"/>
    </row>
    <row r="3697" spans="3:6" customFormat="1" hidden="1" x14ac:dyDescent="0.25">
      <c r="C3697" s="11"/>
      <c r="D3697" s="15"/>
      <c r="F3697" s="88"/>
    </row>
    <row r="3698" spans="3:6" customFormat="1" hidden="1" x14ac:dyDescent="0.25">
      <c r="C3698" s="11"/>
      <c r="D3698" s="15"/>
      <c r="F3698" s="88"/>
    </row>
    <row r="3699" spans="3:6" customFormat="1" hidden="1" x14ac:dyDescent="0.25">
      <c r="C3699" s="11"/>
      <c r="D3699" s="15"/>
      <c r="F3699" s="88"/>
    </row>
    <row r="3700" spans="3:6" customFormat="1" hidden="1" x14ac:dyDescent="0.25">
      <c r="C3700" s="11"/>
      <c r="D3700" s="15"/>
      <c r="F3700" s="88"/>
    </row>
    <row r="3701" spans="3:6" customFormat="1" hidden="1" x14ac:dyDescent="0.25">
      <c r="C3701" s="11"/>
      <c r="D3701" s="15"/>
      <c r="F3701" s="88"/>
    </row>
    <row r="3702" spans="3:6" customFormat="1" hidden="1" x14ac:dyDescent="0.25">
      <c r="C3702" s="11"/>
      <c r="D3702" s="15"/>
      <c r="F3702" s="88"/>
    </row>
    <row r="3703" spans="3:6" customFormat="1" hidden="1" x14ac:dyDescent="0.25">
      <c r="C3703" s="11"/>
      <c r="D3703" s="15"/>
      <c r="F3703" s="88"/>
    </row>
    <row r="3704" spans="3:6" customFormat="1" hidden="1" x14ac:dyDescent="0.25">
      <c r="C3704" s="11"/>
      <c r="D3704" s="15"/>
      <c r="F3704" s="88"/>
    </row>
    <row r="3705" spans="3:6" customFormat="1" hidden="1" x14ac:dyDescent="0.25">
      <c r="C3705" s="11"/>
      <c r="D3705" s="15"/>
      <c r="F3705" s="88"/>
    </row>
    <row r="3706" spans="3:6" customFormat="1" hidden="1" x14ac:dyDescent="0.25">
      <c r="C3706" s="11"/>
      <c r="D3706" s="15"/>
      <c r="F3706" s="88"/>
    </row>
    <row r="3707" spans="3:6" customFormat="1" hidden="1" x14ac:dyDescent="0.25">
      <c r="C3707" s="11"/>
      <c r="D3707" s="15"/>
      <c r="F3707" s="88"/>
    </row>
    <row r="3708" spans="3:6" customFormat="1" hidden="1" x14ac:dyDescent="0.25">
      <c r="C3708" s="11"/>
      <c r="D3708" s="15"/>
      <c r="F3708" s="88"/>
    </row>
    <row r="3709" spans="3:6" customFormat="1" hidden="1" x14ac:dyDescent="0.25">
      <c r="C3709" s="11"/>
      <c r="D3709" s="15"/>
      <c r="F3709" s="88"/>
    </row>
    <row r="3710" spans="3:6" customFormat="1" hidden="1" x14ac:dyDescent="0.25">
      <c r="C3710" s="11"/>
      <c r="D3710" s="15"/>
      <c r="F3710" s="88"/>
    </row>
    <row r="3711" spans="3:6" customFormat="1" hidden="1" x14ac:dyDescent="0.25">
      <c r="C3711" s="11"/>
      <c r="D3711" s="15"/>
      <c r="F3711" s="88"/>
    </row>
    <row r="3712" spans="3:6" customFormat="1" hidden="1" x14ac:dyDescent="0.25">
      <c r="C3712" s="11"/>
      <c r="D3712" s="15"/>
      <c r="F3712" s="88"/>
    </row>
    <row r="3713" spans="3:6" customFormat="1" hidden="1" x14ac:dyDescent="0.25">
      <c r="C3713" s="11"/>
      <c r="D3713" s="15"/>
      <c r="F3713" s="88"/>
    </row>
    <row r="3714" spans="3:6" customFormat="1" hidden="1" x14ac:dyDescent="0.25">
      <c r="C3714" s="11"/>
      <c r="D3714" s="15"/>
      <c r="F3714" s="88"/>
    </row>
    <row r="3715" spans="3:6" customFormat="1" hidden="1" x14ac:dyDescent="0.25">
      <c r="C3715" s="11"/>
      <c r="D3715" s="15"/>
      <c r="F3715" s="88"/>
    </row>
    <row r="3716" spans="3:6" customFormat="1" hidden="1" x14ac:dyDescent="0.25">
      <c r="C3716" s="11"/>
      <c r="D3716" s="15"/>
      <c r="F3716" s="88"/>
    </row>
    <row r="3717" spans="3:6" customFormat="1" hidden="1" x14ac:dyDescent="0.25">
      <c r="C3717" s="11"/>
      <c r="D3717" s="15"/>
      <c r="F3717" s="88"/>
    </row>
    <row r="3718" spans="3:6" customFormat="1" hidden="1" x14ac:dyDescent="0.25">
      <c r="C3718" s="11"/>
      <c r="D3718" s="15"/>
      <c r="F3718" s="88"/>
    </row>
    <row r="3719" spans="3:6" customFormat="1" hidden="1" x14ac:dyDescent="0.25">
      <c r="C3719" s="11"/>
      <c r="D3719" s="15"/>
      <c r="F3719" s="88"/>
    </row>
    <row r="3720" spans="3:6" customFormat="1" hidden="1" x14ac:dyDescent="0.25">
      <c r="C3720" s="11"/>
      <c r="D3720" s="15"/>
      <c r="F3720" s="88"/>
    </row>
    <row r="3721" spans="3:6" customFormat="1" hidden="1" x14ac:dyDescent="0.25">
      <c r="C3721" s="11"/>
      <c r="D3721" s="15"/>
      <c r="F3721" s="88"/>
    </row>
    <row r="3722" spans="3:6" customFormat="1" hidden="1" x14ac:dyDescent="0.25">
      <c r="C3722" s="11"/>
      <c r="D3722" s="15"/>
      <c r="F3722" s="88"/>
    </row>
    <row r="3723" spans="3:6" customFormat="1" hidden="1" x14ac:dyDescent="0.25">
      <c r="C3723" s="11"/>
      <c r="D3723" s="15"/>
      <c r="F3723" s="88"/>
    </row>
    <row r="3724" spans="3:6" customFormat="1" hidden="1" x14ac:dyDescent="0.25">
      <c r="C3724" s="11"/>
      <c r="D3724" s="15"/>
      <c r="F3724" s="88"/>
    </row>
    <row r="3725" spans="3:6" customFormat="1" hidden="1" x14ac:dyDescent="0.25">
      <c r="C3725" s="11"/>
      <c r="D3725" s="15"/>
      <c r="F3725" s="88"/>
    </row>
    <row r="3726" spans="3:6" customFormat="1" hidden="1" x14ac:dyDescent="0.25">
      <c r="C3726" s="11"/>
      <c r="D3726" s="15"/>
      <c r="F3726" s="88"/>
    </row>
    <row r="3727" spans="3:6" customFormat="1" hidden="1" x14ac:dyDescent="0.25">
      <c r="C3727" s="11"/>
      <c r="D3727" s="15"/>
      <c r="F3727" s="88"/>
    </row>
    <row r="3728" spans="3:6" customFormat="1" hidden="1" x14ac:dyDescent="0.25">
      <c r="C3728" s="11"/>
      <c r="D3728" s="15"/>
      <c r="F3728" s="88"/>
    </row>
    <row r="3729" spans="3:6" customFormat="1" hidden="1" x14ac:dyDescent="0.25">
      <c r="C3729" s="11"/>
      <c r="D3729" s="15"/>
      <c r="F3729" s="88"/>
    </row>
    <row r="3730" spans="3:6" customFormat="1" hidden="1" x14ac:dyDescent="0.25">
      <c r="C3730" s="11"/>
      <c r="D3730" s="15"/>
      <c r="F3730" s="88"/>
    </row>
    <row r="3731" spans="3:6" customFormat="1" hidden="1" x14ac:dyDescent="0.25">
      <c r="C3731" s="11"/>
      <c r="D3731" s="15"/>
      <c r="F3731" s="88"/>
    </row>
    <row r="3732" spans="3:6" customFormat="1" hidden="1" x14ac:dyDescent="0.25">
      <c r="C3732" s="11"/>
      <c r="D3732" s="15"/>
      <c r="F3732" s="88"/>
    </row>
    <row r="3733" spans="3:6" customFormat="1" hidden="1" x14ac:dyDescent="0.25">
      <c r="C3733" s="11"/>
      <c r="D3733" s="15"/>
      <c r="F3733" s="88"/>
    </row>
    <row r="3734" spans="3:6" customFormat="1" hidden="1" x14ac:dyDescent="0.25">
      <c r="C3734" s="11"/>
      <c r="D3734" s="15"/>
      <c r="F3734" s="88"/>
    </row>
    <row r="3735" spans="3:6" customFormat="1" hidden="1" x14ac:dyDescent="0.25">
      <c r="C3735" s="11"/>
      <c r="D3735" s="15"/>
      <c r="F3735" s="88"/>
    </row>
    <row r="3736" spans="3:6" customFormat="1" hidden="1" x14ac:dyDescent="0.25">
      <c r="C3736" s="11"/>
      <c r="D3736" s="15"/>
      <c r="F3736" s="88"/>
    </row>
    <row r="3737" spans="3:6" customFormat="1" hidden="1" x14ac:dyDescent="0.25">
      <c r="C3737" s="11"/>
      <c r="D3737" s="15"/>
      <c r="F3737" s="88"/>
    </row>
    <row r="3738" spans="3:6" customFormat="1" hidden="1" x14ac:dyDescent="0.25">
      <c r="C3738" s="11"/>
      <c r="D3738" s="15"/>
      <c r="F3738" s="88"/>
    </row>
    <row r="3739" spans="3:6" customFormat="1" hidden="1" x14ac:dyDescent="0.25">
      <c r="C3739" s="11"/>
      <c r="D3739" s="15"/>
      <c r="F3739" s="88"/>
    </row>
    <row r="3740" spans="3:6" customFormat="1" hidden="1" x14ac:dyDescent="0.25">
      <c r="C3740" s="11"/>
      <c r="D3740" s="15"/>
      <c r="F3740" s="88"/>
    </row>
    <row r="3741" spans="3:6" customFormat="1" hidden="1" x14ac:dyDescent="0.25">
      <c r="C3741" s="11"/>
      <c r="D3741" s="15"/>
      <c r="F3741" s="88"/>
    </row>
    <row r="3742" spans="3:6" customFormat="1" hidden="1" x14ac:dyDescent="0.25">
      <c r="C3742" s="11"/>
      <c r="D3742" s="15"/>
      <c r="F3742" s="88"/>
    </row>
    <row r="3743" spans="3:6" customFormat="1" hidden="1" x14ac:dyDescent="0.25">
      <c r="C3743" s="11"/>
      <c r="D3743" s="15"/>
      <c r="F3743" s="88"/>
    </row>
    <row r="3744" spans="3:6" customFormat="1" hidden="1" x14ac:dyDescent="0.25">
      <c r="C3744" s="11"/>
      <c r="D3744" s="15"/>
      <c r="F3744" s="88"/>
    </row>
    <row r="3745" spans="3:6" customFormat="1" hidden="1" x14ac:dyDescent="0.25">
      <c r="C3745" s="11"/>
      <c r="D3745" s="15"/>
      <c r="F3745" s="88"/>
    </row>
    <row r="3746" spans="3:6" customFormat="1" hidden="1" x14ac:dyDescent="0.25">
      <c r="C3746" s="11"/>
      <c r="D3746" s="15"/>
      <c r="F3746" s="88"/>
    </row>
    <row r="3747" spans="3:6" customFormat="1" hidden="1" x14ac:dyDescent="0.25">
      <c r="C3747" s="11"/>
      <c r="D3747" s="15"/>
      <c r="F3747" s="88"/>
    </row>
    <row r="3748" spans="3:6" customFormat="1" hidden="1" x14ac:dyDescent="0.25">
      <c r="C3748" s="11"/>
      <c r="D3748" s="15"/>
      <c r="F3748" s="88"/>
    </row>
    <row r="3749" spans="3:6" customFormat="1" hidden="1" x14ac:dyDescent="0.25">
      <c r="C3749" s="11"/>
      <c r="D3749" s="15"/>
      <c r="F3749" s="88"/>
    </row>
    <row r="3750" spans="3:6" customFormat="1" hidden="1" x14ac:dyDescent="0.25">
      <c r="C3750" s="11"/>
      <c r="D3750" s="15"/>
      <c r="F3750" s="88"/>
    </row>
    <row r="3751" spans="3:6" customFormat="1" hidden="1" x14ac:dyDescent="0.25">
      <c r="C3751" s="11"/>
      <c r="D3751" s="15"/>
      <c r="F3751" s="88"/>
    </row>
    <row r="3752" spans="3:6" customFormat="1" hidden="1" x14ac:dyDescent="0.25">
      <c r="C3752" s="11"/>
      <c r="D3752" s="15"/>
      <c r="F3752" s="88"/>
    </row>
    <row r="3753" spans="3:6" customFormat="1" hidden="1" x14ac:dyDescent="0.25">
      <c r="C3753" s="11"/>
      <c r="D3753" s="15"/>
      <c r="F3753" s="88"/>
    </row>
    <row r="3754" spans="3:6" customFormat="1" hidden="1" x14ac:dyDescent="0.25">
      <c r="C3754" s="11"/>
      <c r="D3754" s="15"/>
      <c r="F3754" s="88"/>
    </row>
    <row r="3755" spans="3:6" customFormat="1" hidden="1" x14ac:dyDescent="0.25">
      <c r="C3755" s="11"/>
      <c r="D3755" s="15"/>
      <c r="F3755" s="88"/>
    </row>
    <row r="3756" spans="3:6" customFormat="1" hidden="1" x14ac:dyDescent="0.25">
      <c r="C3756" s="11"/>
      <c r="D3756" s="15"/>
      <c r="F3756" s="88"/>
    </row>
    <row r="3757" spans="3:6" customFormat="1" hidden="1" x14ac:dyDescent="0.25">
      <c r="C3757" s="11"/>
      <c r="D3757" s="15"/>
      <c r="F3757" s="88"/>
    </row>
    <row r="3758" spans="3:6" customFormat="1" hidden="1" x14ac:dyDescent="0.25">
      <c r="C3758" s="11"/>
      <c r="D3758" s="15"/>
      <c r="F3758" s="88"/>
    </row>
    <row r="3759" spans="3:6" customFormat="1" hidden="1" x14ac:dyDescent="0.25">
      <c r="C3759" s="11"/>
      <c r="D3759" s="15"/>
      <c r="F3759" s="88"/>
    </row>
    <row r="3760" spans="3:6" customFormat="1" hidden="1" x14ac:dyDescent="0.25">
      <c r="C3760" s="11"/>
      <c r="D3760" s="15"/>
      <c r="F3760" s="88"/>
    </row>
    <row r="3761" spans="3:6" customFormat="1" hidden="1" x14ac:dyDescent="0.25">
      <c r="C3761" s="11"/>
      <c r="D3761" s="15"/>
      <c r="F3761" s="88"/>
    </row>
    <row r="3762" spans="3:6" customFormat="1" hidden="1" x14ac:dyDescent="0.25">
      <c r="C3762" s="11"/>
      <c r="D3762" s="15"/>
      <c r="F3762" s="88"/>
    </row>
    <row r="3763" spans="3:6" customFormat="1" hidden="1" x14ac:dyDescent="0.25">
      <c r="C3763" s="11"/>
      <c r="D3763" s="15"/>
      <c r="F3763" s="88"/>
    </row>
    <row r="3764" spans="3:6" customFormat="1" hidden="1" x14ac:dyDescent="0.25">
      <c r="C3764" s="11"/>
      <c r="D3764" s="15"/>
      <c r="F3764" s="88"/>
    </row>
    <row r="3765" spans="3:6" customFormat="1" hidden="1" x14ac:dyDescent="0.25">
      <c r="C3765" s="11"/>
      <c r="D3765" s="15"/>
      <c r="F3765" s="88"/>
    </row>
    <row r="3766" spans="3:6" customFormat="1" hidden="1" x14ac:dyDescent="0.25">
      <c r="C3766" s="11"/>
      <c r="D3766" s="15"/>
      <c r="F3766" s="88"/>
    </row>
    <row r="3767" spans="3:6" customFormat="1" hidden="1" x14ac:dyDescent="0.25">
      <c r="C3767" s="11"/>
      <c r="D3767" s="15"/>
      <c r="F3767" s="88"/>
    </row>
    <row r="3768" spans="3:6" customFormat="1" hidden="1" x14ac:dyDescent="0.25">
      <c r="C3768" s="11"/>
      <c r="D3768" s="15"/>
      <c r="F3768" s="88"/>
    </row>
    <row r="3769" spans="3:6" customFormat="1" hidden="1" x14ac:dyDescent="0.25">
      <c r="C3769" s="11"/>
      <c r="D3769" s="15"/>
      <c r="F3769" s="88"/>
    </row>
    <row r="3770" spans="3:6" customFormat="1" hidden="1" x14ac:dyDescent="0.25">
      <c r="C3770" s="11"/>
      <c r="D3770" s="15"/>
      <c r="F3770" s="88"/>
    </row>
    <row r="3771" spans="3:6" customFormat="1" hidden="1" x14ac:dyDescent="0.25">
      <c r="C3771" s="11"/>
      <c r="D3771" s="15"/>
      <c r="F3771" s="88"/>
    </row>
    <row r="3772" spans="3:6" customFormat="1" hidden="1" x14ac:dyDescent="0.25">
      <c r="C3772" s="11"/>
      <c r="D3772" s="15"/>
      <c r="F3772" s="88"/>
    </row>
    <row r="3773" spans="3:6" customFormat="1" hidden="1" x14ac:dyDescent="0.25">
      <c r="C3773" s="11"/>
      <c r="D3773" s="15"/>
      <c r="F3773" s="88"/>
    </row>
    <row r="3774" spans="3:6" customFormat="1" hidden="1" x14ac:dyDescent="0.25">
      <c r="C3774" s="11"/>
      <c r="D3774" s="15"/>
      <c r="F3774" s="88"/>
    </row>
    <row r="3775" spans="3:6" customFormat="1" hidden="1" x14ac:dyDescent="0.25">
      <c r="C3775" s="11"/>
      <c r="D3775" s="15"/>
      <c r="F3775" s="88"/>
    </row>
    <row r="3776" spans="3:6" customFormat="1" hidden="1" x14ac:dyDescent="0.25">
      <c r="C3776" s="11"/>
      <c r="D3776" s="15"/>
      <c r="F3776" s="88"/>
    </row>
    <row r="3777" spans="3:6" customFormat="1" hidden="1" x14ac:dyDescent="0.25">
      <c r="C3777" s="11"/>
      <c r="D3777" s="15"/>
      <c r="F3777" s="88"/>
    </row>
    <row r="3778" spans="3:6" customFormat="1" hidden="1" x14ac:dyDescent="0.25">
      <c r="C3778" s="11"/>
      <c r="D3778" s="15"/>
      <c r="F3778" s="88"/>
    </row>
    <row r="3779" spans="3:6" customFormat="1" hidden="1" x14ac:dyDescent="0.25">
      <c r="C3779" s="11"/>
      <c r="D3779" s="15"/>
      <c r="F3779" s="88"/>
    </row>
    <row r="3780" spans="3:6" customFormat="1" hidden="1" x14ac:dyDescent="0.25">
      <c r="C3780" s="11"/>
      <c r="D3780" s="15"/>
      <c r="F3780" s="88"/>
    </row>
    <row r="3781" spans="3:6" customFormat="1" hidden="1" x14ac:dyDescent="0.25">
      <c r="C3781" s="11"/>
      <c r="D3781" s="15"/>
      <c r="F3781" s="88"/>
    </row>
    <row r="3782" spans="3:6" customFormat="1" hidden="1" x14ac:dyDescent="0.25">
      <c r="C3782" s="11"/>
      <c r="D3782" s="15"/>
      <c r="F3782" s="88"/>
    </row>
    <row r="3783" spans="3:6" customFormat="1" hidden="1" x14ac:dyDescent="0.25">
      <c r="C3783" s="11"/>
      <c r="D3783" s="15"/>
      <c r="F3783" s="88"/>
    </row>
    <row r="3784" spans="3:6" customFormat="1" hidden="1" x14ac:dyDescent="0.25">
      <c r="C3784" s="11"/>
      <c r="D3784" s="15"/>
      <c r="F3784" s="88"/>
    </row>
    <row r="3785" spans="3:6" customFormat="1" hidden="1" x14ac:dyDescent="0.25">
      <c r="C3785" s="11"/>
      <c r="D3785" s="15"/>
      <c r="F3785" s="88"/>
    </row>
    <row r="3786" spans="3:6" customFormat="1" hidden="1" x14ac:dyDescent="0.25">
      <c r="C3786" s="11"/>
      <c r="D3786" s="15"/>
      <c r="F3786" s="88"/>
    </row>
    <row r="3787" spans="3:6" customFormat="1" hidden="1" x14ac:dyDescent="0.25">
      <c r="C3787" s="11"/>
      <c r="D3787" s="15"/>
      <c r="F3787" s="88"/>
    </row>
    <row r="3788" spans="3:6" customFormat="1" hidden="1" x14ac:dyDescent="0.25">
      <c r="C3788" s="11"/>
      <c r="D3788" s="15"/>
      <c r="F3788" s="88"/>
    </row>
    <row r="3789" spans="3:6" customFormat="1" hidden="1" x14ac:dyDescent="0.25">
      <c r="C3789" s="11"/>
      <c r="D3789" s="15"/>
      <c r="F3789" s="88"/>
    </row>
    <row r="3790" spans="3:6" customFormat="1" hidden="1" x14ac:dyDescent="0.25">
      <c r="C3790" s="11"/>
      <c r="D3790" s="15"/>
      <c r="F3790" s="88"/>
    </row>
    <row r="3791" spans="3:6" customFormat="1" hidden="1" x14ac:dyDescent="0.25">
      <c r="C3791" s="11"/>
      <c r="D3791" s="15"/>
      <c r="F3791" s="88"/>
    </row>
    <row r="3792" spans="3:6" customFormat="1" hidden="1" x14ac:dyDescent="0.25">
      <c r="C3792" s="11"/>
      <c r="D3792" s="15"/>
      <c r="F3792" s="88"/>
    </row>
    <row r="3793" spans="3:6" customFormat="1" hidden="1" x14ac:dyDescent="0.25">
      <c r="C3793" s="11"/>
      <c r="D3793" s="15"/>
      <c r="F3793" s="88"/>
    </row>
    <row r="3794" spans="3:6" customFormat="1" hidden="1" x14ac:dyDescent="0.25">
      <c r="C3794" s="11"/>
      <c r="D3794" s="15"/>
      <c r="F3794" s="88"/>
    </row>
    <row r="3795" spans="3:6" customFormat="1" hidden="1" x14ac:dyDescent="0.25">
      <c r="C3795" s="11"/>
      <c r="D3795" s="15"/>
      <c r="F3795" s="88"/>
    </row>
    <row r="3796" spans="3:6" customFormat="1" hidden="1" x14ac:dyDescent="0.25">
      <c r="C3796" s="11"/>
      <c r="D3796" s="15"/>
      <c r="F3796" s="88"/>
    </row>
    <row r="3797" spans="3:6" customFormat="1" hidden="1" x14ac:dyDescent="0.25">
      <c r="C3797" s="11"/>
      <c r="D3797" s="15"/>
      <c r="F3797" s="88"/>
    </row>
    <row r="3798" spans="3:6" customFormat="1" hidden="1" x14ac:dyDescent="0.25">
      <c r="C3798" s="11"/>
      <c r="D3798" s="15"/>
      <c r="F3798" s="88"/>
    </row>
    <row r="3799" spans="3:6" customFormat="1" hidden="1" x14ac:dyDescent="0.25">
      <c r="C3799" s="11"/>
      <c r="D3799" s="15"/>
      <c r="F3799" s="88"/>
    </row>
    <row r="3800" spans="3:6" customFormat="1" hidden="1" x14ac:dyDescent="0.25">
      <c r="C3800" s="11"/>
      <c r="D3800" s="15"/>
      <c r="F3800" s="88"/>
    </row>
    <row r="3801" spans="3:6" customFormat="1" hidden="1" x14ac:dyDescent="0.25">
      <c r="C3801" s="11"/>
      <c r="D3801" s="15"/>
      <c r="F3801" s="88"/>
    </row>
    <row r="3802" spans="3:6" customFormat="1" hidden="1" x14ac:dyDescent="0.25">
      <c r="C3802" s="11"/>
      <c r="D3802" s="15"/>
      <c r="F3802" s="88"/>
    </row>
    <row r="3803" spans="3:6" customFormat="1" hidden="1" x14ac:dyDescent="0.25">
      <c r="C3803" s="11"/>
      <c r="D3803" s="15"/>
      <c r="F3803" s="88"/>
    </row>
    <row r="3804" spans="3:6" customFormat="1" hidden="1" x14ac:dyDescent="0.25">
      <c r="C3804" s="11"/>
      <c r="D3804" s="15"/>
      <c r="F3804" s="88"/>
    </row>
    <row r="3805" spans="3:6" customFormat="1" hidden="1" x14ac:dyDescent="0.25">
      <c r="C3805" s="11"/>
      <c r="D3805" s="15"/>
      <c r="F3805" s="88"/>
    </row>
    <row r="3806" spans="3:6" customFormat="1" hidden="1" x14ac:dyDescent="0.25">
      <c r="C3806" s="11"/>
      <c r="D3806" s="15"/>
      <c r="F3806" s="88"/>
    </row>
    <row r="3807" spans="3:6" customFormat="1" hidden="1" x14ac:dyDescent="0.25">
      <c r="C3807" s="11"/>
      <c r="D3807" s="15"/>
      <c r="F3807" s="88"/>
    </row>
    <row r="3808" spans="3:6" customFormat="1" hidden="1" x14ac:dyDescent="0.25">
      <c r="C3808" s="11"/>
      <c r="D3808" s="15"/>
      <c r="F3808" s="88"/>
    </row>
    <row r="3809" spans="3:6" customFormat="1" hidden="1" x14ac:dyDescent="0.25">
      <c r="C3809" s="11"/>
      <c r="D3809" s="15"/>
      <c r="F3809" s="88"/>
    </row>
    <row r="3810" spans="3:6" customFormat="1" hidden="1" x14ac:dyDescent="0.25">
      <c r="C3810" s="11"/>
      <c r="D3810" s="15"/>
      <c r="F3810" s="88"/>
    </row>
    <row r="3811" spans="3:6" customFormat="1" hidden="1" x14ac:dyDescent="0.25">
      <c r="C3811" s="11"/>
      <c r="D3811" s="15"/>
      <c r="F3811" s="88"/>
    </row>
    <row r="3812" spans="3:6" customFormat="1" hidden="1" x14ac:dyDescent="0.25">
      <c r="C3812" s="11"/>
      <c r="D3812" s="15"/>
      <c r="F3812" s="88"/>
    </row>
    <row r="3813" spans="3:6" customFormat="1" hidden="1" x14ac:dyDescent="0.25">
      <c r="C3813" s="11"/>
      <c r="D3813" s="15"/>
      <c r="F3813" s="88"/>
    </row>
    <row r="3814" spans="3:6" customFormat="1" hidden="1" x14ac:dyDescent="0.25">
      <c r="C3814" s="11"/>
      <c r="D3814" s="15"/>
      <c r="F3814" s="88"/>
    </row>
    <row r="3815" spans="3:6" customFormat="1" hidden="1" x14ac:dyDescent="0.25">
      <c r="C3815" s="11"/>
      <c r="D3815" s="15"/>
      <c r="F3815" s="88"/>
    </row>
    <row r="3816" spans="3:6" customFormat="1" hidden="1" x14ac:dyDescent="0.25">
      <c r="C3816" s="11"/>
      <c r="D3816" s="15"/>
      <c r="F3816" s="88"/>
    </row>
    <row r="3817" spans="3:6" customFormat="1" hidden="1" x14ac:dyDescent="0.25">
      <c r="C3817" s="11"/>
      <c r="D3817" s="15"/>
      <c r="F3817" s="88"/>
    </row>
    <row r="3818" spans="3:6" customFormat="1" hidden="1" x14ac:dyDescent="0.25">
      <c r="C3818" s="11"/>
      <c r="D3818" s="15"/>
      <c r="F3818" s="88"/>
    </row>
    <row r="3819" spans="3:6" customFormat="1" hidden="1" x14ac:dyDescent="0.25">
      <c r="C3819" s="11"/>
      <c r="D3819" s="15"/>
      <c r="F3819" s="88"/>
    </row>
    <row r="3820" spans="3:6" customFormat="1" hidden="1" x14ac:dyDescent="0.25">
      <c r="C3820" s="11"/>
      <c r="D3820" s="15"/>
      <c r="F3820" s="88"/>
    </row>
    <row r="3821" spans="3:6" customFormat="1" hidden="1" x14ac:dyDescent="0.25">
      <c r="C3821" s="11"/>
      <c r="D3821" s="15"/>
      <c r="F3821" s="88"/>
    </row>
    <row r="3822" spans="3:6" customFormat="1" hidden="1" x14ac:dyDescent="0.25">
      <c r="C3822" s="11"/>
      <c r="D3822" s="15"/>
      <c r="F3822" s="88"/>
    </row>
    <row r="3823" spans="3:6" customFormat="1" hidden="1" x14ac:dyDescent="0.25">
      <c r="C3823" s="11"/>
      <c r="D3823" s="15"/>
      <c r="F3823" s="88"/>
    </row>
    <row r="3824" spans="3:6" customFormat="1" hidden="1" x14ac:dyDescent="0.25">
      <c r="C3824" s="11"/>
      <c r="D3824" s="15"/>
      <c r="F3824" s="88"/>
    </row>
    <row r="3825" spans="3:6" customFormat="1" hidden="1" x14ac:dyDescent="0.25">
      <c r="C3825" s="11"/>
      <c r="D3825" s="15"/>
      <c r="F3825" s="88"/>
    </row>
    <row r="3826" spans="3:6" customFormat="1" hidden="1" x14ac:dyDescent="0.25">
      <c r="C3826" s="11"/>
      <c r="D3826" s="15"/>
      <c r="F3826" s="88"/>
    </row>
    <row r="3827" spans="3:6" customFormat="1" hidden="1" x14ac:dyDescent="0.25">
      <c r="C3827" s="11"/>
      <c r="D3827" s="15"/>
      <c r="F3827" s="88"/>
    </row>
    <row r="3828" spans="3:6" customFormat="1" hidden="1" x14ac:dyDescent="0.25">
      <c r="C3828" s="11"/>
      <c r="D3828" s="15"/>
      <c r="F3828" s="88"/>
    </row>
    <row r="3829" spans="3:6" customFormat="1" hidden="1" x14ac:dyDescent="0.25">
      <c r="C3829" s="11"/>
      <c r="D3829" s="15"/>
      <c r="F3829" s="88"/>
    </row>
    <row r="3830" spans="3:6" customFormat="1" hidden="1" x14ac:dyDescent="0.25">
      <c r="C3830" s="11"/>
      <c r="D3830" s="15"/>
      <c r="F3830" s="88"/>
    </row>
    <row r="3831" spans="3:6" customFormat="1" hidden="1" x14ac:dyDescent="0.25">
      <c r="C3831" s="11"/>
      <c r="D3831" s="15"/>
      <c r="F3831" s="88"/>
    </row>
    <row r="3832" spans="3:6" customFormat="1" hidden="1" x14ac:dyDescent="0.25">
      <c r="C3832" s="11"/>
      <c r="D3832" s="15"/>
      <c r="F3832" s="88"/>
    </row>
    <row r="3833" spans="3:6" customFormat="1" hidden="1" x14ac:dyDescent="0.25">
      <c r="C3833" s="11"/>
      <c r="D3833" s="15"/>
      <c r="F3833" s="88"/>
    </row>
    <row r="3834" spans="3:6" customFormat="1" hidden="1" x14ac:dyDescent="0.25">
      <c r="C3834" s="11"/>
      <c r="D3834" s="15"/>
      <c r="F3834" s="88"/>
    </row>
    <row r="3835" spans="3:6" customFormat="1" hidden="1" x14ac:dyDescent="0.25">
      <c r="C3835" s="11"/>
      <c r="D3835" s="15"/>
      <c r="F3835" s="88"/>
    </row>
    <row r="3836" spans="3:6" customFormat="1" hidden="1" x14ac:dyDescent="0.25">
      <c r="C3836" s="11"/>
      <c r="D3836" s="15"/>
      <c r="F3836" s="88"/>
    </row>
    <row r="3837" spans="3:6" customFormat="1" hidden="1" x14ac:dyDescent="0.25">
      <c r="C3837" s="11"/>
      <c r="D3837" s="15"/>
      <c r="F3837" s="88"/>
    </row>
    <row r="3838" spans="3:6" customFormat="1" hidden="1" x14ac:dyDescent="0.25">
      <c r="C3838" s="11"/>
      <c r="D3838" s="15"/>
      <c r="F3838" s="88"/>
    </row>
    <row r="3839" spans="3:6" customFormat="1" hidden="1" x14ac:dyDescent="0.25">
      <c r="C3839" s="11"/>
      <c r="D3839" s="15"/>
      <c r="F3839" s="88"/>
    </row>
    <row r="3840" spans="3:6" customFormat="1" hidden="1" x14ac:dyDescent="0.25">
      <c r="C3840" s="11"/>
      <c r="D3840" s="15"/>
      <c r="F3840" s="88"/>
    </row>
    <row r="3841" spans="3:6" customFormat="1" hidden="1" x14ac:dyDescent="0.25">
      <c r="C3841" s="11"/>
      <c r="D3841" s="15"/>
      <c r="F3841" s="88"/>
    </row>
    <row r="3842" spans="3:6" customFormat="1" hidden="1" x14ac:dyDescent="0.25">
      <c r="C3842" s="11"/>
      <c r="D3842" s="15"/>
      <c r="F3842" s="88"/>
    </row>
    <row r="3843" spans="3:6" customFormat="1" hidden="1" x14ac:dyDescent="0.25">
      <c r="C3843" s="11"/>
      <c r="D3843" s="15"/>
      <c r="F3843" s="88"/>
    </row>
    <row r="3844" spans="3:6" customFormat="1" hidden="1" x14ac:dyDescent="0.25">
      <c r="C3844" s="11"/>
      <c r="D3844" s="15"/>
      <c r="F3844" s="88"/>
    </row>
    <row r="3845" spans="3:6" customFormat="1" hidden="1" x14ac:dyDescent="0.25">
      <c r="C3845" s="11"/>
      <c r="D3845" s="15"/>
      <c r="F3845" s="88"/>
    </row>
    <row r="3846" spans="3:6" customFormat="1" hidden="1" x14ac:dyDescent="0.25">
      <c r="C3846" s="11"/>
      <c r="D3846" s="15"/>
      <c r="F3846" s="88"/>
    </row>
    <row r="3847" spans="3:6" customFormat="1" hidden="1" x14ac:dyDescent="0.25">
      <c r="C3847" s="11"/>
      <c r="D3847" s="15"/>
      <c r="F3847" s="88"/>
    </row>
    <row r="3848" spans="3:6" customFormat="1" hidden="1" x14ac:dyDescent="0.25">
      <c r="C3848" s="11"/>
      <c r="D3848" s="15"/>
      <c r="F3848" s="88"/>
    </row>
    <row r="3849" spans="3:6" customFormat="1" hidden="1" x14ac:dyDescent="0.25">
      <c r="C3849" s="11"/>
      <c r="D3849" s="15"/>
      <c r="F3849" s="88"/>
    </row>
    <row r="3850" spans="3:6" customFormat="1" hidden="1" x14ac:dyDescent="0.25">
      <c r="C3850" s="11"/>
      <c r="D3850" s="15"/>
      <c r="F3850" s="88"/>
    </row>
    <row r="3851" spans="3:6" customFormat="1" hidden="1" x14ac:dyDescent="0.25">
      <c r="C3851" s="11"/>
      <c r="D3851" s="15"/>
      <c r="F3851" s="88"/>
    </row>
    <row r="3852" spans="3:6" customFormat="1" hidden="1" x14ac:dyDescent="0.25">
      <c r="C3852" s="11"/>
      <c r="D3852" s="15"/>
      <c r="F3852" s="88"/>
    </row>
    <row r="3853" spans="3:6" customFormat="1" hidden="1" x14ac:dyDescent="0.25">
      <c r="C3853" s="11"/>
      <c r="D3853" s="15"/>
      <c r="F3853" s="88"/>
    </row>
    <row r="3854" spans="3:6" customFormat="1" hidden="1" x14ac:dyDescent="0.25">
      <c r="C3854" s="11"/>
      <c r="D3854" s="15"/>
      <c r="F3854" s="88"/>
    </row>
    <row r="3855" spans="3:6" customFormat="1" hidden="1" x14ac:dyDescent="0.25">
      <c r="C3855" s="11"/>
      <c r="D3855" s="15"/>
      <c r="F3855" s="88"/>
    </row>
    <row r="3856" spans="3:6" customFormat="1" hidden="1" x14ac:dyDescent="0.25">
      <c r="C3856" s="11"/>
      <c r="D3856" s="15"/>
      <c r="F3856" s="88"/>
    </row>
    <row r="3857" spans="3:6" customFormat="1" hidden="1" x14ac:dyDescent="0.25">
      <c r="C3857" s="11"/>
      <c r="D3857" s="15"/>
      <c r="F3857" s="88"/>
    </row>
    <row r="3858" spans="3:6" customFormat="1" hidden="1" x14ac:dyDescent="0.25">
      <c r="C3858" s="11"/>
      <c r="D3858" s="15"/>
      <c r="F3858" s="88"/>
    </row>
    <row r="3859" spans="3:6" customFormat="1" hidden="1" x14ac:dyDescent="0.25">
      <c r="C3859" s="11"/>
      <c r="D3859" s="15"/>
      <c r="F3859" s="88"/>
    </row>
    <row r="3860" spans="3:6" customFormat="1" hidden="1" x14ac:dyDescent="0.25">
      <c r="C3860" s="11"/>
      <c r="D3860" s="15"/>
      <c r="F3860" s="88"/>
    </row>
    <row r="3861" spans="3:6" customFormat="1" hidden="1" x14ac:dyDescent="0.25">
      <c r="C3861" s="11"/>
      <c r="D3861" s="15"/>
      <c r="F3861" s="88"/>
    </row>
    <row r="3862" spans="3:6" customFormat="1" hidden="1" x14ac:dyDescent="0.25">
      <c r="C3862" s="11"/>
      <c r="D3862" s="15"/>
      <c r="F3862" s="88"/>
    </row>
    <row r="3863" spans="3:6" customFormat="1" hidden="1" x14ac:dyDescent="0.25">
      <c r="C3863" s="11"/>
      <c r="D3863" s="15"/>
      <c r="F3863" s="88"/>
    </row>
    <row r="3864" spans="3:6" customFormat="1" hidden="1" x14ac:dyDescent="0.25">
      <c r="C3864" s="11"/>
      <c r="D3864" s="15"/>
      <c r="F3864" s="88"/>
    </row>
    <row r="3865" spans="3:6" customFormat="1" hidden="1" x14ac:dyDescent="0.25">
      <c r="C3865" s="11"/>
      <c r="D3865" s="15"/>
      <c r="F3865" s="88"/>
    </row>
    <row r="3866" spans="3:6" customFormat="1" hidden="1" x14ac:dyDescent="0.25">
      <c r="C3866" s="11"/>
      <c r="D3866" s="15"/>
      <c r="F3866" s="88"/>
    </row>
    <row r="3867" spans="3:6" customFormat="1" hidden="1" x14ac:dyDescent="0.25">
      <c r="C3867" s="11"/>
      <c r="D3867" s="15"/>
      <c r="F3867" s="88"/>
    </row>
    <row r="3868" spans="3:6" customFormat="1" hidden="1" x14ac:dyDescent="0.25">
      <c r="C3868" s="11"/>
      <c r="D3868" s="15"/>
      <c r="F3868" s="88"/>
    </row>
    <row r="3869" spans="3:6" customFormat="1" hidden="1" x14ac:dyDescent="0.25">
      <c r="C3869" s="11"/>
      <c r="D3869" s="15"/>
      <c r="F3869" s="88"/>
    </row>
    <row r="3870" spans="3:6" customFormat="1" hidden="1" x14ac:dyDescent="0.25">
      <c r="C3870" s="11"/>
      <c r="D3870" s="15"/>
      <c r="F3870" s="88"/>
    </row>
    <row r="3871" spans="3:6" customFormat="1" hidden="1" x14ac:dyDescent="0.25">
      <c r="C3871" s="11"/>
      <c r="D3871" s="15"/>
      <c r="F3871" s="88"/>
    </row>
    <row r="3872" spans="3:6" customFormat="1" hidden="1" x14ac:dyDescent="0.25">
      <c r="C3872" s="11"/>
      <c r="D3872" s="15"/>
      <c r="F3872" s="88"/>
    </row>
    <row r="3873" spans="3:6" customFormat="1" hidden="1" x14ac:dyDescent="0.25">
      <c r="C3873" s="11"/>
      <c r="D3873" s="15"/>
      <c r="F3873" s="88"/>
    </row>
    <row r="3874" spans="3:6" customFormat="1" hidden="1" x14ac:dyDescent="0.25">
      <c r="C3874" s="11"/>
      <c r="D3874" s="15"/>
      <c r="F3874" s="88"/>
    </row>
    <row r="3875" spans="3:6" customFormat="1" hidden="1" x14ac:dyDescent="0.25">
      <c r="C3875" s="11"/>
      <c r="D3875" s="15"/>
      <c r="F3875" s="88"/>
    </row>
    <row r="3876" spans="3:6" customFormat="1" hidden="1" x14ac:dyDescent="0.25">
      <c r="C3876" s="11"/>
      <c r="D3876" s="15"/>
      <c r="F3876" s="88"/>
    </row>
    <row r="3877" spans="3:6" customFormat="1" hidden="1" x14ac:dyDescent="0.25">
      <c r="C3877" s="11"/>
      <c r="D3877" s="15"/>
      <c r="F3877" s="88"/>
    </row>
    <row r="3878" spans="3:6" customFormat="1" hidden="1" x14ac:dyDescent="0.25">
      <c r="C3878" s="11"/>
      <c r="D3878" s="15"/>
      <c r="F3878" s="88"/>
    </row>
    <row r="3879" spans="3:6" customFormat="1" hidden="1" x14ac:dyDescent="0.25">
      <c r="C3879" s="11"/>
      <c r="D3879" s="15"/>
      <c r="F3879" s="88"/>
    </row>
    <row r="3880" spans="3:6" customFormat="1" hidden="1" x14ac:dyDescent="0.25">
      <c r="C3880" s="11"/>
      <c r="D3880" s="15"/>
      <c r="F3880" s="88"/>
    </row>
    <row r="3881" spans="3:6" customFormat="1" hidden="1" x14ac:dyDescent="0.25">
      <c r="C3881" s="11"/>
      <c r="D3881" s="15"/>
      <c r="F3881" s="88"/>
    </row>
    <row r="3882" spans="3:6" customFormat="1" hidden="1" x14ac:dyDescent="0.25">
      <c r="C3882" s="11"/>
      <c r="D3882" s="15"/>
      <c r="F3882" s="88"/>
    </row>
    <row r="3883" spans="3:6" customFormat="1" hidden="1" x14ac:dyDescent="0.25">
      <c r="C3883" s="11"/>
      <c r="D3883" s="15"/>
      <c r="F3883" s="88"/>
    </row>
    <row r="3884" spans="3:6" customFormat="1" hidden="1" x14ac:dyDescent="0.25">
      <c r="C3884" s="11"/>
      <c r="D3884" s="15"/>
      <c r="F3884" s="88"/>
    </row>
    <row r="3885" spans="3:6" customFormat="1" hidden="1" x14ac:dyDescent="0.25">
      <c r="C3885" s="11"/>
      <c r="D3885" s="15"/>
      <c r="F3885" s="88"/>
    </row>
    <row r="3886" spans="3:6" customFormat="1" hidden="1" x14ac:dyDescent="0.25">
      <c r="C3886" s="11"/>
      <c r="D3886" s="15"/>
      <c r="F3886" s="88"/>
    </row>
    <row r="3887" spans="3:6" customFormat="1" hidden="1" x14ac:dyDescent="0.25">
      <c r="C3887" s="11"/>
      <c r="D3887" s="15"/>
      <c r="F3887" s="88"/>
    </row>
    <row r="3888" spans="3:6" customFormat="1" hidden="1" x14ac:dyDescent="0.25">
      <c r="C3888" s="11"/>
      <c r="D3888" s="15"/>
      <c r="F3888" s="88"/>
    </row>
    <row r="3889" spans="3:6" customFormat="1" hidden="1" x14ac:dyDescent="0.25">
      <c r="C3889" s="11"/>
      <c r="D3889" s="15"/>
      <c r="F3889" s="88"/>
    </row>
    <row r="3890" spans="3:6" customFormat="1" hidden="1" x14ac:dyDescent="0.25">
      <c r="C3890" s="11"/>
      <c r="D3890" s="15"/>
      <c r="F3890" s="88"/>
    </row>
    <row r="3891" spans="3:6" customFormat="1" hidden="1" x14ac:dyDescent="0.25">
      <c r="C3891" s="11"/>
      <c r="D3891" s="15"/>
      <c r="F3891" s="88"/>
    </row>
    <row r="3892" spans="3:6" customFormat="1" hidden="1" x14ac:dyDescent="0.25">
      <c r="C3892" s="11"/>
      <c r="D3892" s="15"/>
      <c r="F3892" s="88"/>
    </row>
    <row r="3893" spans="3:6" customFormat="1" hidden="1" x14ac:dyDescent="0.25">
      <c r="C3893" s="11"/>
      <c r="D3893" s="15"/>
      <c r="F3893" s="88"/>
    </row>
    <row r="3894" spans="3:6" customFormat="1" hidden="1" x14ac:dyDescent="0.25">
      <c r="C3894" s="11"/>
      <c r="D3894" s="15"/>
      <c r="F3894" s="88"/>
    </row>
    <row r="3895" spans="3:6" customFormat="1" hidden="1" x14ac:dyDescent="0.25">
      <c r="C3895" s="11"/>
      <c r="D3895" s="15"/>
      <c r="F3895" s="88"/>
    </row>
    <row r="3896" spans="3:6" customFormat="1" hidden="1" x14ac:dyDescent="0.25">
      <c r="C3896" s="11"/>
      <c r="D3896" s="15"/>
      <c r="F3896" s="88"/>
    </row>
    <row r="3897" spans="3:6" customFormat="1" hidden="1" x14ac:dyDescent="0.25">
      <c r="C3897" s="11"/>
      <c r="D3897" s="15"/>
      <c r="F3897" s="88"/>
    </row>
    <row r="3898" spans="3:6" customFormat="1" hidden="1" x14ac:dyDescent="0.25">
      <c r="C3898" s="11"/>
      <c r="D3898" s="15"/>
      <c r="F3898" s="88"/>
    </row>
    <row r="3899" spans="3:6" customFormat="1" hidden="1" x14ac:dyDescent="0.25">
      <c r="C3899" s="11"/>
      <c r="D3899" s="15"/>
      <c r="F3899" s="88"/>
    </row>
    <row r="3900" spans="3:6" customFormat="1" hidden="1" x14ac:dyDescent="0.25">
      <c r="C3900" s="11"/>
      <c r="D3900" s="15"/>
      <c r="F3900" s="88"/>
    </row>
    <row r="3901" spans="3:6" customFormat="1" hidden="1" x14ac:dyDescent="0.25">
      <c r="C3901" s="11"/>
      <c r="D3901" s="15"/>
      <c r="F3901" s="88"/>
    </row>
    <row r="3902" spans="3:6" customFormat="1" hidden="1" x14ac:dyDescent="0.25">
      <c r="C3902" s="11"/>
      <c r="D3902" s="15"/>
      <c r="F3902" s="88"/>
    </row>
    <row r="3903" spans="3:6" customFormat="1" hidden="1" x14ac:dyDescent="0.25">
      <c r="C3903" s="11"/>
      <c r="D3903" s="15"/>
      <c r="F3903" s="88"/>
    </row>
    <row r="3904" spans="3:6" customFormat="1" hidden="1" x14ac:dyDescent="0.25">
      <c r="C3904" s="11"/>
      <c r="D3904" s="15"/>
      <c r="F3904" s="88"/>
    </row>
    <row r="3905" spans="3:6" customFormat="1" hidden="1" x14ac:dyDescent="0.25">
      <c r="C3905" s="11"/>
      <c r="D3905" s="15"/>
      <c r="F3905" s="88"/>
    </row>
    <row r="3906" spans="3:6" customFormat="1" hidden="1" x14ac:dyDescent="0.25">
      <c r="C3906" s="11"/>
      <c r="D3906" s="15"/>
      <c r="F3906" s="88"/>
    </row>
    <row r="3907" spans="3:6" customFormat="1" hidden="1" x14ac:dyDescent="0.25">
      <c r="C3907" s="11"/>
      <c r="D3907" s="15"/>
      <c r="F3907" s="88"/>
    </row>
    <row r="3908" spans="3:6" customFormat="1" hidden="1" x14ac:dyDescent="0.25">
      <c r="C3908" s="11"/>
      <c r="D3908" s="15"/>
      <c r="F3908" s="88"/>
    </row>
    <row r="3909" spans="3:6" customFormat="1" hidden="1" x14ac:dyDescent="0.25">
      <c r="C3909" s="11"/>
      <c r="D3909" s="15"/>
      <c r="F3909" s="88"/>
    </row>
    <row r="3910" spans="3:6" customFormat="1" hidden="1" x14ac:dyDescent="0.25">
      <c r="C3910" s="11"/>
      <c r="D3910" s="15"/>
      <c r="F3910" s="88"/>
    </row>
    <row r="3911" spans="3:6" customFormat="1" hidden="1" x14ac:dyDescent="0.25">
      <c r="C3911" s="11"/>
      <c r="D3911" s="15"/>
      <c r="F3911" s="88"/>
    </row>
    <row r="3912" spans="3:6" customFormat="1" hidden="1" x14ac:dyDescent="0.25">
      <c r="C3912" s="11"/>
      <c r="D3912" s="15"/>
      <c r="F3912" s="88"/>
    </row>
    <row r="3913" spans="3:6" customFormat="1" hidden="1" x14ac:dyDescent="0.25">
      <c r="C3913" s="11"/>
      <c r="D3913" s="15"/>
      <c r="F3913" s="88"/>
    </row>
    <row r="3914" spans="3:6" customFormat="1" hidden="1" x14ac:dyDescent="0.25">
      <c r="C3914" s="11"/>
      <c r="D3914" s="15"/>
      <c r="F3914" s="88"/>
    </row>
    <row r="3915" spans="3:6" customFormat="1" hidden="1" x14ac:dyDescent="0.25">
      <c r="C3915" s="11"/>
      <c r="D3915" s="15"/>
      <c r="F3915" s="88"/>
    </row>
    <row r="3916" spans="3:6" customFormat="1" hidden="1" x14ac:dyDescent="0.25">
      <c r="C3916" s="11"/>
      <c r="D3916" s="15"/>
      <c r="F3916" s="88"/>
    </row>
    <row r="3917" spans="3:6" customFormat="1" hidden="1" x14ac:dyDescent="0.25">
      <c r="C3917" s="11"/>
      <c r="D3917" s="15"/>
      <c r="F3917" s="88"/>
    </row>
    <row r="3918" spans="3:6" customFormat="1" hidden="1" x14ac:dyDescent="0.25">
      <c r="C3918" s="11"/>
      <c r="D3918" s="15"/>
      <c r="F3918" s="88"/>
    </row>
    <row r="3919" spans="3:6" customFormat="1" hidden="1" x14ac:dyDescent="0.25">
      <c r="C3919" s="11"/>
      <c r="D3919" s="15"/>
      <c r="F3919" s="88"/>
    </row>
    <row r="3920" spans="3:6" customFormat="1" hidden="1" x14ac:dyDescent="0.25">
      <c r="C3920" s="11"/>
      <c r="D3920" s="15"/>
      <c r="F3920" s="88"/>
    </row>
    <row r="3921" spans="3:6" customFormat="1" hidden="1" x14ac:dyDescent="0.25">
      <c r="C3921" s="11"/>
      <c r="D3921" s="15"/>
      <c r="F3921" s="88"/>
    </row>
    <row r="3922" spans="3:6" customFormat="1" hidden="1" x14ac:dyDescent="0.25">
      <c r="C3922" s="11"/>
      <c r="D3922" s="15"/>
      <c r="F3922" s="88"/>
    </row>
    <row r="3923" spans="3:6" customFormat="1" hidden="1" x14ac:dyDescent="0.25">
      <c r="C3923" s="11"/>
      <c r="D3923" s="15"/>
      <c r="F3923" s="88"/>
    </row>
    <row r="3924" spans="3:6" customFormat="1" hidden="1" x14ac:dyDescent="0.25">
      <c r="C3924" s="11"/>
      <c r="D3924" s="15"/>
      <c r="F3924" s="88"/>
    </row>
    <row r="3925" spans="3:6" customFormat="1" hidden="1" x14ac:dyDescent="0.25">
      <c r="C3925" s="11"/>
      <c r="D3925" s="15"/>
      <c r="F3925" s="88"/>
    </row>
    <row r="3926" spans="3:6" customFormat="1" hidden="1" x14ac:dyDescent="0.25">
      <c r="C3926" s="11"/>
      <c r="D3926" s="15"/>
      <c r="F3926" s="88"/>
    </row>
    <row r="3927" spans="3:6" customFormat="1" hidden="1" x14ac:dyDescent="0.25">
      <c r="C3927" s="11"/>
      <c r="D3927" s="15"/>
      <c r="F3927" s="88"/>
    </row>
    <row r="3928" spans="3:6" customFormat="1" hidden="1" x14ac:dyDescent="0.25">
      <c r="C3928" s="11"/>
      <c r="D3928" s="15"/>
      <c r="F3928" s="88"/>
    </row>
    <row r="3929" spans="3:6" customFormat="1" hidden="1" x14ac:dyDescent="0.25">
      <c r="C3929" s="11"/>
      <c r="D3929" s="15"/>
      <c r="F3929" s="88"/>
    </row>
    <row r="3930" spans="3:6" customFormat="1" hidden="1" x14ac:dyDescent="0.25">
      <c r="C3930" s="11"/>
      <c r="D3930" s="15"/>
      <c r="F3930" s="88"/>
    </row>
    <row r="3931" spans="3:6" customFormat="1" hidden="1" x14ac:dyDescent="0.25">
      <c r="C3931" s="11"/>
      <c r="D3931" s="15"/>
      <c r="F3931" s="88"/>
    </row>
    <row r="3932" spans="3:6" customFormat="1" hidden="1" x14ac:dyDescent="0.25">
      <c r="C3932" s="11"/>
      <c r="D3932" s="15"/>
      <c r="F3932" s="88"/>
    </row>
    <row r="3933" spans="3:6" customFormat="1" hidden="1" x14ac:dyDescent="0.25">
      <c r="C3933" s="11"/>
      <c r="D3933" s="15"/>
      <c r="F3933" s="88"/>
    </row>
    <row r="3934" spans="3:6" customFormat="1" hidden="1" x14ac:dyDescent="0.25">
      <c r="C3934" s="11"/>
      <c r="D3934" s="15"/>
      <c r="F3934" s="88"/>
    </row>
    <row r="3935" spans="3:6" customFormat="1" hidden="1" x14ac:dyDescent="0.25">
      <c r="C3935" s="11"/>
      <c r="D3935" s="15"/>
      <c r="F3935" s="88"/>
    </row>
    <row r="3936" spans="3:6" customFormat="1" hidden="1" x14ac:dyDescent="0.25">
      <c r="C3936" s="11"/>
      <c r="D3936" s="15"/>
      <c r="F3936" s="88"/>
    </row>
    <row r="3937" spans="3:6" customFormat="1" hidden="1" x14ac:dyDescent="0.25">
      <c r="C3937" s="11"/>
      <c r="D3937" s="15"/>
      <c r="F3937" s="88"/>
    </row>
    <row r="3938" spans="3:6" customFormat="1" hidden="1" x14ac:dyDescent="0.25">
      <c r="C3938" s="11"/>
      <c r="D3938" s="15"/>
      <c r="F3938" s="88"/>
    </row>
    <row r="3939" spans="3:6" customFormat="1" hidden="1" x14ac:dyDescent="0.25">
      <c r="C3939" s="11"/>
      <c r="D3939" s="15"/>
      <c r="F3939" s="88"/>
    </row>
    <row r="3940" spans="3:6" customFormat="1" hidden="1" x14ac:dyDescent="0.25">
      <c r="C3940" s="11"/>
      <c r="D3940" s="15"/>
      <c r="F3940" s="88"/>
    </row>
    <row r="3941" spans="3:6" customFormat="1" hidden="1" x14ac:dyDescent="0.25">
      <c r="C3941" s="11"/>
      <c r="D3941" s="15"/>
      <c r="F3941" s="88"/>
    </row>
    <row r="3942" spans="3:6" customFormat="1" hidden="1" x14ac:dyDescent="0.25">
      <c r="C3942" s="11"/>
      <c r="D3942" s="15"/>
      <c r="F3942" s="88"/>
    </row>
    <row r="3943" spans="3:6" customFormat="1" hidden="1" x14ac:dyDescent="0.25">
      <c r="C3943" s="11"/>
      <c r="D3943" s="15"/>
      <c r="F3943" s="88"/>
    </row>
    <row r="3944" spans="3:6" customFormat="1" hidden="1" x14ac:dyDescent="0.25">
      <c r="C3944" s="11"/>
      <c r="D3944" s="15"/>
      <c r="F3944" s="88"/>
    </row>
    <row r="3945" spans="3:6" customFormat="1" hidden="1" x14ac:dyDescent="0.25">
      <c r="C3945" s="11"/>
      <c r="D3945" s="15"/>
      <c r="F3945" s="88"/>
    </row>
    <row r="3946" spans="3:6" customFormat="1" hidden="1" x14ac:dyDescent="0.25">
      <c r="C3946" s="11"/>
      <c r="D3946" s="15"/>
      <c r="F3946" s="88"/>
    </row>
    <row r="3947" spans="3:6" customFormat="1" hidden="1" x14ac:dyDescent="0.25">
      <c r="C3947" s="11"/>
      <c r="D3947" s="15"/>
      <c r="F3947" s="88"/>
    </row>
    <row r="3948" spans="3:6" customFormat="1" hidden="1" x14ac:dyDescent="0.25">
      <c r="C3948" s="11"/>
      <c r="D3948" s="15"/>
      <c r="F3948" s="88"/>
    </row>
    <row r="3949" spans="3:6" customFormat="1" hidden="1" x14ac:dyDescent="0.25">
      <c r="C3949" s="11"/>
      <c r="D3949" s="15"/>
      <c r="F3949" s="88"/>
    </row>
    <row r="3950" spans="3:6" customFormat="1" hidden="1" x14ac:dyDescent="0.25">
      <c r="C3950" s="11"/>
      <c r="D3950" s="15"/>
      <c r="F3950" s="88"/>
    </row>
    <row r="3951" spans="3:6" customFormat="1" hidden="1" x14ac:dyDescent="0.25">
      <c r="C3951" s="11"/>
      <c r="D3951" s="15"/>
      <c r="F3951" s="88"/>
    </row>
    <row r="3952" spans="3:6" customFormat="1" hidden="1" x14ac:dyDescent="0.25">
      <c r="C3952" s="11"/>
      <c r="D3952" s="15"/>
      <c r="F3952" s="88"/>
    </row>
    <row r="3953" spans="3:6" customFormat="1" hidden="1" x14ac:dyDescent="0.25">
      <c r="C3953" s="11"/>
      <c r="D3953" s="15"/>
      <c r="F3953" s="88"/>
    </row>
    <row r="3954" spans="3:6" customFormat="1" hidden="1" x14ac:dyDescent="0.25">
      <c r="C3954" s="11"/>
      <c r="D3954" s="15"/>
      <c r="F3954" s="88"/>
    </row>
    <row r="3955" spans="3:6" customFormat="1" hidden="1" x14ac:dyDescent="0.25">
      <c r="C3955" s="11"/>
      <c r="D3955" s="15"/>
      <c r="F3955" s="88"/>
    </row>
    <row r="3956" spans="3:6" customFormat="1" hidden="1" x14ac:dyDescent="0.25">
      <c r="C3956" s="11"/>
      <c r="D3956" s="15"/>
      <c r="F3956" s="88"/>
    </row>
    <row r="3957" spans="3:6" customFormat="1" hidden="1" x14ac:dyDescent="0.25">
      <c r="C3957" s="11"/>
      <c r="D3957" s="15"/>
      <c r="F3957" s="88"/>
    </row>
    <row r="3958" spans="3:6" customFormat="1" hidden="1" x14ac:dyDescent="0.25">
      <c r="C3958" s="11"/>
      <c r="D3958" s="15"/>
      <c r="F3958" s="88"/>
    </row>
    <row r="3959" spans="3:6" customFormat="1" hidden="1" x14ac:dyDescent="0.25">
      <c r="C3959" s="11"/>
      <c r="D3959" s="15"/>
      <c r="F3959" s="88"/>
    </row>
    <row r="3960" spans="3:6" customFormat="1" hidden="1" x14ac:dyDescent="0.25">
      <c r="C3960" s="11"/>
      <c r="D3960" s="15"/>
      <c r="F3960" s="88"/>
    </row>
    <row r="3961" spans="3:6" customFormat="1" hidden="1" x14ac:dyDescent="0.25">
      <c r="C3961" s="11"/>
      <c r="D3961" s="15"/>
      <c r="F3961" s="88"/>
    </row>
    <row r="3962" spans="3:6" customFormat="1" hidden="1" x14ac:dyDescent="0.25">
      <c r="C3962" s="11"/>
      <c r="D3962" s="15"/>
      <c r="F3962" s="88"/>
    </row>
    <row r="3963" spans="3:6" customFormat="1" hidden="1" x14ac:dyDescent="0.25">
      <c r="C3963" s="11"/>
      <c r="D3963" s="15"/>
      <c r="F3963" s="88"/>
    </row>
    <row r="3964" spans="3:6" customFormat="1" hidden="1" x14ac:dyDescent="0.25">
      <c r="C3964" s="11"/>
      <c r="D3964" s="15"/>
      <c r="F3964" s="88"/>
    </row>
    <row r="3965" spans="3:6" customFormat="1" hidden="1" x14ac:dyDescent="0.25">
      <c r="C3965" s="11"/>
      <c r="D3965" s="15"/>
      <c r="F3965" s="88"/>
    </row>
    <row r="3966" spans="3:6" customFormat="1" hidden="1" x14ac:dyDescent="0.25">
      <c r="C3966" s="11"/>
      <c r="D3966" s="15"/>
      <c r="F3966" s="88"/>
    </row>
    <row r="3967" spans="3:6" customFormat="1" hidden="1" x14ac:dyDescent="0.25">
      <c r="C3967" s="11"/>
      <c r="D3967" s="15"/>
      <c r="F3967" s="88"/>
    </row>
    <row r="3968" spans="3:6" customFormat="1" hidden="1" x14ac:dyDescent="0.25">
      <c r="C3968" s="11"/>
      <c r="D3968" s="15"/>
      <c r="F3968" s="88"/>
    </row>
    <row r="3969" spans="3:6" customFormat="1" hidden="1" x14ac:dyDescent="0.25">
      <c r="C3969" s="11"/>
      <c r="D3969" s="15"/>
      <c r="F3969" s="88"/>
    </row>
    <row r="3970" spans="3:6" customFormat="1" hidden="1" x14ac:dyDescent="0.25">
      <c r="C3970" s="11"/>
      <c r="D3970" s="15"/>
      <c r="F3970" s="88"/>
    </row>
    <row r="3971" spans="3:6" customFormat="1" hidden="1" x14ac:dyDescent="0.25">
      <c r="C3971" s="11"/>
      <c r="D3971" s="15"/>
      <c r="F3971" s="88"/>
    </row>
    <row r="3972" spans="3:6" customFormat="1" hidden="1" x14ac:dyDescent="0.25">
      <c r="C3972" s="11"/>
      <c r="D3972" s="15"/>
      <c r="F3972" s="88"/>
    </row>
    <row r="3973" spans="3:6" customFormat="1" hidden="1" x14ac:dyDescent="0.25">
      <c r="C3973" s="11"/>
      <c r="D3973" s="15"/>
      <c r="F3973" s="88"/>
    </row>
    <row r="3974" spans="3:6" customFormat="1" hidden="1" x14ac:dyDescent="0.25">
      <c r="C3974" s="11"/>
      <c r="D3974" s="15"/>
      <c r="F3974" s="88"/>
    </row>
    <row r="3975" spans="3:6" customFormat="1" hidden="1" x14ac:dyDescent="0.25">
      <c r="C3975" s="11"/>
      <c r="D3975" s="15"/>
      <c r="F3975" s="88"/>
    </row>
    <row r="3976" spans="3:6" customFormat="1" hidden="1" x14ac:dyDescent="0.25">
      <c r="C3976" s="11"/>
      <c r="D3976" s="15"/>
      <c r="F3976" s="88"/>
    </row>
    <row r="3977" spans="3:6" customFormat="1" hidden="1" x14ac:dyDescent="0.25">
      <c r="C3977" s="11"/>
      <c r="D3977" s="15"/>
      <c r="F3977" s="88"/>
    </row>
    <row r="3978" spans="3:6" customFormat="1" hidden="1" x14ac:dyDescent="0.25">
      <c r="C3978" s="11"/>
      <c r="D3978" s="15"/>
      <c r="F3978" s="88"/>
    </row>
    <row r="3979" spans="3:6" customFormat="1" hidden="1" x14ac:dyDescent="0.25">
      <c r="C3979" s="11"/>
      <c r="D3979" s="15"/>
      <c r="F3979" s="88"/>
    </row>
    <row r="3980" spans="3:6" customFormat="1" hidden="1" x14ac:dyDescent="0.25">
      <c r="C3980" s="11"/>
      <c r="D3980" s="15"/>
      <c r="F3980" s="88"/>
    </row>
    <row r="3981" spans="3:6" customFormat="1" hidden="1" x14ac:dyDescent="0.25">
      <c r="C3981" s="11"/>
      <c r="D3981" s="15"/>
      <c r="F3981" s="88"/>
    </row>
    <row r="3982" spans="3:6" customFormat="1" hidden="1" x14ac:dyDescent="0.25">
      <c r="C3982" s="11"/>
      <c r="D3982" s="15"/>
      <c r="F3982" s="88"/>
    </row>
    <row r="3983" spans="3:6" customFormat="1" hidden="1" x14ac:dyDescent="0.25">
      <c r="C3983" s="11"/>
      <c r="D3983" s="15"/>
      <c r="F3983" s="88"/>
    </row>
    <row r="3984" spans="3:6" customFormat="1" hidden="1" x14ac:dyDescent="0.25">
      <c r="C3984" s="11"/>
      <c r="D3984" s="15"/>
      <c r="F3984" s="88"/>
    </row>
    <row r="3985" spans="3:6" customFormat="1" hidden="1" x14ac:dyDescent="0.25">
      <c r="C3985" s="11"/>
      <c r="D3985" s="15"/>
      <c r="F3985" s="88"/>
    </row>
    <row r="3986" spans="3:6" customFormat="1" hidden="1" x14ac:dyDescent="0.25">
      <c r="C3986" s="11"/>
      <c r="D3986" s="15"/>
      <c r="F3986" s="88"/>
    </row>
    <row r="3987" spans="3:6" customFormat="1" hidden="1" x14ac:dyDescent="0.25">
      <c r="C3987" s="11"/>
      <c r="D3987" s="15"/>
      <c r="F3987" s="88"/>
    </row>
    <row r="3988" spans="3:6" customFormat="1" hidden="1" x14ac:dyDescent="0.25">
      <c r="C3988" s="11"/>
      <c r="D3988" s="15"/>
      <c r="F3988" s="88"/>
    </row>
    <row r="3989" spans="3:6" customFormat="1" hidden="1" x14ac:dyDescent="0.25">
      <c r="C3989" s="11"/>
      <c r="D3989" s="15"/>
      <c r="F3989" s="88"/>
    </row>
    <row r="3990" spans="3:6" customFormat="1" hidden="1" x14ac:dyDescent="0.25">
      <c r="C3990" s="11"/>
      <c r="D3990" s="15"/>
      <c r="F3990" s="88"/>
    </row>
    <row r="3991" spans="3:6" customFormat="1" hidden="1" x14ac:dyDescent="0.25">
      <c r="C3991" s="11"/>
      <c r="D3991" s="15"/>
      <c r="F3991" s="88"/>
    </row>
    <row r="3992" spans="3:6" customFormat="1" hidden="1" x14ac:dyDescent="0.25">
      <c r="C3992" s="11"/>
      <c r="D3992" s="15"/>
      <c r="F3992" s="88"/>
    </row>
    <row r="3993" spans="3:6" customFormat="1" hidden="1" x14ac:dyDescent="0.25">
      <c r="C3993" s="11"/>
      <c r="D3993" s="15"/>
      <c r="F3993" s="88"/>
    </row>
    <row r="3994" spans="3:6" customFormat="1" hidden="1" x14ac:dyDescent="0.25">
      <c r="C3994" s="11"/>
      <c r="D3994" s="15"/>
      <c r="F3994" s="88"/>
    </row>
    <row r="3995" spans="3:6" customFormat="1" hidden="1" x14ac:dyDescent="0.25">
      <c r="C3995" s="11"/>
      <c r="D3995" s="15"/>
      <c r="F3995" s="88"/>
    </row>
    <row r="3996" spans="3:6" customFormat="1" hidden="1" x14ac:dyDescent="0.25">
      <c r="C3996" s="11"/>
      <c r="D3996" s="15"/>
      <c r="F3996" s="88"/>
    </row>
    <row r="3997" spans="3:6" customFormat="1" hidden="1" x14ac:dyDescent="0.25">
      <c r="C3997" s="11"/>
      <c r="D3997" s="15"/>
      <c r="F3997" s="88"/>
    </row>
    <row r="3998" spans="3:6" customFormat="1" hidden="1" x14ac:dyDescent="0.25">
      <c r="C3998" s="11"/>
      <c r="D3998" s="15"/>
      <c r="F3998" s="88"/>
    </row>
    <row r="3999" spans="3:6" customFormat="1" hidden="1" x14ac:dyDescent="0.25">
      <c r="C3999" s="11"/>
      <c r="D3999" s="15"/>
      <c r="F3999" s="88"/>
    </row>
    <row r="4000" spans="3:6" customFormat="1" hidden="1" x14ac:dyDescent="0.25">
      <c r="C4000" s="11"/>
      <c r="D4000" s="15"/>
      <c r="F4000" s="88"/>
    </row>
    <row r="4001" spans="3:6" customFormat="1" hidden="1" x14ac:dyDescent="0.25">
      <c r="C4001" s="11"/>
      <c r="D4001" s="15"/>
      <c r="F4001" s="88"/>
    </row>
    <row r="4002" spans="3:6" customFormat="1" hidden="1" x14ac:dyDescent="0.25">
      <c r="C4002" s="11"/>
      <c r="D4002" s="15"/>
      <c r="F4002" s="88"/>
    </row>
    <row r="4003" spans="3:6" customFormat="1" hidden="1" x14ac:dyDescent="0.25">
      <c r="C4003" s="11"/>
      <c r="D4003" s="15"/>
      <c r="F4003" s="88"/>
    </row>
    <row r="4004" spans="3:6" customFormat="1" hidden="1" x14ac:dyDescent="0.25">
      <c r="C4004" s="11"/>
      <c r="D4004" s="15"/>
      <c r="F4004" s="88"/>
    </row>
    <row r="4005" spans="3:6" customFormat="1" hidden="1" x14ac:dyDescent="0.25">
      <c r="C4005" s="11"/>
      <c r="D4005" s="15"/>
      <c r="F4005" s="88"/>
    </row>
    <row r="4006" spans="3:6" customFormat="1" hidden="1" x14ac:dyDescent="0.25">
      <c r="C4006" s="11"/>
      <c r="D4006" s="15"/>
      <c r="F4006" s="88"/>
    </row>
    <row r="4007" spans="3:6" customFormat="1" hidden="1" x14ac:dyDescent="0.25">
      <c r="C4007" s="11"/>
      <c r="D4007" s="15"/>
      <c r="F4007" s="88"/>
    </row>
    <row r="4008" spans="3:6" customFormat="1" hidden="1" x14ac:dyDescent="0.25">
      <c r="C4008" s="11"/>
      <c r="D4008" s="15"/>
      <c r="F4008" s="88"/>
    </row>
    <row r="4009" spans="3:6" customFormat="1" hidden="1" x14ac:dyDescent="0.25">
      <c r="C4009" s="11"/>
      <c r="D4009" s="15"/>
      <c r="F4009" s="88"/>
    </row>
    <row r="4010" spans="3:6" customFormat="1" hidden="1" x14ac:dyDescent="0.25">
      <c r="C4010" s="11"/>
      <c r="D4010" s="15"/>
      <c r="F4010" s="88"/>
    </row>
    <row r="4011" spans="3:6" customFormat="1" hidden="1" x14ac:dyDescent="0.25">
      <c r="C4011" s="11"/>
      <c r="D4011" s="15"/>
      <c r="F4011" s="88"/>
    </row>
    <row r="4012" spans="3:6" customFormat="1" hidden="1" x14ac:dyDescent="0.25">
      <c r="C4012" s="11"/>
      <c r="D4012" s="15"/>
      <c r="F4012" s="88"/>
    </row>
    <row r="4013" spans="3:6" customFormat="1" hidden="1" x14ac:dyDescent="0.25">
      <c r="C4013" s="11"/>
      <c r="D4013" s="15"/>
      <c r="F4013" s="88"/>
    </row>
    <row r="4014" spans="3:6" customFormat="1" hidden="1" x14ac:dyDescent="0.25">
      <c r="C4014" s="11"/>
      <c r="D4014" s="15"/>
      <c r="F4014" s="88"/>
    </row>
    <row r="4015" spans="3:6" customFormat="1" hidden="1" x14ac:dyDescent="0.25">
      <c r="C4015" s="11"/>
      <c r="D4015" s="15"/>
      <c r="F4015" s="88"/>
    </row>
    <row r="4016" spans="3:6" customFormat="1" hidden="1" x14ac:dyDescent="0.25">
      <c r="C4016" s="11"/>
      <c r="D4016" s="15"/>
      <c r="F4016" s="88"/>
    </row>
    <row r="4017" spans="3:6" customFormat="1" hidden="1" x14ac:dyDescent="0.25">
      <c r="C4017" s="11"/>
      <c r="D4017" s="15"/>
      <c r="F4017" s="88"/>
    </row>
    <row r="4018" spans="3:6" customFormat="1" hidden="1" x14ac:dyDescent="0.25">
      <c r="C4018" s="11"/>
      <c r="D4018" s="15"/>
      <c r="F4018" s="88"/>
    </row>
    <row r="4019" spans="3:6" customFormat="1" hidden="1" x14ac:dyDescent="0.25">
      <c r="C4019" s="11"/>
      <c r="D4019" s="15"/>
      <c r="F4019" s="88"/>
    </row>
    <row r="4020" spans="3:6" customFormat="1" hidden="1" x14ac:dyDescent="0.25">
      <c r="C4020" s="11"/>
      <c r="D4020" s="15"/>
      <c r="F4020" s="88"/>
    </row>
    <row r="4021" spans="3:6" customFormat="1" hidden="1" x14ac:dyDescent="0.25">
      <c r="C4021" s="11"/>
      <c r="D4021" s="15"/>
      <c r="F4021" s="88"/>
    </row>
    <row r="4022" spans="3:6" customFormat="1" hidden="1" x14ac:dyDescent="0.25">
      <c r="C4022" s="11"/>
      <c r="D4022" s="15"/>
      <c r="F4022" s="88"/>
    </row>
    <row r="4023" spans="3:6" customFormat="1" hidden="1" x14ac:dyDescent="0.25">
      <c r="C4023" s="11"/>
      <c r="D4023" s="15"/>
      <c r="F4023" s="88"/>
    </row>
    <row r="4024" spans="3:6" customFormat="1" hidden="1" x14ac:dyDescent="0.25">
      <c r="C4024" s="11"/>
      <c r="D4024" s="15"/>
      <c r="F4024" s="88"/>
    </row>
    <row r="4025" spans="3:6" customFormat="1" hidden="1" x14ac:dyDescent="0.25">
      <c r="C4025" s="11"/>
      <c r="D4025" s="15"/>
      <c r="F4025" s="88"/>
    </row>
    <row r="4026" spans="3:6" customFormat="1" hidden="1" x14ac:dyDescent="0.25">
      <c r="C4026" s="11"/>
      <c r="D4026" s="15"/>
      <c r="F4026" s="88"/>
    </row>
    <row r="4027" spans="3:6" customFormat="1" hidden="1" x14ac:dyDescent="0.25">
      <c r="C4027" s="11"/>
      <c r="D4027" s="15"/>
      <c r="F4027" s="88"/>
    </row>
    <row r="4028" spans="3:6" customFormat="1" hidden="1" x14ac:dyDescent="0.25">
      <c r="C4028" s="11"/>
      <c r="D4028" s="15"/>
      <c r="F4028" s="88"/>
    </row>
    <row r="4029" spans="3:6" customFormat="1" hidden="1" x14ac:dyDescent="0.25">
      <c r="C4029" s="11"/>
      <c r="D4029" s="15"/>
      <c r="F4029" s="88"/>
    </row>
    <row r="4030" spans="3:6" customFormat="1" hidden="1" x14ac:dyDescent="0.25">
      <c r="C4030" s="11"/>
      <c r="D4030" s="15"/>
      <c r="F4030" s="88"/>
    </row>
    <row r="4031" spans="3:6" customFormat="1" hidden="1" x14ac:dyDescent="0.25">
      <c r="C4031" s="11"/>
      <c r="D4031" s="15"/>
      <c r="F4031" s="88"/>
    </row>
    <row r="4032" spans="3:6" customFormat="1" hidden="1" x14ac:dyDescent="0.25">
      <c r="C4032" s="11"/>
      <c r="D4032" s="15"/>
      <c r="F4032" s="88"/>
    </row>
    <row r="4033" spans="3:6" customFormat="1" hidden="1" x14ac:dyDescent="0.25">
      <c r="C4033" s="11"/>
      <c r="D4033" s="15"/>
      <c r="F4033" s="88"/>
    </row>
    <row r="4034" spans="3:6" customFormat="1" hidden="1" x14ac:dyDescent="0.25">
      <c r="C4034" s="11"/>
      <c r="D4034" s="15"/>
      <c r="F4034" s="88"/>
    </row>
    <row r="4035" spans="3:6" customFormat="1" hidden="1" x14ac:dyDescent="0.25">
      <c r="C4035" s="11"/>
      <c r="D4035" s="15"/>
      <c r="F4035" s="88"/>
    </row>
    <row r="4036" spans="3:6" customFormat="1" hidden="1" x14ac:dyDescent="0.25">
      <c r="C4036" s="11"/>
      <c r="D4036" s="15"/>
      <c r="F4036" s="88"/>
    </row>
    <row r="4037" spans="3:6" customFormat="1" hidden="1" x14ac:dyDescent="0.25">
      <c r="C4037" s="11"/>
      <c r="D4037" s="15"/>
      <c r="F4037" s="88"/>
    </row>
    <row r="4038" spans="3:6" customFormat="1" hidden="1" x14ac:dyDescent="0.25">
      <c r="C4038" s="11"/>
      <c r="D4038" s="15"/>
      <c r="F4038" s="88"/>
    </row>
    <row r="4039" spans="3:6" customFormat="1" hidden="1" x14ac:dyDescent="0.25">
      <c r="C4039" s="11"/>
      <c r="D4039" s="15"/>
      <c r="F4039" s="88"/>
    </row>
    <row r="4040" spans="3:6" customFormat="1" hidden="1" x14ac:dyDescent="0.25">
      <c r="C4040" s="11"/>
      <c r="D4040" s="15"/>
      <c r="F4040" s="88"/>
    </row>
    <row r="4041" spans="3:6" customFormat="1" hidden="1" x14ac:dyDescent="0.25">
      <c r="C4041" s="11"/>
      <c r="D4041" s="15"/>
      <c r="F4041" s="88"/>
    </row>
    <row r="4042" spans="3:6" customFormat="1" hidden="1" x14ac:dyDescent="0.25">
      <c r="C4042" s="11"/>
      <c r="D4042" s="15"/>
      <c r="F4042" s="88"/>
    </row>
    <row r="4043" spans="3:6" customFormat="1" hidden="1" x14ac:dyDescent="0.25">
      <c r="C4043" s="11"/>
      <c r="D4043" s="15"/>
      <c r="F4043" s="88"/>
    </row>
    <row r="4044" spans="3:6" customFormat="1" hidden="1" x14ac:dyDescent="0.25">
      <c r="C4044" s="11"/>
      <c r="D4044" s="15"/>
      <c r="F4044" s="88"/>
    </row>
    <row r="4045" spans="3:6" customFormat="1" hidden="1" x14ac:dyDescent="0.25">
      <c r="C4045" s="11"/>
      <c r="D4045" s="15"/>
      <c r="F4045" s="88"/>
    </row>
    <row r="4046" spans="3:6" customFormat="1" hidden="1" x14ac:dyDescent="0.25">
      <c r="C4046" s="11"/>
      <c r="D4046" s="15"/>
      <c r="F4046" s="88"/>
    </row>
    <row r="4047" spans="3:6" customFormat="1" hidden="1" x14ac:dyDescent="0.25">
      <c r="C4047" s="11"/>
      <c r="D4047" s="15"/>
      <c r="F4047" s="88"/>
    </row>
    <row r="4048" spans="3:6" customFormat="1" hidden="1" x14ac:dyDescent="0.25">
      <c r="C4048" s="11"/>
      <c r="D4048" s="15"/>
      <c r="F4048" s="88"/>
    </row>
    <row r="4049" spans="3:6" customFormat="1" hidden="1" x14ac:dyDescent="0.25">
      <c r="C4049" s="11"/>
      <c r="D4049" s="15"/>
      <c r="F4049" s="88"/>
    </row>
    <row r="4050" spans="3:6" customFormat="1" hidden="1" x14ac:dyDescent="0.25">
      <c r="C4050" s="11"/>
      <c r="D4050" s="15"/>
      <c r="F4050" s="88"/>
    </row>
    <row r="4051" spans="3:6" customFormat="1" hidden="1" x14ac:dyDescent="0.25">
      <c r="C4051" s="11"/>
      <c r="D4051" s="15"/>
      <c r="F4051" s="88"/>
    </row>
    <row r="4052" spans="3:6" customFormat="1" hidden="1" x14ac:dyDescent="0.25">
      <c r="C4052" s="11"/>
      <c r="D4052" s="15"/>
      <c r="F4052" s="88"/>
    </row>
    <row r="4053" spans="3:6" customFormat="1" hidden="1" x14ac:dyDescent="0.25">
      <c r="C4053" s="11"/>
      <c r="D4053" s="15"/>
      <c r="F4053" s="88"/>
    </row>
    <row r="4054" spans="3:6" customFormat="1" hidden="1" x14ac:dyDescent="0.25">
      <c r="C4054" s="11"/>
      <c r="D4054" s="15"/>
      <c r="F4054" s="88"/>
    </row>
    <row r="4055" spans="3:6" customFormat="1" hidden="1" x14ac:dyDescent="0.25">
      <c r="C4055" s="11"/>
      <c r="D4055" s="15"/>
      <c r="F4055" s="88"/>
    </row>
    <row r="4056" spans="3:6" customFormat="1" hidden="1" x14ac:dyDescent="0.25">
      <c r="C4056" s="11"/>
      <c r="D4056" s="15"/>
      <c r="F4056" s="88"/>
    </row>
    <row r="4057" spans="3:6" customFormat="1" hidden="1" x14ac:dyDescent="0.25">
      <c r="C4057" s="11"/>
      <c r="D4057" s="15"/>
      <c r="F4057" s="88"/>
    </row>
    <row r="4058" spans="3:6" customFormat="1" hidden="1" x14ac:dyDescent="0.25">
      <c r="C4058" s="11"/>
      <c r="D4058" s="15"/>
      <c r="F4058" s="88"/>
    </row>
    <row r="4059" spans="3:6" customFormat="1" hidden="1" x14ac:dyDescent="0.25">
      <c r="C4059" s="11"/>
      <c r="D4059" s="15"/>
      <c r="F4059" s="88"/>
    </row>
    <row r="4060" spans="3:6" customFormat="1" hidden="1" x14ac:dyDescent="0.25">
      <c r="C4060" s="11"/>
      <c r="D4060" s="15"/>
      <c r="F4060" s="88"/>
    </row>
    <row r="4061" spans="3:6" customFormat="1" hidden="1" x14ac:dyDescent="0.25">
      <c r="C4061" s="11"/>
      <c r="D4061" s="15"/>
      <c r="F4061" s="88"/>
    </row>
    <row r="4062" spans="3:6" customFormat="1" hidden="1" x14ac:dyDescent="0.25">
      <c r="C4062" s="11"/>
      <c r="D4062" s="15"/>
      <c r="F4062" s="88"/>
    </row>
    <row r="4063" spans="3:6" customFormat="1" hidden="1" x14ac:dyDescent="0.25">
      <c r="C4063" s="11"/>
      <c r="D4063" s="15"/>
      <c r="F4063" s="88"/>
    </row>
    <row r="4064" spans="3:6" customFormat="1" hidden="1" x14ac:dyDescent="0.25">
      <c r="C4064" s="11"/>
      <c r="D4064" s="15"/>
      <c r="F4064" s="88"/>
    </row>
    <row r="4065" spans="3:6" customFormat="1" hidden="1" x14ac:dyDescent="0.25">
      <c r="C4065" s="11"/>
      <c r="D4065" s="15"/>
      <c r="F4065" s="88"/>
    </row>
    <row r="4066" spans="3:6" customFormat="1" hidden="1" x14ac:dyDescent="0.25">
      <c r="C4066" s="11"/>
      <c r="D4066" s="15"/>
      <c r="F4066" s="88"/>
    </row>
    <row r="4067" spans="3:6" customFormat="1" hidden="1" x14ac:dyDescent="0.25">
      <c r="C4067" s="11"/>
      <c r="D4067" s="15"/>
      <c r="F4067" s="88"/>
    </row>
    <row r="4068" spans="3:6" customFormat="1" hidden="1" x14ac:dyDescent="0.25">
      <c r="C4068" s="11"/>
      <c r="D4068" s="15"/>
      <c r="F4068" s="88"/>
    </row>
    <row r="4069" spans="3:6" customFormat="1" hidden="1" x14ac:dyDescent="0.25">
      <c r="C4069" s="11"/>
      <c r="D4069" s="15"/>
      <c r="F4069" s="88"/>
    </row>
    <row r="4070" spans="3:6" customFormat="1" hidden="1" x14ac:dyDescent="0.25">
      <c r="C4070" s="11"/>
      <c r="D4070" s="15"/>
      <c r="F4070" s="88"/>
    </row>
    <row r="4071" spans="3:6" customFormat="1" hidden="1" x14ac:dyDescent="0.25">
      <c r="C4071" s="11"/>
      <c r="D4071" s="15"/>
      <c r="F4071" s="88"/>
    </row>
    <row r="4072" spans="3:6" customFormat="1" hidden="1" x14ac:dyDescent="0.25">
      <c r="C4072" s="11"/>
      <c r="D4072" s="15"/>
      <c r="F4072" s="88"/>
    </row>
    <row r="4073" spans="3:6" customFormat="1" hidden="1" x14ac:dyDescent="0.25">
      <c r="C4073" s="11"/>
      <c r="D4073" s="15"/>
      <c r="F4073" s="88"/>
    </row>
    <row r="4074" spans="3:6" customFormat="1" hidden="1" x14ac:dyDescent="0.25">
      <c r="C4074" s="11"/>
      <c r="D4074" s="15"/>
      <c r="F4074" s="88"/>
    </row>
    <row r="4075" spans="3:6" customFormat="1" hidden="1" x14ac:dyDescent="0.25">
      <c r="C4075" s="11"/>
      <c r="D4075" s="15"/>
      <c r="F4075" s="88"/>
    </row>
    <row r="4076" spans="3:6" customFormat="1" hidden="1" x14ac:dyDescent="0.25">
      <c r="C4076" s="11"/>
      <c r="D4076" s="15"/>
      <c r="F4076" s="88"/>
    </row>
    <row r="4077" spans="3:6" customFormat="1" hidden="1" x14ac:dyDescent="0.25">
      <c r="C4077" s="11"/>
      <c r="D4077" s="15"/>
      <c r="F4077" s="88"/>
    </row>
    <row r="4078" spans="3:6" customFormat="1" hidden="1" x14ac:dyDescent="0.25">
      <c r="C4078" s="11"/>
      <c r="D4078" s="15"/>
      <c r="F4078" s="88"/>
    </row>
    <row r="4079" spans="3:6" customFormat="1" hidden="1" x14ac:dyDescent="0.25">
      <c r="C4079" s="11"/>
      <c r="D4079" s="15"/>
      <c r="F4079" s="88"/>
    </row>
    <row r="4080" spans="3:6" customFormat="1" hidden="1" x14ac:dyDescent="0.25">
      <c r="C4080" s="11"/>
      <c r="D4080" s="15"/>
      <c r="F4080" s="88"/>
    </row>
    <row r="4081" spans="3:6" customFormat="1" hidden="1" x14ac:dyDescent="0.25">
      <c r="C4081" s="11"/>
      <c r="D4081" s="15"/>
      <c r="F4081" s="88"/>
    </row>
    <row r="4082" spans="3:6" customFormat="1" hidden="1" x14ac:dyDescent="0.25">
      <c r="C4082" s="11"/>
      <c r="D4082" s="15"/>
      <c r="F4082" s="88"/>
    </row>
    <row r="4083" spans="3:6" customFormat="1" hidden="1" x14ac:dyDescent="0.25">
      <c r="C4083" s="11"/>
      <c r="D4083" s="15"/>
      <c r="F4083" s="88"/>
    </row>
    <row r="4084" spans="3:6" customFormat="1" hidden="1" x14ac:dyDescent="0.25">
      <c r="C4084" s="11"/>
      <c r="D4084" s="15"/>
      <c r="F4084" s="88"/>
    </row>
    <row r="4085" spans="3:6" customFormat="1" hidden="1" x14ac:dyDescent="0.25">
      <c r="C4085" s="11"/>
      <c r="D4085" s="15"/>
      <c r="F4085" s="88"/>
    </row>
    <row r="4086" spans="3:6" customFormat="1" hidden="1" x14ac:dyDescent="0.25">
      <c r="C4086" s="11"/>
      <c r="D4086" s="15"/>
      <c r="F4086" s="88"/>
    </row>
    <row r="4087" spans="3:6" customFormat="1" hidden="1" x14ac:dyDescent="0.25">
      <c r="C4087" s="11"/>
      <c r="D4087" s="15"/>
      <c r="F4087" s="88"/>
    </row>
    <row r="4088" spans="3:6" customFormat="1" hidden="1" x14ac:dyDescent="0.25">
      <c r="C4088" s="11"/>
      <c r="D4088" s="15"/>
      <c r="F4088" s="88"/>
    </row>
    <row r="4089" spans="3:6" customFormat="1" hidden="1" x14ac:dyDescent="0.25">
      <c r="C4089" s="11"/>
      <c r="D4089" s="15"/>
      <c r="F4089" s="88"/>
    </row>
    <row r="4090" spans="3:6" customFormat="1" hidden="1" x14ac:dyDescent="0.25">
      <c r="C4090" s="11"/>
      <c r="D4090" s="15"/>
      <c r="F4090" s="88"/>
    </row>
    <row r="4091" spans="3:6" customFormat="1" hidden="1" x14ac:dyDescent="0.25">
      <c r="C4091" s="11"/>
      <c r="D4091" s="15"/>
      <c r="F4091" s="88"/>
    </row>
    <row r="4092" spans="3:6" customFormat="1" hidden="1" x14ac:dyDescent="0.25">
      <c r="C4092" s="11"/>
      <c r="D4092" s="15"/>
      <c r="F4092" s="88"/>
    </row>
    <row r="4093" spans="3:6" customFormat="1" hidden="1" x14ac:dyDescent="0.25">
      <c r="C4093" s="11"/>
      <c r="D4093" s="15"/>
      <c r="F4093" s="88"/>
    </row>
    <row r="4094" spans="3:6" customFormat="1" hidden="1" x14ac:dyDescent="0.25">
      <c r="C4094" s="11"/>
      <c r="D4094" s="15"/>
      <c r="F4094" s="88"/>
    </row>
    <row r="4095" spans="3:6" customFormat="1" hidden="1" x14ac:dyDescent="0.25">
      <c r="C4095" s="11"/>
      <c r="D4095" s="15"/>
      <c r="F4095" s="88"/>
    </row>
    <row r="4096" spans="3:6" customFormat="1" hidden="1" x14ac:dyDescent="0.25">
      <c r="C4096" s="11"/>
      <c r="D4096" s="15"/>
      <c r="F4096" s="88"/>
    </row>
    <row r="4097" spans="3:6" customFormat="1" hidden="1" x14ac:dyDescent="0.25">
      <c r="C4097" s="11"/>
      <c r="D4097" s="15"/>
      <c r="F4097" s="88"/>
    </row>
    <row r="4098" spans="3:6" customFormat="1" hidden="1" x14ac:dyDescent="0.25">
      <c r="C4098" s="11"/>
      <c r="D4098" s="15"/>
      <c r="F4098" s="88"/>
    </row>
    <row r="4099" spans="3:6" customFormat="1" hidden="1" x14ac:dyDescent="0.25">
      <c r="C4099" s="11"/>
      <c r="D4099" s="15"/>
      <c r="F4099" s="88"/>
    </row>
    <row r="4100" spans="3:6" customFormat="1" hidden="1" x14ac:dyDescent="0.25">
      <c r="C4100" s="11"/>
      <c r="D4100" s="15"/>
      <c r="F4100" s="88"/>
    </row>
    <row r="4101" spans="3:6" customFormat="1" hidden="1" x14ac:dyDescent="0.25">
      <c r="C4101" s="11"/>
      <c r="D4101" s="15"/>
      <c r="F4101" s="88"/>
    </row>
    <row r="4102" spans="3:6" customFormat="1" hidden="1" x14ac:dyDescent="0.25">
      <c r="C4102" s="11"/>
      <c r="D4102" s="15"/>
      <c r="F4102" s="88"/>
    </row>
    <row r="4103" spans="3:6" customFormat="1" hidden="1" x14ac:dyDescent="0.25">
      <c r="C4103" s="11"/>
      <c r="D4103" s="15"/>
      <c r="F4103" s="88"/>
    </row>
    <row r="4104" spans="3:6" customFormat="1" hidden="1" x14ac:dyDescent="0.25">
      <c r="C4104" s="11"/>
      <c r="D4104" s="15"/>
      <c r="F4104" s="88"/>
    </row>
    <row r="4105" spans="3:6" customFormat="1" hidden="1" x14ac:dyDescent="0.25">
      <c r="C4105" s="11"/>
      <c r="D4105" s="15"/>
      <c r="F4105" s="88"/>
    </row>
    <row r="4106" spans="3:6" customFormat="1" hidden="1" x14ac:dyDescent="0.25">
      <c r="C4106" s="11"/>
      <c r="D4106" s="15"/>
      <c r="F4106" s="88"/>
    </row>
    <row r="4107" spans="3:6" customFormat="1" hidden="1" x14ac:dyDescent="0.25">
      <c r="C4107" s="11"/>
      <c r="D4107" s="15"/>
      <c r="F4107" s="88"/>
    </row>
    <row r="4108" spans="3:6" customFormat="1" hidden="1" x14ac:dyDescent="0.25">
      <c r="C4108" s="11"/>
      <c r="D4108" s="15"/>
      <c r="F4108" s="88"/>
    </row>
    <row r="4109" spans="3:6" customFormat="1" hidden="1" x14ac:dyDescent="0.25">
      <c r="C4109" s="11"/>
      <c r="D4109" s="15"/>
      <c r="F4109" s="88"/>
    </row>
    <row r="4110" spans="3:6" customFormat="1" hidden="1" x14ac:dyDescent="0.25">
      <c r="C4110" s="11"/>
      <c r="D4110" s="15"/>
      <c r="F4110" s="88"/>
    </row>
    <row r="4111" spans="3:6" customFormat="1" hidden="1" x14ac:dyDescent="0.25">
      <c r="C4111" s="11"/>
      <c r="D4111" s="15"/>
      <c r="F4111" s="88"/>
    </row>
    <row r="4112" spans="3:6" customFormat="1" hidden="1" x14ac:dyDescent="0.25">
      <c r="C4112" s="11"/>
      <c r="D4112" s="15"/>
      <c r="F4112" s="88"/>
    </row>
    <row r="4113" spans="3:6" customFormat="1" hidden="1" x14ac:dyDescent="0.25">
      <c r="C4113" s="11"/>
      <c r="D4113" s="15"/>
      <c r="F4113" s="88"/>
    </row>
    <row r="4114" spans="3:6" customFormat="1" hidden="1" x14ac:dyDescent="0.25">
      <c r="C4114" s="11"/>
      <c r="D4114" s="15"/>
      <c r="F4114" s="88"/>
    </row>
    <row r="4115" spans="3:6" customFormat="1" hidden="1" x14ac:dyDescent="0.25">
      <c r="C4115" s="11"/>
      <c r="D4115" s="15"/>
      <c r="F4115" s="88"/>
    </row>
    <row r="4116" spans="3:6" customFormat="1" hidden="1" x14ac:dyDescent="0.25">
      <c r="C4116" s="11"/>
      <c r="D4116" s="15"/>
      <c r="F4116" s="88"/>
    </row>
    <row r="4117" spans="3:6" customFormat="1" hidden="1" x14ac:dyDescent="0.25">
      <c r="C4117" s="11"/>
      <c r="D4117" s="15"/>
      <c r="F4117" s="88"/>
    </row>
    <row r="4118" spans="3:6" customFormat="1" hidden="1" x14ac:dyDescent="0.25">
      <c r="C4118" s="11"/>
      <c r="D4118" s="15"/>
      <c r="F4118" s="88"/>
    </row>
    <row r="4119" spans="3:6" customFormat="1" hidden="1" x14ac:dyDescent="0.25">
      <c r="C4119" s="11"/>
      <c r="D4119" s="15"/>
      <c r="F4119" s="88"/>
    </row>
    <row r="4120" spans="3:6" customFormat="1" hidden="1" x14ac:dyDescent="0.25">
      <c r="C4120" s="11"/>
      <c r="D4120" s="15"/>
      <c r="F4120" s="88"/>
    </row>
    <row r="4121" spans="3:6" customFormat="1" hidden="1" x14ac:dyDescent="0.25">
      <c r="C4121" s="11"/>
      <c r="D4121" s="15"/>
      <c r="F4121" s="88"/>
    </row>
    <row r="4122" spans="3:6" customFormat="1" hidden="1" x14ac:dyDescent="0.25">
      <c r="C4122" s="11"/>
      <c r="D4122" s="15"/>
      <c r="F4122" s="88"/>
    </row>
    <row r="4123" spans="3:6" customFormat="1" hidden="1" x14ac:dyDescent="0.25">
      <c r="C4123" s="11"/>
      <c r="D4123" s="15"/>
      <c r="F4123" s="88"/>
    </row>
    <row r="4124" spans="3:6" customFormat="1" hidden="1" x14ac:dyDescent="0.25">
      <c r="C4124" s="11"/>
      <c r="D4124" s="15"/>
      <c r="F4124" s="88"/>
    </row>
    <row r="4125" spans="3:6" customFormat="1" hidden="1" x14ac:dyDescent="0.25">
      <c r="C4125" s="11"/>
      <c r="D4125" s="15"/>
      <c r="F4125" s="88"/>
    </row>
    <row r="4126" spans="3:6" customFormat="1" hidden="1" x14ac:dyDescent="0.25">
      <c r="C4126" s="11"/>
      <c r="D4126" s="15"/>
      <c r="F4126" s="88"/>
    </row>
    <row r="4127" spans="3:6" customFormat="1" hidden="1" x14ac:dyDescent="0.25">
      <c r="C4127" s="11"/>
      <c r="D4127" s="15"/>
      <c r="F4127" s="88"/>
    </row>
    <row r="4128" spans="3:6" customFormat="1" hidden="1" x14ac:dyDescent="0.25">
      <c r="C4128" s="11"/>
      <c r="D4128" s="15"/>
      <c r="F4128" s="88"/>
    </row>
    <row r="4129" spans="3:6" customFormat="1" hidden="1" x14ac:dyDescent="0.25">
      <c r="C4129" s="11"/>
      <c r="D4129" s="15"/>
      <c r="F4129" s="88"/>
    </row>
    <row r="4130" spans="3:6" customFormat="1" hidden="1" x14ac:dyDescent="0.25">
      <c r="C4130" s="11"/>
      <c r="D4130" s="15"/>
      <c r="F4130" s="88"/>
    </row>
    <row r="4131" spans="3:6" customFormat="1" hidden="1" x14ac:dyDescent="0.25">
      <c r="C4131" s="11"/>
      <c r="D4131" s="15"/>
      <c r="F4131" s="88"/>
    </row>
    <row r="4132" spans="3:6" customFormat="1" hidden="1" x14ac:dyDescent="0.25">
      <c r="C4132" s="11"/>
      <c r="D4132" s="15"/>
      <c r="F4132" s="88"/>
    </row>
    <row r="4133" spans="3:6" customFormat="1" hidden="1" x14ac:dyDescent="0.25">
      <c r="C4133" s="11"/>
      <c r="D4133" s="15"/>
      <c r="F4133" s="88"/>
    </row>
    <row r="4134" spans="3:6" customFormat="1" hidden="1" x14ac:dyDescent="0.25">
      <c r="C4134" s="11"/>
      <c r="D4134" s="15"/>
      <c r="F4134" s="88"/>
    </row>
    <row r="4135" spans="3:6" customFormat="1" hidden="1" x14ac:dyDescent="0.25">
      <c r="C4135" s="11"/>
      <c r="D4135" s="15"/>
      <c r="F4135" s="88"/>
    </row>
    <row r="4136" spans="3:6" customFormat="1" hidden="1" x14ac:dyDescent="0.25">
      <c r="C4136" s="11"/>
      <c r="D4136" s="15"/>
      <c r="F4136" s="88"/>
    </row>
    <row r="4137" spans="3:6" customFormat="1" hidden="1" x14ac:dyDescent="0.25">
      <c r="C4137" s="11"/>
      <c r="D4137" s="15"/>
      <c r="F4137" s="88"/>
    </row>
    <row r="4138" spans="3:6" customFormat="1" hidden="1" x14ac:dyDescent="0.25">
      <c r="C4138" s="11"/>
      <c r="D4138" s="15"/>
      <c r="F4138" s="88"/>
    </row>
    <row r="4139" spans="3:6" customFormat="1" hidden="1" x14ac:dyDescent="0.25">
      <c r="C4139" s="11"/>
      <c r="D4139" s="15"/>
      <c r="F4139" s="88"/>
    </row>
    <row r="4140" spans="3:6" customFormat="1" hidden="1" x14ac:dyDescent="0.25">
      <c r="C4140" s="11"/>
      <c r="D4140" s="15"/>
      <c r="F4140" s="88"/>
    </row>
    <row r="4141" spans="3:6" customFormat="1" hidden="1" x14ac:dyDescent="0.25">
      <c r="C4141" s="11"/>
      <c r="D4141" s="15"/>
      <c r="F4141" s="88"/>
    </row>
    <row r="4142" spans="3:6" customFormat="1" hidden="1" x14ac:dyDescent="0.25">
      <c r="C4142" s="11"/>
      <c r="D4142" s="15"/>
      <c r="F4142" s="88"/>
    </row>
    <row r="4143" spans="3:6" customFormat="1" hidden="1" x14ac:dyDescent="0.25">
      <c r="C4143" s="11"/>
      <c r="D4143" s="15"/>
      <c r="F4143" s="88"/>
    </row>
    <row r="4144" spans="3:6" customFormat="1" hidden="1" x14ac:dyDescent="0.25">
      <c r="C4144" s="11"/>
      <c r="D4144" s="15"/>
      <c r="F4144" s="88"/>
    </row>
    <row r="4145" spans="3:6" customFormat="1" hidden="1" x14ac:dyDescent="0.25">
      <c r="C4145" s="11"/>
      <c r="D4145" s="15"/>
      <c r="F4145" s="88"/>
    </row>
    <row r="4146" spans="3:6" customFormat="1" hidden="1" x14ac:dyDescent="0.25">
      <c r="C4146" s="11"/>
      <c r="D4146" s="15"/>
      <c r="F4146" s="88"/>
    </row>
    <row r="4147" spans="3:6" customFormat="1" hidden="1" x14ac:dyDescent="0.25">
      <c r="C4147" s="11"/>
      <c r="D4147" s="15"/>
      <c r="F4147" s="88"/>
    </row>
    <row r="4148" spans="3:6" customFormat="1" hidden="1" x14ac:dyDescent="0.25">
      <c r="C4148" s="11"/>
      <c r="D4148" s="15"/>
      <c r="F4148" s="88"/>
    </row>
    <row r="4149" spans="3:6" customFormat="1" hidden="1" x14ac:dyDescent="0.25">
      <c r="C4149" s="11"/>
      <c r="D4149" s="15"/>
      <c r="F4149" s="88"/>
    </row>
    <row r="4150" spans="3:6" customFormat="1" hidden="1" x14ac:dyDescent="0.25">
      <c r="C4150" s="11"/>
      <c r="D4150" s="15"/>
      <c r="F4150" s="88"/>
    </row>
    <row r="4151" spans="3:6" customFormat="1" hidden="1" x14ac:dyDescent="0.25">
      <c r="C4151" s="11"/>
      <c r="D4151" s="15"/>
      <c r="F4151" s="88"/>
    </row>
    <row r="4152" spans="3:6" customFormat="1" hidden="1" x14ac:dyDescent="0.25">
      <c r="C4152" s="11"/>
      <c r="D4152" s="15"/>
      <c r="F4152" s="88"/>
    </row>
    <row r="4153" spans="3:6" customFormat="1" hidden="1" x14ac:dyDescent="0.25">
      <c r="C4153" s="11"/>
      <c r="D4153" s="15"/>
      <c r="F4153" s="88"/>
    </row>
    <row r="4154" spans="3:6" customFormat="1" hidden="1" x14ac:dyDescent="0.25">
      <c r="C4154" s="11"/>
      <c r="D4154" s="15"/>
      <c r="F4154" s="88"/>
    </row>
    <row r="4155" spans="3:6" customFormat="1" hidden="1" x14ac:dyDescent="0.25">
      <c r="C4155" s="11"/>
      <c r="D4155" s="15"/>
      <c r="F4155" s="88"/>
    </row>
    <row r="4156" spans="3:6" customFormat="1" hidden="1" x14ac:dyDescent="0.25">
      <c r="C4156" s="11"/>
      <c r="D4156" s="15"/>
      <c r="F4156" s="88"/>
    </row>
    <row r="4157" spans="3:6" customFormat="1" hidden="1" x14ac:dyDescent="0.25">
      <c r="C4157" s="11"/>
      <c r="D4157" s="15"/>
      <c r="F4157" s="88"/>
    </row>
    <row r="4158" spans="3:6" customFormat="1" hidden="1" x14ac:dyDescent="0.25">
      <c r="C4158" s="11"/>
      <c r="D4158" s="15"/>
      <c r="F4158" s="88"/>
    </row>
    <row r="4159" spans="3:6" customFormat="1" hidden="1" x14ac:dyDescent="0.25">
      <c r="C4159" s="11"/>
      <c r="D4159" s="15"/>
      <c r="F4159" s="88"/>
    </row>
    <row r="4160" spans="3:6" customFormat="1" hidden="1" x14ac:dyDescent="0.25">
      <c r="C4160" s="11"/>
      <c r="D4160" s="15"/>
      <c r="F4160" s="88"/>
    </row>
    <row r="4161" spans="3:6" customFormat="1" hidden="1" x14ac:dyDescent="0.25">
      <c r="C4161" s="11"/>
      <c r="D4161" s="15"/>
      <c r="F4161" s="88"/>
    </row>
    <row r="4162" spans="3:6" customFormat="1" hidden="1" x14ac:dyDescent="0.25">
      <c r="C4162" s="11"/>
      <c r="D4162" s="15"/>
      <c r="F4162" s="88"/>
    </row>
    <row r="4163" spans="3:6" customFormat="1" hidden="1" x14ac:dyDescent="0.25">
      <c r="C4163" s="11"/>
      <c r="D4163" s="15"/>
      <c r="F4163" s="88"/>
    </row>
    <row r="4164" spans="3:6" customFormat="1" hidden="1" x14ac:dyDescent="0.25">
      <c r="C4164" s="11"/>
      <c r="D4164" s="15"/>
      <c r="F4164" s="88"/>
    </row>
    <row r="4165" spans="3:6" customFormat="1" hidden="1" x14ac:dyDescent="0.25">
      <c r="C4165" s="11"/>
      <c r="D4165" s="15"/>
      <c r="F4165" s="88"/>
    </row>
    <row r="4166" spans="3:6" customFormat="1" hidden="1" x14ac:dyDescent="0.25">
      <c r="C4166" s="11"/>
      <c r="D4166" s="15"/>
      <c r="F4166" s="88"/>
    </row>
    <row r="4167" spans="3:6" customFormat="1" hidden="1" x14ac:dyDescent="0.25">
      <c r="C4167" s="11"/>
      <c r="D4167" s="15"/>
      <c r="F4167" s="88"/>
    </row>
    <row r="4168" spans="3:6" customFormat="1" hidden="1" x14ac:dyDescent="0.25">
      <c r="C4168" s="11"/>
      <c r="D4168" s="15"/>
      <c r="F4168" s="88"/>
    </row>
    <row r="4169" spans="3:6" customFormat="1" hidden="1" x14ac:dyDescent="0.25">
      <c r="C4169" s="11"/>
      <c r="D4169" s="15"/>
      <c r="F4169" s="88"/>
    </row>
    <row r="4170" spans="3:6" customFormat="1" hidden="1" x14ac:dyDescent="0.25">
      <c r="C4170" s="11"/>
      <c r="D4170" s="15"/>
      <c r="F4170" s="88"/>
    </row>
    <row r="4171" spans="3:6" customFormat="1" hidden="1" x14ac:dyDescent="0.25">
      <c r="C4171" s="11"/>
      <c r="D4171" s="15"/>
      <c r="F4171" s="88"/>
    </row>
    <row r="4172" spans="3:6" customFormat="1" hidden="1" x14ac:dyDescent="0.25">
      <c r="C4172" s="11"/>
      <c r="D4172" s="15"/>
      <c r="F4172" s="88"/>
    </row>
    <row r="4173" spans="3:6" customFormat="1" hidden="1" x14ac:dyDescent="0.25">
      <c r="C4173" s="11"/>
      <c r="D4173" s="15"/>
      <c r="F4173" s="88"/>
    </row>
    <row r="4174" spans="3:6" customFormat="1" hidden="1" x14ac:dyDescent="0.25">
      <c r="C4174" s="11"/>
      <c r="D4174" s="15"/>
      <c r="F4174" s="88"/>
    </row>
    <row r="4175" spans="3:6" customFormat="1" hidden="1" x14ac:dyDescent="0.25">
      <c r="C4175" s="11"/>
      <c r="D4175" s="15"/>
      <c r="F4175" s="88"/>
    </row>
    <row r="4176" spans="3:6" customFormat="1" hidden="1" x14ac:dyDescent="0.25">
      <c r="C4176" s="11"/>
      <c r="D4176" s="15"/>
      <c r="F4176" s="88"/>
    </row>
    <row r="4177" spans="3:6" customFormat="1" hidden="1" x14ac:dyDescent="0.25">
      <c r="C4177" s="11"/>
      <c r="D4177" s="15"/>
      <c r="F4177" s="88"/>
    </row>
    <row r="4178" spans="3:6" customFormat="1" hidden="1" x14ac:dyDescent="0.25">
      <c r="C4178" s="11"/>
      <c r="D4178" s="15"/>
      <c r="F4178" s="88"/>
    </row>
    <row r="4179" spans="3:6" customFormat="1" hidden="1" x14ac:dyDescent="0.25">
      <c r="C4179" s="11"/>
      <c r="D4179" s="15"/>
      <c r="F4179" s="88"/>
    </row>
    <row r="4180" spans="3:6" customFormat="1" hidden="1" x14ac:dyDescent="0.25">
      <c r="C4180" s="11"/>
      <c r="D4180" s="15"/>
      <c r="F4180" s="88"/>
    </row>
    <row r="4181" spans="3:6" customFormat="1" hidden="1" x14ac:dyDescent="0.25">
      <c r="C4181" s="11"/>
      <c r="D4181" s="15"/>
      <c r="F4181" s="88"/>
    </row>
    <row r="4182" spans="3:6" customFormat="1" hidden="1" x14ac:dyDescent="0.25">
      <c r="C4182" s="11"/>
      <c r="D4182" s="15"/>
      <c r="F4182" s="88"/>
    </row>
    <row r="4183" spans="3:6" customFormat="1" hidden="1" x14ac:dyDescent="0.25">
      <c r="C4183" s="11"/>
      <c r="D4183" s="15"/>
      <c r="F4183" s="88"/>
    </row>
    <row r="4184" spans="3:6" customFormat="1" hidden="1" x14ac:dyDescent="0.25">
      <c r="C4184" s="11"/>
      <c r="D4184" s="15"/>
      <c r="F4184" s="88"/>
    </row>
    <row r="4185" spans="3:6" customFormat="1" hidden="1" x14ac:dyDescent="0.25">
      <c r="C4185" s="11"/>
      <c r="D4185" s="15"/>
      <c r="F4185" s="88"/>
    </row>
    <row r="4186" spans="3:6" customFormat="1" hidden="1" x14ac:dyDescent="0.25">
      <c r="C4186" s="11"/>
      <c r="D4186" s="15"/>
      <c r="F4186" s="88"/>
    </row>
    <row r="4187" spans="3:6" customFormat="1" hidden="1" x14ac:dyDescent="0.25">
      <c r="C4187" s="11"/>
      <c r="D4187" s="15"/>
      <c r="F4187" s="88"/>
    </row>
    <row r="4188" spans="3:6" customFormat="1" hidden="1" x14ac:dyDescent="0.25">
      <c r="C4188" s="11"/>
      <c r="D4188" s="15"/>
      <c r="F4188" s="88"/>
    </row>
    <row r="4189" spans="3:6" customFormat="1" hidden="1" x14ac:dyDescent="0.25">
      <c r="C4189" s="11"/>
      <c r="D4189" s="15"/>
      <c r="F4189" s="88"/>
    </row>
    <row r="4190" spans="3:6" customFormat="1" hidden="1" x14ac:dyDescent="0.25">
      <c r="C4190" s="11"/>
      <c r="D4190" s="15"/>
      <c r="F4190" s="88"/>
    </row>
    <row r="4191" spans="3:6" customFormat="1" hidden="1" x14ac:dyDescent="0.25">
      <c r="C4191" s="11"/>
      <c r="D4191" s="15"/>
      <c r="F4191" s="88"/>
    </row>
    <row r="4192" spans="3:6" customFormat="1" hidden="1" x14ac:dyDescent="0.25">
      <c r="C4192" s="11"/>
      <c r="D4192" s="15"/>
      <c r="F4192" s="88"/>
    </row>
    <row r="4193" spans="3:6" customFormat="1" hidden="1" x14ac:dyDescent="0.25">
      <c r="C4193" s="11"/>
      <c r="D4193" s="15"/>
      <c r="F4193" s="88"/>
    </row>
    <row r="4194" spans="3:6" customFormat="1" hidden="1" x14ac:dyDescent="0.25">
      <c r="C4194" s="11"/>
      <c r="D4194" s="15"/>
      <c r="F4194" s="88"/>
    </row>
    <row r="4195" spans="3:6" customFormat="1" hidden="1" x14ac:dyDescent="0.25">
      <c r="C4195" s="11"/>
      <c r="D4195" s="15"/>
      <c r="F4195" s="88"/>
    </row>
    <row r="4196" spans="3:6" customFormat="1" hidden="1" x14ac:dyDescent="0.25">
      <c r="C4196" s="11"/>
      <c r="D4196" s="15"/>
      <c r="F4196" s="88"/>
    </row>
    <row r="4197" spans="3:6" customFormat="1" hidden="1" x14ac:dyDescent="0.25">
      <c r="C4197" s="11"/>
      <c r="D4197" s="15"/>
      <c r="F4197" s="88"/>
    </row>
    <row r="4198" spans="3:6" customFormat="1" hidden="1" x14ac:dyDescent="0.25">
      <c r="C4198" s="11"/>
      <c r="D4198" s="15"/>
      <c r="F4198" s="88"/>
    </row>
    <row r="4199" spans="3:6" customFormat="1" hidden="1" x14ac:dyDescent="0.25">
      <c r="C4199" s="11"/>
      <c r="D4199" s="15"/>
      <c r="F4199" s="88"/>
    </row>
    <row r="4200" spans="3:6" customFormat="1" hidden="1" x14ac:dyDescent="0.25">
      <c r="C4200" s="11"/>
      <c r="D4200" s="15"/>
      <c r="F4200" s="88"/>
    </row>
    <row r="4201" spans="3:6" customFormat="1" hidden="1" x14ac:dyDescent="0.25">
      <c r="C4201" s="11"/>
      <c r="D4201" s="15"/>
      <c r="F4201" s="88"/>
    </row>
    <row r="4202" spans="3:6" customFormat="1" hidden="1" x14ac:dyDescent="0.25">
      <c r="C4202" s="11"/>
      <c r="D4202" s="15"/>
      <c r="F4202" s="88"/>
    </row>
    <row r="4203" spans="3:6" customFormat="1" hidden="1" x14ac:dyDescent="0.25">
      <c r="C4203" s="11"/>
      <c r="D4203" s="15"/>
      <c r="F4203" s="88"/>
    </row>
    <row r="4204" spans="3:6" customFormat="1" hidden="1" x14ac:dyDescent="0.25">
      <c r="C4204" s="11"/>
      <c r="D4204" s="15"/>
      <c r="F4204" s="88"/>
    </row>
    <row r="4205" spans="3:6" customFormat="1" hidden="1" x14ac:dyDescent="0.25">
      <c r="C4205" s="11"/>
      <c r="D4205" s="15"/>
      <c r="F4205" s="88"/>
    </row>
    <row r="4206" spans="3:6" customFormat="1" hidden="1" x14ac:dyDescent="0.25">
      <c r="C4206" s="11"/>
      <c r="D4206" s="15"/>
      <c r="F4206" s="88"/>
    </row>
    <row r="4207" spans="3:6" customFormat="1" hidden="1" x14ac:dyDescent="0.25">
      <c r="C4207" s="11"/>
      <c r="D4207" s="15"/>
      <c r="F4207" s="88"/>
    </row>
    <row r="4208" spans="3:6" customFormat="1" hidden="1" x14ac:dyDescent="0.25">
      <c r="C4208" s="11"/>
      <c r="D4208" s="15"/>
      <c r="F4208" s="88"/>
    </row>
  </sheetData>
  <sheetProtection formatCells="0" formatColumns="0"/>
  <mergeCells count="4">
    <mergeCell ref="A1:F1"/>
    <mergeCell ref="A3:F3"/>
    <mergeCell ref="A4:F4"/>
    <mergeCell ref="A2:F2"/>
  </mergeCells>
  <printOptions horizontalCentered="1" gridLines="1"/>
  <pageMargins left="0.5" right="0.5" top="0.75" bottom="0.75" header="0.22" footer="0.24"/>
  <pageSetup scale="39" firstPageNumber="4" fitToHeight="0" orientation="portrait" useFirstPageNumber="1" r:id="rId1"/>
  <headerFooter alignWithMargins="0">
    <oddHeader>&amp;L&amp;G&amp;C&amp;"Times New Roman,Bold"&amp;11Private Schools For Students With Disabilities
2021 - 2022 Request For A Higher Tentative Tuition Rate&amp;R&amp;"Times New Roman,Bold"Form A</oddHeader>
    <oddFooter>Page &amp;P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A830-0C81-437E-A0D7-EC83DAE398B8}">
  <dimension ref="A1:D28"/>
  <sheetViews>
    <sheetView view="pageLayout" topLeftCell="A24" zoomScaleNormal="100" zoomScaleSheetLayoutView="90" workbookViewId="0">
      <selection activeCell="B24" sqref="B24:C24"/>
    </sheetView>
  </sheetViews>
  <sheetFormatPr defaultColWidth="0" defaultRowHeight="12.75" zeroHeight="1" x14ac:dyDescent="0.2"/>
  <cols>
    <col min="1" max="1" width="9.33203125" customWidth="1"/>
    <col min="2" max="2" width="61.1640625" customWidth="1"/>
    <col min="3" max="3" width="15.33203125" customWidth="1"/>
    <col min="4" max="4" width="13" customWidth="1"/>
    <col min="5" max="16384" width="9.33203125" hidden="1"/>
  </cols>
  <sheetData>
    <row r="1" spans="1:4" x14ac:dyDescent="0.2">
      <c r="A1" s="215" t="s">
        <v>1358</v>
      </c>
      <c r="B1" s="215"/>
      <c r="C1" s="215"/>
      <c r="D1" s="215"/>
    </row>
    <row r="2" spans="1:4" ht="16.5" thickBot="1" x14ac:dyDescent="0.25">
      <c r="A2" s="214" t="s">
        <v>1131</v>
      </c>
      <c r="B2" s="214"/>
      <c r="C2" s="214"/>
      <c r="D2" s="214"/>
    </row>
    <row r="3" spans="1:4" ht="47.85" customHeight="1" thickBot="1" x14ac:dyDescent="0.3">
      <c r="A3" s="117" t="s">
        <v>1028</v>
      </c>
      <c r="B3" s="110" t="s">
        <v>1359</v>
      </c>
      <c r="C3" s="182" t="s">
        <v>1363</v>
      </c>
      <c r="D3" s="183" t="s">
        <v>1364</v>
      </c>
    </row>
    <row r="4" spans="1:4" ht="27.6" customHeight="1" x14ac:dyDescent="0.2">
      <c r="A4" s="159">
        <v>1</v>
      </c>
      <c r="B4" s="173" t="s">
        <v>1114</v>
      </c>
      <c r="C4" s="162">
        <f>'12 Month Budget Comparison'!D836</f>
        <v>0</v>
      </c>
      <c r="D4" s="167">
        <f>'12 Month Budget Comparison'!E836</f>
        <v>0</v>
      </c>
    </row>
    <row r="5" spans="1:4" ht="27.6" customHeight="1" x14ac:dyDescent="0.2">
      <c r="A5" s="174">
        <f t="shared" ref="A5:A13" si="0">A4+1</f>
        <v>2</v>
      </c>
      <c r="B5" s="175" t="s">
        <v>1106</v>
      </c>
      <c r="C5" s="163"/>
      <c r="D5" s="168"/>
    </row>
    <row r="6" spans="1:4" ht="27.6" customHeight="1" x14ac:dyDescent="0.2">
      <c r="A6" s="176">
        <f t="shared" si="0"/>
        <v>3</v>
      </c>
      <c r="B6" s="177" t="s">
        <v>1133</v>
      </c>
      <c r="C6" s="116">
        <f>C4+C5</f>
        <v>0</v>
      </c>
      <c r="D6" s="169">
        <f>D4+D5</f>
        <v>0</v>
      </c>
    </row>
    <row r="7" spans="1:4" ht="27.6" customHeight="1" x14ac:dyDescent="0.2">
      <c r="A7" s="174">
        <f t="shared" si="0"/>
        <v>4</v>
      </c>
      <c r="B7" s="175" t="s">
        <v>1107</v>
      </c>
      <c r="C7" s="164"/>
      <c r="D7" s="170"/>
    </row>
    <row r="8" spans="1:4" ht="27.6" customHeight="1" x14ac:dyDescent="0.2">
      <c r="A8" s="176">
        <f t="shared" si="0"/>
        <v>5</v>
      </c>
      <c r="B8" s="178" t="s">
        <v>1365</v>
      </c>
      <c r="C8" s="165" t="e">
        <f>C6/C7</f>
        <v>#DIV/0!</v>
      </c>
      <c r="D8" s="184"/>
    </row>
    <row r="9" spans="1:4" ht="27.6" customHeight="1" x14ac:dyDescent="0.2">
      <c r="A9" s="174">
        <f t="shared" si="0"/>
        <v>6</v>
      </c>
      <c r="B9" s="190" t="s">
        <v>1357</v>
      </c>
      <c r="C9" s="161"/>
      <c r="D9" s="185"/>
    </row>
    <row r="10" spans="1:4" ht="27.6" customHeight="1" x14ac:dyDescent="0.2">
      <c r="A10" s="179">
        <f t="shared" si="0"/>
        <v>7</v>
      </c>
      <c r="B10" s="180" t="s">
        <v>1375</v>
      </c>
      <c r="C10" s="166" t="e">
        <f>C8/C9</f>
        <v>#DIV/0!</v>
      </c>
      <c r="D10" s="186"/>
    </row>
    <row r="11" spans="1:4" ht="27.6" customHeight="1" x14ac:dyDescent="0.2">
      <c r="A11" s="159">
        <f t="shared" si="0"/>
        <v>8</v>
      </c>
      <c r="B11" s="177" t="s">
        <v>1366</v>
      </c>
      <c r="C11" s="187"/>
      <c r="D11" s="171" t="e">
        <f>D6/D7</f>
        <v>#DIV/0!</v>
      </c>
    </row>
    <row r="12" spans="1:4" ht="27.6" customHeight="1" x14ac:dyDescent="0.2">
      <c r="A12" s="159">
        <f t="shared" si="0"/>
        <v>9</v>
      </c>
      <c r="B12" s="191" t="s">
        <v>1367</v>
      </c>
      <c r="C12" s="188"/>
      <c r="D12" s="160"/>
    </row>
    <row r="13" spans="1:4" ht="27.6" customHeight="1" thickBot="1" x14ac:dyDescent="0.25">
      <c r="A13" s="176">
        <f t="shared" si="0"/>
        <v>10</v>
      </c>
      <c r="B13" s="177" t="s">
        <v>1108</v>
      </c>
      <c r="C13" s="188"/>
      <c r="D13" s="172" t="e">
        <f>D11/D12</f>
        <v>#DIV/0!</v>
      </c>
    </row>
    <row r="14" spans="1:4" ht="32.85" customHeight="1" thickBot="1" x14ac:dyDescent="0.25">
      <c r="A14" s="217" t="s">
        <v>1132</v>
      </c>
      <c r="B14" s="217"/>
      <c r="C14" s="217"/>
      <c r="D14" s="217"/>
    </row>
    <row r="15" spans="1:4" ht="47.1" customHeight="1" thickBot="1" x14ac:dyDescent="0.3">
      <c r="A15" s="141" t="s">
        <v>1028</v>
      </c>
      <c r="B15" s="142" t="s">
        <v>1222</v>
      </c>
      <c r="C15" s="126" t="s">
        <v>1223</v>
      </c>
      <c r="D15" s="183" t="s">
        <v>1364</v>
      </c>
    </row>
    <row r="16" spans="1:4" ht="23.1" customHeight="1" x14ac:dyDescent="0.25">
      <c r="A16" s="130">
        <f>A13+1</f>
        <v>11</v>
      </c>
      <c r="B16" s="124" t="s">
        <v>1115</v>
      </c>
      <c r="C16" s="125" t="s">
        <v>1223</v>
      </c>
      <c r="D16" s="136">
        <f>'12 Month Budget Comparison'!E836</f>
        <v>0</v>
      </c>
    </row>
    <row r="17" spans="1:4" ht="23.1" customHeight="1" thickBot="1" x14ac:dyDescent="0.3">
      <c r="A17" s="131">
        <f t="shared" ref="A17:A23" si="1">A16+1</f>
        <v>12</v>
      </c>
      <c r="B17" s="120" t="s">
        <v>1109</v>
      </c>
      <c r="C17" s="121" t="s">
        <v>1223</v>
      </c>
      <c r="D17" s="137">
        <v>0.15</v>
      </c>
    </row>
    <row r="18" spans="1:4" ht="23.1" customHeight="1" thickBot="1" x14ac:dyDescent="0.3">
      <c r="A18" s="132">
        <f t="shared" si="1"/>
        <v>13</v>
      </c>
      <c r="B18" s="122" t="s">
        <v>1110</v>
      </c>
      <c r="C18" s="126" t="s">
        <v>1223</v>
      </c>
      <c r="D18" s="138">
        <f>D16*D17</f>
        <v>0</v>
      </c>
    </row>
    <row r="19" spans="1:4" ht="23.1" customHeight="1" thickBot="1" x14ac:dyDescent="0.3">
      <c r="A19" s="133">
        <f t="shared" si="1"/>
        <v>14</v>
      </c>
      <c r="B19" s="122" t="s">
        <v>1368</v>
      </c>
      <c r="C19" s="119" t="s">
        <v>1223</v>
      </c>
      <c r="D19" s="139"/>
    </row>
    <row r="20" spans="1:4" ht="23.1" customHeight="1" thickBot="1" x14ac:dyDescent="0.3">
      <c r="A20" s="134">
        <f t="shared" si="1"/>
        <v>15</v>
      </c>
      <c r="B20" s="129" t="s">
        <v>1111</v>
      </c>
      <c r="C20" s="118" t="s">
        <v>1223</v>
      </c>
      <c r="D20" s="192">
        <f>D18-D19</f>
        <v>0</v>
      </c>
    </row>
    <row r="21" spans="1:4" ht="23.1" customHeight="1" x14ac:dyDescent="0.25">
      <c r="A21" s="135">
        <f t="shared" si="1"/>
        <v>16</v>
      </c>
      <c r="B21" s="127" t="s">
        <v>1115</v>
      </c>
      <c r="C21" s="128" t="s">
        <v>1223</v>
      </c>
      <c r="D21" s="136">
        <f>'12 Month Budget Comparison'!E836</f>
        <v>0</v>
      </c>
    </row>
    <row r="22" spans="1:4" ht="23.1" customHeight="1" thickBot="1" x14ac:dyDescent="0.3">
      <c r="A22" s="132">
        <f t="shared" si="1"/>
        <v>17</v>
      </c>
      <c r="B22" s="123" t="s">
        <v>1112</v>
      </c>
      <c r="C22" s="126" t="s">
        <v>1223</v>
      </c>
      <c r="D22" s="140">
        <v>2.5000000000000001E-2</v>
      </c>
    </row>
    <row r="23" spans="1:4" ht="23.1" customHeight="1" x14ac:dyDescent="0.25">
      <c r="A23" s="133">
        <f t="shared" si="1"/>
        <v>18</v>
      </c>
      <c r="B23" s="122" t="s">
        <v>1113</v>
      </c>
      <c r="C23" s="119" t="s">
        <v>1223</v>
      </c>
      <c r="D23" s="143">
        <f>D21*D22</f>
        <v>0</v>
      </c>
    </row>
    <row r="24" spans="1:4" ht="47.1" customHeight="1" x14ac:dyDescent="0.2">
      <c r="A24" s="158" t="s">
        <v>165</v>
      </c>
      <c r="B24" s="213" t="s">
        <v>1231</v>
      </c>
      <c r="C24" s="213"/>
      <c r="D24" s="181" t="s">
        <v>1224</v>
      </c>
    </row>
    <row r="25" spans="1:4" ht="120" customHeight="1" x14ac:dyDescent="0.2">
      <c r="A25" s="158" t="s">
        <v>166</v>
      </c>
      <c r="B25" s="216" t="s">
        <v>1369</v>
      </c>
      <c r="C25" s="216"/>
      <c r="D25" s="181" t="s">
        <v>1224</v>
      </c>
    </row>
    <row r="26" spans="1:4" ht="29.1" customHeight="1" x14ac:dyDescent="0.2">
      <c r="A26" s="158" t="s">
        <v>167</v>
      </c>
      <c r="B26" s="213" t="s">
        <v>1370</v>
      </c>
      <c r="C26" s="213"/>
      <c r="D26" s="181" t="s">
        <v>1224</v>
      </c>
    </row>
    <row r="27" spans="1:4" ht="31.35" customHeight="1" x14ac:dyDescent="0.2">
      <c r="A27" s="157" t="s">
        <v>168</v>
      </c>
      <c r="B27" s="213" t="s">
        <v>1371</v>
      </c>
      <c r="C27" s="213"/>
      <c r="D27" s="181" t="s">
        <v>1232</v>
      </c>
    </row>
    <row r="28" spans="1:4" ht="32.25" customHeight="1" x14ac:dyDescent="0.2">
      <c r="A28" s="212" t="s">
        <v>1356</v>
      </c>
      <c r="B28" s="212"/>
      <c r="C28" s="212"/>
      <c r="D28" s="212"/>
    </row>
  </sheetData>
  <sheetProtection formatCells="0"/>
  <mergeCells count="8">
    <mergeCell ref="A28:D28"/>
    <mergeCell ref="B27:C27"/>
    <mergeCell ref="A2:D2"/>
    <mergeCell ref="A1:D1"/>
    <mergeCell ref="B24:C24"/>
    <mergeCell ref="B25:C25"/>
    <mergeCell ref="B26:C26"/>
    <mergeCell ref="A14:D14"/>
  </mergeCells>
  <pageMargins left="0.7" right="0.7" top="0.75" bottom="0.75" header="0.3" footer="0.3"/>
  <pageSetup firstPageNumber="13" fitToWidth="0" fitToHeight="0" orientation="portrait" useFirstPageNumber="1" r:id="rId1"/>
  <headerFooter>
    <oddHeader>&amp;L&amp;G&amp;C&amp;"Times New Roman,Bold"&amp;9Private Schools For Students With Disabilities
2026 - 2027 Request For A Higher Tentative Tuition Rate&amp;RForm A</oddHeader>
    <oddFooter>Page &amp;P</oddFooter>
  </headerFooter>
  <rowBreaks count="1" manualBreakCount="1">
    <brk id="23" max="16383" man="1"/>
  </rowBreaks>
  <legacyDrawingHF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DE63-A998-4E2B-B230-F782AC35019A}">
  <dimension ref="A1:D794"/>
  <sheetViews>
    <sheetView view="pageLayout" zoomScaleNormal="100" zoomScaleSheetLayoutView="110" workbookViewId="0">
      <selection sqref="A1:D1"/>
    </sheetView>
  </sheetViews>
  <sheetFormatPr defaultColWidth="0" defaultRowHeight="12.75" zeroHeight="1" x14ac:dyDescent="0.2"/>
  <cols>
    <col min="1" max="1" width="67.83203125" style="109" customWidth="1"/>
    <col min="2" max="4" width="11.83203125" customWidth="1"/>
    <col min="5" max="16384" width="9.33203125" hidden="1"/>
  </cols>
  <sheetData>
    <row r="1" spans="1:4" x14ac:dyDescent="0.2">
      <c r="A1" s="228" t="s">
        <v>1376</v>
      </c>
      <c r="B1" s="228"/>
      <c r="C1" s="228"/>
      <c r="D1" s="228"/>
    </row>
    <row r="2" spans="1:4" ht="15.75" x14ac:dyDescent="0.2">
      <c r="A2" s="227" t="s">
        <v>1134</v>
      </c>
      <c r="B2" s="227"/>
      <c r="C2" s="227"/>
      <c r="D2" s="227"/>
    </row>
    <row r="3" spans="1:4" ht="63.75" thickBot="1" x14ac:dyDescent="0.25">
      <c r="A3" s="100" t="s">
        <v>981</v>
      </c>
      <c r="B3" s="101" t="s">
        <v>1372</v>
      </c>
      <c r="C3" s="101" t="s">
        <v>1373</v>
      </c>
      <c r="D3" s="102" t="s">
        <v>1374</v>
      </c>
    </row>
    <row r="4" spans="1:4" ht="16.5" thickBot="1" x14ac:dyDescent="0.25">
      <c r="A4" s="106"/>
      <c r="B4" s="198"/>
      <c r="C4" s="198"/>
      <c r="D4" s="199"/>
    </row>
    <row r="5" spans="1:4" ht="16.5" thickBot="1" x14ac:dyDescent="0.25">
      <c r="A5" s="106"/>
      <c r="B5" s="198"/>
      <c r="C5" s="198"/>
      <c r="D5" s="199"/>
    </row>
    <row r="6" spans="1:4" ht="16.5" thickBot="1" x14ac:dyDescent="0.25">
      <c r="A6" s="106"/>
      <c r="B6" s="198"/>
      <c r="C6" s="198"/>
      <c r="D6" s="199"/>
    </row>
    <row r="7" spans="1:4" ht="16.5" thickBot="1" x14ac:dyDescent="0.25">
      <c r="A7" s="106"/>
      <c r="B7" s="198"/>
      <c r="C7" s="198"/>
      <c r="D7" s="199"/>
    </row>
    <row r="8" spans="1:4" ht="16.5" thickBot="1" x14ac:dyDescent="0.25">
      <c r="A8" s="106"/>
      <c r="B8" s="198"/>
      <c r="C8" s="198"/>
      <c r="D8" s="199"/>
    </row>
    <row r="9" spans="1:4" ht="16.5" thickBot="1" x14ac:dyDescent="0.25">
      <c r="A9" s="106"/>
      <c r="B9" s="198"/>
      <c r="C9" s="198"/>
      <c r="D9" s="199"/>
    </row>
    <row r="10" spans="1:4" ht="16.5" thickBot="1" x14ac:dyDescent="0.25">
      <c r="A10" s="106"/>
      <c r="B10" s="198"/>
      <c r="C10" s="198"/>
      <c r="D10" s="199"/>
    </row>
    <row r="11" spans="1:4" ht="16.5" thickBot="1" x14ac:dyDescent="0.25">
      <c r="A11" s="106"/>
      <c r="B11" s="198"/>
      <c r="C11" s="198"/>
      <c r="D11" s="199"/>
    </row>
    <row r="12" spans="1:4" ht="16.5" thickBot="1" x14ac:dyDescent="0.25">
      <c r="A12" s="106"/>
      <c r="B12" s="198"/>
      <c r="C12" s="198"/>
      <c r="D12" s="199"/>
    </row>
    <row r="13" spans="1:4" ht="31.5" x14ac:dyDescent="0.25">
      <c r="A13" s="107" t="s">
        <v>1159</v>
      </c>
      <c r="B13" s="103" t="s">
        <v>1224</v>
      </c>
      <c r="C13" s="104">
        <f>SUM(C4:C12)</f>
        <v>0</v>
      </c>
      <c r="D13" s="105">
        <f>SUM(D4:D12)</f>
        <v>0</v>
      </c>
    </row>
    <row r="14" spans="1:4" ht="15.75" x14ac:dyDescent="0.2">
      <c r="A14" s="222"/>
      <c r="B14" s="222"/>
      <c r="C14" s="222"/>
      <c r="D14" s="223"/>
    </row>
    <row r="15" spans="1:4" ht="63.75" thickBot="1" x14ac:dyDescent="0.25">
      <c r="A15" s="100" t="s">
        <v>982</v>
      </c>
      <c r="B15" s="101" t="s">
        <v>1372</v>
      </c>
      <c r="C15" s="101" t="s">
        <v>1373</v>
      </c>
      <c r="D15" s="102" t="s">
        <v>1374</v>
      </c>
    </row>
    <row r="16" spans="1:4" ht="16.5" thickBot="1" x14ac:dyDescent="0.25">
      <c r="A16" s="106"/>
      <c r="B16" s="198"/>
      <c r="C16" s="198"/>
      <c r="D16" s="199"/>
    </row>
    <row r="17" spans="1:4" ht="16.5" thickBot="1" x14ac:dyDescent="0.25">
      <c r="A17" s="106"/>
      <c r="B17" s="198"/>
      <c r="C17" s="198"/>
      <c r="D17" s="199"/>
    </row>
    <row r="18" spans="1:4" ht="16.5" thickBot="1" x14ac:dyDescent="0.25">
      <c r="A18" s="106"/>
      <c r="B18" s="198"/>
      <c r="C18" s="198"/>
      <c r="D18" s="199"/>
    </row>
    <row r="19" spans="1:4" ht="16.5" thickBot="1" x14ac:dyDescent="0.25">
      <c r="A19" s="106"/>
      <c r="B19" s="198"/>
      <c r="C19" s="198"/>
      <c r="D19" s="199"/>
    </row>
    <row r="20" spans="1:4" ht="16.5" thickBot="1" x14ac:dyDescent="0.25">
      <c r="A20" s="106"/>
      <c r="B20" s="198"/>
      <c r="C20" s="198"/>
      <c r="D20" s="199"/>
    </row>
    <row r="21" spans="1:4" ht="16.5" thickBot="1" x14ac:dyDescent="0.25">
      <c r="A21" s="106"/>
      <c r="B21" s="198"/>
      <c r="C21" s="198"/>
      <c r="D21" s="199"/>
    </row>
    <row r="22" spans="1:4" ht="16.5" thickBot="1" x14ac:dyDescent="0.25">
      <c r="A22" s="106"/>
      <c r="B22" s="198"/>
      <c r="C22" s="198"/>
      <c r="D22" s="199"/>
    </row>
    <row r="23" spans="1:4" ht="16.5" thickBot="1" x14ac:dyDescent="0.25">
      <c r="A23" s="106"/>
      <c r="B23" s="198"/>
      <c r="C23" s="198"/>
      <c r="D23" s="199"/>
    </row>
    <row r="24" spans="1:4" ht="16.5" thickBot="1" x14ac:dyDescent="0.25">
      <c r="A24" s="106"/>
      <c r="B24" s="198"/>
      <c r="C24" s="198"/>
      <c r="D24" s="199"/>
    </row>
    <row r="25" spans="1:4" ht="31.5" x14ac:dyDescent="0.25">
      <c r="A25" s="107" t="s">
        <v>1160</v>
      </c>
      <c r="B25" s="103" t="s">
        <v>1224</v>
      </c>
      <c r="C25" s="104">
        <f>SUM(C16:C24)</f>
        <v>0</v>
      </c>
      <c r="D25" s="105">
        <f>SUM(D16:D24)</f>
        <v>0</v>
      </c>
    </row>
    <row r="26" spans="1:4" ht="15.75" x14ac:dyDescent="0.2">
      <c r="A26" s="222"/>
      <c r="B26" s="222"/>
      <c r="C26" s="222"/>
      <c r="D26" s="223"/>
    </row>
    <row r="27" spans="1:4" ht="63.75" thickBot="1" x14ac:dyDescent="0.25">
      <c r="A27" s="100" t="s">
        <v>983</v>
      </c>
      <c r="B27" s="101" t="s">
        <v>1372</v>
      </c>
      <c r="C27" s="101" t="s">
        <v>1373</v>
      </c>
      <c r="D27" s="102" t="s">
        <v>1374</v>
      </c>
    </row>
    <row r="28" spans="1:4" ht="16.5" thickBot="1" x14ac:dyDescent="0.25">
      <c r="A28" s="106"/>
      <c r="B28" s="198"/>
      <c r="C28" s="198"/>
      <c r="D28" s="199"/>
    </row>
    <row r="29" spans="1:4" ht="16.5" thickBot="1" x14ac:dyDescent="0.25">
      <c r="A29" s="106"/>
      <c r="B29" s="198"/>
      <c r="C29" s="198"/>
      <c r="D29" s="199"/>
    </row>
    <row r="30" spans="1:4" ht="16.5" thickBot="1" x14ac:dyDescent="0.25">
      <c r="A30" s="106"/>
      <c r="B30" s="198"/>
      <c r="C30" s="198"/>
      <c r="D30" s="199"/>
    </row>
    <row r="31" spans="1:4" ht="16.5" thickBot="1" x14ac:dyDescent="0.25">
      <c r="A31" s="106"/>
      <c r="B31" s="198"/>
      <c r="C31" s="198"/>
      <c r="D31" s="199"/>
    </row>
    <row r="32" spans="1:4" ht="16.5" thickBot="1" x14ac:dyDescent="0.25">
      <c r="A32" s="106"/>
      <c r="B32" s="198"/>
      <c r="C32" s="198"/>
      <c r="D32" s="199"/>
    </row>
    <row r="33" spans="1:4" ht="16.5" thickBot="1" x14ac:dyDescent="0.25">
      <c r="A33" s="106"/>
      <c r="B33" s="198"/>
      <c r="C33" s="198"/>
      <c r="D33" s="199"/>
    </row>
    <row r="34" spans="1:4" ht="16.5" thickBot="1" x14ac:dyDescent="0.25">
      <c r="A34" s="106"/>
      <c r="B34" s="198"/>
      <c r="C34" s="198"/>
      <c r="D34" s="199"/>
    </row>
    <row r="35" spans="1:4" ht="16.5" thickBot="1" x14ac:dyDescent="0.25">
      <c r="A35" s="106"/>
      <c r="B35" s="198"/>
      <c r="C35" s="198"/>
      <c r="D35" s="199"/>
    </row>
    <row r="36" spans="1:4" ht="16.5" thickBot="1" x14ac:dyDescent="0.25">
      <c r="A36" s="106"/>
      <c r="B36" s="198"/>
      <c r="C36" s="198"/>
      <c r="D36" s="199"/>
    </row>
    <row r="37" spans="1:4" ht="31.5" x14ac:dyDescent="0.25">
      <c r="A37" s="107" t="s">
        <v>1161</v>
      </c>
      <c r="B37" s="103" t="s">
        <v>1224</v>
      </c>
      <c r="C37" s="104">
        <f>SUM(C28:C36)</f>
        <v>0</v>
      </c>
      <c r="D37" s="105">
        <f>SUM(D28:D36)</f>
        <v>0</v>
      </c>
    </row>
    <row r="38" spans="1:4" ht="15.75" x14ac:dyDescent="0.2">
      <c r="A38" s="229"/>
      <c r="B38" s="222"/>
      <c r="C38" s="222"/>
      <c r="D38" s="223"/>
    </row>
    <row r="39" spans="1:4" ht="63.75" thickBot="1" x14ac:dyDescent="0.25">
      <c r="A39" s="100" t="s">
        <v>984</v>
      </c>
      <c r="B39" s="101" t="s">
        <v>1372</v>
      </c>
      <c r="C39" s="101" t="s">
        <v>1373</v>
      </c>
      <c r="D39" s="102" t="s">
        <v>1374</v>
      </c>
    </row>
    <row r="40" spans="1:4" ht="16.5" thickBot="1" x14ac:dyDescent="0.25">
      <c r="A40" s="106"/>
      <c r="B40" s="198"/>
      <c r="C40" s="198"/>
      <c r="D40" s="199"/>
    </row>
    <row r="41" spans="1:4" ht="16.5" thickBot="1" x14ac:dyDescent="0.25">
      <c r="A41" s="106"/>
      <c r="B41" s="198"/>
      <c r="C41" s="198"/>
      <c r="D41" s="199"/>
    </row>
    <row r="42" spans="1:4" ht="16.5" thickBot="1" x14ac:dyDescent="0.25">
      <c r="A42" s="106"/>
      <c r="B42" s="198"/>
      <c r="C42" s="198"/>
      <c r="D42" s="199"/>
    </row>
    <row r="43" spans="1:4" ht="16.5" thickBot="1" x14ac:dyDescent="0.25">
      <c r="A43" s="106"/>
      <c r="B43" s="198"/>
      <c r="C43" s="198"/>
      <c r="D43" s="199"/>
    </row>
    <row r="44" spans="1:4" ht="16.5" thickBot="1" x14ac:dyDescent="0.25">
      <c r="A44" s="106"/>
      <c r="B44" s="198"/>
      <c r="C44" s="198"/>
      <c r="D44" s="199"/>
    </row>
    <row r="45" spans="1:4" ht="16.5" thickBot="1" x14ac:dyDescent="0.25">
      <c r="A45" s="106"/>
      <c r="B45" s="198"/>
      <c r="C45" s="198"/>
      <c r="D45" s="199"/>
    </row>
    <row r="46" spans="1:4" ht="16.5" thickBot="1" x14ac:dyDescent="0.25">
      <c r="A46" s="106"/>
      <c r="B46" s="198"/>
      <c r="C46" s="198"/>
      <c r="D46" s="199"/>
    </row>
    <row r="47" spans="1:4" ht="16.5" thickBot="1" x14ac:dyDescent="0.25">
      <c r="A47" s="106"/>
      <c r="B47" s="198"/>
      <c r="C47" s="198"/>
      <c r="D47" s="199"/>
    </row>
    <row r="48" spans="1:4" ht="16.5" thickBot="1" x14ac:dyDescent="0.25">
      <c r="A48" s="106"/>
      <c r="B48" s="198"/>
      <c r="C48" s="198"/>
      <c r="D48" s="199"/>
    </row>
    <row r="49" spans="1:4" ht="31.5" x14ac:dyDescent="0.25">
      <c r="A49" s="107" t="s">
        <v>1162</v>
      </c>
      <c r="B49" s="103" t="s">
        <v>1224</v>
      </c>
      <c r="C49" s="104">
        <f>SUM(C40:C48)</f>
        <v>0</v>
      </c>
      <c r="D49" s="105">
        <f>SUM(D40:D48)</f>
        <v>0</v>
      </c>
    </row>
    <row r="50" spans="1:4" ht="15.75" x14ac:dyDescent="0.2">
      <c r="A50" s="222"/>
      <c r="B50" s="222"/>
      <c r="C50" s="222"/>
      <c r="D50" s="223"/>
    </row>
    <row r="51" spans="1:4" ht="63.75" thickBot="1" x14ac:dyDescent="0.25">
      <c r="A51" s="100" t="s">
        <v>1139</v>
      </c>
      <c r="B51" s="101" t="s">
        <v>1372</v>
      </c>
      <c r="C51" s="101" t="s">
        <v>1373</v>
      </c>
      <c r="D51" s="102" t="s">
        <v>1374</v>
      </c>
    </row>
    <row r="52" spans="1:4" ht="16.5" thickBot="1" x14ac:dyDescent="0.25">
      <c r="A52" s="106"/>
      <c r="B52" s="198"/>
      <c r="C52" s="198"/>
      <c r="D52" s="199"/>
    </row>
    <row r="53" spans="1:4" ht="16.5" thickBot="1" x14ac:dyDescent="0.25">
      <c r="A53" s="106"/>
      <c r="B53" s="198"/>
      <c r="C53" s="198"/>
      <c r="D53" s="199"/>
    </row>
    <row r="54" spans="1:4" ht="16.5" thickBot="1" x14ac:dyDescent="0.25">
      <c r="A54" s="106"/>
      <c r="B54" s="198"/>
      <c r="C54" s="198"/>
      <c r="D54" s="199"/>
    </row>
    <row r="55" spans="1:4" ht="16.5" thickBot="1" x14ac:dyDescent="0.25">
      <c r="A55" s="106"/>
      <c r="B55" s="198"/>
      <c r="C55" s="198"/>
      <c r="D55" s="199"/>
    </row>
    <row r="56" spans="1:4" ht="16.5" thickBot="1" x14ac:dyDescent="0.25">
      <c r="A56" s="106"/>
      <c r="B56" s="198"/>
      <c r="C56" s="198"/>
      <c r="D56" s="199"/>
    </row>
    <row r="57" spans="1:4" ht="16.5" thickBot="1" x14ac:dyDescent="0.25">
      <c r="A57" s="106"/>
      <c r="B57" s="198"/>
      <c r="C57" s="198"/>
      <c r="D57" s="199"/>
    </row>
    <row r="58" spans="1:4" ht="16.5" thickBot="1" x14ac:dyDescent="0.25">
      <c r="A58" s="106"/>
      <c r="B58" s="198"/>
      <c r="C58" s="198"/>
      <c r="D58" s="199"/>
    </row>
    <row r="59" spans="1:4" ht="16.5" thickBot="1" x14ac:dyDescent="0.25">
      <c r="A59" s="106"/>
      <c r="B59" s="198"/>
      <c r="C59" s="198"/>
      <c r="D59" s="199"/>
    </row>
    <row r="60" spans="1:4" ht="16.5" thickBot="1" x14ac:dyDescent="0.25">
      <c r="A60" s="106"/>
      <c r="B60" s="198"/>
      <c r="C60" s="198"/>
      <c r="D60" s="199"/>
    </row>
    <row r="61" spans="1:4" ht="31.5" x14ac:dyDescent="0.25">
      <c r="A61" s="107" t="s">
        <v>1163</v>
      </c>
      <c r="B61" s="103" t="s">
        <v>1224</v>
      </c>
      <c r="C61" s="104">
        <f>SUM(C52:C60)</f>
        <v>0</v>
      </c>
      <c r="D61" s="105">
        <f>SUM(D52:D60)</f>
        <v>0</v>
      </c>
    </row>
    <row r="62" spans="1:4" ht="15.75" x14ac:dyDescent="0.2">
      <c r="A62" s="222"/>
      <c r="B62" s="222"/>
      <c r="C62" s="222"/>
      <c r="D62" s="223"/>
    </row>
    <row r="63" spans="1:4" ht="63.75" thickBot="1" x14ac:dyDescent="0.25">
      <c r="A63" s="100" t="s">
        <v>985</v>
      </c>
      <c r="B63" s="101" t="s">
        <v>1372</v>
      </c>
      <c r="C63" s="101" t="s">
        <v>1373</v>
      </c>
      <c r="D63" s="102" t="s">
        <v>1374</v>
      </c>
    </row>
    <row r="64" spans="1:4" ht="16.5" thickBot="1" x14ac:dyDescent="0.25">
      <c r="A64" s="106"/>
      <c r="B64" s="198"/>
      <c r="C64" s="198"/>
      <c r="D64" s="199"/>
    </row>
    <row r="65" spans="1:4" ht="16.5" thickBot="1" x14ac:dyDescent="0.25">
      <c r="A65" s="106"/>
      <c r="B65" s="198"/>
      <c r="C65" s="198"/>
      <c r="D65" s="199"/>
    </row>
    <row r="66" spans="1:4" ht="16.5" thickBot="1" x14ac:dyDescent="0.25">
      <c r="A66" s="106"/>
      <c r="B66" s="198"/>
      <c r="C66" s="198"/>
      <c r="D66" s="199"/>
    </row>
    <row r="67" spans="1:4" ht="16.5" thickBot="1" x14ac:dyDescent="0.25">
      <c r="A67" s="106"/>
      <c r="B67" s="198"/>
      <c r="C67" s="198"/>
      <c r="D67" s="199"/>
    </row>
    <row r="68" spans="1:4" ht="16.5" thickBot="1" x14ac:dyDescent="0.25">
      <c r="A68" s="106"/>
      <c r="B68" s="198"/>
      <c r="C68" s="198"/>
      <c r="D68" s="199"/>
    </row>
    <row r="69" spans="1:4" ht="16.5" thickBot="1" x14ac:dyDescent="0.25">
      <c r="A69" s="106"/>
      <c r="B69" s="198"/>
      <c r="C69" s="198"/>
      <c r="D69" s="199"/>
    </row>
    <row r="70" spans="1:4" ht="16.5" thickBot="1" x14ac:dyDescent="0.25">
      <c r="A70" s="106"/>
      <c r="B70" s="198"/>
      <c r="C70" s="198"/>
      <c r="D70" s="199"/>
    </row>
    <row r="71" spans="1:4" ht="16.5" thickBot="1" x14ac:dyDescent="0.25">
      <c r="A71" s="106"/>
      <c r="B71" s="198"/>
      <c r="C71" s="198"/>
      <c r="D71" s="199"/>
    </row>
    <row r="72" spans="1:4" ht="16.5" thickBot="1" x14ac:dyDescent="0.25">
      <c r="A72" s="106"/>
      <c r="B72" s="198"/>
      <c r="C72" s="198"/>
      <c r="D72" s="199"/>
    </row>
    <row r="73" spans="1:4" ht="31.5" x14ac:dyDescent="0.25">
      <c r="A73" s="107" t="s">
        <v>1164</v>
      </c>
      <c r="B73" s="103" t="s">
        <v>1224</v>
      </c>
      <c r="C73" s="104">
        <f>SUM(C64:C72)</f>
        <v>0</v>
      </c>
      <c r="D73" s="105">
        <f>SUM(D64:D72)</f>
        <v>0</v>
      </c>
    </row>
    <row r="74" spans="1:4" ht="15.75" x14ac:dyDescent="0.25">
      <c r="A74" s="220"/>
      <c r="B74" s="220"/>
      <c r="C74" s="220"/>
      <c r="D74" s="221"/>
    </row>
    <row r="75" spans="1:4" ht="63.75" thickBot="1" x14ac:dyDescent="0.25">
      <c r="A75" s="100" t="s">
        <v>986</v>
      </c>
      <c r="B75" s="101" t="s">
        <v>1372</v>
      </c>
      <c r="C75" s="101" t="s">
        <v>1373</v>
      </c>
      <c r="D75" s="102" t="s">
        <v>1374</v>
      </c>
    </row>
    <row r="76" spans="1:4" ht="16.5" thickBot="1" x14ac:dyDescent="0.25">
      <c r="A76" s="106"/>
      <c r="B76" s="198"/>
      <c r="C76" s="198"/>
      <c r="D76" s="199"/>
    </row>
    <row r="77" spans="1:4" ht="16.5" thickBot="1" x14ac:dyDescent="0.25">
      <c r="A77" s="106"/>
      <c r="B77" s="198"/>
      <c r="C77" s="198"/>
      <c r="D77" s="199"/>
    </row>
    <row r="78" spans="1:4" ht="16.5" thickBot="1" x14ac:dyDescent="0.25">
      <c r="A78" s="106"/>
      <c r="B78" s="198"/>
      <c r="C78" s="198"/>
      <c r="D78" s="199"/>
    </row>
    <row r="79" spans="1:4" ht="16.5" thickBot="1" x14ac:dyDescent="0.25">
      <c r="A79" s="106"/>
      <c r="B79" s="198"/>
      <c r="C79" s="198"/>
      <c r="D79" s="199"/>
    </row>
    <row r="80" spans="1:4" ht="16.5" thickBot="1" x14ac:dyDescent="0.25">
      <c r="A80" s="106"/>
      <c r="B80" s="198"/>
      <c r="C80" s="198"/>
      <c r="D80" s="199"/>
    </row>
    <row r="81" spans="1:4" ht="16.5" thickBot="1" x14ac:dyDescent="0.25">
      <c r="A81" s="106"/>
      <c r="B81" s="198"/>
      <c r="C81" s="198"/>
      <c r="D81" s="199"/>
    </row>
    <row r="82" spans="1:4" ht="16.5" thickBot="1" x14ac:dyDescent="0.25">
      <c r="A82" s="106"/>
      <c r="B82" s="198"/>
      <c r="C82" s="198"/>
      <c r="D82" s="199"/>
    </row>
    <row r="83" spans="1:4" ht="16.5" thickBot="1" x14ac:dyDescent="0.25">
      <c r="A83" s="106"/>
      <c r="B83" s="198"/>
      <c r="C83" s="198"/>
      <c r="D83" s="199"/>
    </row>
    <row r="84" spans="1:4" ht="16.5" thickBot="1" x14ac:dyDescent="0.25">
      <c r="A84" s="106"/>
      <c r="B84" s="198"/>
      <c r="C84" s="198"/>
      <c r="D84" s="199"/>
    </row>
    <row r="85" spans="1:4" ht="31.5" x14ac:dyDescent="0.25">
      <c r="A85" s="107" t="s">
        <v>1217</v>
      </c>
      <c r="B85" s="103" t="s">
        <v>1224</v>
      </c>
      <c r="C85" s="104">
        <f>SUM(C76:C84)</f>
        <v>0</v>
      </c>
      <c r="D85" s="105">
        <f>SUM(D76:D84)</f>
        <v>0</v>
      </c>
    </row>
    <row r="86" spans="1:4" ht="15.75" x14ac:dyDescent="0.25">
      <c r="A86" s="108"/>
      <c r="B86" s="21"/>
      <c r="C86" s="17"/>
      <c r="D86" s="87"/>
    </row>
    <row r="87" spans="1:4" ht="63.75" thickBot="1" x14ac:dyDescent="0.25">
      <c r="A87" s="100" t="s">
        <v>987</v>
      </c>
      <c r="B87" s="101" t="s">
        <v>1372</v>
      </c>
      <c r="C87" s="101" t="s">
        <v>1373</v>
      </c>
      <c r="D87" s="102" t="s">
        <v>1374</v>
      </c>
    </row>
    <row r="88" spans="1:4" ht="16.5" thickBot="1" x14ac:dyDescent="0.25">
      <c r="A88" s="106"/>
      <c r="B88" s="198"/>
      <c r="C88" s="198"/>
      <c r="D88" s="199"/>
    </row>
    <row r="89" spans="1:4" ht="16.5" thickBot="1" x14ac:dyDescent="0.25">
      <c r="A89" s="106"/>
      <c r="B89" s="198"/>
      <c r="C89" s="198"/>
      <c r="D89" s="199"/>
    </row>
    <row r="90" spans="1:4" ht="16.5" thickBot="1" x14ac:dyDescent="0.25">
      <c r="A90" s="106"/>
      <c r="B90" s="198"/>
      <c r="C90" s="198"/>
      <c r="D90" s="199"/>
    </row>
    <row r="91" spans="1:4" ht="16.5" thickBot="1" x14ac:dyDescent="0.25">
      <c r="A91" s="106"/>
      <c r="B91" s="198"/>
      <c r="C91" s="198"/>
      <c r="D91" s="199"/>
    </row>
    <row r="92" spans="1:4" ht="16.5" thickBot="1" x14ac:dyDescent="0.25">
      <c r="A92" s="106"/>
      <c r="B92" s="198"/>
      <c r="C92" s="198"/>
      <c r="D92" s="199"/>
    </row>
    <row r="93" spans="1:4" ht="16.5" thickBot="1" x14ac:dyDescent="0.25">
      <c r="A93" s="106"/>
      <c r="B93" s="198"/>
      <c r="C93" s="198"/>
      <c r="D93" s="199"/>
    </row>
    <row r="94" spans="1:4" ht="16.5" thickBot="1" x14ac:dyDescent="0.25">
      <c r="A94" s="106"/>
      <c r="B94" s="198"/>
      <c r="C94" s="198"/>
      <c r="D94" s="199"/>
    </row>
    <row r="95" spans="1:4" ht="16.5" thickBot="1" x14ac:dyDescent="0.25">
      <c r="A95" s="106"/>
      <c r="B95" s="198"/>
      <c r="C95" s="198"/>
      <c r="D95" s="199"/>
    </row>
    <row r="96" spans="1:4" ht="16.5" thickBot="1" x14ac:dyDescent="0.25">
      <c r="A96" s="106"/>
      <c r="B96" s="198"/>
      <c r="C96" s="198"/>
      <c r="D96" s="199"/>
    </row>
    <row r="97" spans="1:4" ht="31.5" x14ac:dyDescent="0.25">
      <c r="A97" s="107" t="s">
        <v>1165</v>
      </c>
      <c r="B97" s="103" t="s">
        <v>1224</v>
      </c>
      <c r="C97" s="104">
        <f>SUM(C88:C96)</f>
        <v>0</v>
      </c>
      <c r="D97" s="105">
        <f>SUM(D88:D96)</f>
        <v>0</v>
      </c>
    </row>
    <row r="98" spans="1:4" ht="15.75" x14ac:dyDescent="0.25">
      <c r="A98" s="220"/>
      <c r="B98" s="220"/>
      <c r="C98" s="220"/>
      <c r="D98" s="221"/>
    </row>
    <row r="99" spans="1:4" ht="63.75" thickBot="1" x14ac:dyDescent="0.25">
      <c r="A99" s="100" t="s">
        <v>988</v>
      </c>
      <c r="B99" s="101" t="s">
        <v>1372</v>
      </c>
      <c r="C99" s="101" t="s">
        <v>1373</v>
      </c>
      <c r="D99" s="102" t="s">
        <v>1374</v>
      </c>
    </row>
    <row r="100" spans="1:4" ht="16.5" thickBot="1" x14ac:dyDescent="0.25">
      <c r="A100" s="106"/>
      <c r="B100" s="198"/>
      <c r="C100" s="198"/>
      <c r="D100" s="199"/>
    </row>
    <row r="101" spans="1:4" ht="16.5" thickBot="1" x14ac:dyDescent="0.25">
      <c r="A101" s="106"/>
      <c r="B101" s="198"/>
      <c r="C101" s="198"/>
      <c r="D101" s="199"/>
    </row>
    <row r="102" spans="1:4" ht="16.5" thickBot="1" x14ac:dyDescent="0.25">
      <c r="A102" s="106"/>
      <c r="B102" s="198"/>
      <c r="C102" s="198"/>
      <c r="D102" s="199"/>
    </row>
    <row r="103" spans="1:4" ht="16.5" thickBot="1" x14ac:dyDescent="0.25">
      <c r="A103" s="106"/>
      <c r="B103" s="198"/>
      <c r="C103" s="198"/>
      <c r="D103" s="199"/>
    </row>
    <row r="104" spans="1:4" ht="16.5" thickBot="1" x14ac:dyDescent="0.25">
      <c r="A104" s="106"/>
      <c r="B104" s="198"/>
      <c r="C104" s="198"/>
      <c r="D104" s="199"/>
    </row>
    <row r="105" spans="1:4" ht="16.5" thickBot="1" x14ac:dyDescent="0.25">
      <c r="A105" s="106"/>
      <c r="B105" s="198"/>
      <c r="C105" s="198"/>
      <c r="D105" s="199"/>
    </row>
    <row r="106" spans="1:4" ht="16.5" thickBot="1" x14ac:dyDescent="0.25">
      <c r="A106" s="106"/>
      <c r="B106" s="198"/>
      <c r="C106" s="198"/>
      <c r="D106" s="199"/>
    </row>
    <row r="107" spans="1:4" ht="16.5" thickBot="1" x14ac:dyDescent="0.25">
      <c r="A107" s="106"/>
      <c r="B107" s="198"/>
      <c r="C107" s="198"/>
      <c r="D107" s="199"/>
    </row>
    <row r="108" spans="1:4" ht="16.5" thickBot="1" x14ac:dyDescent="0.25">
      <c r="A108" s="106"/>
      <c r="B108" s="198"/>
      <c r="C108" s="198"/>
      <c r="D108" s="199"/>
    </row>
    <row r="109" spans="1:4" ht="31.5" x14ac:dyDescent="0.25">
      <c r="A109" s="107" t="s">
        <v>1166</v>
      </c>
      <c r="B109" s="103" t="s">
        <v>1224</v>
      </c>
      <c r="C109" s="104">
        <f>SUM(C100:C108)</f>
        <v>0</v>
      </c>
      <c r="D109" s="105">
        <f>SUM(D100:D108)</f>
        <v>0</v>
      </c>
    </row>
    <row r="110" spans="1:4" ht="15.75" x14ac:dyDescent="0.25">
      <c r="A110" s="220"/>
      <c r="B110" s="220"/>
      <c r="C110" s="220"/>
      <c r="D110" s="221"/>
    </row>
    <row r="111" spans="1:4" ht="63.75" thickBot="1" x14ac:dyDescent="0.25">
      <c r="A111" s="100" t="s">
        <v>989</v>
      </c>
      <c r="B111" s="101" t="s">
        <v>1372</v>
      </c>
      <c r="C111" s="101" t="s">
        <v>1373</v>
      </c>
      <c r="D111" s="102" t="s">
        <v>1374</v>
      </c>
    </row>
    <row r="112" spans="1:4" ht="16.5" thickBot="1" x14ac:dyDescent="0.25">
      <c r="A112" s="106"/>
      <c r="B112" s="198"/>
      <c r="C112" s="198"/>
      <c r="D112" s="199"/>
    </row>
    <row r="113" spans="1:4" ht="16.5" thickBot="1" x14ac:dyDescent="0.25">
      <c r="A113" s="106"/>
      <c r="B113" s="198"/>
      <c r="C113" s="198"/>
      <c r="D113" s="199"/>
    </row>
    <row r="114" spans="1:4" ht="16.5" thickBot="1" x14ac:dyDescent="0.25">
      <c r="A114" s="106"/>
      <c r="B114" s="198"/>
      <c r="C114" s="198"/>
      <c r="D114" s="199"/>
    </row>
    <row r="115" spans="1:4" ht="16.5" thickBot="1" x14ac:dyDescent="0.25">
      <c r="A115" s="106"/>
      <c r="B115" s="198"/>
      <c r="C115" s="198"/>
      <c r="D115" s="199"/>
    </row>
    <row r="116" spans="1:4" ht="16.5" thickBot="1" x14ac:dyDescent="0.25">
      <c r="A116" s="106"/>
      <c r="B116" s="198"/>
      <c r="C116" s="198"/>
      <c r="D116" s="199"/>
    </row>
    <row r="117" spans="1:4" ht="16.5" thickBot="1" x14ac:dyDescent="0.25">
      <c r="A117" s="106"/>
      <c r="B117" s="198"/>
      <c r="C117" s="198"/>
      <c r="D117" s="199"/>
    </row>
    <row r="118" spans="1:4" ht="16.5" thickBot="1" x14ac:dyDescent="0.25">
      <c r="A118" s="106"/>
      <c r="B118" s="198"/>
      <c r="C118" s="198"/>
      <c r="D118" s="199"/>
    </row>
    <row r="119" spans="1:4" ht="16.5" thickBot="1" x14ac:dyDescent="0.25">
      <c r="A119" s="106"/>
      <c r="B119" s="198"/>
      <c r="C119" s="198"/>
      <c r="D119" s="199"/>
    </row>
    <row r="120" spans="1:4" ht="16.5" thickBot="1" x14ac:dyDescent="0.25">
      <c r="A120" s="106"/>
      <c r="B120" s="198"/>
      <c r="C120" s="198"/>
      <c r="D120" s="199"/>
    </row>
    <row r="121" spans="1:4" ht="31.5" x14ac:dyDescent="0.25">
      <c r="A121" s="107" t="s">
        <v>1167</v>
      </c>
      <c r="B121" s="103" t="s">
        <v>1224</v>
      </c>
      <c r="C121" s="104">
        <f>SUM(C112:C120)</f>
        <v>0</v>
      </c>
      <c r="D121" s="105">
        <f>SUM(D112:D120)</f>
        <v>0</v>
      </c>
    </row>
    <row r="122" spans="1:4" ht="15.75" x14ac:dyDescent="0.25">
      <c r="A122" s="220"/>
      <c r="B122" s="220"/>
      <c r="C122" s="220"/>
      <c r="D122" s="221"/>
    </row>
    <row r="123" spans="1:4" ht="63.75" thickBot="1" x14ac:dyDescent="0.25">
      <c r="A123" s="100" t="s">
        <v>990</v>
      </c>
      <c r="B123" s="101" t="s">
        <v>1372</v>
      </c>
      <c r="C123" s="101" t="s">
        <v>1373</v>
      </c>
      <c r="D123" s="102" t="s">
        <v>1374</v>
      </c>
    </row>
    <row r="124" spans="1:4" ht="16.5" thickBot="1" x14ac:dyDescent="0.25">
      <c r="A124" s="106"/>
      <c r="B124" s="198"/>
      <c r="C124" s="198"/>
      <c r="D124" s="199"/>
    </row>
    <row r="125" spans="1:4" ht="16.5" thickBot="1" x14ac:dyDescent="0.25">
      <c r="A125" s="106"/>
      <c r="B125" s="198"/>
      <c r="C125" s="198"/>
      <c r="D125" s="199"/>
    </row>
    <row r="126" spans="1:4" ht="16.5" thickBot="1" x14ac:dyDescent="0.25">
      <c r="A126" s="106"/>
      <c r="B126" s="198"/>
      <c r="C126" s="198"/>
      <c r="D126" s="199"/>
    </row>
    <row r="127" spans="1:4" ht="16.5" thickBot="1" x14ac:dyDescent="0.25">
      <c r="A127" s="106"/>
      <c r="B127" s="198"/>
      <c r="C127" s="198"/>
      <c r="D127" s="199"/>
    </row>
    <row r="128" spans="1:4" ht="16.5" thickBot="1" x14ac:dyDescent="0.25">
      <c r="A128" s="106"/>
      <c r="B128" s="198"/>
      <c r="C128" s="198"/>
      <c r="D128" s="199"/>
    </row>
    <row r="129" spans="1:4" ht="16.5" thickBot="1" x14ac:dyDescent="0.25">
      <c r="A129" s="106"/>
      <c r="B129" s="198"/>
      <c r="C129" s="198"/>
      <c r="D129" s="199"/>
    </row>
    <row r="130" spans="1:4" ht="16.5" thickBot="1" x14ac:dyDescent="0.25">
      <c r="A130" s="106"/>
      <c r="B130" s="198"/>
      <c r="C130" s="198"/>
      <c r="D130" s="199"/>
    </row>
    <row r="131" spans="1:4" ht="16.5" thickBot="1" x14ac:dyDescent="0.25">
      <c r="A131" s="106"/>
      <c r="B131" s="198"/>
      <c r="C131" s="198"/>
      <c r="D131" s="199"/>
    </row>
    <row r="132" spans="1:4" ht="16.5" thickBot="1" x14ac:dyDescent="0.25">
      <c r="A132" s="106"/>
      <c r="B132" s="198"/>
      <c r="C132" s="198"/>
      <c r="D132" s="199"/>
    </row>
    <row r="133" spans="1:4" ht="31.5" x14ac:dyDescent="0.25">
      <c r="A133" s="107" t="s">
        <v>1168</v>
      </c>
      <c r="B133" s="103" t="s">
        <v>1224</v>
      </c>
      <c r="C133" s="104">
        <f>SUM(C124:C132)</f>
        <v>0</v>
      </c>
      <c r="D133" s="105">
        <f>SUM(D124:D132)</f>
        <v>0</v>
      </c>
    </row>
    <row r="134" spans="1:4" ht="15.75" x14ac:dyDescent="0.25">
      <c r="A134" s="220"/>
      <c r="B134" s="220"/>
      <c r="C134" s="220"/>
      <c r="D134" s="221"/>
    </row>
    <row r="135" spans="1:4" ht="63.75" thickBot="1" x14ac:dyDescent="0.25">
      <c r="A135" s="100" t="s">
        <v>991</v>
      </c>
      <c r="B135" s="101" t="s">
        <v>1372</v>
      </c>
      <c r="C135" s="101" t="s">
        <v>1373</v>
      </c>
      <c r="D135" s="102" t="s">
        <v>1374</v>
      </c>
    </row>
    <row r="136" spans="1:4" ht="16.5" thickBot="1" x14ac:dyDescent="0.25">
      <c r="A136" s="106"/>
      <c r="B136" s="198"/>
      <c r="C136" s="198"/>
      <c r="D136" s="199"/>
    </row>
    <row r="137" spans="1:4" ht="16.5" thickBot="1" x14ac:dyDescent="0.25">
      <c r="A137" s="106"/>
      <c r="B137" s="198"/>
      <c r="C137" s="198"/>
      <c r="D137" s="199"/>
    </row>
    <row r="138" spans="1:4" ht="16.5" thickBot="1" x14ac:dyDescent="0.25">
      <c r="A138" s="106"/>
      <c r="B138" s="198"/>
      <c r="C138" s="198"/>
      <c r="D138" s="199"/>
    </row>
    <row r="139" spans="1:4" ht="16.5" thickBot="1" x14ac:dyDescent="0.25">
      <c r="A139" s="106"/>
      <c r="B139" s="198"/>
      <c r="C139" s="198"/>
      <c r="D139" s="199"/>
    </row>
    <row r="140" spans="1:4" ht="16.5" thickBot="1" x14ac:dyDescent="0.25">
      <c r="A140" s="106"/>
      <c r="B140" s="198"/>
      <c r="C140" s="198"/>
      <c r="D140" s="199"/>
    </row>
    <row r="141" spans="1:4" ht="16.5" thickBot="1" x14ac:dyDescent="0.25">
      <c r="A141" s="106"/>
      <c r="B141" s="198"/>
      <c r="C141" s="198"/>
      <c r="D141" s="199"/>
    </row>
    <row r="142" spans="1:4" ht="16.5" thickBot="1" x14ac:dyDescent="0.25">
      <c r="A142" s="106"/>
      <c r="B142" s="198"/>
      <c r="C142" s="198"/>
      <c r="D142" s="199"/>
    </row>
    <row r="143" spans="1:4" ht="16.5" thickBot="1" x14ac:dyDescent="0.25">
      <c r="A143" s="106"/>
      <c r="B143" s="198"/>
      <c r="C143" s="198"/>
      <c r="D143" s="199"/>
    </row>
    <row r="144" spans="1:4" ht="16.5" thickBot="1" x14ac:dyDescent="0.25">
      <c r="A144" s="106"/>
      <c r="B144" s="198"/>
      <c r="C144" s="198"/>
      <c r="D144" s="199"/>
    </row>
    <row r="145" spans="1:4" ht="31.5" x14ac:dyDescent="0.25">
      <c r="A145" s="107" t="s">
        <v>1169</v>
      </c>
      <c r="B145" s="103" t="s">
        <v>1224</v>
      </c>
      <c r="C145" s="104">
        <f>SUM(C136:C144)</f>
        <v>0</v>
      </c>
      <c r="D145" s="105">
        <f>SUM(D136:D144)</f>
        <v>0</v>
      </c>
    </row>
    <row r="146" spans="1:4" ht="15.75" x14ac:dyDescent="0.2">
      <c r="A146" s="222"/>
      <c r="B146" s="222"/>
      <c r="C146" s="222"/>
      <c r="D146" s="223"/>
    </row>
    <row r="147" spans="1:4" ht="63.75" thickBot="1" x14ac:dyDescent="0.25">
      <c r="A147" s="100" t="s">
        <v>992</v>
      </c>
      <c r="B147" s="101" t="s">
        <v>1372</v>
      </c>
      <c r="C147" s="101" t="s">
        <v>1373</v>
      </c>
      <c r="D147" s="102" t="s">
        <v>1374</v>
      </c>
    </row>
    <row r="148" spans="1:4" ht="16.5" thickBot="1" x14ac:dyDescent="0.25">
      <c r="A148" s="106"/>
      <c r="B148" s="198"/>
      <c r="C148" s="198"/>
      <c r="D148" s="199"/>
    </row>
    <row r="149" spans="1:4" ht="16.5" thickBot="1" x14ac:dyDescent="0.25">
      <c r="A149" s="106"/>
      <c r="B149" s="198"/>
      <c r="C149" s="198"/>
      <c r="D149" s="199"/>
    </row>
    <row r="150" spans="1:4" ht="16.5" thickBot="1" x14ac:dyDescent="0.25">
      <c r="A150" s="106"/>
      <c r="B150" s="198"/>
      <c r="C150" s="198"/>
      <c r="D150" s="199"/>
    </row>
    <row r="151" spans="1:4" ht="16.5" thickBot="1" x14ac:dyDescent="0.25">
      <c r="A151" s="106"/>
      <c r="B151" s="198"/>
      <c r="C151" s="198"/>
      <c r="D151" s="199"/>
    </row>
    <row r="152" spans="1:4" ht="16.5" thickBot="1" x14ac:dyDescent="0.25">
      <c r="A152" s="106"/>
      <c r="B152" s="198"/>
      <c r="C152" s="198"/>
      <c r="D152" s="199"/>
    </row>
    <row r="153" spans="1:4" ht="16.5" thickBot="1" x14ac:dyDescent="0.25">
      <c r="A153" s="106"/>
      <c r="B153" s="198"/>
      <c r="C153" s="198"/>
      <c r="D153" s="199"/>
    </row>
    <row r="154" spans="1:4" ht="16.5" thickBot="1" x14ac:dyDescent="0.25">
      <c r="A154" s="106"/>
      <c r="B154" s="198"/>
      <c r="C154" s="198"/>
      <c r="D154" s="199"/>
    </row>
    <row r="155" spans="1:4" ht="16.5" thickBot="1" x14ac:dyDescent="0.25">
      <c r="A155" s="106"/>
      <c r="B155" s="198"/>
      <c r="C155" s="198"/>
      <c r="D155" s="199"/>
    </row>
    <row r="156" spans="1:4" ht="16.5" thickBot="1" x14ac:dyDescent="0.25">
      <c r="A156" s="106"/>
      <c r="B156" s="198"/>
      <c r="C156" s="198"/>
      <c r="D156" s="199"/>
    </row>
    <row r="157" spans="1:4" ht="31.5" x14ac:dyDescent="0.25">
      <c r="A157" s="107" t="s">
        <v>1170</v>
      </c>
      <c r="B157" s="103" t="s">
        <v>1224</v>
      </c>
      <c r="C157" s="104">
        <f>SUM(C148:C156)</f>
        <v>0</v>
      </c>
      <c r="D157" s="105">
        <f>SUM(D148:D156)</f>
        <v>0</v>
      </c>
    </row>
    <row r="158" spans="1:4" x14ac:dyDescent="0.2">
      <c r="A158" s="218"/>
      <c r="B158" s="218"/>
      <c r="C158" s="218"/>
      <c r="D158" s="218"/>
    </row>
    <row r="159" spans="1:4" ht="63.75" thickBot="1" x14ac:dyDescent="0.25">
      <c r="A159" s="100" t="s">
        <v>993</v>
      </c>
      <c r="B159" s="101" t="s">
        <v>1372</v>
      </c>
      <c r="C159" s="101" t="s">
        <v>1373</v>
      </c>
      <c r="D159" s="102" t="s">
        <v>1374</v>
      </c>
    </row>
    <row r="160" spans="1:4" ht="16.5" thickBot="1" x14ac:dyDescent="0.25">
      <c r="A160" s="106"/>
      <c r="B160" s="198"/>
      <c r="C160" s="198"/>
      <c r="D160" s="199"/>
    </row>
    <row r="161" spans="1:4" ht="16.5" thickBot="1" x14ac:dyDescent="0.25">
      <c r="A161" s="106"/>
      <c r="B161" s="198"/>
      <c r="C161" s="198"/>
      <c r="D161" s="199"/>
    </row>
    <row r="162" spans="1:4" ht="16.5" thickBot="1" x14ac:dyDescent="0.25">
      <c r="A162" s="106"/>
      <c r="B162" s="198"/>
      <c r="C162" s="198"/>
      <c r="D162" s="199"/>
    </row>
    <row r="163" spans="1:4" ht="16.5" thickBot="1" x14ac:dyDescent="0.25">
      <c r="A163" s="106"/>
      <c r="B163" s="198"/>
      <c r="C163" s="198"/>
      <c r="D163" s="199"/>
    </row>
    <row r="164" spans="1:4" ht="16.5" thickBot="1" x14ac:dyDescent="0.25">
      <c r="A164" s="106"/>
      <c r="B164" s="198"/>
      <c r="C164" s="198"/>
      <c r="D164" s="199"/>
    </row>
    <row r="165" spans="1:4" ht="16.5" thickBot="1" x14ac:dyDescent="0.25">
      <c r="A165" s="106"/>
      <c r="B165" s="198"/>
      <c r="C165" s="198"/>
      <c r="D165" s="199"/>
    </row>
    <row r="166" spans="1:4" ht="16.5" thickBot="1" x14ac:dyDescent="0.25">
      <c r="A166" s="106"/>
      <c r="B166" s="198"/>
      <c r="C166" s="198"/>
      <c r="D166" s="199"/>
    </row>
    <row r="167" spans="1:4" ht="16.5" thickBot="1" x14ac:dyDescent="0.25">
      <c r="A167" s="106"/>
      <c r="B167" s="198"/>
      <c r="C167" s="198"/>
      <c r="D167" s="199"/>
    </row>
    <row r="168" spans="1:4" ht="16.5" thickBot="1" x14ac:dyDescent="0.25">
      <c r="A168" s="106"/>
      <c r="B168" s="198"/>
      <c r="C168" s="198"/>
      <c r="D168" s="199"/>
    </row>
    <row r="169" spans="1:4" ht="31.5" x14ac:dyDescent="0.25">
      <c r="A169" s="107" t="s">
        <v>1171</v>
      </c>
      <c r="B169" s="103" t="s">
        <v>1224</v>
      </c>
      <c r="C169" s="104">
        <f>SUM(C160:C168)</f>
        <v>0</v>
      </c>
      <c r="D169" s="105">
        <f>SUM(D160:D168)</f>
        <v>0</v>
      </c>
    </row>
    <row r="170" spans="1:4" x14ac:dyDescent="0.2">
      <c r="A170" s="218"/>
      <c r="B170" s="218"/>
      <c r="C170" s="218"/>
      <c r="D170" s="218"/>
    </row>
    <row r="171" spans="1:4" ht="63.75" thickBot="1" x14ac:dyDescent="0.25">
      <c r="A171" s="100" t="s">
        <v>994</v>
      </c>
      <c r="B171" s="101" t="s">
        <v>1372</v>
      </c>
      <c r="C171" s="101" t="s">
        <v>1373</v>
      </c>
      <c r="D171" s="102" t="s">
        <v>1374</v>
      </c>
    </row>
    <row r="172" spans="1:4" ht="16.5" thickBot="1" x14ac:dyDescent="0.25">
      <c r="A172" s="106"/>
      <c r="B172" s="198"/>
      <c r="C172" s="198"/>
      <c r="D172" s="199"/>
    </row>
    <row r="173" spans="1:4" ht="16.5" thickBot="1" x14ac:dyDescent="0.25">
      <c r="A173" s="106"/>
      <c r="B173" s="198"/>
      <c r="C173" s="198"/>
      <c r="D173" s="199"/>
    </row>
    <row r="174" spans="1:4" ht="16.5" thickBot="1" x14ac:dyDescent="0.25">
      <c r="A174" s="106"/>
      <c r="B174" s="198"/>
      <c r="C174" s="198"/>
      <c r="D174" s="199"/>
    </row>
    <row r="175" spans="1:4" ht="16.5" thickBot="1" x14ac:dyDescent="0.25">
      <c r="A175" s="106"/>
      <c r="B175" s="198"/>
      <c r="C175" s="198"/>
      <c r="D175" s="199"/>
    </row>
    <row r="176" spans="1:4" ht="16.5" thickBot="1" x14ac:dyDescent="0.25">
      <c r="A176" s="106"/>
      <c r="B176" s="198"/>
      <c r="C176" s="198"/>
      <c r="D176" s="199"/>
    </row>
    <row r="177" spans="1:4" ht="16.5" thickBot="1" x14ac:dyDescent="0.25">
      <c r="A177" s="106"/>
      <c r="B177" s="198"/>
      <c r="C177" s="198"/>
      <c r="D177" s="199"/>
    </row>
    <row r="178" spans="1:4" ht="16.5" thickBot="1" x14ac:dyDescent="0.25">
      <c r="A178" s="106"/>
      <c r="B178" s="198"/>
      <c r="C178" s="198"/>
      <c r="D178" s="199"/>
    </row>
    <row r="179" spans="1:4" ht="16.5" thickBot="1" x14ac:dyDescent="0.25">
      <c r="A179" s="106"/>
      <c r="B179" s="198"/>
      <c r="C179" s="198"/>
      <c r="D179" s="199"/>
    </row>
    <row r="180" spans="1:4" ht="16.5" thickBot="1" x14ac:dyDescent="0.25">
      <c r="A180" s="106"/>
      <c r="B180" s="198"/>
      <c r="C180" s="198"/>
      <c r="D180" s="199"/>
    </row>
    <row r="181" spans="1:4" ht="31.5" x14ac:dyDescent="0.25">
      <c r="A181" s="107" t="s">
        <v>1172</v>
      </c>
      <c r="B181" s="103" t="s">
        <v>1224</v>
      </c>
      <c r="C181" s="104">
        <f>SUM(C172:C180)</f>
        <v>0</v>
      </c>
      <c r="D181" s="105">
        <f>SUM(D172:D180)</f>
        <v>0</v>
      </c>
    </row>
    <row r="182" spans="1:4" ht="15.75" x14ac:dyDescent="0.2">
      <c r="A182" s="222"/>
      <c r="B182" s="222"/>
      <c r="C182" s="222"/>
      <c r="D182" s="223"/>
    </row>
    <row r="183" spans="1:4" ht="63.75" thickBot="1" x14ac:dyDescent="0.25">
      <c r="A183" s="100" t="s">
        <v>995</v>
      </c>
      <c r="B183" s="101" t="s">
        <v>1372</v>
      </c>
      <c r="C183" s="101" t="s">
        <v>1373</v>
      </c>
      <c r="D183" s="102" t="s">
        <v>1374</v>
      </c>
    </row>
    <row r="184" spans="1:4" ht="16.5" thickBot="1" x14ac:dyDescent="0.25">
      <c r="A184" s="106"/>
      <c r="B184" s="198"/>
      <c r="C184" s="198"/>
      <c r="D184" s="199"/>
    </row>
    <row r="185" spans="1:4" ht="16.5" thickBot="1" x14ac:dyDescent="0.25">
      <c r="A185" s="106"/>
      <c r="B185" s="198"/>
      <c r="C185" s="198"/>
      <c r="D185" s="199"/>
    </row>
    <row r="186" spans="1:4" ht="16.5" thickBot="1" x14ac:dyDescent="0.25">
      <c r="A186" s="106"/>
      <c r="B186" s="198"/>
      <c r="C186" s="198"/>
      <c r="D186" s="199"/>
    </row>
    <row r="187" spans="1:4" ht="16.5" thickBot="1" x14ac:dyDescent="0.25">
      <c r="A187" s="106"/>
      <c r="B187" s="198"/>
      <c r="C187" s="198"/>
      <c r="D187" s="199"/>
    </row>
    <row r="188" spans="1:4" ht="16.5" thickBot="1" x14ac:dyDescent="0.25">
      <c r="A188" s="106"/>
      <c r="B188" s="198"/>
      <c r="C188" s="198"/>
      <c r="D188" s="199"/>
    </row>
    <row r="189" spans="1:4" ht="16.5" thickBot="1" x14ac:dyDescent="0.25">
      <c r="A189" s="106"/>
      <c r="B189" s="198"/>
      <c r="C189" s="198"/>
      <c r="D189" s="199"/>
    </row>
    <row r="190" spans="1:4" ht="16.5" thickBot="1" x14ac:dyDescent="0.25">
      <c r="A190" s="106"/>
      <c r="B190" s="198"/>
      <c r="C190" s="198"/>
      <c r="D190" s="199"/>
    </row>
    <row r="191" spans="1:4" ht="16.5" thickBot="1" x14ac:dyDescent="0.25">
      <c r="A191" s="106"/>
      <c r="B191" s="198"/>
      <c r="C191" s="198"/>
      <c r="D191" s="199"/>
    </row>
    <row r="192" spans="1:4" ht="16.5" thickBot="1" x14ac:dyDescent="0.25">
      <c r="A192" s="106"/>
      <c r="B192" s="198"/>
      <c r="C192" s="198"/>
      <c r="D192" s="199"/>
    </row>
    <row r="193" spans="1:4" ht="31.5" x14ac:dyDescent="0.25">
      <c r="A193" s="107" t="s">
        <v>1173</v>
      </c>
      <c r="B193" s="103" t="s">
        <v>1224</v>
      </c>
      <c r="C193" s="104">
        <f>SUM(C184:C192)</f>
        <v>0</v>
      </c>
      <c r="D193" s="105">
        <f>SUM(D184:D192)</f>
        <v>0</v>
      </c>
    </row>
    <row r="194" spans="1:4" ht="15.75" x14ac:dyDescent="0.25">
      <c r="A194" s="220"/>
      <c r="B194" s="220"/>
      <c r="C194" s="220"/>
      <c r="D194" s="221"/>
    </row>
    <row r="195" spans="1:4" ht="63.75" thickBot="1" x14ac:dyDescent="0.25">
      <c r="A195" s="100" t="s">
        <v>996</v>
      </c>
      <c r="B195" s="101" t="s">
        <v>1372</v>
      </c>
      <c r="C195" s="101" t="s">
        <v>1373</v>
      </c>
      <c r="D195" s="102" t="s">
        <v>1374</v>
      </c>
    </row>
    <row r="196" spans="1:4" ht="16.5" thickBot="1" x14ac:dyDescent="0.25">
      <c r="A196" s="106"/>
      <c r="B196" s="198"/>
      <c r="C196" s="198"/>
      <c r="D196" s="199"/>
    </row>
    <row r="197" spans="1:4" ht="16.5" thickBot="1" x14ac:dyDescent="0.25">
      <c r="A197" s="106"/>
      <c r="B197" s="198"/>
      <c r="C197" s="198"/>
      <c r="D197" s="199"/>
    </row>
    <row r="198" spans="1:4" ht="16.5" thickBot="1" x14ac:dyDescent="0.25">
      <c r="A198" s="106"/>
      <c r="B198" s="198"/>
      <c r="C198" s="198"/>
      <c r="D198" s="199"/>
    </row>
    <row r="199" spans="1:4" ht="16.5" thickBot="1" x14ac:dyDescent="0.25">
      <c r="A199" s="106"/>
      <c r="B199" s="198"/>
      <c r="C199" s="198"/>
      <c r="D199" s="199"/>
    </row>
    <row r="200" spans="1:4" ht="16.5" thickBot="1" x14ac:dyDescent="0.25">
      <c r="A200" s="106"/>
      <c r="B200" s="198"/>
      <c r="C200" s="198"/>
      <c r="D200" s="199"/>
    </row>
    <row r="201" spans="1:4" ht="16.5" thickBot="1" x14ac:dyDescent="0.25">
      <c r="A201" s="106"/>
      <c r="B201" s="198"/>
      <c r="C201" s="198"/>
      <c r="D201" s="199"/>
    </row>
    <row r="202" spans="1:4" ht="16.5" thickBot="1" x14ac:dyDescent="0.25">
      <c r="A202" s="106"/>
      <c r="B202" s="198"/>
      <c r="C202" s="198"/>
      <c r="D202" s="199"/>
    </row>
    <row r="203" spans="1:4" ht="16.5" thickBot="1" x14ac:dyDescent="0.25">
      <c r="A203" s="106"/>
      <c r="B203" s="198"/>
      <c r="C203" s="198"/>
      <c r="D203" s="199"/>
    </row>
    <row r="204" spans="1:4" ht="16.5" thickBot="1" x14ac:dyDescent="0.25">
      <c r="A204" s="106"/>
      <c r="B204" s="198"/>
      <c r="C204" s="198"/>
      <c r="D204" s="199"/>
    </row>
    <row r="205" spans="1:4" ht="31.5" x14ac:dyDescent="0.25">
      <c r="A205" s="107" t="s">
        <v>1174</v>
      </c>
      <c r="B205" s="103" t="s">
        <v>1224</v>
      </c>
      <c r="C205" s="104">
        <f>SUM(C196:C204)</f>
        <v>0</v>
      </c>
      <c r="D205" s="105">
        <f>SUM(D196:D204)</f>
        <v>0</v>
      </c>
    </row>
    <row r="206" spans="1:4" ht="15.75" x14ac:dyDescent="0.2">
      <c r="A206" s="222"/>
      <c r="B206" s="222"/>
      <c r="C206" s="222"/>
      <c r="D206" s="223"/>
    </row>
    <row r="207" spans="1:4" ht="63.75" thickBot="1" x14ac:dyDescent="0.25">
      <c r="A207" s="100" t="s">
        <v>997</v>
      </c>
      <c r="B207" s="101" t="s">
        <v>1372</v>
      </c>
      <c r="C207" s="101" t="s">
        <v>1373</v>
      </c>
      <c r="D207" s="102" t="s">
        <v>1374</v>
      </c>
    </row>
    <row r="208" spans="1:4" ht="16.5" thickBot="1" x14ac:dyDescent="0.25">
      <c r="A208" s="106"/>
      <c r="B208" s="198"/>
      <c r="C208" s="198"/>
      <c r="D208" s="199"/>
    </row>
    <row r="209" spans="1:4" ht="16.5" thickBot="1" x14ac:dyDescent="0.25">
      <c r="A209" s="106"/>
      <c r="B209" s="198"/>
      <c r="C209" s="198"/>
      <c r="D209" s="199"/>
    </row>
    <row r="210" spans="1:4" ht="16.5" thickBot="1" x14ac:dyDescent="0.25">
      <c r="A210" s="106"/>
      <c r="B210" s="198"/>
      <c r="C210" s="198"/>
      <c r="D210" s="199"/>
    </row>
    <row r="211" spans="1:4" ht="16.5" thickBot="1" x14ac:dyDescent="0.25">
      <c r="A211" s="106"/>
      <c r="B211" s="198"/>
      <c r="C211" s="198"/>
      <c r="D211" s="199"/>
    </row>
    <row r="212" spans="1:4" ht="16.5" thickBot="1" x14ac:dyDescent="0.25">
      <c r="A212" s="106"/>
      <c r="B212" s="198"/>
      <c r="C212" s="198"/>
      <c r="D212" s="199"/>
    </row>
    <row r="213" spans="1:4" ht="16.5" thickBot="1" x14ac:dyDescent="0.25">
      <c r="A213" s="106"/>
      <c r="B213" s="198"/>
      <c r="C213" s="198"/>
      <c r="D213" s="199"/>
    </row>
    <row r="214" spans="1:4" ht="16.5" thickBot="1" x14ac:dyDescent="0.25">
      <c r="A214" s="106"/>
      <c r="B214" s="198"/>
      <c r="C214" s="198"/>
      <c r="D214" s="199"/>
    </row>
    <row r="215" spans="1:4" ht="16.5" thickBot="1" x14ac:dyDescent="0.25">
      <c r="A215" s="106"/>
      <c r="B215" s="198"/>
      <c r="C215" s="198"/>
      <c r="D215" s="199"/>
    </row>
    <row r="216" spans="1:4" ht="16.5" thickBot="1" x14ac:dyDescent="0.25">
      <c r="A216" s="106"/>
      <c r="B216" s="198"/>
      <c r="C216" s="198"/>
      <c r="D216" s="199"/>
    </row>
    <row r="217" spans="1:4" ht="31.5" x14ac:dyDescent="0.25">
      <c r="A217" s="107" t="s">
        <v>1175</v>
      </c>
      <c r="B217" s="103" t="s">
        <v>1224</v>
      </c>
      <c r="C217" s="104">
        <f>SUM(C208:C216)</f>
        <v>0</v>
      </c>
      <c r="D217" s="105">
        <f>SUM(D208:D216)</f>
        <v>0</v>
      </c>
    </row>
    <row r="218" spans="1:4" ht="15.75" x14ac:dyDescent="0.2">
      <c r="A218" s="222"/>
      <c r="B218" s="222"/>
      <c r="C218" s="222"/>
      <c r="D218" s="223"/>
    </row>
    <row r="219" spans="1:4" ht="63.75" thickBot="1" x14ac:dyDescent="0.25">
      <c r="A219" s="100" t="s">
        <v>998</v>
      </c>
      <c r="B219" s="101" t="s">
        <v>1372</v>
      </c>
      <c r="C219" s="101" t="s">
        <v>1373</v>
      </c>
      <c r="D219" s="102" t="s">
        <v>1374</v>
      </c>
    </row>
    <row r="220" spans="1:4" ht="16.5" thickBot="1" x14ac:dyDescent="0.25">
      <c r="A220" s="106"/>
      <c r="B220" s="198"/>
      <c r="C220" s="198"/>
      <c r="D220" s="199"/>
    </row>
    <row r="221" spans="1:4" ht="16.5" thickBot="1" x14ac:dyDescent="0.25">
      <c r="A221" s="106"/>
      <c r="B221" s="198"/>
      <c r="C221" s="198"/>
      <c r="D221" s="199"/>
    </row>
    <row r="222" spans="1:4" ht="16.5" thickBot="1" x14ac:dyDescent="0.25">
      <c r="A222" s="106"/>
      <c r="B222" s="198"/>
      <c r="C222" s="198"/>
      <c r="D222" s="199"/>
    </row>
    <row r="223" spans="1:4" ht="16.5" thickBot="1" x14ac:dyDescent="0.25">
      <c r="A223" s="106"/>
      <c r="B223" s="198"/>
      <c r="C223" s="198"/>
      <c r="D223" s="199"/>
    </row>
    <row r="224" spans="1:4" ht="16.5" thickBot="1" x14ac:dyDescent="0.25">
      <c r="A224" s="106"/>
      <c r="B224" s="198"/>
      <c r="C224" s="198"/>
      <c r="D224" s="199"/>
    </row>
    <row r="225" spans="1:4" ht="16.5" thickBot="1" x14ac:dyDescent="0.25">
      <c r="A225" s="106"/>
      <c r="B225" s="198"/>
      <c r="C225" s="198"/>
      <c r="D225" s="199"/>
    </row>
    <row r="226" spans="1:4" ht="16.5" thickBot="1" x14ac:dyDescent="0.25">
      <c r="A226" s="106"/>
      <c r="B226" s="198"/>
      <c r="C226" s="198"/>
      <c r="D226" s="199"/>
    </row>
    <row r="227" spans="1:4" ht="16.5" thickBot="1" x14ac:dyDescent="0.25">
      <c r="A227" s="106"/>
      <c r="B227" s="198"/>
      <c r="C227" s="198"/>
      <c r="D227" s="199"/>
    </row>
    <row r="228" spans="1:4" ht="16.5" thickBot="1" x14ac:dyDescent="0.25">
      <c r="A228" s="106"/>
      <c r="B228" s="198"/>
      <c r="C228" s="198"/>
      <c r="D228" s="199"/>
    </row>
    <row r="229" spans="1:4" ht="31.5" x14ac:dyDescent="0.25">
      <c r="A229" s="107" t="s">
        <v>1176</v>
      </c>
      <c r="B229" s="103" t="s">
        <v>1224</v>
      </c>
      <c r="C229" s="104">
        <f>SUM(C220:C228)</f>
        <v>0</v>
      </c>
      <c r="D229" s="105">
        <f>SUM(D220:D228)</f>
        <v>0</v>
      </c>
    </row>
    <row r="230" spans="1:4" x14ac:dyDescent="0.2">
      <c r="A230" s="218"/>
      <c r="B230" s="218"/>
      <c r="C230" s="218"/>
      <c r="D230" s="218"/>
    </row>
    <row r="231" spans="1:4" ht="63.75" thickBot="1" x14ac:dyDescent="0.25">
      <c r="A231" s="100" t="s">
        <v>1140</v>
      </c>
      <c r="B231" s="101" t="s">
        <v>1372</v>
      </c>
      <c r="C231" s="101" t="s">
        <v>1373</v>
      </c>
      <c r="D231" s="102" t="s">
        <v>1374</v>
      </c>
    </row>
    <row r="232" spans="1:4" ht="16.5" thickBot="1" x14ac:dyDescent="0.25">
      <c r="A232" s="106"/>
      <c r="B232" s="198"/>
      <c r="C232" s="198"/>
      <c r="D232" s="199"/>
    </row>
    <row r="233" spans="1:4" ht="16.5" thickBot="1" x14ac:dyDescent="0.25">
      <c r="A233" s="106"/>
      <c r="B233" s="198"/>
      <c r="C233" s="198"/>
      <c r="D233" s="199"/>
    </row>
    <row r="234" spans="1:4" ht="16.5" thickBot="1" x14ac:dyDescent="0.25">
      <c r="A234" s="106"/>
      <c r="B234" s="198"/>
      <c r="C234" s="198"/>
      <c r="D234" s="199"/>
    </row>
    <row r="235" spans="1:4" ht="16.5" thickBot="1" x14ac:dyDescent="0.25">
      <c r="A235" s="106"/>
      <c r="B235" s="198"/>
      <c r="C235" s="198"/>
      <c r="D235" s="199"/>
    </row>
    <row r="236" spans="1:4" ht="16.5" thickBot="1" x14ac:dyDescent="0.25">
      <c r="A236" s="106"/>
      <c r="B236" s="198"/>
      <c r="C236" s="198"/>
      <c r="D236" s="199"/>
    </row>
    <row r="237" spans="1:4" ht="16.5" thickBot="1" x14ac:dyDescent="0.25">
      <c r="A237" s="106"/>
      <c r="B237" s="198"/>
      <c r="C237" s="198"/>
      <c r="D237" s="199"/>
    </row>
    <row r="238" spans="1:4" ht="16.5" thickBot="1" x14ac:dyDescent="0.25">
      <c r="A238" s="106"/>
      <c r="B238" s="198"/>
      <c r="C238" s="198"/>
      <c r="D238" s="199"/>
    </row>
    <row r="239" spans="1:4" ht="16.5" thickBot="1" x14ac:dyDescent="0.25">
      <c r="A239" s="106"/>
      <c r="B239" s="198"/>
      <c r="C239" s="198"/>
      <c r="D239" s="199"/>
    </row>
    <row r="240" spans="1:4" ht="16.5" thickBot="1" x14ac:dyDescent="0.25">
      <c r="A240" s="106"/>
      <c r="B240" s="198"/>
      <c r="C240" s="198"/>
      <c r="D240" s="199"/>
    </row>
    <row r="241" spans="1:4" ht="31.5" x14ac:dyDescent="0.25">
      <c r="A241" s="107" t="s">
        <v>1177</v>
      </c>
      <c r="B241" s="103" t="s">
        <v>1224</v>
      </c>
      <c r="C241" s="104">
        <f>SUM(C232:C240)</f>
        <v>0</v>
      </c>
      <c r="D241" s="105">
        <f>SUM(D232:D240)</f>
        <v>0</v>
      </c>
    </row>
    <row r="242" spans="1:4" ht="15.75" x14ac:dyDescent="0.25">
      <c r="A242" s="224"/>
      <c r="B242" s="224"/>
      <c r="C242" s="224"/>
      <c r="D242" s="224"/>
    </row>
    <row r="243" spans="1:4" ht="63.75" thickBot="1" x14ac:dyDescent="0.25">
      <c r="A243" s="100" t="s">
        <v>999</v>
      </c>
      <c r="B243" s="101" t="s">
        <v>1372</v>
      </c>
      <c r="C243" s="101" t="s">
        <v>1373</v>
      </c>
      <c r="D243" s="102" t="s">
        <v>1374</v>
      </c>
    </row>
    <row r="244" spans="1:4" ht="16.5" thickBot="1" x14ac:dyDescent="0.25">
      <c r="A244" s="106"/>
      <c r="B244" s="198"/>
      <c r="C244" s="198"/>
      <c r="D244" s="199"/>
    </row>
    <row r="245" spans="1:4" ht="16.5" thickBot="1" x14ac:dyDescent="0.25">
      <c r="A245" s="106"/>
      <c r="B245" s="198"/>
      <c r="C245" s="198"/>
      <c r="D245" s="199"/>
    </row>
    <row r="246" spans="1:4" ht="16.5" thickBot="1" x14ac:dyDescent="0.25">
      <c r="A246" s="106"/>
      <c r="B246" s="198"/>
      <c r="C246" s="198"/>
      <c r="D246" s="199"/>
    </row>
    <row r="247" spans="1:4" ht="16.5" thickBot="1" x14ac:dyDescent="0.25">
      <c r="A247" s="106"/>
      <c r="B247" s="198"/>
      <c r="C247" s="198"/>
      <c r="D247" s="199"/>
    </row>
    <row r="248" spans="1:4" ht="16.5" thickBot="1" x14ac:dyDescent="0.25">
      <c r="A248" s="106"/>
      <c r="B248" s="198"/>
      <c r="C248" s="198"/>
      <c r="D248" s="199"/>
    </row>
    <row r="249" spans="1:4" ht="16.5" thickBot="1" x14ac:dyDescent="0.25">
      <c r="A249" s="106"/>
      <c r="B249" s="198"/>
      <c r="C249" s="198"/>
      <c r="D249" s="199"/>
    </row>
    <row r="250" spans="1:4" ht="16.5" thickBot="1" x14ac:dyDescent="0.25">
      <c r="A250" s="106"/>
      <c r="B250" s="198"/>
      <c r="C250" s="198"/>
      <c r="D250" s="199"/>
    </row>
    <row r="251" spans="1:4" ht="16.5" thickBot="1" x14ac:dyDescent="0.25">
      <c r="A251" s="106"/>
      <c r="B251" s="198"/>
      <c r="C251" s="198"/>
      <c r="D251" s="199"/>
    </row>
    <row r="252" spans="1:4" ht="16.5" thickBot="1" x14ac:dyDescent="0.25">
      <c r="A252" s="106"/>
      <c r="B252" s="198"/>
      <c r="C252" s="198"/>
      <c r="D252" s="199"/>
    </row>
    <row r="253" spans="1:4" ht="31.5" x14ac:dyDescent="0.25">
      <c r="A253" s="107" t="s">
        <v>1178</v>
      </c>
      <c r="B253" s="103" t="s">
        <v>1224</v>
      </c>
      <c r="C253" s="104">
        <f t="shared" ref="C253" si="0">SUM(C244:C252)</f>
        <v>0</v>
      </c>
      <c r="D253" s="105">
        <f>SUM(D244:D252)</f>
        <v>0</v>
      </c>
    </row>
    <row r="254" spans="1:4" ht="15.75" x14ac:dyDescent="0.2">
      <c r="A254" s="222"/>
      <c r="B254" s="222"/>
      <c r="C254" s="222"/>
      <c r="D254" s="223"/>
    </row>
    <row r="255" spans="1:4" ht="63.75" thickBot="1" x14ac:dyDescent="0.25">
      <c r="A255" s="100" t="s">
        <v>1000</v>
      </c>
      <c r="B255" s="101" t="s">
        <v>1372</v>
      </c>
      <c r="C255" s="101" t="s">
        <v>1373</v>
      </c>
      <c r="D255" s="102" t="s">
        <v>1374</v>
      </c>
    </row>
    <row r="256" spans="1:4" ht="16.5" thickBot="1" x14ac:dyDescent="0.25">
      <c r="A256" s="106"/>
      <c r="B256" s="198"/>
      <c r="C256" s="198"/>
      <c r="D256" s="199"/>
    </row>
    <row r="257" spans="1:4" ht="16.5" thickBot="1" x14ac:dyDescent="0.25">
      <c r="A257" s="106"/>
      <c r="B257" s="198"/>
      <c r="C257" s="198"/>
      <c r="D257" s="199"/>
    </row>
    <row r="258" spans="1:4" ht="16.5" thickBot="1" x14ac:dyDescent="0.25">
      <c r="A258" s="106"/>
      <c r="B258" s="198"/>
      <c r="C258" s="198"/>
      <c r="D258" s="199"/>
    </row>
    <row r="259" spans="1:4" ht="16.5" thickBot="1" x14ac:dyDescent="0.25">
      <c r="A259" s="106"/>
      <c r="B259" s="198"/>
      <c r="C259" s="198"/>
      <c r="D259" s="199"/>
    </row>
    <row r="260" spans="1:4" ht="16.5" thickBot="1" x14ac:dyDescent="0.25">
      <c r="A260" s="106"/>
      <c r="B260" s="198"/>
      <c r="C260" s="198"/>
      <c r="D260" s="199"/>
    </row>
    <row r="261" spans="1:4" ht="16.5" thickBot="1" x14ac:dyDescent="0.25">
      <c r="A261" s="106"/>
      <c r="B261" s="198"/>
      <c r="C261" s="198"/>
      <c r="D261" s="199"/>
    </row>
    <row r="262" spans="1:4" ht="16.5" thickBot="1" x14ac:dyDescent="0.25">
      <c r="A262" s="106"/>
      <c r="B262" s="198"/>
      <c r="C262" s="198"/>
      <c r="D262" s="199"/>
    </row>
    <row r="263" spans="1:4" ht="16.5" thickBot="1" x14ac:dyDescent="0.25">
      <c r="A263" s="106"/>
      <c r="B263" s="198"/>
      <c r="C263" s="198"/>
      <c r="D263" s="199"/>
    </row>
    <row r="264" spans="1:4" ht="16.5" thickBot="1" x14ac:dyDescent="0.25">
      <c r="A264" s="106"/>
      <c r="B264" s="198"/>
      <c r="C264" s="198"/>
      <c r="D264" s="199"/>
    </row>
    <row r="265" spans="1:4" ht="31.5" x14ac:dyDescent="0.25">
      <c r="A265" s="107" t="s">
        <v>1179</v>
      </c>
      <c r="B265" s="103" t="s">
        <v>1224</v>
      </c>
      <c r="C265" s="104">
        <f>SUM(C256:C264)</f>
        <v>0</v>
      </c>
      <c r="D265" s="105">
        <f>SUM(D256:D264)</f>
        <v>0</v>
      </c>
    </row>
    <row r="266" spans="1:4" ht="15.75" x14ac:dyDescent="0.2">
      <c r="A266" s="225"/>
      <c r="B266" s="225"/>
      <c r="C266" s="225"/>
      <c r="D266" s="226"/>
    </row>
    <row r="267" spans="1:4" ht="63.75" thickBot="1" x14ac:dyDescent="0.25">
      <c r="A267" s="100" t="s">
        <v>1001</v>
      </c>
      <c r="B267" s="101" t="s">
        <v>1372</v>
      </c>
      <c r="C267" s="101" t="s">
        <v>1373</v>
      </c>
      <c r="D267" s="102" t="s">
        <v>1374</v>
      </c>
    </row>
    <row r="268" spans="1:4" ht="16.5" thickBot="1" x14ac:dyDescent="0.25">
      <c r="A268" s="106"/>
      <c r="B268" s="198"/>
      <c r="C268" s="198"/>
      <c r="D268" s="199"/>
    </row>
    <row r="269" spans="1:4" ht="16.5" thickBot="1" x14ac:dyDescent="0.25">
      <c r="A269" s="106"/>
      <c r="B269" s="198"/>
      <c r="C269" s="198"/>
      <c r="D269" s="199"/>
    </row>
    <row r="270" spans="1:4" ht="16.5" thickBot="1" x14ac:dyDescent="0.25">
      <c r="A270" s="106"/>
      <c r="B270" s="198"/>
      <c r="C270" s="198"/>
      <c r="D270" s="199"/>
    </row>
    <row r="271" spans="1:4" ht="16.5" thickBot="1" x14ac:dyDescent="0.25">
      <c r="A271" s="106"/>
      <c r="B271" s="198"/>
      <c r="C271" s="198"/>
      <c r="D271" s="199"/>
    </row>
    <row r="272" spans="1:4" ht="16.5" thickBot="1" x14ac:dyDescent="0.25">
      <c r="A272" s="106"/>
      <c r="B272" s="198"/>
      <c r="C272" s="198"/>
      <c r="D272" s="199"/>
    </row>
    <row r="273" spans="1:4" ht="16.5" thickBot="1" x14ac:dyDescent="0.25">
      <c r="A273" s="106"/>
      <c r="B273" s="198"/>
      <c r="C273" s="198"/>
      <c r="D273" s="199"/>
    </row>
    <row r="274" spans="1:4" ht="16.5" thickBot="1" x14ac:dyDescent="0.25">
      <c r="A274" s="106"/>
      <c r="B274" s="198"/>
      <c r="C274" s="198"/>
      <c r="D274" s="199"/>
    </row>
    <row r="275" spans="1:4" ht="16.5" thickBot="1" x14ac:dyDescent="0.25">
      <c r="A275" s="106"/>
      <c r="B275" s="198"/>
      <c r="C275" s="198"/>
      <c r="D275" s="199"/>
    </row>
    <row r="276" spans="1:4" ht="16.5" thickBot="1" x14ac:dyDescent="0.25">
      <c r="A276" s="106"/>
      <c r="B276" s="198"/>
      <c r="C276" s="198"/>
      <c r="D276" s="199"/>
    </row>
    <row r="277" spans="1:4" ht="31.5" x14ac:dyDescent="0.25">
      <c r="A277" s="107" t="s">
        <v>1180</v>
      </c>
      <c r="B277" s="103" t="s">
        <v>1224</v>
      </c>
      <c r="C277" s="104">
        <f>SUM(C268:C276)</f>
        <v>0</v>
      </c>
      <c r="D277" s="105">
        <f>SUM(D268:D276)</f>
        <v>0</v>
      </c>
    </row>
    <row r="278" spans="1:4" ht="15.75" x14ac:dyDescent="0.2">
      <c r="A278" s="222"/>
      <c r="B278" s="222"/>
      <c r="C278" s="222"/>
      <c r="D278" s="223"/>
    </row>
    <row r="279" spans="1:4" ht="63.75" thickBot="1" x14ac:dyDescent="0.25">
      <c r="A279" s="100" t="s">
        <v>1002</v>
      </c>
      <c r="B279" s="101" t="s">
        <v>1372</v>
      </c>
      <c r="C279" s="101" t="s">
        <v>1373</v>
      </c>
      <c r="D279" s="102" t="s">
        <v>1374</v>
      </c>
    </row>
    <row r="280" spans="1:4" ht="16.5" thickBot="1" x14ac:dyDescent="0.25">
      <c r="A280" s="106"/>
      <c r="B280" s="198"/>
      <c r="C280" s="198"/>
      <c r="D280" s="199"/>
    </row>
    <row r="281" spans="1:4" ht="16.5" thickBot="1" x14ac:dyDescent="0.25">
      <c r="A281" s="106"/>
      <c r="B281" s="198"/>
      <c r="C281" s="198"/>
      <c r="D281" s="199"/>
    </row>
    <row r="282" spans="1:4" ht="16.5" thickBot="1" x14ac:dyDescent="0.25">
      <c r="A282" s="106"/>
      <c r="B282" s="198"/>
      <c r="C282" s="198"/>
      <c r="D282" s="199"/>
    </row>
    <row r="283" spans="1:4" ht="16.5" thickBot="1" x14ac:dyDescent="0.25">
      <c r="A283" s="106"/>
      <c r="B283" s="198"/>
      <c r="C283" s="198"/>
      <c r="D283" s="199"/>
    </row>
    <row r="284" spans="1:4" ht="16.5" thickBot="1" x14ac:dyDescent="0.25">
      <c r="A284" s="106"/>
      <c r="B284" s="198"/>
      <c r="C284" s="198"/>
      <c r="D284" s="199"/>
    </row>
    <row r="285" spans="1:4" ht="16.5" thickBot="1" x14ac:dyDescent="0.25">
      <c r="A285" s="106"/>
      <c r="B285" s="198"/>
      <c r="C285" s="198"/>
      <c r="D285" s="199"/>
    </row>
    <row r="286" spans="1:4" ht="16.5" thickBot="1" x14ac:dyDescent="0.25">
      <c r="A286" s="106"/>
      <c r="B286" s="198"/>
      <c r="C286" s="198"/>
      <c r="D286" s="199"/>
    </row>
    <row r="287" spans="1:4" ht="16.5" thickBot="1" x14ac:dyDescent="0.25">
      <c r="A287" s="106"/>
      <c r="B287" s="198"/>
      <c r="C287" s="198"/>
      <c r="D287" s="199"/>
    </row>
    <row r="288" spans="1:4" ht="16.5" thickBot="1" x14ac:dyDescent="0.25">
      <c r="A288" s="106"/>
      <c r="B288" s="198"/>
      <c r="C288" s="198"/>
      <c r="D288" s="199"/>
    </row>
    <row r="289" spans="1:4" ht="31.5" x14ac:dyDescent="0.25">
      <c r="A289" s="107" t="s">
        <v>1181</v>
      </c>
      <c r="B289" s="103" t="s">
        <v>1224</v>
      </c>
      <c r="C289" s="104">
        <f>SUM(C280:C288)</f>
        <v>0</v>
      </c>
      <c r="D289" s="105">
        <f>SUM(D280:D288)</f>
        <v>0</v>
      </c>
    </row>
    <row r="290" spans="1:4" ht="15.75" x14ac:dyDescent="0.2">
      <c r="A290" s="222"/>
      <c r="B290" s="222"/>
      <c r="C290" s="222"/>
      <c r="D290" s="223"/>
    </row>
    <row r="291" spans="1:4" ht="63.75" thickBot="1" x14ac:dyDescent="0.25">
      <c r="A291" s="100" t="s">
        <v>1003</v>
      </c>
      <c r="B291" s="101" t="s">
        <v>1372</v>
      </c>
      <c r="C291" s="101" t="s">
        <v>1373</v>
      </c>
      <c r="D291" s="102" t="s">
        <v>1374</v>
      </c>
    </row>
    <row r="292" spans="1:4" ht="16.5" thickBot="1" x14ac:dyDescent="0.25">
      <c r="A292" s="106"/>
      <c r="B292" s="198"/>
      <c r="C292" s="198"/>
      <c r="D292" s="199"/>
    </row>
    <row r="293" spans="1:4" ht="16.5" thickBot="1" x14ac:dyDescent="0.25">
      <c r="A293" s="106"/>
      <c r="B293" s="198"/>
      <c r="C293" s="198"/>
      <c r="D293" s="199"/>
    </row>
    <row r="294" spans="1:4" ht="16.5" thickBot="1" x14ac:dyDescent="0.25">
      <c r="A294" s="106"/>
      <c r="B294" s="198"/>
      <c r="C294" s="198"/>
      <c r="D294" s="199"/>
    </row>
    <row r="295" spans="1:4" ht="16.5" thickBot="1" x14ac:dyDescent="0.25">
      <c r="A295" s="106"/>
      <c r="B295" s="198"/>
      <c r="C295" s="198"/>
      <c r="D295" s="199"/>
    </row>
    <row r="296" spans="1:4" ht="16.5" thickBot="1" x14ac:dyDescent="0.25">
      <c r="A296" s="106"/>
      <c r="B296" s="198"/>
      <c r="C296" s="198"/>
      <c r="D296" s="199"/>
    </row>
    <row r="297" spans="1:4" ht="16.5" thickBot="1" x14ac:dyDescent="0.25">
      <c r="A297" s="106"/>
      <c r="B297" s="198"/>
      <c r="C297" s="198"/>
      <c r="D297" s="199"/>
    </row>
    <row r="298" spans="1:4" ht="16.5" thickBot="1" x14ac:dyDescent="0.25">
      <c r="A298" s="106"/>
      <c r="B298" s="198"/>
      <c r="C298" s="198"/>
      <c r="D298" s="199"/>
    </row>
    <row r="299" spans="1:4" ht="16.5" thickBot="1" x14ac:dyDescent="0.25">
      <c r="A299" s="106"/>
      <c r="B299" s="198"/>
      <c r="C299" s="198"/>
      <c r="D299" s="199"/>
    </row>
    <row r="300" spans="1:4" ht="16.5" thickBot="1" x14ac:dyDescent="0.25">
      <c r="A300" s="106"/>
      <c r="B300" s="198"/>
      <c r="C300" s="198"/>
      <c r="D300" s="199"/>
    </row>
    <row r="301" spans="1:4" ht="31.5" x14ac:dyDescent="0.25">
      <c r="A301" s="107" t="s">
        <v>1182</v>
      </c>
      <c r="B301" s="103" t="s">
        <v>1224</v>
      </c>
      <c r="C301" s="104">
        <f>SUM(C292:C300)</f>
        <v>0</v>
      </c>
      <c r="D301" s="105">
        <f>SUM(D292:D300)</f>
        <v>0</v>
      </c>
    </row>
    <row r="302" spans="1:4" ht="15.75" x14ac:dyDescent="0.2">
      <c r="A302" s="222"/>
      <c r="B302" s="222"/>
      <c r="C302" s="222"/>
      <c r="D302" s="223"/>
    </row>
    <row r="303" spans="1:4" ht="63.75" thickBot="1" x14ac:dyDescent="0.25">
      <c r="A303" s="100" t="s">
        <v>1004</v>
      </c>
      <c r="B303" s="101" t="s">
        <v>1372</v>
      </c>
      <c r="C303" s="101" t="s">
        <v>1373</v>
      </c>
      <c r="D303" s="102" t="s">
        <v>1374</v>
      </c>
    </row>
    <row r="304" spans="1:4" ht="16.5" thickBot="1" x14ac:dyDescent="0.25">
      <c r="A304" s="106"/>
      <c r="B304" s="198"/>
      <c r="C304" s="198"/>
      <c r="D304" s="199"/>
    </row>
    <row r="305" spans="1:4" ht="16.5" thickBot="1" x14ac:dyDescent="0.25">
      <c r="A305" s="106"/>
      <c r="B305" s="198"/>
      <c r="C305" s="198"/>
      <c r="D305" s="199"/>
    </row>
    <row r="306" spans="1:4" ht="16.5" thickBot="1" x14ac:dyDescent="0.25">
      <c r="A306" s="106"/>
      <c r="B306" s="198"/>
      <c r="C306" s="198"/>
      <c r="D306" s="199"/>
    </row>
    <row r="307" spans="1:4" ht="16.5" thickBot="1" x14ac:dyDescent="0.25">
      <c r="A307" s="106"/>
      <c r="B307" s="198"/>
      <c r="C307" s="198"/>
      <c r="D307" s="199"/>
    </row>
    <row r="308" spans="1:4" ht="16.5" thickBot="1" x14ac:dyDescent="0.25">
      <c r="A308" s="106"/>
      <c r="B308" s="198"/>
      <c r="C308" s="198"/>
      <c r="D308" s="199"/>
    </row>
    <row r="309" spans="1:4" ht="16.5" thickBot="1" x14ac:dyDescent="0.25">
      <c r="A309" s="106"/>
      <c r="B309" s="198"/>
      <c r="C309" s="198"/>
      <c r="D309" s="199"/>
    </row>
    <row r="310" spans="1:4" ht="16.5" thickBot="1" x14ac:dyDescent="0.25">
      <c r="A310" s="106"/>
      <c r="B310" s="198"/>
      <c r="C310" s="198"/>
      <c r="D310" s="199"/>
    </row>
    <row r="311" spans="1:4" ht="16.5" thickBot="1" x14ac:dyDescent="0.25">
      <c r="A311" s="106"/>
      <c r="B311" s="198"/>
      <c r="C311" s="198"/>
      <c r="D311" s="199"/>
    </row>
    <row r="312" spans="1:4" ht="16.5" thickBot="1" x14ac:dyDescent="0.25">
      <c r="A312" s="106"/>
      <c r="B312" s="198"/>
      <c r="C312" s="198"/>
      <c r="D312" s="199"/>
    </row>
    <row r="313" spans="1:4" ht="31.5" x14ac:dyDescent="0.25">
      <c r="A313" s="107" t="s">
        <v>1183</v>
      </c>
      <c r="B313" s="103" t="s">
        <v>1224</v>
      </c>
      <c r="C313" s="104">
        <f>SUM(C304:C312)</f>
        <v>0</v>
      </c>
      <c r="D313" s="105">
        <f>SUM(D304:D312)</f>
        <v>0</v>
      </c>
    </row>
    <row r="314" spans="1:4" ht="15.75" x14ac:dyDescent="0.2">
      <c r="A314" s="222"/>
      <c r="B314" s="222"/>
      <c r="C314" s="222"/>
      <c r="D314" s="223"/>
    </row>
    <row r="315" spans="1:4" ht="63.75" thickBot="1" x14ac:dyDescent="0.25">
      <c r="A315" s="100" t="s">
        <v>1135</v>
      </c>
      <c r="B315" s="101" t="s">
        <v>1372</v>
      </c>
      <c r="C315" s="101" t="s">
        <v>1373</v>
      </c>
      <c r="D315" s="102" t="s">
        <v>1374</v>
      </c>
    </row>
    <row r="316" spans="1:4" ht="16.5" thickBot="1" x14ac:dyDescent="0.25">
      <c r="A316" s="106"/>
      <c r="B316" s="198"/>
      <c r="C316" s="198"/>
      <c r="D316" s="199"/>
    </row>
    <row r="317" spans="1:4" ht="16.5" thickBot="1" x14ac:dyDescent="0.25">
      <c r="A317" s="106"/>
      <c r="B317" s="198"/>
      <c r="C317" s="198"/>
      <c r="D317" s="199"/>
    </row>
    <row r="318" spans="1:4" ht="16.5" thickBot="1" x14ac:dyDescent="0.25">
      <c r="A318" s="106"/>
      <c r="B318" s="198"/>
      <c r="C318" s="198"/>
      <c r="D318" s="199"/>
    </row>
    <row r="319" spans="1:4" ht="16.5" thickBot="1" x14ac:dyDescent="0.25">
      <c r="A319" s="106"/>
      <c r="B319" s="198"/>
      <c r="C319" s="198"/>
      <c r="D319" s="199"/>
    </row>
    <row r="320" spans="1:4" ht="16.5" thickBot="1" x14ac:dyDescent="0.25">
      <c r="A320" s="106"/>
      <c r="B320" s="198"/>
      <c r="C320" s="198"/>
      <c r="D320" s="199"/>
    </row>
    <row r="321" spans="1:4" ht="16.5" thickBot="1" x14ac:dyDescent="0.25">
      <c r="A321" s="106"/>
      <c r="B321" s="198"/>
      <c r="C321" s="198"/>
      <c r="D321" s="199"/>
    </row>
    <row r="322" spans="1:4" ht="16.5" thickBot="1" x14ac:dyDescent="0.25">
      <c r="A322" s="106"/>
      <c r="B322" s="198"/>
      <c r="C322" s="198"/>
      <c r="D322" s="199"/>
    </row>
    <row r="323" spans="1:4" ht="16.5" thickBot="1" x14ac:dyDescent="0.25">
      <c r="A323" s="106"/>
      <c r="B323" s="198"/>
      <c r="C323" s="198"/>
      <c r="D323" s="199"/>
    </row>
    <row r="324" spans="1:4" ht="16.5" thickBot="1" x14ac:dyDescent="0.25">
      <c r="A324" s="106"/>
      <c r="B324" s="198"/>
      <c r="C324" s="198"/>
      <c r="D324" s="199"/>
    </row>
    <row r="325" spans="1:4" ht="31.5" x14ac:dyDescent="0.25">
      <c r="A325" s="107" t="s">
        <v>1184</v>
      </c>
      <c r="B325" s="103" t="s">
        <v>1224</v>
      </c>
      <c r="C325" s="104">
        <f>SUM(C316:C324)</f>
        <v>0</v>
      </c>
      <c r="D325" s="105">
        <f>SUM(D316:D324)</f>
        <v>0</v>
      </c>
    </row>
    <row r="326" spans="1:4" ht="15.75" x14ac:dyDescent="0.2">
      <c r="A326" s="222"/>
      <c r="B326" s="222"/>
      <c r="C326" s="222"/>
      <c r="D326" s="223"/>
    </row>
    <row r="327" spans="1:4" ht="63.75" thickBot="1" x14ac:dyDescent="0.25">
      <c r="A327" s="100" t="s">
        <v>1005</v>
      </c>
      <c r="B327" s="101" t="s">
        <v>1372</v>
      </c>
      <c r="C327" s="101" t="s">
        <v>1373</v>
      </c>
      <c r="D327" s="102" t="s">
        <v>1374</v>
      </c>
    </row>
    <row r="328" spans="1:4" ht="16.5" thickBot="1" x14ac:dyDescent="0.25">
      <c r="A328" s="106"/>
      <c r="B328" s="198"/>
      <c r="C328" s="198"/>
      <c r="D328" s="199"/>
    </row>
    <row r="329" spans="1:4" ht="16.5" thickBot="1" x14ac:dyDescent="0.25">
      <c r="A329" s="106"/>
      <c r="B329" s="198"/>
      <c r="C329" s="198"/>
      <c r="D329" s="199"/>
    </row>
    <row r="330" spans="1:4" ht="16.5" thickBot="1" x14ac:dyDescent="0.25">
      <c r="A330" s="106"/>
      <c r="B330" s="198"/>
      <c r="C330" s="198"/>
      <c r="D330" s="199"/>
    </row>
    <row r="331" spans="1:4" ht="16.5" thickBot="1" x14ac:dyDescent="0.25">
      <c r="A331" s="106"/>
      <c r="B331" s="198"/>
      <c r="C331" s="198"/>
      <c r="D331" s="199"/>
    </row>
    <row r="332" spans="1:4" ht="16.5" thickBot="1" x14ac:dyDescent="0.25">
      <c r="A332" s="106"/>
      <c r="B332" s="198"/>
      <c r="C332" s="198"/>
      <c r="D332" s="199"/>
    </row>
    <row r="333" spans="1:4" ht="16.5" thickBot="1" x14ac:dyDescent="0.25">
      <c r="A333" s="106"/>
      <c r="B333" s="198"/>
      <c r="C333" s="198"/>
      <c r="D333" s="199"/>
    </row>
    <row r="334" spans="1:4" ht="16.5" thickBot="1" x14ac:dyDescent="0.25">
      <c r="A334" s="106"/>
      <c r="B334" s="198"/>
      <c r="C334" s="198"/>
      <c r="D334" s="199"/>
    </row>
    <row r="335" spans="1:4" ht="16.5" thickBot="1" x14ac:dyDescent="0.25">
      <c r="A335" s="106"/>
      <c r="B335" s="198"/>
      <c r="C335" s="198"/>
      <c r="D335" s="199"/>
    </row>
    <row r="336" spans="1:4" ht="16.5" thickBot="1" x14ac:dyDescent="0.25">
      <c r="A336" s="106"/>
      <c r="B336" s="198"/>
      <c r="C336" s="198"/>
      <c r="D336" s="199"/>
    </row>
    <row r="337" spans="1:4" ht="31.5" x14ac:dyDescent="0.25">
      <c r="A337" s="107" t="s">
        <v>1185</v>
      </c>
      <c r="B337" s="103" t="s">
        <v>1224</v>
      </c>
      <c r="C337" s="104">
        <f>SUM(C328:C336)</f>
        <v>0</v>
      </c>
      <c r="D337" s="105">
        <f>SUM(D328:D336)</f>
        <v>0</v>
      </c>
    </row>
    <row r="338" spans="1:4" x14ac:dyDescent="0.2">
      <c r="A338" s="218"/>
      <c r="B338" s="218"/>
      <c r="C338" s="218"/>
      <c r="D338" s="218"/>
    </row>
    <row r="339" spans="1:4" ht="63.75" thickBot="1" x14ac:dyDescent="0.25">
      <c r="A339" s="100" t="s">
        <v>1141</v>
      </c>
      <c r="B339" s="101" t="s">
        <v>1372</v>
      </c>
      <c r="C339" s="101" t="s">
        <v>1373</v>
      </c>
      <c r="D339" s="102" t="s">
        <v>1374</v>
      </c>
    </row>
    <row r="340" spans="1:4" ht="16.5" thickBot="1" x14ac:dyDescent="0.25">
      <c r="A340" s="106"/>
      <c r="B340" s="198"/>
      <c r="C340" s="198"/>
      <c r="D340" s="199"/>
    </row>
    <row r="341" spans="1:4" ht="16.5" thickBot="1" x14ac:dyDescent="0.25">
      <c r="A341" s="106"/>
      <c r="B341" s="198"/>
      <c r="C341" s="198"/>
      <c r="D341" s="199"/>
    </row>
    <row r="342" spans="1:4" ht="16.5" thickBot="1" x14ac:dyDescent="0.25">
      <c r="A342" s="106"/>
      <c r="B342" s="198"/>
      <c r="C342" s="198"/>
      <c r="D342" s="199"/>
    </row>
    <row r="343" spans="1:4" ht="16.5" thickBot="1" x14ac:dyDescent="0.25">
      <c r="A343" s="106"/>
      <c r="B343" s="198"/>
      <c r="C343" s="198"/>
      <c r="D343" s="199"/>
    </row>
    <row r="344" spans="1:4" ht="16.5" thickBot="1" x14ac:dyDescent="0.25">
      <c r="A344" s="106"/>
      <c r="B344" s="198"/>
      <c r="C344" s="198"/>
      <c r="D344" s="199"/>
    </row>
    <row r="345" spans="1:4" ht="16.5" thickBot="1" x14ac:dyDescent="0.25">
      <c r="A345" s="106"/>
      <c r="B345" s="198"/>
      <c r="C345" s="198"/>
      <c r="D345" s="199"/>
    </row>
    <row r="346" spans="1:4" ht="16.5" thickBot="1" x14ac:dyDescent="0.25">
      <c r="A346" s="106"/>
      <c r="B346" s="198"/>
      <c r="C346" s="198"/>
      <c r="D346" s="199"/>
    </row>
    <row r="347" spans="1:4" ht="16.5" thickBot="1" x14ac:dyDescent="0.25">
      <c r="A347" s="106"/>
      <c r="B347" s="198"/>
      <c r="C347" s="198"/>
      <c r="D347" s="199"/>
    </row>
    <row r="348" spans="1:4" ht="16.5" thickBot="1" x14ac:dyDescent="0.25">
      <c r="A348" s="106"/>
      <c r="B348" s="198"/>
      <c r="C348" s="198"/>
      <c r="D348" s="199"/>
    </row>
    <row r="349" spans="1:4" ht="31.5" x14ac:dyDescent="0.25">
      <c r="A349" s="107" t="s">
        <v>1186</v>
      </c>
      <c r="B349" s="103" t="s">
        <v>1224</v>
      </c>
      <c r="C349" s="104">
        <f>SUM(C340:C348)</f>
        <v>0</v>
      </c>
      <c r="D349" s="105">
        <f>SUM(D340:D348)</f>
        <v>0</v>
      </c>
    </row>
    <row r="350" spans="1:4" x14ac:dyDescent="0.2">
      <c r="A350" s="218"/>
      <c r="B350" s="218"/>
      <c r="C350" s="218"/>
      <c r="D350" s="218"/>
    </row>
    <row r="351" spans="1:4" ht="63.75" thickBot="1" x14ac:dyDescent="0.25">
      <c r="A351" s="100" t="s">
        <v>1142</v>
      </c>
      <c r="B351" s="101" t="s">
        <v>1372</v>
      </c>
      <c r="C351" s="101" t="s">
        <v>1373</v>
      </c>
      <c r="D351" s="102" t="s">
        <v>1374</v>
      </c>
    </row>
    <row r="352" spans="1:4" ht="16.5" thickBot="1" x14ac:dyDescent="0.25">
      <c r="A352" s="106"/>
      <c r="B352" s="198"/>
      <c r="C352" s="198"/>
      <c r="D352" s="199"/>
    </row>
    <row r="353" spans="1:4" ht="16.5" thickBot="1" x14ac:dyDescent="0.25">
      <c r="A353" s="106"/>
      <c r="B353" s="198"/>
      <c r="C353" s="198"/>
      <c r="D353" s="199"/>
    </row>
    <row r="354" spans="1:4" ht="16.5" thickBot="1" x14ac:dyDescent="0.25">
      <c r="A354" s="106"/>
      <c r="B354" s="198"/>
      <c r="C354" s="198"/>
      <c r="D354" s="199"/>
    </row>
    <row r="355" spans="1:4" ht="16.5" thickBot="1" x14ac:dyDescent="0.25">
      <c r="A355" s="106"/>
      <c r="B355" s="198"/>
      <c r="C355" s="198"/>
      <c r="D355" s="199"/>
    </row>
    <row r="356" spans="1:4" ht="16.5" thickBot="1" x14ac:dyDescent="0.25">
      <c r="A356" s="106"/>
      <c r="B356" s="198"/>
      <c r="C356" s="198"/>
      <c r="D356" s="199"/>
    </row>
    <row r="357" spans="1:4" ht="16.5" thickBot="1" x14ac:dyDescent="0.25">
      <c r="A357" s="106"/>
      <c r="B357" s="198"/>
      <c r="C357" s="198"/>
      <c r="D357" s="199"/>
    </row>
    <row r="358" spans="1:4" ht="16.5" thickBot="1" x14ac:dyDescent="0.25">
      <c r="A358" s="106"/>
      <c r="B358" s="198"/>
      <c r="C358" s="198"/>
      <c r="D358" s="199"/>
    </row>
    <row r="359" spans="1:4" ht="16.5" thickBot="1" x14ac:dyDescent="0.25">
      <c r="A359" s="106"/>
      <c r="B359" s="198"/>
      <c r="C359" s="198"/>
      <c r="D359" s="199"/>
    </row>
    <row r="360" spans="1:4" ht="16.5" thickBot="1" x14ac:dyDescent="0.25">
      <c r="A360" s="106"/>
      <c r="B360" s="198"/>
      <c r="C360" s="198"/>
      <c r="D360" s="199"/>
    </row>
    <row r="361" spans="1:4" ht="31.5" x14ac:dyDescent="0.25">
      <c r="A361" s="107" t="s">
        <v>1187</v>
      </c>
      <c r="B361" s="103" t="s">
        <v>1224</v>
      </c>
      <c r="C361" s="104">
        <f>SUM(C352:C360)</f>
        <v>0</v>
      </c>
      <c r="D361" s="105">
        <f>SUM(D352:D360)</f>
        <v>0</v>
      </c>
    </row>
    <row r="362" spans="1:4" ht="15.75" x14ac:dyDescent="0.25">
      <c r="A362" s="220"/>
      <c r="B362" s="220"/>
      <c r="C362" s="220"/>
      <c r="D362" s="221"/>
    </row>
    <row r="363" spans="1:4" ht="63.75" thickBot="1" x14ac:dyDescent="0.25">
      <c r="A363" s="100" t="s">
        <v>1143</v>
      </c>
      <c r="B363" s="101" t="s">
        <v>1372</v>
      </c>
      <c r="C363" s="101" t="s">
        <v>1373</v>
      </c>
      <c r="D363" s="102" t="s">
        <v>1374</v>
      </c>
    </row>
    <row r="364" spans="1:4" ht="16.5" thickBot="1" x14ac:dyDescent="0.25">
      <c r="A364" s="106"/>
      <c r="B364" s="198"/>
      <c r="C364" s="198"/>
      <c r="D364" s="199"/>
    </row>
    <row r="365" spans="1:4" ht="16.5" thickBot="1" x14ac:dyDescent="0.25">
      <c r="A365" s="106"/>
      <c r="B365" s="198"/>
      <c r="C365" s="198"/>
      <c r="D365" s="199"/>
    </row>
    <row r="366" spans="1:4" ht="16.5" thickBot="1" x14ac:dyDescent="0.25">
      <c r="A366" s="106"/>
      <c r="B366" s="198"/>
      <c r="C366" s="198"/>
      <c r="D366" s="199"/>
    </row>
    <row r="367" spans="1:4" ht="16.5" thickBot="1" x14ac:dyDescent="0.25">
      <c r="A367" s="106"/>
      <c r="B367" s="198"/>
      <c r="C367" s="198"/>
      <c r="D367" s="199"/>
    </row>
    <row r="368" spans="1:4" ht="16.5" thickBot="1" x14ac:dyDescent="0.25">
      <c r="A368" s="106"/>
      <c r="B368" s="198"/>
      <c r="C368" s="198"/>
      <c r="D368" s="199"/>
    </row>
    <row r="369" spans="1:4" ht="16.5" thickBot="1" x14ac:dyDescent="0.25">
      <c r="A369" s="106"/>
      <c r="B369" s="198"/>
      <c r="C369" s="198"/>
      <c r="D369" s="199"/>
    </row>
    <row r="370" spans="1:4" ht="16.5" thickBot="1" x14ac:dyDescent="0.25">
      <c r="A370" s="106"/>
      <c r="B370" s="198"/>
      <c r="C370" s="198"/>
      <c r="D370" s="199"/>
    </row>
    <row r="371" spans="1:4" ht="16.5" thickBot="1" x14ac:dyDescent="0.25">
      <c r="A371" s="106"/>
      <c r="B371" s="198"/>
      <c r="C371" s="198"/>
      <c r="D371" s="199"/>
    </row>
    <row r="372" spans="1:4" ht="16.5" thickBot="1" x14ac:dyDescent="0.25">
      <c r="A372" s="106"/>
      <c r="B372" s="198"/>
      <c r="C372" s="198"/>
      <c r="D372" s="199"/>
    </row>
    <row r="373" spans="1:4" ht="31.5" x14ac:dyDescent="0.25">
      <c r="A373" s="107" t="s">
        <v>1218</v>
      </c>
      <c r="B373" s="103" t="s">
        <v>1224</v>
      </c>
      <c r="C373" s="104">
        <f>SUM(C364:C372)</f>
        <v>0</v>
      </c>
      <c r="D373" s="105">
        <f>SUM(D364:D372)</f>
        <v>0</v>
      </c>
    </row>
    <row r="374" spans="1:4" ht="15.75" x14ac:dyDescent="0.25">
      <c r="A374" s="220"/>
      <c r="B374" s="220"/>
      <c r="C374" s="220"/>
      <c r="D374" s="221"/>
    </row>
    <row r="375" spans="1:4" ht="63.75" thickBot="1" x14ac:dyDescent="0.25">
      <c r="A375" s="100" t="s">
        <v>1006</v>
      </c>
      <c r="B375" s="101" t="s">
        <v>1372</v>
      </c>
      <c r="C375" s="101" t="s">
        <v>1373</v>
      </c>
      <c r="D375" s="102" t="s">
        <v>1374</v>
      </c>
    </row>
    <row r="376" spans="1:4" ht="16.5" thickBot="1" x14ac:dyDescent="0.25">
      <c r="A376" s="106"/>
      <c r="B376" s="198"/>
      <c r="C376" s="198"/>
      <c r="D376" s="199"/>
    </row>
    <row r="377" spans="1:4" ht="16.5" thickBot="1" x14ac:dyDescent="0.25">
      <c r="A377" s="106"/>
      <c r="B377" s="198"/>
      <c r="C377" s="198"/>
      <c r="D377" s="199"/>
    </row>
    <row r="378" spans="1:4" ht="16.5" thickBot="1" x14ac:dyDescent="0.25">
      <c r="A378" s="106"/>
      <c r="B378" s="198"/>
      <c r="C378" s="198"/>
      <c r="D378" s="199"/>
    </row>
    <row r="379" spans="1:4" ht="16.5" thickBot="1" x14ac:dyDescent="0.25">
      <c r="A379" s="106"/>
      <c r="B379" s="198"/>
      <c r="C379" s="198"/>
      <c r="D379" s="199"/>
    </row>
    <row r="380" spans="1:4" ht="16.5" thickBot="1" x14ac:dyDescent="0.25">
      <c r="A380" s="106"/>
      <c r="B380" s="198"/>
      <c r="C380" s="198"/>
      <c r="D380" s="199"/>
    </row>
    <row r="381" spans="1:4" ht="16.5" thickBot="1" x14ac:dyDescent="0.25">
      <c r="A381" s="106"/>
      <c r="B381" s="198"/>
      <c r="C381" s="198"/>
      <c r="D381" s="199"/>
    </row>
    <row r="382" spans="1:4" ht="16.5" thickBot="1" x14ac:dyDescent="0.25">
      <c r="A382" s="106"/>
      <c r="B382" s="198"/>
      <c r="C382" s="198"/>
      <c r="D382" s="199"/>
    </row>
    <row r="383" spans="1:4" ht="16.5" thickBot="1" x14ac:dyDescent="0.25">
      <c r="A383" s="106"/>
      <c r="B383" s="198"/>
      <c r="C383" s="198"/>
      <c r="D383" s="199"/>
    </row>
    <row r="384" spans="1:4" ht="16.5" thickBot="1" x14ac:dyDescent="0.25">
      <c r="A384" s="106"/>
      <c r="B384" s="198"/>
      <c r="C384" s="198"/>
      <c r="D384" s="199"/>
    </row>
    <row r="385" spans="1:4" ht="31.5" x14ac:dyDescent="0.25">
      <c r="A385" s="107" t="s">
        <v>1188</v>
      </c>
      <c r="B385" s="103" t="s">
        <v>1224</v>
      </c>
      <c r="C385" s="104">
        <f>SUM(C376:C384)</f>
        <v>0</v>
      </c>
      <c r="D385" s="105">
        <f>SUM(D376:D384)</f>
        <v>0</v>
      </c>
    </row>
    <row r="386" spans="1:4" x14ac:dyDescent="0.2">
      <c r="A386" s="218"/>
      <c r="B386" s="218"/>
      <c r="C386" s="218"/>
      <c r="D386" s="218"/>
    </row>
    <row r="387" spans="1:4" ht="63.75" thickBot="1" x14ac:dyDescent="0.25">
      <c r="A387" s="100" t="s">
        <v>1144</v>
      </c>
      <c r="B387" s="101" t="s">
        <v>1372</v>
      </c>
      <c r="C387" s="101" t="s">
        <v>1373</v>
      </c>
      <c r="D387" s="102" t="s">
        <v>1374</v>
      </c>
    </row>
    <row r="388" spans="1:4" ht="16.5" thickBot="1" x14ac:dyDescent="0.25">
      <c r="A388" s="106"/>
      <c r="B388" s="198"/>
      <c r="C388" s="198"/>
      <c r="D388" s="199"/>
    </row>
    <row r="389" spans="1:4" ht="16.5" thickBot="1" x14ac:dyDescent="0.25">
      <c r="A389" s="106"/>
      <c r="B389" s="198"/>
      <c r="C389" s="198"/>
      <c r="D389" s="199"/>
    </row>
    <row r="390" spans="1:4" ht="16.5" thickBot="1" x14ac:dyDescent="0.25">
      <c r="A390" s="106"/>
      <c r="B390" s="198"/>
      <c r="C390" s="198"/>
      <c r="D390" s="199"/>
    </row>
    <row r="391" spans="1:4" ht="16.5" thickBot="1" x14ac:dyDescent="0.25">
      <c r="A391" s="106"/>
      <c r="B391" s="198"/>
      <c r="C391" s="198"/>
      <c r="D391" s="199"/>
    </row>
    <row r="392" spans="1:4" ht="16.5" thickBot="1" x14ac:dyDescent="0.25">
      <c r="A392" s="106"/>
      <c r="B392" s="198"/>
      <c r="C392" s="198"/>
      <c r="D392" s="199"/>
    </row>
    <row r="393" spans="1:4" ht="16.5" thickBot="1" x14ac:dyDescent="0.25">
      <c r="A393" s="106"/>
      <c r="B393" s="198"/>
      <c r="C393" s="198"/>
      <c r="D393" s="199"/>
    </row>
    <row r="394" spans="1:4" ht="16.5" thickBot="1" x14ac:dyDescent="0.25">
      <c r="A394" s="106"/>
      <c r="B394" s="198"/>
      <c r="C394" s="198"/>
      <c r="D394" s="199"/>
    </row>
    <row r="395" spans="1:4" ht="16.5" thickBot="1" x14ac:dyDescent="0.25">
      <c r="A395" s="106"/>
      <c r="B395" s="198"/>
      <c r="C395" s="198"/>
      <c r="D395" s="199"/>
    </row>
    <row r="396" spans="1:4" ht="16.5" thickBot="1" x14ac:dyDescent="0.25">
      <c r="A396" s="106"/>
      <c r="B396" s="198"/>
      <c r="C396" s="198"/>
      <c r="D396" s="199"/>
    </row>
    <row r="397" spans="1:4" ht="31.5" x14ac:dyDescent="0.25">
      <c r="A397" s="107" t="s">
        <v>1189</v>
      </c>
      <c r="B397" s="103" t="s">
        <v>1224</v>
      </c>
      <c r="C397" s="104">
        <f>SUM(C388:C396)</f>
        <v>0</v>
      </c>
      <c r="D397" s="105">
        <f>SUM(D388:D396)</f>
        <v>0</v>
      </c>
    </row>
    <row r="398" spans="1:4" ht="15.75" x14ac:dyDescent="0.25">
      <c r="A398" s="220"/>
      <c r="B398" s="220"/>
      <c r="C398" s="220"/>
      <c r="D398" s="221"/>
    </row>
    <row r="399" spans="1:4" ht="63.75" thickBot="1" x14ac:dyDescent="0.25">
      <c r="A399" s="100" t="s">
        <v>1027</v>
      </c>
      <c r="B399" s="101" t="s">
        <v>1372</v>
      </c>
      <c r="C399" s="101" t="s">
        <v>1373</v>
      </c>
      <c r="D399" s="102" t="s">
        <v>1374</v>
      </c>
    </row>
    <row r="400" spans="1:4" ht="16.5" thickBot="1" x14ac:dyDescent="0.25">
      <c r="A400" s="106"/>
      <c r="B400" s="73"/>
      <c r="C400" s="73"/>
      <c r="D400" s="95"/>
    </row>
    <row r="401" spans="1:4" ht="16.5" thickBot="1" x14ac:dyDescent="0.25">
      <c r="A401" s="106"/>
      <c r="B401" s="73"/>
      <c r="C401" s="73"/>
      <c r="D401" s="95"/>
    </row>
    <row r="402" spans="1:4" ht="16.5" thickBot="1" x14ac:dyDescent="0.25">
      <c r="A402" s="106"/>
      <c r="B402" s="73"/>
      <c r="C402" s="73"/>
      <c r="D402" s="95"/>
    </row>
    <row r="403" spans="1:4" ht="16.5" thickBot="1" x14ac:dyDescent="0.25">
      <c r="A403" s="106"/>
      <c r="B403" s="73"/>
      <c r="C403" s="73"/>
      <c r="D403" s="95"/>
    </row>
    <row r="404" spans="1:4" ht="16.5" thickBot="1" x14ac:dyDescent="0.25">
      <c r="A404" s="106"/>
      <c r="B404" s="73"/>
      <c r="C404" s="73"/>
      <c r="D404" s="95"/>
    </row>
    <row r="405" spans="1:4" ht="16.5" thickBot="1" x14ac:dyDescent="0.25">
      <c r="A405" s="106"/>
      <c r="B405" s="73"/>
      <c r="C405" s="73"/>
      <c r="D405" s="95"/>
    </row>
    <row r="406" spans="1:4" ht="16.5" thickBot="1" x14ac:dyDescent="0.25">
      <c r="A406" s="106"/>
      <c r="B406" s="73"/>
      <c r="C406" s="73"/>
      <c r="D406" s="95"/>
    </row>
    <row r="407" spans="1:4" ht="16.5" thickBot="1" x14ac:dyDescent="0.25">
      <c r="A407" s="106"/>
      <c r="B407" s="73"/>
      <c r="C407" s="73"/>
      <c r="D407" s="95"/>
    </row>
    <row r="408" spans="1:4" ht="16.5" thickBot="1" x14ac:dyDescent="0.25">
      <c r="A408" s="106"/>
      <c r="B408" s="73"/>
      <c r="C408" s="73"/>
      <c r="D408" s="95"/>
    </row>
    <row r="409" spans="1:4" ht="31.5" x14ac:dyDescent="0.25">
      <c r="A409" s="107" t="s">
        <v>1190</v>
      </c>
      <c r="B409" s="103" t="s">
        <v>1224</v>
      </c>
      <c r="C409" s="104">
        <f>SUM(C400:C408)</f>
        <v>0</v>
      </c>
      <c r="D409" s="105">
        <f>SUM(D400:D408)</f>
        <v>0</v>
      </c>
    </row>
    <row r="410" spans="1:4" ht="15.75" x14ac:dyDescent="0.25">
      <c r="A410" s="220"/>
      <c r="B410" s="220"/>
      <c r="C410" s="220"/>
      <c r="D410" s="221"/>
    </row>
    <row r="411" spans="1:4" ht="63.75" thickBot="1" x14ac:dyDescent="0.25">
      <c r="A411" s="100" t="s">
        <v>1007</v>
      </c>
      <c r="B411" s="101" t="s">
        <v>1372</v>
      </c>
      <c r="C411" s="101" t="s">
        <v>1373</v>
      </c>
      <c r="D411" s="102" t="s">
        <v>1374</v>
      </c>
    </row>
    <row r="412" spans="1:4" ht="16.5" thickBot="1" x14ac:dyDescent="0.25">
      <c r="A412" s="106"/>
      <c r="B412" s="198"/>
      <c r="C412" s="198"/>
      <c r="D412" s="199"/>
    </row>
    <row r="413" spans="1:4" ht="16.5" thickBot="1" x14ac:dyDescent="0.25">
      <c r="A413" s="106"/>
      <c r="B413" s="198"/>
      <c r="C413" s="198"/>
      <c r="D413" s="199"/>
    </row>
    <row r="414" spans="1:4" ht="16.5" thickBot="1" x14ac:dyDescent="0.25">
      <c r="A414" s="106"/>
      <c r="B414" s="198"/>
      <c r="C414" s="198"/>
      <c r="D414" s="199"/>
    </row>
    <row r="415" spans="1:4" ht="16.5" thickBot="1" x14ac:dyDescent="0.25">
      <c r="A415" s="106"/>
      <c r="B415" s="198"/>
      <c r="C415" s="198"/>
      <c r="D415" s="199"/>
    </row>
    <row r="416" spans="1:4" ht="16.5" thickBot="1" x14ac:dyDescent="0.25">
      <c r="A416" s="106"/>
      <c r="B416" s="198"/>
      <c r="C416" s="198"/>
      <c r="D416" s="199"/>
    </row>
    <row r="417" spans="1:4" ht="16.5" thickBot="1" x14ac:dyDescent="0.25">
      <c r="A417" s="106"/>
      <c r="B417" s="198"/>
      <c r="C417" s="198"/>
      <c r="D417" s="199"/>
    </row>
    <row r="418" spans="1:4" ht="16.5" thickBot="1" x14ac:dyDescent="0.25">
      <c r="A418" s="106"/>
      <c r="B418" s="198"/>
      <c r="C418" s="198"/>
      <c r="D418" s="199"/>
    </row>
    <row r="419" spans="1:4" ht="16.5" thickBot="1" x14ac:dyDescent="0.25">
      <c r="A419" s="106"/>
      <c r="B419" s="198"/>
      <c r="C419" s="198"/>
      <c r="D419" s="199"/>
    </row>
    <row r="420" spans="1:4" ht="16.5" thickBot="1" x14ac:dyDescent="0.25">
      <c r="A420" s="106"/>
      <c r="B420" s="198"/>
      <c r="C420" s="198"/>
      <c r="D420" s="199"/>
    </row>
    <row r="421" spans="1:4" ht="31.5" x14ac:dyDescent="0.25">
      <c r="A421" s="107" t="s">
        <v>1191</v>
      </c>
      <c r="B421" s="103" t="s">
        <v>1224</v>
      </c>
      <c r="C421" s="104">
        <f>SUM(C412:C420)</f>
        <v>0</v>
      </c>
      <c r="D421" s="105">
        <f>SUM(D412:D420)</f>
        <v>0</v>
      </c>
    </row>
    <row r="422" spans="1:4" ht="15.75" x14ac:dyDescent="0.25">
      <c r="A422" s="220"/>
      <c r="B422" s="220"/>
      <c r="C422" s="220"/>
      <c r="D422" s="221"/>
    </row>
    <row r="423" spans="1:4" ht="63.75" thickBot="1" x14ac:dyDescent="0.25">
      <c r="A423" s="100" t="s">
        <v>1008</v>
      </c>
      <c r="B423" s="101" t="s">
        <v>1372</v>
      </c>
      <c r="C423" s="101" t="s">
        <v>1373</v>
      </c>
      <c r="D423" s="102" t="s">
        <v>1374</v>
      </c>
    </row>
    <row r="424" spans="1:4" ht="16.5" thickBot="1" x14ac:dyDescent="0.25">
      <c r="A424" s="106"/>
      <c r="B424" s="198"/>
      <c r="C424" s="198"/>
      <c r="D424" s="199"/>
    </row>
    <row r="425" spans="1:4" ht="16.5" thickBot="1" x14ac:dyDescent="0.25">
      <c r="A425" s="106"/>
      <c r="B425" s="198"/>
      <c r="C425" s="198"/>
      <c r="D425" s="199"/>
    </row>
    <row r="426" spans="1:4" ht="16.5" thickBot="1" x14ac:dyDescent="0.25">
      <c r="A426" s="106"/>
      <c r="B426" s="198"/>
      <c r="C426" s="198"/>
      <c r="D426" s="199"/>
    </row>
    <row r="427" spans="1:4" ht="16.5" thickBot="1" x14ac:dyDescent="0.25">
      <c r="A427" s="106"/>
      <c r="B427" s="198"/>
      <c r="C427" s="198"/>
      <c r="D427" s="199"/>
    </row>
    <row r="428" spans="1:4" ht="16.5" thickBot="1" x14ac:dyDescent="0.25">
      <c r="A428" s="106"/>
      <c r="B428" s="198"/>
      <c r="C428" s="198"/>
      <c r="D428" s="199"/>
    </row>
    <row r="429" spans="1:4" ht="16.5" thickBot="1" x14ac:dyDescent="0.25">
      <c r="A429" s="106"/>
      <c r="B429" s="198"/>
      <c r="C429" s="198"/>
      <c r="D429" s="199"/>
    </row>
    <row r="430" spans="1:4" ht="16.5" thickBot="1" x14ac:dyDescent="0.25">
      <c r="A430" s="106"/>
      <c r="B430" s="198"/>
      <c r="C430" s="198"/>
      <c r="D430" s="199"/>
    </row>
    <row r="431" spans="1:4" ht="16.5" thickBot="1" x14ac:dyDescent="0.25">
      <c r="A431" s="106"/>
      <c r="B431" s="198"/>
      <c r="C431" s="198"/>
      <c r="D431" s="199"/>
    </row>
    <row r="432" spans="1:4" ht="16.5" thickBot="1" x14ac:dyDescent="0.25">
      <c r="A432" s="106"/>
      <c r="B432" s="198"/>
      <c r="C432" s="198"/>
      <c r="D432" s="199"/>
    </row>
    <row r="433" spans="1:4" ht="31.5" x14ac:dyDescent="0.25">
      <c r="A433" s="107" t="s">
        <v>1192</v>
      </c>
      <c r="B433" s="103" t="s">
        <v>1224</v>
      </c>
      <c r="C433" s="104">
        <f>SUM(C424:C432)</f>
        <v>0</v>
      </c>
      <c r="D433" s="105">
        <f>SUM(D424:D432)</f>
        <v>0</v>
      </c>
    </row>
    <row r="434" spans="1:4" ht="15.75" x14ac:dyDescent="0.25">
      <c r="A434" s="220"/>
      <c r="B434" s="220"/>
      <c r="C434" s="220"/>
      <c r="D434" s="221"/>
    </row>
    <row r="435" spans="1:4" ht="63.75" thickBot="1" x14ac:dyDescent="0.25">
      <c r="A435" s="100" t="s">
        <v>1009</v>
      </c>
      <c r="B435" s="101" t="s">
        <v>1372</v>
      </c>
      <c r="C435" s="101" t="s">
        <v>1373</v>
      </c>
      <c r="D435" s="102" t="s">
        <v>1374</v>
      </c>
    </row>
    <row r="436" spans="1:4" ht="16.5" thickBot="1" x14ac:dyDescent="0.25">
      <c r="A436" s="106"/>
      <c r="B436" s="198"/>
      <c r="C436" s="198"/>
      <c r="D436" s="199"/>
    </row>
    <row r="437" spans="1:4" ht="16.5" thickBot="1" x14ac:dyDescent="0.25">
      <c r="A437" s="106"/>
      <c r="B437" s="198"/>
      <c r="C437" s="198"/>
      <c r="D437" s="199"/>
    </row>
    <row r="438" spans="1:4" ht="16.5" thickBot="1" x14ac:dyDescent="0.25">
      <c r="A438" s="106"/>
      <c r="B438" s="198"/>
      <c r="C438" s="198"/>
      <c r="D438" s="199"/>
    </row>
    <row r="439" spans="1:4" ht="16.5" thickBot="1" x14ac:dyDescent="0.25">
      <c r="A439" s="106"/>
      <c r="B439" s="198"/>
      <c r="C439" s="198"/>
      <c r="D439" s="199"/>
    </row>
    <row r="440" spans="1:4" ht="16.5" thickBot="1" x14ac:dyDescent="0.25">
      <c r="A440" s="106"/>
      <c r="B440" s="198"/>
      <c r="C440" s="198"/>
      <c r="D440" s="199"/>
    </row>
    <row r="441" spans="1:4" ht="16.5" thickBot="1" x14ac:dyDescent="0.25">
      <c r="A441" s="106"/>
      <c r="B441" s="198"/>
      <c r="C441" s="198"/>
      <c r="D441" s="199"/>
    </row>
    <row r="442" spans="1:4" ht="16.5" thickBot="1" x14ac:dyDescent="0.25">
      <c r="A442" s="106"/>
      <c r="B442" s="198"/>
      <c r="C442" s="198"/>
      <c r="D442" s="199"/>
    </row>
    <row r="443" spans="1:4" ht="16.5" thickBot="1" x14ac:dyDescent="0.25">
      <c r="A443" s="106"/>
      <c r="B443" s="198"/>
      <c r="C443" s="198"/>
      <c r="D443" s="199"/>
    </row>
    <row r="444" spans="1:4" ht="16.5" thickBot="1" x14ac:dyDescent="0.25">
      <c r="A444" s="106"/>
      <c r="B444" s="198"/>
      <c r="C444" s="198"/>
      <c r="D444" s="199"/>
    </row>
    <row r="445" spans="1:4" ht="31.5" x14ac:dyDescent="0.25">
      <c r="A445" s="107" t="s">
        <v>1193</v>
      </c>
      <c r="B445" s="103" t="s">
        <v>1224</v>
      </c>
      <c r="C445" s="104">
        <f>SUM(C436:C444)</f>
        <v>0</v>
      </c>
      <c r="D445" s="105">
        <f>SUM(D436:D444)</f>
        <v>0</v>
      </c>
    </row>
    <row r="446" spans="1:4" ht="15.75" x14ac:dyDescent="0.25">
      <c r="A446" s="220"/>
      <c r="B446" s="220"/>
      <c r="C446" s="220"/>
      <c r="D446" s="221"/>
    </row>
    <row r="447" spans="1:4" ht="63.75" thickBot="1" x14ac:dyDescent="0.25">
      <c r="A447" s="100" t="s">
        <v>1010</v>
      </c>
      <c r="B447" s="101" t="s">
        <v>1372</v>
      </c>
      <c r="C447" s="101" t="s">
        <v>1373</v>
      </c>
      <c r="D447" s="102" t="s">
        <v>1374</v>
      </c>
    </row>
    <row r="448" spans="1:4" ht="16.5" thickBot="1" x14ac:dyDescent="0.25">
      <c r="A448" s="106"/>
      <c r="B448" s="198"/>
      <c r="C448" s="198"/>
      <c r="D448" s="199"/>
    </row>
    <row r="449" spans="1:4" ht="16.5" thickBot="1" x14ac:dyDescent="0.25">
      <c r="A449" s="106"/>
      <c r="B449" s="198"/>
      <c r="C449" s="198"/>
      <c r="D449" s="199"/>
    </row>
    <row r="450" spans="1:4" ht="16.5" thickBot="1" x14ac:dyDescent="0.25">
      <c r="A450" s="106"/>
      <c r="B450" s="198"/>
      <c r="C450" s="198"/>
      <c r="D450" s="199"/>
    </row>
    <row r="451" spans="1:4" ht="16.5" thickBot="1" x14ac:dyDescent="0.25">
      <c r="A451" s="106"/>
      <c r="B451" s="198"/>
      <c r="C451" s="198"/>
      <c r="D451" s="199"/>
    </row>
    <row r="452" spans="1:4" ht="16.5" thickBot="1" x14ac:dyDescent="0.25">
      <c r="A452" s="106"/>
      <c r="B452" s="198"/>
      <c r="C452" s="198"/>
      <c r="D452" s="199"/>
    </row>
    <row r="453" spans="1:4" ht="16.5" thickBot="1" x14ac:dyDescent="0.25">
      <c r="A453" s="106"/>
      <c r="B453" s="198"/>
      <c r="C453" s="198"/>
      <c r="D453" s="199"/>
    </row>
    <row r="454" spans="1:4" ht="16.5" thickBot="1" x14ac:dyDescent="0.25">
      <c r="A454" s="106"/>
      <c r="B454" s="198"/>
      <c r="C454" s="198"/>
      <c r="D454" s="199"/>
    </row>
    <row r="455" spans="1:4" ht="16.5" thickBot="1" x14ac:dyDescent="0.25">
      <c r="A455" s="106"/>
      <c r="B455" s="198"/>
      <c r="C455" s="198"/>
      <c r="D455" s="199"/>
    </row>
    <row r="456" spans="1:4" ht="16.5" thickBot="1" x14ac:dyDescent="0.25">
      <c r="A456" s="106"/>
      <c r="B456" s="198"/>
      <c r="C456" s="198"/>
      <c r="D456" s="199"/>
    </row>
    <row r="457" spans="1:4" ht="31.5" x14ac:dyDescent="0.25">
      <c r="A457" s="107" t="s">
        <v>1194</v>
      </c>
      <c r="B457" s="103" t="s">
        <v>1224</v>
      </c>
      <c r="C457" s="104">
        <f>SUM(C448:C456)</f>
        <v>0</v>
      </c>
      <c r="D457" s="105">
        <f>SUM(D448:D456)</f>
        <v>0</v>
      </c>
    </row>
    <row r="458" spans="1:4" x14ac:dyDescent="0.2">
      <c r="A458" s="218"/>
      <c r="B458" s="218"/>
      <c r="C458" s="218"/>
      <c r="D458" s="218"/>
    </row>
    <row r="459" spans="1:4" ht="63.75" thickBot="1" x14ac:dyDescent="0.25">
      <c r="A459" s="100" t="s">
        <v>1011</v>
      </c>
      <c r="B459" s="101" t="s">
        <v>1372</v>
      </c>
      <c r="C459" s="101" t="s">
        <v>1373</v>
      </c>
      <c r="D459" s="102" t="s">
        <v>1374</v>
      </c>
    </row>
    <row r="460" spans="1:4" ht="16.5" thickBot="1" x14ac:dyDescent="0.25">
      <c r="A460" s="106"/>
      <c r="B460" s="198"/>
      <c r="C460" s="198"/>
      <c r="D460" s="199"/>
    </row>
    <row r="461" spans="1:4" ht="16.5" thickBot="1" x14ac:dyDescent="0.25">
      <c r="A461" s="106"/>
      <c r="B461" s="198"/>
      <c r="C461" s="198"/>
      <c r="D461" s="199"/>
    </row>
    <row r="462" spans="1:4" ht="16.5" thickBot="1" x14ac:dyDescent="0.25">
      <c r="A462" s="106"/>
      <c r="B462" s="198"/>
      <c r="C462" s="198"/>
      <c r="D462" s="199"/>
    </row>
    <row r="463" spans="1:4" ht="16.5" thickBot="1" x14ac:dyDescent="0.25">
      <c r="A463" s="106"/>
      <c r="B463" s="198"/>
      <c r="C463" s="198"/>
      <c r="D463" s="199"/>
    </row>
    <row r="464" spans="1:4" ht="16.5" thickBot="1" x14ac:dyDescent="0.25">
      <c r="A464" s="106"/>
      <c r="B464" s="198"/>
      <c r="C464" s="198"/>
      <c r="D464" s="199"/>
    </row>
    <row r="465" spans="1:4" ht="16.5" thickBot="1" x14ac:dyDescent="0.25">
      <c r="A465" s="106"/>
      <c r="B465" s="198"/>
      <c r="C465" s="198"/>
      <c r="D465" s="199"/>
    </row>
    <row r="466" spans="1:4" ht="16.5" thickBot="1" x14ac:dyDescent="0.25">
      <c r="A466" s="106"/>
      <c r="B466" s="198"/>
      <c r="C466" s="198"/>
      <c r="D466" s="199"/>
    </row>
    <row r="467" spans="1:4" ht="16.5" thickBot="1" x14ac:dyDescent="0.25">
      <c r="A467" s="106"/>
      <c r="B467" s="198"/>
      <c r="C467" s="198"/>
      <c r="D467" s="199"/>
    </row>
    <row r="468" spans="1:4" ht="16.5" thickBot="1" x14ac:dyDescent="0.25">
      <c r="A468" s="106"/>
      <c r="B468" s="198"/>
      <c r="C468" s="198"/>
      <c r="D468" s="199"/>
    </row>
    <row r="469" spans="1:4" ht="31.5" x14ac:dyDescent="0.25">
      <c r="A469" s="107" t="s">
        <v>1195</v>
      </c>
      <c r="B469" s="103" t="s">
        <v>1224</v>
      </c>
      <c r="C469" s="104">
        <f>SUM(C460:C468)</f>
        <v>0</v>
      </c>
      <c r="D469" s="105">
        <f>SUM(D460:D468)</f>
        <v>0</v>
      </c>
    </row>
    <row r="470" spans="1:4" ht="15.75" x14ac:dyDescent="0.2">
      <c r="A470" s="222"/>
      <c r="B470" s="222"/>
      <c r="C470" s="222"/>
      <c r="D470" s="223"/>
    </row>
    <row r="471" spans="1:4" ht="63.75" thickBot="1" x14ac:dyDescent="0.25">
      <c r="A471" s="100" t="s">
        <v>1012</v>
      </c>
      <c r="B471" s="101" t="s">
        <v>1372</v>
      </c>
      <c r="C471" s="101" t="s">
        <v>1373</v>
      </c>
      <c r="D471" s="102" t="s">
        <v>1374</v>
      </c>
    </row>
    <row r="472" spans="1:4" ht="16.5" thickBot="1" x14ac:dyDescent="0.25">
      <c r="A472" s="106"/>
      <c r="B472" s="198"/>
      <c r="C472" s="198"/>
      <c r="D472" s="199"/>
    </row>
    <row r="473" spans="1:4" ht="16.5" thickBot="1" x14ac:dyDescent="0.25">
      <c r="A473" s="106"/>
      <c r="B473" s="198"/>
      <c r="C473" s="198"/>
      <c r="D473" s="199"/>
    </row>
    <row r="474" spans="1:4" ht="16.5" thickBot="1" x14ac:dyDescent="0.25">
      <c r="A474" s="106"/>
      <c r="B474" s="198"/>
      <c r="C474" s="198"/>
      <c r="D474" s="199"/>
    </row>
    <row r="475" spans="1:4" ht="16.5" thickBot="1" x14ac:dyDescent="0.25">
      <c r="A475" s="106"/>
      <c r="B475" s="198"/>
      <c r="C475" s="198"/>
      <c r="D475" s="199"/>
    </row>
    <row r="476" spans="1:4" ht="16.5" thickBot="1" x14ac:dyDescent="0.25">
      <c r="A476" s="106"/>
      <c r="B476" s="198"/>
      <c r="C476" s="198"/>
      <c r="D476" s="199"/>
    </row>
    <row r="477" spans="1:4" ht="16.5" thickBot="1" x14ac:dyDescent="0.25">
      <c r="A477" s="106"/>
      <c r="B477" s="198"/>
      <c r="C477" s="198"/>
      <c r="D477" s="199"/>
    </row>
    <row r="478" spans="1:4" ht="16.5" thickBot="1" x14ac:dyDescent="0.25">
      <c r="A478" s="106"/>
      <c r="B478" s="198"/>
      <c r="C478" s="198"/>
      <c r="D478" s="199"/>
    </row>
    <row r="479" spans="1:4" ht="16.5" thickBot="1" x14ac:dyDescent="0.25">
      <c r="A479" s="106"/>
      <c r="B479" s="198"/>
      <c r="C479" s="198"/>
      <c r="D479" s="199"/>
    </row>
    <row r="480" spans="1:4" ht="16.5" thickBot="1" x14ac:dyDescent="0.25">
      <c r="A480" s="106"/>
      <c r="B480" s="198"/>
      <c r="C480" s="198"/>
      <c r="D480" s="199"/>
    </row>
    <row r="481" spans="1:4" ht="31.5" x14ac:dyDescent="0.25">
      <c r="A481" s="107" t="s">
        <v>1196</v>
      </c>
      <c r="B481" s="103" t="s">
        <v>1224</v>
      </c>
      <c r="C481" s="104">
        <f>SUM(C472:C480)</f>
        <v>0</v>
      </c>
      <c r="D481" s="105">
        <f>SUM(D472:D480)</f>
        <v>0</v>
      </c>
    </row>
    <row r="482" spans="1:4" x14ac:dyDescent="0.2">
      <c r="A482" s="218"/>
      <c r="B482" s="218"/>
      <c r="C482" s="218"/>
      <c r="D482" s="218"/>
    </row>
    <row r="483" spans="1:4" ht="63.75" thickBot="1" x14ac:dyDescent="0.25">
      <c r="A483" s="100" t="s">
        <v>1145</v>
      </c>
      <c r="B483" s="101" t="s">
        <v>1372</v>
      </c>
      <c r="C483" s="101" t="s">
        <v>1373</v>
      </c>
      <c r="D483" s="102" t="s">
        <v>1374</v>
      </c>
    </row>
    <row r="484" spans="1:4" ht="16.5" thickBot="1" x14ac:dyDescent="0.25">
      <c r="A484" s="106"/>
      <c r="B484" s="198"/>
      <c r="C484" s="198"/>
      <c r="D484" s="199"/>
    </row>
    <row r="485" spans="1:4" ht="16.5" thickBot="1" x14ac:dyDescent="0.25">
      <c r="A485" s="106"/>
      <c r="B485" s="198"/>
      <c r="C485" s="198"/>
      <c r="D485" s="199"/>
    </row>
    <row r="486" spans="1:4" ht="16.5" thickBot="1" x14ac:dyDescent="0.25">
      <c r="A486" s="106"/>
      <c r="B486" s="198"/>
      <c r="C486" s="198"/>
      <c r="D486" s="199"/>
    </row>
    <row r="487" spans="1:4" ht="16.5" thickBot="1" x14ac:dyDescent="0.25">
      <c r="A487" s="106"/>
      <c r="B487" s="198"/>
      <c r="C487" s="198"/>
      <c r="D487" s="199"/>
    </row>
    <row r="488" spans="1:4" ht="16.5" thickBot="1" x14ac:dyDescent="0.25">
      <c r="A488" s="106"/>
      <c r="B488" s="198"/>
      <c r="C488" s="198"/>
      <c r="D488" s="199"/>
    </row>
    <row r="489" spans="1:4" ht="16.5" thickBot="1" x14ac:dyDescent="0.25">
      <c r="A489" s="106"/>
      <c r="B489" s="198"/>
      <c r="C489" s="198"/>
      <c r="D489" s="199"/>
    </row>
    <row r="490" spans="1:4" ht="16.5" thickBot="1" x14ac:dyDescent="0.25">
      <c r="A490" s="106"/>
      <c r="B490" s="198"/>
      <c r="C490" s="198"/>
      <c r="D490" s="199"/>
    </row>
    <row r="491" spans="1:4" ht="16.5" thickBot="1" x14ac:dyDescent="0.25">
      <c r="A491" s="106"/>
      <c r="B491" s="198"/>
      <c r="C491" s="198"/>
      <c r="D491" s="199"/>
    </row>
    <row r="492" spans="1:4" ht="16.5" thickBot="1" x14ac:dyDescent="0.25">
      <c r="A492" s="106"/>
      <c r="B492" s="198"/>
      <c r="C492" s="198"/>
      <c r="D492" s="199"/>
    </row>
    <row r="493" spans="1:4" ht="31.5" x14ac:dyDescent="0.25">
      <c r="A493" s="107" t="s">
        <v>1197</v>
      </c>
      <c r="B493" s="103" t="s">
        <v>1224</v>
      </c>
      <c r="C493" s="104">
        <f>SUM(C484:C492)</f>
        <v>0</v>
      </c>
      <c r="D493" s="105">
        <f>SUM(D484:D492)</f>
        <v>0</v>
      </c>
    </row>
    <row r="494" spans="1:4" ht="15.75" x14ac:dyDescent="0.25">
      <c r="A494" s="220"/>
      <c r="B494" s="220"/>
      <c r="C494" s="220"/>
      <c r="D494" s="221"/>
    </row>
    <row r="495" spans="1:4" ht="63.75" thickBot="1" x14ac:dyDescent="0.25">
      <c r="A495" s="100" t="s">
        <v>1146</v>
      </c>
      <c r="B495" s="101" t="s">
        <v>1372</v>
      </c>
      <c r="C495" s="101" t="s">
        <v>1373</v>
      </c>
      <c r="D495" s="102" t="s">
        <v>1374</v>
      </c>
    </row>
    <row r="496" spans="1:4" ht="16.5" thickBot="1" x14ac:dyDescent="0.25">
      <c r="A496" s="106"/>
      <c r="B496" s="198"/>
      <c r="C496" s="198"/>
      <c r="D496" s="199"/>
    </row>
    <row r="497" spans="1:4" ht="16.5" thickBot="1" x14ac:dyDescent="0.25">
      <c r="A497" s="106"/>
      <c r="B497" s="198"/>
      <c r="C497" s="198"/>
      <c r="D497" s="199"/>
    </row>
    <row r="498" spans="1:4" ht="16.5" thickBot="1" x14ac:dyDescent="0.25">
      <c r="A498" s="106"/>
      <c r="B498" s="198"/>
      <c r="C498" s="198"/>
      <c r="D498" s="199"/>
    </row>
    <row r="499" spans="1:4" ht="16.5" thickBot="1" x14ac:dyDescent="0.25">
      <c r="A499" s="106"/>
      <c r="B499" s="198"/>
      <c r="C499" s="198"/>
      <c r="D499" s="199"/>
    </row>
    <row r="500" spans="1:4" ht="16.5" thickBot="1" x14ac:dyDescent="0.25">
      <c r="A500" s="106"/>
      <c r="B500" s="198"/>
      <c r="C500" s="198"/>
      <c r="D500" s="199"/>
    </row>
    <row r="501" spans="1:4" ht="16.5" thickBot="1" x14ac:dyDescent="0.25">
      <c r="A501" s="106"/>
      <c r="B501" s="198"/>
      <c r="C501" s="198"/>
      <c r="D501" s="199"/>
    </row>
    <row r="502" spans="1:4" ht="16.5" thickBot="1" x14ac:dyDescent="0.25">
      <c r="A502" s="106"/>
      <c r="B502" s="198"/>
      <c r="C502" s="198"/>
      <c r="D502" s="199"/>
    </row>
    <row r="503" spans="1:4" ht="16.5" thickBot="1" x14ac:dyDescent="0.25">
      <c r="A503" s="106"/>
      <c r="B503" s="198"/>
      <c r="C503" s="198"/>
      <c r="D503" s="199"/>
    </row>
    <row r="504" spans="1:4" ht="16.5" thickBot="1" x14ac:dyDescent="0.25">
      <c r="A504" s="106"/>
      <c r="B504" s="198"/>
      <c r="C504" s="198"/>
      <c r="D504" s="199"/>
    </row>
    <row r="505" spans="1:4" ht="31.5" x14ac:dyDescent="0.25">
      <c r="A505" s="107" t="s">
        <v>1198</v>
      </c>
      <c r="B505" s="103" t="s">
        <v>1224</v>
      </c>
      <c r="C505" s="104">
        <f>SUM(C496:C504)</f>
        <v>0</v>
      </c>
      <c r="D505" s="105">
        <f>SUM(D496:D504)</f>
        <v>0</v>
      </c>
    </row>
    <row r="506" spans="1:4" ht="15.75" x14ac:dyDescent="0.25">
      <c r="A506" s="220"/>
      <c r="B506" s="220"/>
      <c r="C506" s="220"/>
      <c r="D506" s="221"/>
    </row>
    <row r="507" spans="1:4" ht="63.75" thickBot="1" x14ac:dyDescent="0.25">
      <c r="A507" s="100" t="s">
        <v>1147</v>
      </c>
      <c r="B507" s="101" t="s">
        <v>1372</v>
      </c>
      <c r="C507" s="101" t="s">
        <v>1373</v>
      </c>
      <c r="D507" s="102" t="s">
        <v>1374</v>
      </c>
    </row>
    <row r="508" spans="1:4" ht="16.5" thickBot="1" x14ac:dyDescent="0.25">
      <c r="A508" s="106"/>
      <c r="B508" s="198"/>
      <c r="C508" s="198"/>
      <c r="D508" s="199"/>
    </row>
    <row r="509" spans="1:4" ht="16.5" thickBot="1" x14ac:dyDescent="0.25">
      <c r="A509" s="106" t="s">
        <v>130</v>
      </c>
      <c r="B509" s="198"/>
      <c r="C509" s="198"/>
      <c r="D509" s="199"/>
    </row>
    <row r="510" spans="1:4" ht="16.5" thickBot="1" x14ac:dyDescent="0.25">
      <c r="A510" s="106"/>
      <c r="B510" s="198"/>
      <c r="C510" s="198"/>
      <c r="D510" s="199"/>
    </row>
    <row r="511" spans="1:4" ht="16.5" thickBot="1" x14ac:dyDescent="0.25">
      <c r="A511" s="106"/>
      <c r="B511" s="198"/>
      <c r="C511" s="198"/>
      <c r="D511" s="199"/>
    </row>
    <row r="512" spans="1:4" ht="16.5" thickBot="1" x14ac:dyDescent="0.25">
      <c r="A512" s="106"/>
      <c r="B512" s="198"/>
      <c r="C512" s="198"/>
      <c r="D512" s="199"/>
    </row>
    <row r="513" spans="1:4" ht="16.5" thickBot="1" x14ac:dyDescent="0.25">
      <c r="A513" s="106"/>
      <c r="B513" s="198"/>
      <c r="C513" s="198"/>
      <c r="D513" s="199"/>
    </row>
    <row r="514" spans="1:4" ht="16.5" thickBot="1" x14ac:dyDescent="0.25">
      <c r="A514" s="106"/>
      <c r="B514" s="198"/>
      <c r="C514" s="198"/>
      <c r="D514" s="199"/>
    </row>
    <row r="515" spans="1:4" ht="16.5" thickBot="1" x14ac:dyDescent="0.25">
      <c r="A515" s="106"/>
      <c r="B515" s="198"/>
      <c r="C515" s="198"/>
      <c r="D515" s="199"/>
    </row>
    <row r="516" spans="1:4" ht="16.5" thickBot="1" x14ac:dyDescent="0.25">
      <c r="A516" s="106"/>
      <c r="B516" s="198"/>
      <c r="C516" s="198"/>
      <c r="D516" s="199"/>
    </row>
    <row r="517" spans="1:4" ht="31.5" x14ac:dyDescent="0.25">
      <c r="A517" s="107" t="s">
        <v>1199</v>
      </c>
      <c r="B517" s="103" t="s">
        <v>1224</v>
      </c>
      <c r="C517" s="104">
        <f>SUM(C508:C516)</f>
        <v>0</v>
      </c>
      <c r="D517" s="105">
        <f>SUM(D508:D516)</f>
        <v>0</v>
      </c>
    </row>
    <row r="518" spans="1:4" ht="15.6" customHeight="1" x14ac:dyDescent="0.2">
      <c r="A518" s="218"/>
      <c r="B518" s="218"/>
      <c r="C518" s="218"/>
      <c r="D518" s="219"/>
    </row>
    <row r="519" spans="1:4" ht="63.75" thickBot="1" x14ac:dyDescent="0.25">
      <c r="A519" s="100" t="s">
        <v>1013</v>
      </c>
      <c r="B519" s="101" t="s">
        <v>1372</v>
      </c>
      <c r="C519" s="101" t="s">
        <v>1373</v>
      </c>
      <c r="D519" s="102" t="s">
        <v>1374</v>
      </c>
    </row>
    <row r="520" spans="1:4" ht="16.5" thickBot="1" x14ac:dyDescent="0.25">
      <c r="A520" s="106"/>
      <c r="B520" s="198"/>
      <c r="C520" s="198"/>
      <c r="D520" s="199"/>
    </row>
    <row r="521" spans="1:4" ht="16.5" thickBot="1" x14ac:dyDescent="0.25">
      <c r="A521" s="106"/>
      <c r="B521" s="198"/>
      <c r="C521" s="198"/>
      <c r="D521" s="199"/>
    </row>
    <row r="522" spans="1:4" ht="16.5" thickBot="1" x14ac:dyDescent="0.25">
      <c r="A522" s="106"/>
      <c r="B522" s="198"/>
      <c r="C522" s="198"/>
      <c r="D522" s="199"/>
    </row>
    <row r="523" spans="1:4" ht="16.5" thickBot="1" x14ac:dyDescent="0.25">
      <c r="A523" s="106"/>
      <c r="B523" s="198"/>
      <c r="C523" s="198"/>
      <c r="D523" s="199"/>
    </row>
    <row r="524" spans="1:4" ht="16.5" thickBot="1" x14ac:dyDescent="0.25">
      <c r="A524" s="106"/>
      <c r="B524" s="198"/>
      <c r="C524" s="198"/>
      <c r="D524" s="199"/>
    </row>
    <row r="525" spans="1:4" ht="16.5" thickBot="1" x14ac:dyDescent="0.25">
      <c r="A525" s="106"/>
      <c r="B525" s="198"/>
      <c r="C525" s="198"/>
      <c r="D525" s="199"/>
    </row>
    <row r="526" spans="1:4" ht="16.5" thickBot="1" x14ac:dyDescent="0.25">
      <c r="A526" s="106"/>
      <c r="B526" s="198"/>
      <c r="C526" s="198"/>
      <c r="D526" s="199"/>
    </row>
    <row r="527" spans="1:4" ht="16.5" thickBot="1" x14ac:dyDescent="0.25">
      <c r="A527" s="106"/>
      <c r="B527" s="198"/>
      <c r="C527" s="198"/>
      <c r="D527" s="199"/>
    </row>
    <row r="528" spans="1:4" ht="16.5" thickBot="1" x14ac:dyDescent="0.25">
      <c r="A528" s="106"/>
      <c r="B528" s="198"/>
      <c r="C528" s="198"/>
      <c r="D528" s="199"/>
    </row>
    <row r="529" spans="1:4" ht="31.5" x14ac:dyDescent="0.25">
      <c r="A529" s="107" t="s">
        <v>1200</v>
      </c>
      <c r="B529" s="103" t="s">
        <v>1224</v>
      </c>
      <c r="C529" s="104">
        <f>SUM(C520:C528)</f>
        <v>0</v>
      </c>
      <c r="D529" s="105">
        <f>SUM(D520:D528)</f>
        <v>0</v>
      </c>
    </row>
    <row r="530" spans="1:4" x14ac:dyDescent="0.2">
      <c r="A530" s="218"/>
      <c r="B530" s="218"/>
      <c r="C530" s="218"/>
      <c r="D530" s="218"/>
    </row>
    <row r="531" spans="1:4" ht="63.75" thickBot="1" x14ac:dyDescent="0.25">
      <c r="A531" s="100" t="s">
        <v>1014</v>
      </c>
      <c r="B531" s="101" t="s">
        <v>1372</v>
      </c>
      <c r="C531" s="101" t="s">
        <v>1373</v>
      </c>
      <c r="D531" s="102" t="s">
        <v>1374</v>
      </c>
    </row>
    <row r="532" spans="1:4" ht="16.5" thickBot="1" x14ac:dyDescent="0.25">
      <c r="A532" s="106"/>
      <c r="B532" s="198"/>
      <c r="C532" s="198"/>
      <c r="D532" s="199"/>
    </row>
    <row r="533" spans="1:4" ht="16.5" thickBot="1" x14ac:dyDescent="0.25">
      <c r="A533" s="106"/>
      <c r="B533" s="198"/>
      <c r="C533" s="198"/>
      <c r="D533" s="199"/>
    </row>
    <row r="534" spans="1:4" ht="16.5" thickBot="1" x14ac:dyDescent="0.25">
      <c r="A534" s="106"/>
      <c r="B534" s="198"/>
      <c r="C534" s="198"/>
      <c r="D534" s="199"/>
    </row>
    <row r="535" spans="1:4" ht="16.5" thickBot="1" x14ac:dyDescent="0.25">
      <c r="A535" s="106"/>
      <c r="B535" s="198"/>
      <c r="C535" s="198"/>
      <c r="D535" s="199"/>
    </row>
    <row r="536" spans="1:4" ht="16.5" thickBot="1" x14ac:dyDescent="0.25">
      <c r="A536" s="106"/>
      <c r="B536" s="198"/>
      <c r="C536" s="198"/>
      <c r="D536" s="199"/>
    </row>
    <row r="537" spans="1:4" ht="16.5" thickBot="1" x14ac:dyDescent="0.25">
      <c r="A537" s="106"/>
      <c r="B537" s="198"/>
      <c r="C537" s="198"/>
      <c r="D537" s="199"/>
    </row>
    <row r="538" spans="1:4" ht="16.5" thickBot="1" x14ac:dyDescent="0.25">
      <c r="A538" s="106"/>
      <c r="B538" s="198"/>
      <c r="C538" s="198"/>
      <c r="D538" s="199"/>
    </row>
    <row r="539" spans="1:4" ht="16.5" thickBot="1" x14ac:dyDescent="0.25">
      <c r="A539" s="106"/>
      <c r="B539" s="198"/>
      <c r="C539" s="198"/>
      <c r="D539" s="199"/>
    </row>
    <row r="540" spans="1:4" ht="16.5" thickBot="1" x14ac:dyDescent="0.25">
      <c r="A540" s="106"/>
      <c r="B540" s="198"/>
      <c r="C540" s="198"/>
      <c r="D540" s="199"/>
    </row>
    <row r="541" spans="1:4" ht="31.5" x14ac:dyDescent="0.25">
      <c r="A541" s="107" t="s">
        <v>1201</v>
      </c>
      <c r="B541" s="103" t="s">
        <v>1224</v>
      </c>
      <c r="C541" s="104">
        <f>SUM(C532:C540)</f>
        <v>0</v>
      </c>
      <c r="D541" s="105">
        <f>SUM(D532:D540)</f>
        <v>0</v>
      </c>
    </row>
    <row r="542" spans="1:4" ht="15.6" customHeight="1" x14ac:dyDescent="0.2">
      <c r="A542" s="218"/>
      <c r="B542" s="218"/>
      <c r="C542" s="218"/>
      <c r="D542" s="219"/>
    </row>
    <row r="543" spans="1:4" ht="63.75" thickBot="1" x14ac:dyDescent="0.25">
      <c r="A543" s="100" t="s">
        <v>1015</v>
      </c>
      <c r="B543" s="101" t="s">
        <v>1372</v>
      </c>
      <c r="C543" s="101" t="s">
        <v>1373</v>
      </c>
      <c r="D543" s="102" t="s">
        <v>1374</v>
      </c>
    </row>
    <row r="544" spans="1:4" ht="16.5" thickBot="1" x14ac:dyDescent="0.25">
      <c r="A544" s="106"/>
      <c r="B544" s="198"/>
      <c r="C544" s="198"/>
      <c r="D544" s="199"/>
    </row>
    <row r="545" spans="1:4" ht="16.5" thickBot="1" x14ac:dyDescent="0.25">
      <c r="A545" s="106"/>
      <c r="B545" s="198"/>
      <c r="C545" s="198"/>
      <c r="D545" s="199"/>
    </row>
    <row r="546" spans="1:4" ht="16.5" thickBot="1" x14ac:dyDescent="0.25">
      <c r="A546" s="106"/>
      <c r="B546" s="198"/>
      <c r="C546" s="198"/>
      <c r="D546" s="199"/>
    </row>
    <row r="547" spans="1:4" ht="16.5" thickBot="1" x14ac:dyDescent="0.25">
      <c r="A547" s="106"/>
      <c r="B547" s="198"/>
      <c r="C547" s="198"/>
      <c r="D547" s="199"/>
    </row>
    <row r="548" spans="1:4" ht="16.5" thickBot="1" x14ac:dyDescent="0.25">
      <c r="A548" s="106"/>
      <c r="B548" s="198"/>
      <c r="C548" s="198"/>
      <c r="D548" s="199"/>
    </row>
    <row r="549" spans="1:4" ht="16.5" thickBot="1" x14ac:dyDescent="0.25">
      <c r="A549" s="106"/>
      <c r="B549" s="198"/>
      <c r="C549" s="198"/>
      <c r="D549" s="199"/>
    </row>
    <row r="550" spans="1:4" ht="16.5" thickBot="1" x14ac:dyDescent="0.25">
      <c r="A550" s="106"/>
      <c r="B550" s="198"/>
      <c r="C550" s="198"/>
      <c r="D550" s="199"/>
    </row>
    <row r="551" spans="1:4" ht="16.5" thickBot="1" x14ac:dyDescent="0.25">
      <c r="A551" s="106"/>
      <c r="B551" s="198"/>
      <c r="C551" s="198"/>
      <c r="D551" s="199"/>
    </row>
    <row r="552" spans="1:4" ht="16.5" thickBot="1" x14ac:dyDescent="0.25">
      <c r="A552" s="106"/>
      <c r="B552" s="198"/>
      <c r="C552" s="198"/>
      <c r="D552" s="199"/>
    </row>
    <row r="553" spans="1:4" ht="31.5" x14ac:dyDescent="0.25">
      <c r="A553" s="107" t="s">
        <v>1202</v>
      </c>
      <c r="B553" s="103" t="s">
        <v>1224</v>
      </c>
      <c r="C553" s="104">
        <f>SUM(C544:C552)</f>
        <v>0</v>
      </c>
      <c r="D553" s="105">
        <f>SUM(D544:D552)</f>
        <v>0</v>
      </c>
    </row>
    <row r="554" spans="1:4" x14ac:dyDescent="0.2">
      <c r="A554" s="218"/>
      <c r="B554" s="218"/>
      <c r="C554" s="218"/>
      <c r="D554" s="218"/>
    </row>
    <row r="555" spans="1:4" ht="63.75" thickBot="1" x14ac:dyDescent="0.25">
      <c r="A555" s="100" t="s">
        <v>1148</v>
      </c>
      <c r="B555" s="101" t="s">
        <v>1372</v>
      </c>
      <c r="C555" s="101" t="s">
        <v>1373</v>
      </c>
      <c r="D555" s="102" t="s">
        <v>1374</v>
      </c>
    </row>
    <row r="556" spans="1:4" ht="16.5" thickBot="1" x14ac:dyDescent="0.25">
      <c r="A556" s="106"/>
      <c r="B556" s="198"/>
      <c r="C556" s="198"/>
      <c r="D556" s="199"/>
    </row>
    <row r="557" spans="1:4" ht="16.5" thickBot="1" x14ac:dyDescent="0.25">
      <c r="A557" s="106"/>
      <c r="B557" s="198"/>
      <c r="C557" s="198"/>
      <c r="D557" s="199"/>
    </row>
    <row r="558" spans="1:4" ht="16.5" thickBot="1" x14ac:dyDescent="0.25">
      <c r="A558" s="106"/>
      <c r="B558" s="198"/>
      <c r="C558" s="198"/>
      <c r="D558" s="199"/>
    </row>
    <row r="559" spans="1:4" ht="16.5" thickBot="1" x14ac:dyDescent="0.25">
      <c r="A559" s="106"/>
      <c r="B559" s="198"/>
      <c r="C559" s="198"/>
      <c r="D559" s="199"/>
    </row>
    <row r="560" spans="1:4" ht="16.5" thickBot="1" x14ac:dyDescent="0.25">
      <c r="A560" s="106"/>
      <c r="B560" s="198"/>
      <c r="C560" s="198"/>
      <c r="D560" s="199"/>
    </row>
    <row r="561" spans="1:4" ht="16.5" thickBot="1" x14ac:dyDescent="0.25">
      <c r="A561" s="106"/>
      <c r="B561" s="198"/>
      <c r="C561" s="198"/>
      <c r="D561" s="199"/>
    </row>
    <row r="562" spans="1:4" ht="16.5" thickBot="1" x14ac:dyDescent="0.25">
      <c r="A562" s="106"/>
      <c r="B562" s="198"/>
      <c r="C562" s="198"/>
      <c r="D562" s="199"/>
    </row>
    <row r="563" spans="1:4" ht="16.5" thickBot="1" x14ac:dyDescent="0.25">
      <c r="A563" s="106"/>
      <c r="B563" s="198"/>
      <c r="C563" s="198"/>
      <c r="D563" s="199"/>
    </row>
    <row r="564" spans="1:4" ht="16.5" thickBot="1" x14ac:dyDescent="0.25">
      <c r="A564" s="106"/>
      <c r="B564" s="198"/>
      <c r="C564" s="198"/>
      <c r="D564" s="199"/>
    </row>
    <row r="565" spans="1:4" ht="31.5" x14ac:dyDescent="0.25">
      <c r="A565" s="107" t="s">
        <v>1203</v>
      </c>
      <c r="B565" s="103" t="s">
        <v>1224</v>
      </c>
      <c r="C565" s="104">
        <f>SUM(C556:C564)</f>
        <v>0</v>
      </c>
      <c r="D565" s="105">
        <f>SUM(D556:D564)</f>
        <v>0</v>
      </c>
    </row>
    <row r="566" spans="1:4" ht="15.6" customHeight="1" x14ac:dyDescent="0.2">
      <c r="A566" s="218"/>
      <c r="B566" s="218"/>
      <c r="C566" s="218"/>
      <c r="D566" s="219"/>
    </row>
    <row r="567" spans="1:4" ht="63.75" thickBot="1" x14ac:dyDescent="0.25">
      <c r="A567" s="100" t="s">
        <v>1149</v>
      </c>
      <c r="B567" s="101" t="s">
        <v>1372</v>
      </c>
      <c r="C567" s="101" t="s">
        <v>1373</v>
      </c>
      <c r="D567" s="102" t="s">
        <v>1374</v>
      </c>
    </row>
    <row r="568" spans="1:4" ht="16.5" thickBot="1" x14ac:dyDescent="0.25">
      <c r="A568" s="106"/>
      <c r="B568" s="198"/>
      <c r="C568" s="198"/>
      <c r="D568" s="199"/>
    </row>
    <row r="569" spans="1:4" ht="16.5" thickBot="1" x14ac:dyDescent="0.25">
      <c r="A569" s="106"/>
      <c r="B569" s="198"/>
      <c r="C569" s="198"/>
      <c r="D569" s="199"/>
    </row>
    <row r="570" spans="1:4" ht="16.5" thickBot="1" x14ac:dyDescent="0.25">
      <c r="A570" s="106"/>
      <c r="B570" s="198"/>
      <c r="C570" s="198"/>
      <c r="D570" s="199"/>
    </row>
    <row r="571" spans="1:4" ht="16.5" thickBot="1" x14ac:dyDescent="0.25">
      <c r="A571" s="106"/>
      <c r="B571" s="198"/>
      <c r="C571" s="198"/>
      <c r="D571" s="199"/>
    </row>
    <row r="572" spans="1:4" ht="16.5" thickBot="1" x14ac:dyDescent="0.25">
      <c r="A572" s="106"/>
      <c r="B572" s="198"/>
      <c r="C572" s="198"/>
      <c r="D572" s="199"/>
    </row>
    <row r="573" spans="1:4" ht="16.5" thickBot="1" x14ac:dyDescent="0.25">
      <c r="A573" s="106"/>
      <c r="B573" s="198"/>
      <c r="C573" s="198"/>
      <c r="D573" s="199"/>
    </row>
    <row r="574" spans="1:4" ht="16.5" thickBot="1" x14ac:dyDescent="0.25">
      <c r="A574" s="106"/>
      <c r="B574" s="198"/>
      <c r="C574" s="198"/>
      <c r="D574" s="199"/>
    </row>
    <row r="575" spans="1:4" ht="16.5" thickBot="1" x14ac:dyDescent="0.25">
      <c r="A575" s="106"/>
      <c r="B575" s="198"/>
      <c r="C575" s="198"/>
      <c r="D575" s="199"/>
    </row>
    <row r="576" spans="1:4" ht="16.5" thickBot="1" x14ac:dyDescent="0.25">
      <c r="A576" s="106"/>
      <c r="B576" s="198"/>
      <c r="C576" s="198"/>
      <c r="D576" s="199"/>
    </row>
    <row r="577" spans="1:4" ht="31.5" x14ac:dyDescent="0.25">
      <c r="A577" s="107" t="s">
        <v>1204</v>
      </c>
      <c r="B577" s="103" t="s">
        <v>1224</v>
      </c>
      <c r="C577" s="104">
        <f>SUM(C568:C576)</f>
        <v>0</v>
      </c>
      <c r="D577" s="105">
        <f>SUM(D568:D576)</f>
        <v>0</v>
      </c>
    </row>
    <row r="578" spans="1:4" ht="15.6" customHeight="1" x14ac:dyDescent="0.2">
      <c r="A578" s="218"/>
      <c r="B578" s="218"/>
      <c r="C578" s="218"/>
      <c r="D578" s="219"/>
    </row>
    <row r="579" spans="1:4" ht="63.75" thickBot="1" x14ac:dyDescent="0.25">
      <c r="A579" s="100" t="s">
        <v>1150</v>
      </c>
      <c r="B579" s="101" t="s">
        <v>1372</v>
      </c>
      <c r="C579" s="101" t="s">
        <v>1373</v>
      </c>
      <c r="D579" s="102" t="s">
        <v>1374</v>
      </c>
    </row>
    <row r="580" spans="1:4" ht="16.5" thickBot="1" x14ac:dyDescent="0.25">
      <c r="A580" s="106"/>
      <c r="B580" s="198"/>
      <c r="C580" s="198"/>
      <c r="D580" s="199"/>
    </row>
    <row r="581" spans="1:4" ht="16.5" thickBot="1" x14ac:dyDescent="0.25">
      <c r="A581" s="106"/>
      <c r="B581" s="198"/>
      <c r="C581" s="198"/>
      <c r="D581" s="199"/>
    </row>
    <row r="582" spans="1:4" ht="16.5" thickBot="1" x14ac:dyDescent="0.25">
      <c r="A582" s="106"/>
      <c r="B582" s="198"/>
      <c r="C582" s="198"/>
      <c r="D582" s="199"/>
    </row>
    <row r="583" spans="1:4" ht="16.5" thickBot="1" x14ac:dyDescent="0.25">
      <c r="A583" s="106"/>
      <c r="B583" s="198"/>
      <c r="C583" s="198"/>
      <c r="D583" s="199"/>
    </row>
    <row r="584" spans="1:4" ht="16.5" thickBot="1" x14ac:dyDescent="0.25">
      <c r="A584" s="106"/>
      <c r="B584" s="198"/>
      <c r="C584" s="198"/>
      <c r="D584" s="199"/>
    </row>
    <row r="585" spans="1:4" ht="16.5" thickBot="1" x14ac:dyDescent="0.25">
      <c r="A585" s="106"/>
      <c r="B585" s="198"/>
      <c r="C585" s="198"/>
      <c r="D585" s="199"/>
    </row>
    <row r="586" spans="1:4" ht="16.5" thickBot="1" x14ac:dyDescent="0.25">
      <c r="A586" s="106"/>
      <c r="B586" s="198"/>
      <c r="C586" s="198"/>
      <c r="D586" s="199"/>
    </row>
    <row r="587" spans="1:4" ht="16.5" thickBot="1" x14ac:dyDescent="0.25">
      <c r="A587" s="106"/>
      <c r="B587" s="198"/>
      <c r="C587" s="198"/>
      <c r="D587" s="199"/>
    </row>
    <row r="588" spans="1:4" ht="16.5" thickBot="1" x14ac:dyDescent="0.25">
      <c r="A588" s="106"/>
      <c r="B588" s="198"/>
      <c r="C588" s="198"/>
      <c r="D588" s="199"/>
    </row>
    <row r="589" spans="1:4" ht="31.5" x14ac:dyDescent="0.25">
      <c r="A589" s="107" t="s">
        <v>1205</v>
      </c>
      <c r="B589" s="103" t="s">
        <v>1224</v>
      </c>
      <c r="C589" s="104">
        <f>SUM(C580:C588)</f>
        <v>0</v>
      </c>
      <c r="D589" s="105">
        <f>SUM(D580:D588)</f>
        <v>0</v>
      </c>
    </row>
    <row r="590" spans="1:4" ht="15.6" customHeight="1" x14ac:dyDescent="0.2">
      <c r="A590" s="218"/>
      <c r="B590" s="218"/>
      <c r="C590" s="218"/>
      <c r="D590" s="219"/>
    </row>
    <row r="591" spans="1:4" ht="63.75" thickBot="1" x14ac:dyDescent="0.25">
      <c r="A591" s="100" t="s">
        <v>1151</v>
      </c>
      <c r="B591" s="101" t="s">
        <v>1372</v>
      </c>
      <c r="C591" s="101" t="s">
        <v>1373</v>
      </c>
      <c r="D591" s="102" t="s">
        <v>1374</v>
      </c>
    </row>
    <row r="592" spans="1:4" ht="16.5" thickBot="1" x14ac:dyDescent="0.25">
      <c r="A592" s="106"/>
      <c r="B592" s="198"/>
      <c r="C592" s="198"/>
      <c r="D592" s="199"/>
    </row>
    <row r="593" spans="1:4" ht="16.5" thickBot="1" x14ac:dyDescent="0.25">
      <c r="A593" s="106"/>
      <c r="B593" s="198"/>
      <c r="C593" s="198"/>
      <c r="D593" s="199"/>
    </row>
    <row r="594" spans="1:4" ht="16.5" thickBot="1" x14ac:dyDescent="0.25">
      <c r="A594" s="106"/>
      <c r="B594" s="198"/>
      <c r="C594" s="198"/>
      <c r="D594" s="199"/>
    </row>
    <row r="595" spans="1:4" ht="16.5" thickBot="1" x14ac:dyDescent="0.25">
      <c r="A595" s="106"/>
      <c r="B595" s="198"/>
      <c r="C595" s="198"/>
      <c r="D595" s="199"/>
    </row>
    <row r="596" spans="1:4" ht="16.5" thickBot="1" x14ac:dyDescent="0.25">
      <c r="A596" s="106"/>
      <c r="B596" s="198"/>
      <c r="C596" s="198"/>
      <c r="D596" s="199"/>
    </row>
    <row r="597" spans="1:4" ht="16.5" thickBot="1" x14ac:dyDescent="0.25">
      <c r="A597" s="106"/>
      <c r="B597" s="198"/>
      <c r="C597" s="198"/>
      <c r="D597" s="199"/>
    </row>
    <row r="598" spans="1:4" ht="16.5" thickBot="1" x14ac:dyDescent="0.25">
      <c r="A598" s="106"/>
      <c r="B598" s="198"/>
      <c r="C598" s="198"/>
      <c r="D598" s="199"/>
    </row>
    <row r="599" spans="1:4" ht="16.5" thickBot="1" x14ac:dyDescent="0.25">
      <c r="A599" s="106"/>
      <c r="B599" s="198"/>
      <c r="C599" s="198"/>
      <c r="D599" s="199"/>
    </row>
    <row r="600" spans="1:4" ht="16.5" thickBot="1" x14ac:dyDescent="0.25">
      <c r="A600" s="106"/>
      <c r="B600" s="198"/>
      <c r="C600" s="198"/>
      <c r="D600" s="199"/>
    </row>
    <row r="601" spans="1:4" ht="31.5" x14ac:dyDescent="0.25">
      <c r="A601" s="107" t="s">
        <v>1206</v>
      </c>
      <c r="B601" s="103" t="s">
        <v>1224</v>
      </c>
      <c r="C601" s="104">
        <f>SUM(C592:C600)</f>
        <v>0</v>
      </c>
      <c r="D601" s="105">
        <f>SUM(D592:D600)</f>
        <v>0</v>
      </c>
    </row>
    <row r="602" spans="1:4" x14ac:dyDescent="0.2">
      <c r="A602" s="218"/>
      <c r="B602" s="218"/>
      <c r="C602" s="218"/>
      <c r="D602" s="218"/>
    </row>
    <row r="603" spans="1:4" ht="63.75" thickBot="1" x14ac:dyDescent="0.25">
      <c r="A603" s="100" t="s">
        <v>1152</v>
      </c>
      <c r="B603" s="101" t="s">
        <v>1372</v>
      </c>
      <c r="C603" s="101" t="s">
        <v>1373</v>
      </c>
      <c r="D603" s="102" t="s">
        <v>1374</v>
      </c>
    </row>
    <row r="604" spans="1:4" ht="16.5" thickBot="1" x14ac:dyDescent="0.25">
      <c r="A604" s="106"/>
      <c r="B604" s="198"/>
      <c r="C604" s="198"/>
      <c r="D604" s="199"/>
    </row>
    <row r="605" spans="1:4" ht="16.5" thickBot="1" x14ac:dyDescent="0.25">
      <c r="A605" s="106"/>
      <c r="B605" s="198"/>
      <c r="C605" s="198"/>
      <c r="D605" s="199"/>
    </row>
    <row r="606" spans="1:4" ht="16.5" thickBot="1" x14ac:dyDescent="0.25">
      <c r="A606" s="106"/>
      <c r="B606" s="198"/>
      <c r="C606" s="198"/>
      <c r="D606" s="199"/>
    </row>
    <row r="607" spans="1:4" ht="16.5" thickBot="1" x14ac:dyDescent="0.25">
      <c r="A607" s="106"/>
      <c r="B607" s="198"/>
      <c r="C607" s="198"/>
      <c r="D607" s="199"/>
    </row>
    <row r="608" spans="1:4" ht="16.5" thickBot="1" x14ac:dyDescent="0.25">
      <c r="A608" s="106"/>
      <c r="B608" s="198"/>
      <c r="C608" s="198"/>
      <c r="D608" s="199"/>
    </row>
    <row r="609" spans="1:4" ht="16.5" thickBot="1" x14ac:dyDescent="0.25">
      <c r="A609" s="106"/>
      <c r="B609" s="198"/>
      <c r="C609" s="198"/>
      <c r="D609" s="199"/>
    </row>
    <row r="610" spans="1:4" ht="16.5" thickBot="1" x14ac:dyDescent="0.25">
      <c r="A610" s="106"/>
      <c r="B610" s="198"/>
      <c r="C610" s="198"/>
      <c r="D610" s="199"/>
    </row>
    <row r="611" spans="1:4" ht="16.5" thickBot="1" x14ac:dyDescent="0.25">
      <c r="A611" s="106"/>
      <c r="B611" s="198"/>
      <c r="C611" s="198"/>
      <c r="D611" s="199"/>
    </row>
    <row r="612" spans="1:4" ht="16.5" thickBot="1" x14ac:dyDescent="0.25">
      <c r="A612" s="106"/>
      <c r="B612" s="198"/>
      <c r="C612" s="198"/>
      <c r="D612" s="199"/>
    </row>
    <row r="613" spans="1:4" ht="31.5" x14ac:dyDescent="0.25">
      <c r="A613" s="107" t="s">
        <v>1207</v>
      </c>
      <c r="B613" s="103" t="s">
        <v>1224</v>
      </c>
      <c r="C613" s="104">
        <f>SUM(C604:C612)</f>
        <v>0</v>
      </c>
      <c r="D613" s="105">
        <f>SUM(D604:D612)</f>
        <v>0</v>
      </c>
    </row>
    <row r="614" spans="1:4" ht="15.6" customHeight="1" x14ac:dyDescent="0.2">
      <c r="A614" s="218"/>
      <c r="B614" s="218"/>
      <c r="C614" s="218"/>
      <c r="D614" s="219"/>
    </row>
    <row r="615" spans="1:4" ht="63.75" thickBot="1" x14ac:dyDescent="0.25">
      <c r="A615" s="100" t="s">
        <v>1016</v>
      </c>
      <c r="B615" s="101" t="s">
        <v>1372</v>
      </c>
      <c r="C615" s="101" t="s">
        <v>1373</v>
      </c>
      <c r="D615" s="102" t="s">
        <v>1374</v>
      </c>
    </row>
    <row r="616" spans="1:4" ht="16.5" thickBot="1" x14ac:dyDescent="0.25">
      <c r="A616" s="106"/>
      <c r="B616" s="198"/>
      <c r="C616" s="198"/>
      <c r="D616" s="199"/>
    </row>
    <row r="617" spans="1:4" ht="16.5" thickBot="1" x14ac:dyDescent="0.25">
      <c r="A617" s="106"/>
      <c r="B617" s="198"/>
      <c r="C617" s="198"/>
      <c r="D617" s="199"/>
    </row>
    <row r="618" spans="1:4" ht="16.5" thickBot="1" x14ac:dyDescent="0.25">
      <c r="A618" s="106"/>
      <c r="B618" s="198"/>
      <c r="C618" s="198"/>
      <c r="D618" s="199"/>
    </row>
    <row r="619" spans="1:4" ht="16.5" thickBot="1" x14ac:dyDescent="0.25">
      <c r="A619" s="106"/>
      <c r="B619" s="198"/>
      <c r="C619" s="198"/>
      <c r="D619" s="199"/>
    </row>
    <row r="620" spans="1:4" ht="16.5" thickBot="1" x14ac:dyDescent="0.25">
      <c r="A620" s="106"/>
      <c r="B620" s="198"/>
      <c r="C620" s="198"/>
      <c r="D620" s="199"/>
    </row>
    <row r="621" spans="1:4" ht="16.5" thickBot="1" x14ac:dyDescent="0.25">
      <c r="A621" s="106"/>
      <c r="B621" s="198"/>
      <c r="C621" s="198"/>
      <c r="D621" s="199"/>
    </row>
    <row r="622" spans="1:4" ht="16.5" thickBot="1" x14ac:dyDescent="0.25">
      <c r="A622" s="106"/>
      <c r="B622" s="198"/>
      <c r="C622" s="198"/>
      <c r="D622" s="199"/>
    </row>
    <row r="623" spans="1:4" ht="16.5" thickBot="1" x14ac:dyDescent="0.25">
      <c r="A623" s="106"/>
      <c r="B623" s="198"/>
      <c r="C623" s="198"/>
      <c r="D623" s="199"/>
    </row>
    <row r="624" spans="1:4" ht="16.5" thickBot="1" x14ac:dyDescent="0.25">
      <c r="A624" s="106"/>
      <c r="B624" s="198"/>
      <c r="C624" s="198"/>
      <c r="D624" s="199"/>
    </row>
    <row r="625" spans="1:4" ht="31.5" x14ac:dyDescent="0.25">
      <c r="A625" s="107" t="s">
        <v>1208</v>
      </c>
      <c r="B625" s="103" t="s">
        <v>1224</v>
      </c>
      <c r="C625" s="104">
        <f>SUM(C616:C624)</f>
        <v>0</v>
      </c>
      <c r="D625" s="105">
        <f>SUM(D616:D624)</f>
        <v>0</v>
      </c>
    </row>
    <row r="626" spans="1:4" ht="15.6" customHeight="1" x14ac:dyDescent="0.2">
      <c r="A626" s="218"/>
      <c r="B626" s="218"/>
      <c r="C626" s="218"/>
      <c r="D626" s="219"/>
    </row>
    <row r="627" spans="1:4" ht="63.75" thickBot="1" x14ac:dyDescent="0.25">
      <c r="A627" s="100" t="s">
        <v>1017</v>
      </c>
      <c r="B627" s="101" t="s">
        <v>1372</v>
      </c>
      <c r="C627" s="101" t="s">
        <v>1373</v>
      </c>
      <c r="D627" s="102" t="s">
        <v>1374</v>
      </c>
    </row>
    <row r="628" spans="1:4" ht="16.5" thickBot="1" x14ac:dyDescent="0.25">
      <c r="A628" s="106"/>
      <c r="B628" s="198"/>
      <c r="C628" s="198"/>
      <c r="D628" s="199"/>
    </row>
    <row r="629" spans="1:4" ht="16.5" thickBot="1" x14ac:dyDescent="0.25">
      <c r="A629" s="106"/>
      <c r="B629" s="198"/>
      <c r="C629" s="198"/>
      <c r="D629" s="199"/>
    </row>
    <row r="630" spans="1:4" ht="16.5" thickBot="1" x14ac:dyDescent="0.25">
      <c r="A630" s="106"/>
      <c r="B630" s="198"/>
      <c r="C630" s="198"/>
      <c r="D630" s="199"/>
    </row>
    <row r="631" spans="1:4" ht="16.5" thickBot="1" x14ac:dyDescent="0.25">
      <c r="A631" s="106"/>
      <c r="B631" s="198"/>
      <c r="C631" s="198"/>
      <c r="D631" s="199"/>
    </row>
    <row r="632" spans="1:4" ht="16.5" thickBot="1" x14ac:dyDescent="0.25">
      <c r="A632" s="106"/>
      <c r="B632" s="198"/>
      <c r="C632" s="198"/>
      <c r="D632" s="199"/>
    </row>
    <row r="633" spans="1:4" ht="16.5" thickBot="1" x14ac:dyDescent="0.25">
      <c r="A633" s="106"/>
      <c r="B633" s="198"/>
      <c r="C633" s="198"/>
      <c r="D633" s="199"/>
    </row>
    <row r="634" spans="1:4" ht="16.5" thickBot="1" x14ac:dyDescent="0.25">
      <c r="A634" s="106"/>
      <c r="B634" s="198"/>
      <c r="C634" s="198"/>
      <c r="D634" s="199"/>
    </row>
    <row r="635" spans="1:4" ht="16.5" thickBot="1" x14ac:dyDescent="0.25">
      <c r="A635" s="106"/>
      <c r="B635" s="198"/>
      <c r="C635" s="198"/>
      <c r="D635" s="199"/>
    </row>
    <row r="636" spans="1:4" ht="16.5" thickBot="1" x14ac:dyDescent="0.25">
      <c r="A636" s="106"/>
      <c r="B636" s="198"/>
      <c r="C636" s="198"/>
      <c r="D636" s="199"/>
    </row>
    <row r="637" spans="1:4" ht="31.5" x14ac:dyDescent="0.25">
      <c r="A637" s="107" t="s">
        <v>1225</v>
      </c>
      <c r="B637" s="103" t="s">
        <v>1224</v>
      </c>
      <c r="C637" s="104">
        <f>SUM(C628:C636)</f>
        <v>0</v>
      </c>
      <c r="D637" s="105">
        <f>SUM(D628:D636)</f>
        <v>0</v>
      </c>
    </row>
    <row r="638" spans="1:4" ht="15.6" customHeight="1" x14ac:dyDescent="0.2">
      <c r="A638" s="218"/>
      <c r="B638" s="218"/>
      <c r="C638" s="218"/>
      <c r="D638" s="219"/>
    </row>
    <row r="639" spans="1:4" ht="63.75" thickBot="1" x14ac:dyDescent="0.25">
      <c r="A639" s="100" t="s">
        <v>1153</v>
      </c>
      <c r="B639" s="101" t="s">
        <v>1372</v>
      </c>
      <c r="C639" s="101" t="s">
        <v>1373</v>
      </c>
      <c r="D639" s="102" t="s">
        <v>1374</v>
      </c>
    </row>
    <row r="640" spans="1:4" ht="16.5" thickBot="1" x14ac:dyDescent="0.25">
      <c r="A640" s="106"/>
      <c r="B640" s="198"/>
      <c r="C640" s="198"/>
      <c r="D640" s="199"/>
    </row>
    <row r="641" spans="1:4" ht="16.5" thickBot="1" x14ac:dyDescent="0.25">
      <c r="A641" s="106"/>
      <c r="B641" s="198"/>
      <c r="C641" s="198"/>
      <c r="D641" s="199"/>
    </row>
    <row r="642" spans="1:4" ht="16.5" thickBot="1" x14ac:dyDescent="0.25">
      <c r="A642" s="106"/>
      <c r="B642" s="198"/>
      <c r="C642" s="198"/>
      <c r="D642" s="199"/>
    </row>
    <row r="643" spans="1:4" ht="16.5" thickBot="1" x14ac:dyDescent="0.25">
      <c r="A643" s="106"/>
      <c r="B643" s="198"/>
      <c r="C643" s="198"/>
      <c r="D643" s="199"/>
    </row>
    <row r="644" spans="1:4" ht="16.5" thickBot="1" x14ac:dyDescent="0.25">
      <c r="A644" s="106"/>
      <c r="B644" s="198"/>
      <c r="C644" s="198"/>
      <c r="D644" s="199"/>
    </row>
    <row r="645" spans="1:4" ht="16.5" thickBot="1" x14ac:dyDescent="0.25">
      <c r="A645" s="106"/>
      <c r="B645" s="198"/>
      <c r="C645" s="198"/>
      <c r="D645" s="199"/>
    </row>
    <row r="646" spans="1:4" ht="16.5" thickBot="1" x14ac:dyDescent="0.25">
      <c r="A646" s="106"/>
      <c r="B646" s="198"/>
      <c r="C646" s="198"/>
      <c r="D646" s="199"/>
    </row>
    <row r="647" spans="1:4" ht="16.5" thickBot="1" x14ac:dyDescent="0.25">
      <c r="A647" s="106"/>
      <c r="B647" s="198"/>
      <c r="C647" s="198"/>
      <c r="D647" s="199"/>
    </row>
    <row r="648" spans="1:4" ht="16.5" thickBot="1" x14ac:dyDescent="0.25">
      <c r="A648" s="106"/>
      <c r="B648" s="198"/>
      <c r="C648" s="198"/>
      <c r="D648" s="199"/>
    </row>
    <row r="649" spans="1:4" ht="31.5" x14ac:dyDescent="0.25">
      <c r="A649" s="107" t="s">
        <v>1226</v>
      </c>
      <c r="B649" s="103" t="s">
        <v>1224</v>
      </c>
      <c r="C649" s="104">
        <f>SUM(C640:C648)</f>
        <v>0</v>
      </c>
      <c r="D649" s="105">
        <f>SUM(D640:D648)</f>
        <v>0</v>
      </c>
    </row>
    <row r="650" spans="1:4" ht="15.6" customHeight="1" x14ac:dyDescent="0.2">
      <c r="A650" s="218"/>
      <c r="B650" s="218"/>
      <c r="C650" s="218"/>
      <c r="D650" s="219"/>
    </row>
    <row r="651" spans="1:4" ht="63.75" thickBot="1" x14ac:dyDescent="0.25">
      <c r="A651" s="100" t="s">
        <v>1154</v>
      </c>
      <c r="B651" s="101" t="s">
        <v>1372</v>
      </c>
      <c r="C651" s="101" t="s">
        <v>1373</v>
      </c>
      <c r="D651" s="102" t="s">
        <v>1374</v>
      </c>
    </row>
    <row r="652" spans="1:4" ht="16.5" thickBot="1" x14ac:dyDescent="0.25">
      <c r="A652" s="106"/>
      <c r="B652" s="198"/>
      <c r="C652" s="198"/>
      <c r="D652" s="199"/>
    </row>
    <row r="653" spans="1:4" ht="16.5" thickBot="1" x14ac:dyDescent="0.25">
      <c r="A653" s="106"/>
      <c r="B653" s="198"/>
      <c r="C653" s="198"/>
      <c r="D653" s="199"/>
    </row>
    <row r="654" spans="1:4" ht="16.5" thickBot="1" x14ac:dyDescent="0.25">
      <c r="A654" s="106"/>
      <c r="B654" s="198"/>
      <c r="C654" s="198"/>
      <c r="D654" s="199"/>
    </row>
    <row r="655" spans="1:4" ht="16.5" thickBot="1" x14ac:dyDescent="0.25">
      <c r="A655" s="106"/>
      <c r="B655" s="198"/>
      <c r="C655" s="198"/>
      <c r="D655" s="199"/>
    </row>
    <row r="656" spans="1:4" ht="16.5" thickBot="1" x14ac:dyDescent="0.25">
      <c r="A656" s="106"/>
      <c r="B656" s="198"/>
      <c r="C656" s="198"/>
      <c r="D656" s="199"/>
    </row>
    <row r="657" spans="1:4" ht="16.5" thickBot="1" x14ac:dyDescent="0.25">
      <c r="A657" s="106"/>
      <c r="B657" s="198"/>
      <c r="C657" s="198"/>
      <c r="D657" s="199"/>
    </row>
    <row r="658" spans="1:4" ht="16.5" thickBot="1" x14ac:dyDescent="0.25">
      <c r="A658" s="106"/>
      <c r="B658" s="198"/>
      <c r="C658" s="198"/>
      <c r="D658" s="199"/>
    </row>
    <row r="659" spans="1:4" ht="16.5" thickBot="1" x14ac:dyDescent="0.25">
      <c r="A659" s="106"/>
      <c r="B659" s="198"/>
      <c r="C659" s="198"/>
      <c r="D659" s="199"/>
    </row>
    <row r="660" spans="1:4" ht="16.5" thickBot="1" x14ac:dyDescent="0.25">
      <c r="A660" s="106"/>
      <c r="B660" s="198"/>
      <c r="C660" s="198"/>
      <c r="D660" s="199"/>
    </row>
    <row r="661" spans="1:4" ht="31.5" x14ac:dyDescent="0.25">
      <c r="A661" s="107" t="s">
        <v>1227</v>
      </c>
      <c r="B661" s="103" t="s">
        <v>1224</v>
      </c>
      <c r="C661" s="104">
        <f>SUM(C652:C660)</f>
        <v>0</v>
      </c>
      <c r="D661" s="105">
        <f>SUM(D652:D660)</f>
        <v>0</v>
      </c>
    </row>
    <row r="662" spans="1:4" ht="15.6" customHeight="1" x14ac:dyDescent="0.2">
      <c r="A662" s="218"/>
      <c r="B662" s="218"/>
      <c r="C662" s="218"/>
      <c r="D662" s="219"/>
    </row>
    <row r="663" spans="1:4" ht="63.75" thickBot="1" x14ac:dyDescent="0.25">
      <c r="A663" s="100" t="s">
        <v>1155</v>
      </c>
      <c r="B663" s="101" t="s">
        <v>1372</v>
      </c>
      <c r="C663" s="101" t="s">
        <v>1373</v>
      </c>
      <c r="D663" s="102" t="s">
        <v>1374</v>
      </c>
    </row>
    <row r="664" spans="1:4" ht="16.5" thickBot="1" x14ac:dyDescent="0.25">
      <c r="A664" s="106"/>
      <c r="B664" s="198"/>
      <c r="C664" s="198"/>
      <c r="D664" s="199"/>
    </row>
    <row r="665" spans="1:4" ht="16.5" thickBot="1" x14ac:dyDescent="0.25">
      <c r="A665" s="106"/>
      <c r="B665" s="198"/>
      <c r="C665" s="198"/>
      <c r="D665" s="199"/>
    </row>
    <row r="666" spans="1:4" ht="16.5" thickBot="1" x14ac:dyDescent="0.25">
      <c r="A666" s="106"/>
      <c r="B666" s="198"/>
      <c r="C666" s="198"/>
      <c r="D666" s="199"/>
    </row>
    <row r="667" spans="1:4" ht="16.5" thickBot="1" x14ac:dyDescent="0.25">
      <c r="A667" s="106"/>
      <c r="B667" s="198"/>
      <c r="C667" s="198"/>
      <c r="D667" s="199"/>
    </row>
    <row r="668" spans="1:4" ht="16.5" thickBot="1" x14ac:dyDescent="0.25">
      <c r="A668" s="106"/>
      <c r="B668" s="198"/>
      <c r="C668" s="198"/>
      <c r="D668" s="199"/>
    </row>
    <row r="669" spans="1:4" ht="16.5" thickBot="1" x14ac:dyDescent="0.25">
      <c r="A669" s="106"/>
      <c r="B669" s="198"/>
      <c r="C669" s="198"/>
      <c r="D669" s="199"/>
    </row>
    <row r="670" spans="1:4" ht="16.5" thickBot="1" x14ac:dyDescent="0.25">
      <c r="A670" s="106"/>
      <c r="B670" s="198"/>
      <c r="C670" s="198"/>
      <c r="D670" s="199"/>
    </row>
    <row r="671" spans="1:4" ht="16.5" thickBot="1" x14ac:dyDescent="0.25">
      <c r="A671" s="106"/>
      <c r="B671" s="198"/>
      <c r="C671" s="198"/>
      <c r="D671" s="199"/>
    </row>
    <row r="672" spans="1:4" ht="16.5" thickBot="1" x14ac:dyDescent="0.25">
      <c r="A672" s="106"/>
      <c r="B672" s="198"/>
      <c r="C672" s="198"/>
      <c r="D672" s="199"/>
    </row>
    <row r="673" spans="1:4" ht="31.5" x14ac:dyDescent="0.25">
      <c r="A673" s="107" t="s">
        <v>1228</v>
      </c>
      <c r="B673" s="103" t="s">
        <v>1224</v>
      </c>
      <c r="C673" s="104">
        <f>SUM(C664:C672)</f>
        <v>0</v>
      </c>
      <c r="D673" s="105">
        <f>SUM(D664:D672)</f>
        <v>0</v>
      </c>
    </row>
    <row r="674" spans="1:4" ht="15.6" customHeight="1" x14ac:dyDescent="0.2">
      <c r="A674" s="218"/>
      <c r="B674" s="218"/>
      <c r="C674" s="218"/>
      <c r="D674" s="219"/>
    </row>
    <row r="675" spans="1:4" ht="63.75" thickBot="1" x14ac:dyDescent="0.25">
      <c r="A675" s="100" t="s">
        <v>1018</v>
      </c>
      <c r="B675" s="101" t="s">
        <v>1372</v>
      </c>
      <c r="C675" s="101" t="s">
        <v>1373</v>
      </c>
      <c r="D675" s="102" t="s">
        <v>1374</v>
      </c>
    </row>
    <row r="676" spans="1:4" ht="16.5" thickBot="1" x14ac:dyDescent="0.25">
      <c r="A676" s="106"/>
      <c r="B676" s="198"/>
      <c r="C676" s="198"/>
      <c r="D676" s="198"/>
    </row>
    <row r="677" spans="1:4" ht="16.5" thickBot="1" x14ac:dyDescent="0.25">
      <c r="A677" s="106"/>
      <c r="B677" s="198"/>
      <c r="C677" s="198"/>
      <c r="D677" s="198"/>
    </row>
    <row r="678" spans="1:4" ht="16.5" thickBot="1" x14ac:dyDescent="0.25">
      <c r="A678" s="106"/>
      <c r="B678" s="198"/>
      <c r="C678" s="198"/>
      <c r="D678" s="198"/>
    </row>
    <row r="679" spans="1:4" ht="16.5" thickBot="1" x14ac:dyDescent="0.25">
      <c r="A679" s="106"/>
      <c r="B679" s="198"/>
      <c r="C679" s="198"/>
      <c r="D679" s="198"/>
    </row>
    <row r="680" spans="1:4" ht="16.5" thickBot="1" x14ac:dyDescent="0.25">
      <c r="A680" s="106"/>
      <c r="B680" s="198"/>
      <c r="C680" s="198"/>
      <c r="D680" s="198"/>
    </row>
    <row r="681" spans="1:4" ht="16.5" thickBot="1" x14ac:dyDescent="0.25">
      <c r="A681" s="106"/>
      <c r="B681" s="198"/>
      <c r="C681" s="198"/>
      <c r="D681" s="198"/>
    </row>
    <row r="682" spans="1:4" ht="16.5" thickBot="1" x14ac:dyDescent="0.25">
      <c r="A682" s="106"/>
      <c r="B682" s="198"/>
      <c r="C682" s="198"/>
      <c r="D682" s="198"/>
    </row>
    <row r="683" spans="1:4" ht="16.5" thickBot="1" x14ac:dyDescent="0.25">
      <c r="A683" s="106"/>
      <c r="B683" s="198"/>
      <c r="C683" s="198"/>
      <c r="D683" s="198"/>
    </row>
    <row r="684" spans="1:4" ht="16.5" thickBot="1" x14ac:dyDescent="0.25">
      <c r="A684" s="106"/>
      <c r="B684" s="198"/>
      <c r="C684" s="198"/>
      <c r="D684" s="198"/>
    </row>
    <row r="685" spans="1:4" ht="31.5" x14ac:dyDescent="0.25">
      <c r="A685" s="107" t="s">
        <v>1229</v>
      </c>
      <c r="B685" s="103" t="s">
        <v>1224</v>
      </c>
      <c r="C685" s="104">
        <f>SUM(C676:C684)</f>
        <v>0</v>
      </c>
      <c r="D685" s="105">
        <f>SUM(D676:D684)</f>
        <v>0</v>
      </c>
    </row>
    <row r="686" spans="1:4" ht="15.6" customHeight="1" x14ac:dyDescent="0.2">
      <c r="A686" s="218"/>
      <c r="B686" s="218"/>
      <c r="C686" s="218"/>
      <c r="D686" s="219"/>
    </row>
    <row r="687" spans="1:4" ht="63.75" thickBot="1" x14ac:dyDescent="0.25">
      <c r="A687" s="100" t="s">
        <v>1019</v>
      </c>
      <c r="B687" s="101" t="s">
        <v>1372</v>
      </c>
      <c r="C687" s="101" t="s">
        <v>1373</v>
      </c>
      <c r="D687" s="102" t="s">
        <v>1374</v>
      </c>
    </row>
    <row r="688" spans="1:4" ht="16.5" thickBot="1" x14ac:dyDescent="0.25">
      <c r="A688" s="106"/>
      <c r="B688" s="198"/>
      <c r="C688" s="198"/>
      <c r="D688" s="199"/>
    </row>
    <row r="689" spans="1:4" ht="16.5" thickBot="1" x14ac:dyDescent="0.25">
      <c r="A689" s="106"/>
      <c r="B689" s="198"/>
      <c r="C689" s="198"/>
      <c r="D689" s="199"/>
    </row>
    <row r="690" spans="1:4" ht="16.5" thickBot="1" x14ac:dyDescent="0.25">
      <c r="A690" s="106"/>
      <c r="B690" s="198"/>
      <c r="C690" s="198"/>
      <c r="D690" s="199"/>
    </row>
    <row r="691" spans="1:4" ht="16.5" thickBot="1" x14ac:dyDescent="0.25">
      <c r="A691" s="106"/>
      <c r="B691" s="198"/>
      <c r="C691" s="198"/>
      <c r="D691" s="199"/>
    </row>
    <row r="692" spans="1:4" ht="16.5" thickBot="1" x14ac:dyDescent="0.25">
      <c r="A692" s="106"/>
      <c r="B692" s="198"/>
      <c r="C692" s="198"/>
      <c r="D692" s="199"/>
    </row>
    <row r="693" spans="1:4" ht="16.5" thickBot="1" x14ac:dyDescent="0.25">
      <c r="A693" s="106"/>
      <c r="B693" s="198"/>
      <c r="C693" s="198"/>
      <c r="D693" s="199"/>
    </row>
    <row r="694" spans="1:4" ht="16.5" thickBot="1" x14ac:dyDescent="0.25">
      <c r="A694" s="106"/>
      <c r="B694" s="198"/>
      <c r="C694" s="198"/>
      <c r="D694" s="199"/>
    </row>
    <row r="695" spans="1:4" ht="16.5" thickBot="1" x14ac:dyDescent="0.25">
      <c r="A695" s="106"/>
      <c r="B695" s="198"/>
      <c r="C695" s="198"/>
      <c r="D695" s="199"/>
    </row>
    <row r="696" spans="1:4" ht="16.5" thickBot="1" x14ac:dyDescent="0.25">
      <c r="A696" s="106"/>
      <c r="B696" s="198"/>
      <c r="C696" s="198"/>
      <c r="D696" s="199"/>
    </row>
    <row r="697" spans="1:4" ht="31.5" x14ac:dyDescent="0.25">
      <c r="A697" s="107" t="s">
        <v>1230</v>
      </c>
      <c r="B697" s="103" t="s">
        <v>1224</v>
      </c>
      <c r="C697" s="104">
        <f>SUM(C688:C696)</f>
        <v>0</v>
      </c>
      <c r="D697" s="105">
        <f>SUM(D688:D696)</f>
        <v>0</v>
      </c>
    </row>
    <row r="698" spans="1:4" x14ac:dyDescent="0.2">
      <c r="A698" s="218"/>
      <c r="B698" s="218"/>
      <c r="C698" s="218"/>
      <c r="D698" s="218"/>
    </row>
    <row r="699" spans="1:4" ht="63.75" thickBot="1" x14ac:dyDescent="0.25">
      <c r="A699" s="100" t="s">
        <v>1020</v>
      </c>
      <c r="B699" s="101" t="s">
        <v>1372</v>
      </c>
      <c r="C699" s="101" t="s">
        <v>1373</v>
      </c>
      <c r="D699" s="102" t="s">
        <v>1374</v>
      </c>
    </row>
    <row r="700" spans="1:4" ht="16.5" thickBot="1" x14ac:dyDescent="0.25">
      <c r="A700" s="106"/>
      <c r="B700" s="198"/>
      <c r="C700" s="198"/>
      <c r="D700" s="199"/>
    </row>
    <row r="701" spans="1:4" ht="16.5" thickBot="1" x14ac:dyDescent="0.25">
      <c r="A701" s="106"/>
      <c r="B701" s="198"/>
      <c r="C701" s="198"/>
      <c r="D701" s="199"/>
    </row>
    <row r="702" spans="1:4" ht="16.5" thickBot="1" x14ac:dyDescent="0.25">
      <c r="A702" s="106"/>
      <c r="B702" s="198"/>
      <c r="C702" s="198"/>
      <c r="D702" s="199"/>
    </row>
    <row r="703" spans="1:4" ht="16.5" thickBot="1" x14ac:dyDescent="0.25">
      <c r="A703" s="106"/>
      <c r="B703" s="198"/>
      <c r="C703" s="198"/>
      <c r="D703" s="199"/>
    </row>
    <row r="704" spans="1:4" ht="16.5" thickBot="1" x14ac:dyDescent="0.25">
      <c r="A704" s="106"/>
      <c r="B704" s="198"/>
      <c r="C704" s="198"/>
      <c r="D704" s="199"/>
    </row>
    <row r="705" spans="1:4" ht="16.5" thickBot="1" x14ac:dyDescent="0.25">
      <c r="A705" s="106"/>
      <c r="B705" s="198"/>
      <c r="C705" s="198"/>
      <c r="D705" s="199"/>
    </row>
    <row r="706" spans="1:4" ht="16.5" thickBot="1" x14ac:dyDescent="0.25">
      <c r="A706" s="106"/>
      <c r="B706" s="198"/>
      <c r="C706" s="198"/>
      <c r="D706" s="199"/>
    </row>
    <row r="707" spans="1:4" ht="16.5" thickBot="1" x14ac:dyDescent="0.25">
      <c r="A707" s="106"/>
      <c r="B707" s="198"/>
      <c r="C707" s="198"/>
      <c r="D707" s="199"/>
    </row>
    <row r="708" spans="1:4" ht="16.5" thickBot="1" x14ac:dyDescent="0.25">
      <c r="A708" s="106"/>
      <c r="B708" s="198"/>
      <c r="C708" s="198"/>
      <c r="D708" s="199"/>
    </row>
    <row r="709" spans="1:4" ht="31.5" x14ac:dyDescent="0.25">
      <c r="A709" s="107" t="s">
        <v>1209</v>
      </c>
      <c r="B709" s="103" t="s">
        <v>1224</v>
      </c>
      <c r="C709" s="104">
        <f>SUM(C700:C708)</f>
        <v>0</v>
      </c>
      <c r="D709" s="105">
        <f>SUM(D700:D708)</f>
        <v>0</v>
      </c>
    </row>
    <row r="710" spans="1:4" ht="15.6" customHeight="1" x14ac:dyDescent="0.2">
      <c r="A710" s="218"/>
      <c r="B710" s="218"/>
      <c r="C710" s="218"/>
      <c r="D710" s="219"/>
    </row>
    <row r="711" spans="1:4" ht="63.75" thickBot="1" x14ac:dyDescent="0.25">
      <c r="A711" s="100" t="s">
        <v>1021</v>
      </c>
      <c r="B711" s="101" t="s">
        <v>1372</v>
      </c>
      <c r="C711" s="101" t="s">
        <v>1373</v>
      </c>
      <c r="D711" s="102" t="s">
        <v>1374</v>
      </c>
    </row>
    <row r="712" spans="1:4" ht="16.5" thickBot="1" x14ac:dyDescent="0.25">
      <c r="A712" s="106"/>
      <c r="B712" s="198"/>
      <c r="C712" s="198"/>
      <c r="D712" s="199"/>
    </row>
    <row r="713" spans="1:4" ht="16.5" thickBot="1" x14ac:dyDescent="0.25">
      <c r="A713" s="106"/>
      <c r="B713" s="198"/>
      <c r="C713" s="198"/>
      <c r="D713" s="199"/>
    </row>
    <row r="714" spans="1:4" ht="16.5" thickBot="1" x14ac:dyDescent="0.25">
      <c r="A714" s="106"/>
      <c r="B714" s="198"/>
      <c r="C714" s="198"/>
      <c r="D714" s="199"/>
    </row>
    <row r="715" spans="1:4" ht="16.5" thickBot="1" x14ac:dyDescent="0.25">
      <c r="A715" s="106"/>
      <c r="B715" s="198"/>
      <c r="C715" s="198"/>
      <c r="D715" s="199"/>
    </row>
    <row r="716" spans="1:4" ht="16.5" thickBot="1" x14ac:dyDescent="0.25">
      <c r="A716" s="106"/>
      <c r="B716" s="198"/>
      <c r="C716" s="198"/>
      <c r="D716" s="199"/>
    </row>
    <row r="717" spans="1:4" ht="16.5" thickBot="1" x14ac:dyDescent="0.25">
      <c r="A717" s="106"/>
      <c r="B717" s="198"/>
      <c r="C717" s="198"/>
      <c r="D717" s="199"/>
    </row>
    <row r="718" spans="1:4" ht="16.5" thickBot="1" x14ac:dyDescent="0.25">
      <c r="A718" s="106"/>
      <c r="B718" s="198"/>
      <c r="C718" s="198"/>
      <c r="D718" s="199"/>
    </row>
    <row r="719" spans="1:4" ht="16.5" thickBot="1" x14ac:dyDescent="0.25">
      <c r="A719" s="106"/>
      <c r="B719" s="198"/>
      <c r="C719" s="198"/>
      <c r="D719" s="199"/>
    </row>
    <row r="720" spans="1:4" ht="16.5" thickBot="1" x14ac:dyDescent="0.25">
      <c r="A720" s="106"/>
      <c r="B720" s="198"/>
      <c r="C720" s="198"/>
      <c r="D720" s="199"/>
    </row>
    <row r="721" spans="1:4" ht="31.5" x14ac:dyDescent="0.25">
      <c r="A721" s="107" t="s">
        <v>1210</v>
      </c>
      <c r="B721" s="103" t="s">
        <v>1224</v>
      </c>
      <c r="C721" s="104">
        <f>SUM(C712:C720)</f>
        <v>0</v>
      </c>
      <c r="D721" s="105">
        <f>SUM(D712:D720)</f>
        <v>0</v>
      </c>
    </row>
    <row r="722" spans="1:4" ht="15.6" customHeight="1" x14ac:dyDescent="0.2">
      <c r="A722" s="218"/>
      <c r="B722" s="218"/>
      <c r="C722" s="218"/>
      <c r="D722" s="219"/>
    </row>
    <row r="723" spans="1:4" ht="63.75" thickBot="1" x14ac:dyDescent="0.25">
      <c r="A723" s="100" t="s">
        <v>1022</v>
      </c>
      <c r="B723" s="101" t="s">
        <v>1372</v>
      </c>
      <c r="C723" s="101" t="s">
        <v>1373</v>
      </c>
      <c r="D723" s="102" t="s">
        <v>1374</v>
      </c>
    </row>
    <row r="724" spans="1:4" ht="16.5" thickBot="1" x14ac:dyDescent="0.25">
      <c r="A724" s="106"/>
      <c r="B724" s="198"/>
      <c r="C724" s="198"/>
      <c r="D724" s="199"/>
    </row>
    <row r="725" spans="1:4" ht="16.5" thickBot="1" x14ac:dyDescent="0.25">
      <c r="A725" s="106"/>
      <c r="B725" s="198"/>
      <c r="C725" s="198"/>
      <c r="D725" s="199"/>
    </row>
    <row r="726" spans="1:4" ht="16.5" thickBot="1" x14ac:dyDescent="0.25">
      <c r="A726" s="106"/>
      <c r="B726" s="198"/>
      <c r="C726" s="198"/>
      <c r="D726" s="199"/>
    </row>
    <row r="727" spans="1:4" ht="16.5" thickBot="1" x14ac:dyDescent="0.25">
      <c r="A727" s="106"/>
      <c r="B727" s="198"/>
      <c r="C727" s="198"/>
      <c r="D727" s="199"/>
    </row>
    <row r="728" spans="1:4" ht="16.5" thickBot="1" x14ac:dyDescent="0.25">
      <c r="A728" s="106"/>
      <c r="B728" s="198"/>
      <c r="C728" s="198"/>
      <c r="D728" s="199"/>
    </row>
    <row r="729" spans="1:4" ht="16.5" thickBot="1" x14ac:dyDescent="0.25">
      <c r="A729" s="106"/>
      <c r="B729" s="198"/>
      <c r="C729" s="198"/>
      <c r="D729" s="199"/>
    </row>
    <row r="730" spans="1:4" ht="16.5" thickBot="1" x14ac:dyDescent="0.25">
      <c r="A730" s="106"/>
      <c r="B730" s="198"/>
      <c r="C730" s="198"/>
      <c r="D730" s="199"/>
    </row>
    <row r="731" spans="1:4" ht="16.5" thickBot="1" x14ac:dyDescent="0.25">
      <c r="A731" s="106"/>
      <c r="B731" s="198"/>
      <c r="C731" s="198"/>
      <c r="D731" s="199"/>
    </row>
    <row r="732" spans="1:4" ht="16.5" thickBot="1" x14ac:dyDescent="0.25">
      <c r="A732" s="106"/>
      <c r="B732" s="198"/>
      <c r="C732" s="198"/>
      <c r="D732" s="199"/>
    </row>
    <row r="733" spans="1:4" ht="31.5" x14ac:dyDescent="0.25">
      <c r="A733" s="107" t="s">
        <v>1211</v>
      </c>
      <c r="B733" s="103" t="s">
        <v>1224</v>
      </c>
      <c r="C733" s="104">
        <f>SUM(C724:C732)</f>
        <v>0</v>
      </c>
      <c r="D733" s="105">
        <f>SUM(D724:D732)</f>
        <v>0</v>
      </c>
    </row>
    <row r="734" spans="1:4" ht="15.6" customHeight="1" x14ac:dyDescent="0.2">
      <c r="A734" s="218"/>
      <c r="B734" s="218"/>
      <c r="C734" s="218"/>
      <c r="D734" s="219"/>
    </row>
    <row r="735" spans="1:4" ht="63.75" thickBot="1" x14ac:dyDescent="0.25">
      <c r="A735" s="100" t="s">
        <v>1023</v>
      </c>
      <c r="B735" s="101" t="s">
        <v>1372</v>
      </c>
      <c r="C735" s="101" t="s">
        <v>1373</v>
      </c>
      <c r="D735" s="102" t="s">
        <v>1374</v>
      </c>
    </row>
    <row r="736" spans="1:4" ht="16.5" thickBot="1" x14ac:dyDescent="0.25">
      <c r="A736" s="106"/>
      <c r="B736" s="198"/>
      <c r="C736" s="198"/>
      <c r="D736" s="199"/>
    </row>
    <row r="737" spans="1:4" ht="16.5" thickBot="1" x14ac:dyDescent="0.25">
      <c r="A737" s="106"/>
      <c r="B737" s="198"/>
      <c r="C737" s="198"/>
      <c r="D737" s="199"/>
    </row>
    <row r="738" spans="1:4" ht="16.5" thickBot="1" x14ac:dyDescent="0.25">
      <c r="A738" s="106"/>
      <c r="B738" s="198"/>
      <c r="C738" s="198"/>
      <c r="D738" s="199"/>
    </row>
    <row r="739" spans="1:4" ht="16.5" thickBot="1" x14ac:dyDescent="0.25">
      <c r="A739" s="106"/>
      <c r="B739" s="198"/>
      <c r="C739" s="198"/>
      <c r="D739" s="199"/>
    </row>
    <row r="740" spans="1:4" ht="16.5" thickBot="1" x14ac:dyDescent="0.25">
      <c r="A740" s="106" t="s">
        <v>130</v>
      </c>
      <c r="B740" s="198"/>
      <c r="C740" s="198"/>
      <c r="D740" s="199"/>
    </row>
    <row r="741" spans="1:4" ht="16.5" thickBot="1" x14ac:dyDescent="0.25">
      <c r="A741" s="106"/>
      <c r="B741" s="198"/>
      <c r="C741" s="198"/>
      <c r="D741" s="199"/>
    </row>
    <row r="742" spans="1:4" ht="16.5" thickBot="1" x14ac:dyDescent="0.25">
      <c r="A742" s="106"/>
      <c r="B742" s="198"/>
      <c r="C742" s="198"/>
      <c r="D742" s="199"/>
    </row>
    <row r="743" spans="1:4" ht="16.5" thickBot="1" x14ac:dyDescent="0.25">
      <c r="A743" s="106"/>
      <c r="B743" s="198"/>
      <c r="C743" s="198"/>
      <c r="D743" s="199"/>
    </row>
    <row r="744" spans="1:4" ht="16.5" thickBot="1" x14ac:dyDescent="0.25">
      <c r="A744" s="106"/>
      <c r="B744" s="198"/>
      <c r="C744" s="198"/>
      <c r="D744" s="199"/>
    </row>
    <row r="745" spans="1:4" ht="31.5" x14ac:dyDescent="0.25">
      <c r="A745" s="107" t="s">
        <v>1212</v>
      </c>
      <c r="B745" s="103" t="s">
        <v>1224</v>
      </c>
      <c r="C745" s="104">
        <f>SUM(C736:C744)</f>
        <v>0</v>
      </c>
      <c r="D745" s="105">
        <f>SUM(D736:D744)</f>
        <v>0</v>
      </c>
    </row>
    <row r="746" spans="1:4" x14ac:dyDescent="0.2">
      <c r="A746" s="218"/>
      <c r="B746" s="218"/>
      <c r="C746" s="218"/>
      <c r="D746" s="218"/>
    </row>
    <row r="747" spans="1:4" ht="63.75" thickBot="1" x14ac:dyDescent="0.25">
      <c r="A747" s="100" t="s">
        <v>1024</v>
      </c>
      <c r="B747" s="101" t="s">
        <v>1372</v>
      </c>
      <c r="C747" s="101" t="s">
        <v>1373</v>
      </c>
      <c r="D747" s="102" t="s">
        <v>1374</v>
      </c>
    </row>
    <row r="748" spans="1:4" ht="16.5" thickBot="1" x14ac:dyDescent="0.25">
      <c r="A748" s="106"/>
      <c r="B748" s="198"/>
      <c r="C748" s="198"/>
      <c r="D748" s="199"/>
    </row>
    <row r="749" spans="1:4" ht="16.5" thickBot="1" x14ac:dyDescent="0.25">
      <c r="A749" s="106"/>
      <c r="B749" s="198"/>
      <c r="C749" s="198"/>
      <c r="D749" s="199"/>
    </row>
    <row r="750" spans="1:4" ht="16.5" thickBot="1" x14ac:dyDescent="0.25">
      <c r="A750" s="106"/>
      <c r="B750" s="198"/>
      <c r="C750" s="198"/>
      <c r="D750" s="199"/>
    </row>
    <row r="751" spans="1:4" ht="16.5" thickBot="1" x14ac:dyDescent="0.25">
      <c r="A751" s="106"/>
      <c r="B751" s="198"/>
      <c r="C751" s="198"/>
      <c r="D751" s="199"/>
    </row>
    <row r="752" spans="1:4" ht="16.5" thickBot="1" x14ac:dyDescent="0.25">
      <c r="A752" s="106"/>
      <c r="B752" s="198"/>
      <c r="C752" s="198"/>
      <c r="D752" s="199"/>
    </row>
    <row r="753" spans="1:4" ht="16.5" thickBot="1" x14ac:dyDescent="0.25">
      <c r="A753" s="106"/>
      <c r="B753" s="198"/>
      <c r="C753" s="198"/>
      <c r="D753" s="199"/>
    </row>
    <row r="754" spans="1:4" ht="16.5" thickBot="1" x14ac:dyDescent="0.25">
      <c r="A754" s="106"/>
      <c r="B754" s="198"/>
      <c r="C754" s="198"/>
      <c r="D754" s="199"/>
    </row>
    <row r="755" spans="1:4" ht="16.5" thickBot="1" x14ac:dyDescent="0.25">
      <c r="A755" s="106"/>
      <c r="B755" s="198"/>
      <c r="C755" s="198"/>
      <c r="D755" s="199"/>
    </row>
    <row r="756" spans="1:4" ht="16.5" thickBot="1" x14ac:dyDescent="0.25">
      <c r="A756" s="106"/>
      <c r="B756" s="198"/>
      <c r="C756" s="198"/>
      <c r="D756" s="199"/>
    </row>
    <row r="757" spans="1:4" ht="31.5" x14ac:dyDescent="0.25">
      <c r="A757" s="107" t="s">
        <v>1213</v>
      </c>
      <c r="B757" s="103" t="s">
        <v>1224</v>
      </c>
      <c r="C757" s="104">
        <f>SUM(C748:C756)</f>
        <v>0</v>
      </c>
      <c r="D757" s="105">
        <f>SUM(D748:D756)</f>
        <v>0</v>
      </c>
    </row>
    <row r="758" spans="1:4" ht="15.6" customHeight="1" x14ac:dyDescent="0.2">
      <c r="A758" s="218"/>
      <c r="B758" s="218"/>
      <c r="C758" s="218"/>
      <c r="D758" s="219"/>
    </row>
    <row r="759" spans="1:4" ht="63.75" thickBot="1" x14ac:dyDescent="0.25">
      <c r="A759" s="100" t="s">
        <v>1156</v>
      </c>
      <c r="B759" s="101" t="s">
        <v>1372</v>
      </c>
      <c r="C759" s="101" t="s">
        <v>1373</v>
      </c>
      <c r="D759" s="102" t="s">
        <v>1374</v>
      </c>
    </row>
    <row r="760" spans="1:4" ht="16.5" thickBot="1" x14ac:dyDescent="0.25">
      <c r="A760" s="106"/>
      <c r="B760" s="198"/>
      <c r="C760" s="198"/>
      <c r="D760" s="199"/>
    </row>
    <row r="761" spans="1:4" ht="16.5" thickBot="1" x14ac:dyDescent="0.25">
      <c r="A761" s="106" t="s">
        <v>130</v>
      </c>
      <c r="B761" s="198"/>
      <c r="C761" s="198"/>
      <c r="D761" s="199"/>
    </row>
    <row r="762" spans="1:4" ht="16.5" thickBot="1" x14ac:dyDescent="0.25">
      <c r="A762" s="106"/>
      <c r="B762" s="198"/>
      <c r="C762" s="198"/>
      <c r="D762" s="199"/>
    </row>
    <row r="763" spans="1:4" ht="16.5" thickBot="1" x14ac:dyDescent="0.25">
      <c r="A763" s="106"/>
      <c r="B763" s="198"/>
      <c r="C763" s="198"/>
      <c r="D763" s="199"/>
    </row>
    <row r="764" spans="1:4" ht="16.5" thickBot="1" x14ac:dyDescent="0.25">
      <c r="A764" s="106"/>
      <c r="B764" s="198"/>
      <c r="C764" s="198"/>
      <c r="D764" s="199"/>
    </row>
    <row r="765" spans="1:4" ht="16.5" thickBot="1" x14ac:dyDescent="0.25">
      <c r="A765" s="106"/>
      <c r="B765" s="198"/>
      <c r="C765" s="198"/>
      <c r="D765" s="199"/>
    </row>
    <row r="766" spans="1:4" ht="16.5" thickBot="1" x14ac:dyDescent="0.25">
      <c r="A766" s="106"/>
      <c r="B766" s="198"/>
      <c r="C766" s="198"/>
      <c r="D766" s="199"/>
    </row>
    <row r="767" spans="1:4" ht="16.5" thickBot="1" x14ac:dyDescent="0.25">
      <c r="A767" s="106"/>
      <c r="B767" s="198"/>
      <c r="C767" s="198"/>
      <c r="D767" s="199"/>
    </row>
    <row r="768" spans="1:4" ht="16.5" thickBot="1" x14ac:dyDescent="0.25">
      <c r="A768" s="106"/>
      <c r="B768" s="198"/>
      <c r="C768" s="198"/>
      <c r="D768" s="199"/>
    </row>
    <row r="769" spans="1:4" ht="31.5" x14ac:dyDescent="0.25">
      <c r="A769" s="107" t="s">
        <v>1214</v>
      </c>
      <c r="B769" s="103" t="s">
        <v>1224</v>
      </c>
      <c r="C769" s="104">
        <f>SUM(C760:C768)</f>
        <v>0</v>
      </c>
      <c r="D769" s="105">
        <f>SUM(D760:D768)</f>
        <v>0</v>
      </c>
    </row>
    <row r="770" spans="1:4" ht="15.6" customHeight="1" x14ac:dyDescent="0.2">
      <c r="A770" s="218"/>
      <c r="B770" s="218"/>
      <c r="C770" s="218"/>
      <c r="D770" s="219"/>
    </row>
    <row r="771" spans="1:4" ht="63.75" thickBot="1" x14ac:dyDescent="0.25">
      <c r="A771" s="100" t="s">
        <v>1025</v>
      </c>
      <c r="B771" s="101" t="s">
        <v>1372</v>
      </c>
      <c r="C771" s="101" t="s">
        <v>1373</v>
      </c>
      <c r="D771" s="102" t="s">
        <v>1374</v>
      </c>
    </row>
    <row r="772" spans="1:4" ht="16.5" thickBot="1" x14ac:dyDescent="0.25">
      <c r="A772" s="106"/>
      <c r="B772" s="198"/>
      <c r="C772" s="198"/>
      <c r="D772" s="199"/>
    </row>
    <row r="773" spans="1:4" ht="16.5" thickBot="1" x14ac:dyDescent="0.25">
      <c r="A773" s="106"/>
      <c r="B773" s="198"/>
      <c r="C773" s="198"/>
      <c r="D773" s="199"/>
    </row>
    <row r="774" spans="1:4" ht="16.5" thickBot="1" x14ac:dyDescent="0.25">
      <c r="A774" s="106"/>
      <c r="B774" s="198"/>
      <c r="C774" s="198"/>
      <c r="D774" s="199"/>
    </row>
    <row r="775" spans="1:4" ht="16.5" thickBot="1" x14ac:dyDescent="0.25">
      <c r="A775" s="106"/>
      <c r="B775" s="198"/>
      <c r="C775" s="198"/>
      <c r="D775" s="199"/>
    </row>
    <row r="776" spans="1:4" ht="16.5" thickBot="1" x14ac:dyDescent="0.25">
      <c r="A776" s="106"/>
      <c r="B776" s="198"/>
      <c r="C776" s="198"/>
      <c r="D776" s="199"/>
    </row>
    <row r="777" spans="1:4" ht="16.5" thickBot="1" x14ac:dyDescent="0.25">
      <c r="A777" s="106"/>
      <c r="B777" s="198"/>
      <c r="C777" s="198"/>
      <c r="D777" s="199"/>
    </row>
    <row r="778" spans="1:4" ht="16.5" thickBot="1" x14ac:dyDescent="0.25">
      <c r="A778" s="106"/>
      <c r="B778" s="198"/>
      <c r="C778" s="198"/>
      <c r="D778" s="199"/>
    </row>
    <row r="779" spans="1:4" ht="16.5" thickBot="1" x14ac:dyDescent="0.25">
      <c r="A779" s="106"/>
      <c r="B779" s="198"/>
      <c r="C779" s="198"/>
      <c r="D779" s="199"/>
    </row>
    <row r="780" spans="1:4" ht="16.5" thickBot="1" x14ac:dyDescent="0.25">
      <c r="A780" s="106"/>
      <c r="B780" s="198"/>
      <c r="C780" s="198"/>
      <c r="D780" s="199"/>
    </row>
    <row r="781" spans="1:4" ht="31.5" x14ac:dyDescent="0.25">
      <c r="A781" s="107" t="s">
        <v>1215</v>
      </c>
      <c r="B781" s="103" t="s">
        <v>1224</v>
      </c>
      <c r="C781" s="104">
        <f>SUM(C772:C780)</f>
        <v>0</v>
      </c>
      <c r="D781" s="105">
        <f>SUM(D772:D780)</f>
        <v>0</v>
      </c>
    </row>
    <row r="782" spans="1:4" ht="15.6" customHeight="1" x14ac:dyDescent="0.2">
      <c r="A782" s="218"/>
      <c r="B782" s="218"/>
      <c r="C782" s="218"/>
      <c r="D782" s="219"/>
    </row>
    <row r="783" spans="1:4" ht="63.75" thickBot="1" x14ac:dyDescent="0.25">
      <c r="A783" s="100" t="s">
        <v>1026</v>
      </c>
      <c r="B783" s="101" t="s">
        <v>1372</v>
      </c>
      <c r="C783" s="101" t="s">
        <v>1373</v>
      </c>
      <c r="D783" s="102" t="s">
        <v>1374</v>
      </c>
    </row>
    <row r="784" spans="1:4" ht="16.5" thickBot="1" x14ac:dyDescent="0.25">
      <c r="A784" s="106"/>
      <c r="B784" s="198"/>
      <c r="C784" s="198"/>
      <c r="D784" s="198"/>
    </row>
    <row r="785" spans="1:4" ht="16.5" thickBot="1" x14ac:dyDescent="0.25">
      <c r="A785" s="106"/>
      <c r="B785" s="198"/>
      <c r="C785" s="198"/>
      <c r="D785" s="198"/>
    </row>
    <row r="786" spans="1:4" ht="16.5" thickBot="1" x14ac:dyDescent="0.25">
      <c r="A786" s="106"/>
      <c r="B786" s="198"/>
      <c r="C786" s="198"/>
      <c r="D786" s="198"/>
    </row>
    <row r="787" spans="1:4" ht="16.5" thickBot="1" x14ac:dyDescent="0.25">
      <c r="A787" s="106"/>
      <c r="B787" s="198"/>
      <c r="C787" s="198"/>
      <c r="D787" s="198"/>
    </row>
    <row r="788" spans="1:4" ht="16.5" thickBot="1" x14ac:dyDescent="0.25">
      <c r="A788" s="106"/>
      <c r="B788" s="198"/>
      <c r="C788" s="198"/>
      <c r="D788" s="198"/>
    </row>
    <row r="789" spans="1:4" ht="16.5" thickBot="1" x14ac:dyDescent="0.25">
      <c r="A789" s="106"/>
      <c r="B789" s="198"/>
      <c r="C789" s="198"/>
      <c r="D789" s="198"/>
    </row>
    <row r="790" spans="1:4" ht="16.5" thickBot="1" x14ac:dyDescent="0.25">
      <c r="A790" s="106"/>
      <c r="B790" s="198"/>
      <c r="C790" s="198"/>
      <c r="D790" s="198"/>
    </row>
    <row r="791" spans="1:4" ht="16.5" thickBot="1" x14ac:dyDescent="0.25">
      <c r="A791" s="106"/>
      <c r="B791" s="198"/>
      <c r="C791" s="198"/>
      <c r="D791" s="198"/>
    </row>
    <row r="792" spans="1:4" ht="16.5" thickBot="1" x14ac:dyDescent="0.25">
      <c r="A792" s="106"/>
      <c r="B792" s="198"/>
      <c r="C792" s="198"/>
      <c r="D792" s="198"/>
    </row>
    <row r="793" spans="1:4" ht="31.5" x14ac:dyDescent="0.25">
      <c r="A793" s="107" t="s">
        <v>1216</v>
      </c>
      <c r="B793" s="103" t="s">
        <v>1224</v>
      </c>
      <c r="C793" s="104">
        <f>SUM(C784:C792)</f>
        <v>0</v>
      </c>
      <c r="D793" s="105">
        <f>SUM(D784:D792)</f>
        <v>0</v>
      </c>
    </row>
    <row r="794" spans="1:4" x14ac:dyDescent="0.2">
      <c r="A794" s="189" t="s">
        <v>1232</v>
      </c>
    </row>
  </sheetData>
  <sheetProtection formatCells="0" formatColumns="0" formatRows="0" insertRows="0"/>
  <mergeCells count="66">
    <mergeCell ref="A2:D2"/>
    <mergeCell ref="A1:D1"/>
    <mergeCell ref="A14:D14"/>
    <mergeCell ref="A26:D26"/>
    <mergeCell ref="A38:D38"/>
    <mergeCell ref="A50:D50"/>
    <mergeCell ref="A62:D62"/>
    <mergeCell ref="A74:D74"/>
    <mergeCell ref="A98:D98"/>
    <mergeCell ref="A110:D110"/>
    <mergeCell ref="A122:D122"/>
    <mergeCell ref="A134:D134"/>
    <mergeCell ref="A146:D146"/>
    <mergeCell ref="A158:D158"/>
    <mergeCell ref="A170:D170"/>
    <mergeCell ref="A182:D182"/>
    <mergeCell ref="A194:D194"/>
    <mergeCell ref="A206:D206"/>
    <mergeCell ref="A218:D218"/>
    <mergeCell ref="A230:D230"/>
    <mergeCell ref="A242:D242"/>
    <mergeCell ref="A254:D254"/>
    <mergeCell ref="A266:D266"/>
    <mergeCell ref="A278:D278"/>
    <mergeCell ref="A290:D290"/>
    <mergeCell ref="A302:D302"/>
    <mergeCell ref="A314:D314"/>
    <mergeCell ref="A326:D326"/>
    <mergeCell ref="A338:D338"/>
    <mergeCell ref="A350:D350"/>
    <mergeCell ref="A362:D362"/>
    <mergeCell ref="A374:D374"/>
    <mergeCell ref="A386:D386"/>
    <mergeCell ref="A398:D398"/>
    <mergeCell ref="A410:D410"/>
    <mergeCell ref="A422:D422"/>
    <mergeCell ref="A434:D434"/>
    <mergeCell ref="A446:D446"/>
    <mergeCell ref="A458:D458"/>
    <mergeCell ref="A470:D470"/>
    <mergeCell ref="A482:D482"/>
    <mergeCell ref="A494:D494"/>
    <mergeCell ref="A506:D506"/>
    <mergeCell ref="A518:D518"/>
    <mergeCell ref="A530:D530"/>
    <mergeCell ref="A542:D542"/>
    <mergeCell ref="A554:D554"/>
    <mergeCell ref="A566:D566"/>
    <mergeCell ref="A578:D578"/>
    <mergeCell ref="A590:D590"/>
    <mergeCell ref="A602:D602"/>
    <mergeCell ref="A614:D614"/>
    <mergeCell ref="A626:D626"/>
    <mergeCell ref="A638:D638"/>
    <mergeCell ref="A650:D650"/>
    <mergeCell ref="A662:D662"/>
    <mergeCell ref="A674:D674"/>
    <mergeCell ref="A686:D686"/>
    <mergeCell ref="A698:D698"/>
    <mergeCell ref="A710:D710"/>
    <mergeCell ref="A782:D782"/>
    <mergeCell ref="A722:D722"/>
    <mergeCell ref="A734:D734"/>
    <mergeCell ref="A746:D746"/>
    <mergeCell ref="A758:D758"/>
    <mergeCell ref="A770:D770"/>
  </mergeCells>
  <pageMargins left="0.7" right="0.7" top="0.75" bottom="0.75" header="0.3" footer="0.3"/>
  <pageSetup scale="84" firstPageNumber="15" fitToWidth="0" fitToHeight="0" orientation="portrait" useFirstPageNumber="1" r:id="rId1"/>
  <headerFooter>
    <oddHeader>&amp;L&amp;G&amp;CPrivate Schools For Students With Disabilities
2026 - 2027 Request For A Higher Tentative Tuition Rate&amp;RForm A</oddHeader>
    <oddFooter>Page &amp;P</oddFooter>
  </headerFooter>
  <rowBreaks count="21" manualBreakCount="21">
    <brk id="37" max="16383" man="1"/>
    <brk id="73" max="16383" man="1"/>
    <brk id="110" max="16383" man="1"/>
    <brk id="146" max="16383" man="1"/>
    <brk id="182" max="16383" man="1"/>
    <brk id="218" max="16383" man="1"/>
    <brk id="254" max="16383" man="1"/>
    <brk id="290" max="16383" man="1"/>
    <brk id="326" max="16383" man="1"/>
    <brk id="362" max="16383" man="1"/>
    <brk id="398" max="16383" man="1"/>
    <brk id="434" max="16383" man="1"/>
    <brk id="470" max="16383" man="1"/>
    <brk id="506" max="16383" man="1"/>
    <brk id="542" max="16383" man="1"/>
    <brk id="578" max="16383" man="1"/>
    <brk id="614" max="16383" man="1"/>
    <brk id="650" max="16383" man="1"/>
    <brk id="686" max="16383" man="1"/>
    <brk id="722" max="16383" man="1"/>
    <brk id="758" max="16383" man="1"/>
  </rowBreaks>
  <legacyDrawingHF r:id="rId2"/>
  <tableParts count="6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934"/>
  <sheetViews>
    <sheetView showWhiteSpace="0" view="pageBreakPreview" zoomScale="85" zoomScaleNormal="50" zoomScaleSheetLayoutView="85" zoomScalePageLayoutView="60" workbookViewId="0">
      <selection activeCell="C15" sqref="C15"/>
    </sheetView>
  </sheetViews>
  <sheetFormatPr defaultColWidth="8.83203125" defaultRowHeight="15" x14ac:dyDescent="0.2"/>
  <cols>
    <col min="1" max="1" width="10.6640625" style="61" customWidth="1"/>
    <col min="2" max="2" width="46.6640625" style="62" customWidth="1"/>
    <col min="3" max="3" width="44.6640625" style="60" customWidth="1"/>
    <col min="4" max="4" width="9.83203125" style="62" customWidth="1"/>
    <col min="5" max="5" width="17" style="62" customWidth="1"/>
    <col min="6" max="6" width="12" style="53" bestFit="1" customWidth="1"/>
    <col min="7" max="7" width="11.33203125" style="53" customWidth="1"/>
    <col min="8" max="8" width="12.83203125" style="53" customWidth="1"/>
    <col min="9" max="9" width="10.83203125" style="53" customWidth="1"/>
    <col min="10" max="10" width="11.83203125" style="53" customWidth="1"/>
    <col min="11" max="11" width="15.33203125" style="53" customWidth="1"/>
    <col min="12" max="12" width="9.6640625" style="53" customWidth="1"/>
    <col min="13" max="13" width="12.33203125" style="53" customWidth="1"/>
    <col min="14" max="14" width="14.33203125" style="53" customWidth="1"/>
    <col min="15" max="15" width="15" style="53" customWidth="1"/>
    <col min="16" max="16" width="8.83203125" style="30" customWidth="1"/>
    <col min="17" max="17" width="14.83203125" style="30" bestFit="1" customWidth="1"/>
    <col min="18" max="16384" width="8.83203125" style="30"/>
  </cols>
  <sheetData>
    <row r="1" spans="1:256" x14ac:dyDescent="0.2">
      <c r="A1" s="235" t="s">
        <v>1105</v>
      </c>
      <c r="B1" s="235"/>
      <c r="C1" s="235"/>
      <c r="D1" s="236" t="e">
        <f>'12 Month Budget Comparison'!#REF!</f>
        <v>#REF!</v>
      </c>
      <c r="E1" s="237"/>
      <c r="F1" s="237"/>
      <c r="G1" s="237"/>
      <c r="H1" s="237"/>
      <c r="I1" s="237"/>
      <c r="J1" s="237"/>
      <c r="K1" s="237"/>
      <c r="L1" s="237"/>
      <c r="M1" s="237"/>
      <c r="N1" s="237"/>
      <c r="O1" s="237"/>
    </row>
    <row r="2" spans="1:256" s="34" customFormat="1" ht="15.6" customHeight="1" x14ac:dyDescent="0.2">
      <c r="A2" s="241" t="s">
        <v>1028</v>
      </c>
      <c r="B2" s="244" t="s">
        <v>1029</v>
      </c>
      <c r="C2" s="244" t="s">
        <v>1030</v>
      </c>
      <c r="D2" s="230" t="s">
        <v>1031</v>
      </c>
      <c r="E2" s="31" t="s">
        <v>165</v>
      </c>
      <c r="F2" s="32" t="s">
        <v>166</v>
      </c>
      <c r="G2" s="32" t="s">
        <v>167</v>
      </c>
      <c r="H2" s="32" t="s">
        <v>168</v>
      </c>
      <c r="I2" s="32" t="s">
        <v>169</v>
      </c>
      <c r="J2" s="32" t="s">
        <v>170</v>
      </c>
      <c r="K2" s="32" t="s">
        <v>171</v>
      </c>
      <c r="L2" s="32" t="s">
        <v>172</v>
      </c>
      <c r="M2" s="32" t="s">
        <v>173</v>
      </c>
      <c r="N2" s="33" t="s">
        <v>174</v>
      </c>
      <c r="O2" s="247" t="s">
        <v>1039</v>
      </c>
    </row>
    <row r="3" spans="1:256" s="34" customFormat="1" ht="15.6" customHeight="1" x14ac:dyDescent="0.2">
      <c r="A3" s="242"/>
      <c r="B3" s="245"/>
      <c r="C3" s="245"/>
      <c r="D3" s="230"/>
      <c r="E3" s="230" t="s">
        <v>176</v>
      </c>
      <c r="F3" s="231" t="s">
        <v>1032</v>
      </c>
      <c r="G3" s="231" t="s">
        <v>1033</v>
      </c>
      <c r="H3" s="248" t="s">
        <v>175</v>
      </c>
      <c r="I3" s="248"/>
      <c r="J3" s="248"/>
      <c r="K3" s="248"/>
      <c r="L3" s="248"/>
      <c r="M3" s="248"/>
      <c r="N3" s="248"/>
      <c r="O3" s="247"/>
    </row>
    <row r="4" spans="1:256" s="34" customFormat="1" ht="63" x14ac:dyDescent="0.2">
      <c r="A4" s="243"/>
      <c r="B4" s="246"/>
      <c r="C4" s="246"/>
      <c r="D4" s="230"/>
      <c r="E4" s="230"/>
      <c r="F4" s="231"/>
      <c r="G4" s="231"/>
      <c r="H4" s="69" t="s">
        <v>1034</v>
      </c>
      <c r="I4" s="32" t="s">
        <v>178</v>
      </c>
      <c r="J4" s="69" t="s">
        <v>1035</v>
      </c>
      <c r="K4" s="70" t="s">
        <v>1036</v>
      </c>
      <c r="L4" s="69" t="s">
        <v>1037</v>
      </c>
      <c r="M4" s="69" t="s">
        <v>1038</v>
      </c>
      <c r="N4" s="69" t="s">
        <v>1102</v>
      </c>
      <c r="O4" s="247"/>
    </row>
    <row r="5" spans="1:256" s="35" customFormat="1" x14ac:dyDescent="0.2">
      <c r="A5" s="238" t="s">
        <v>1040</v>
      </c>
      <c r="B5" s="239"/>
      <c r="C5" s="239"/>
      <c r="D5" s="239"/>
      <c r="E5" s="239"/>
      <c r="F5" s="239"/>
      <c r="G5" s="239"/>
      <c r="H5" s="239"/>
      <c r="I5" s="239"/>
      <c r="J5" s="239"/>
      <c r="K5" s="239"/>
      <c r="L5" s="239"/>
      <c r="M5" s="239"/>
      <c r="N5" s="239"/>
      <c r="O5" s="24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s="34" customFormat="1" ht="14.85" customHeight="1" x14ac:dyDescent="0.2">
      <c r="A6" s="37">
        <v>3500</v>
      </c>
      <c r="B6" s="36" t="s">
        <v>789</v>
      </c>
      <c r="C6" s="36" t="s">
        <v>0</v>
      </c>
      <c r="D6" s="38">
        <v>3660</v>
      </c>
      <c r="E6" s="38" t="s">
        <v>179</v>
      </c>
      <c r="F6" s="32">
        <f>'12 Month Budget Comparison'!D8</f>
        <v>0</v>
      </c>
      <c r="G6" s="32">
        <f>F6</f>
        <v>0</v>
      </c>
      <c r="H6" s="32">
        <f>F6</f>
        <v>0</v>
      </c>
      <c r="I6" s="32"/>
      <c r="J6" s="32"/>
      <c r="K6" s="32"/>
      <c r="L6" s="32"/>
      <c r="M6" s="32"/>
      <c r="N6" s="32"/>
      <c r="O6" s="39"/>
    </row>
    <row r="7" spans="1:256" s="34" customFormat="1" ht="25.35" customHeight="1" x14ac:dyDescent="0.2">
      <c r="A7" s="37">
        <v>3520</v>
      </c>
      <c r="B7" s="36" t="s">
        <v>789</v>
      </c>
      <c r="C7" s="36" t="s">
        <v>2</v>
      </c>
      <c r="D7" s="38">
        <v>3660</v>
      </c>
      <c r="E7" s="38" t="s">
        <v>180</v>
      </c>
      <c r="F7" s="32">
        <f>'12 Month Budget Comparison'!D9</f>
        <v>0</v>
      </c>
      <c r="G7" s="32">
        <f t="shared" ref="G7:G26" si="0">F7</f>
        <v>0</v>
      </c>
      <c r="H7" s="32">
        <f t="shared" ref="H7:H26" si="1">F7</f>
        <v>0</v>
      </c>
      <c r="I7" s="32"/>
      <c r="J7" s="32"/>
      <c r="K7" s="32"/>
      <c r="L7" s="32"/>
      <c r="M7" s="32"/>
      <c r="N7" s="32"/>
      <c r="O7" s="39"/>
    </row>
    <row r="8" spans="1:256" s="34" customFormat="1" ht="15.75" x14ac:dyDescent="0.2">
      <c r="A8" s="37">
        <v>3525</v>
      </c>
      <c r="B8" s="36" t="s">
        <v>789</v>
      </c>
      <c r="C8" s="36" t="s">
        <v>283</v>
      </c>
      <c r="D8" s="38">
        <v>3660</v>
      </c>
      <c r="E8" s="38" t="s">
        <v>966</v>
      </c>
      <c r="F8" s="32">
        <f>'12 Month Budget Comparison'!D10</f>
        <v>0</v>
      </c>
      <c r="G8" s="32">
        <f t="shared" si="0"/>
        <v>0</v>
      </c>
      <c r="H8" s="32">
        <f t="shared" si="1"/>
        <v>0</v>
      </c>
      <c r="I8" s="32"/>
      <c r="J8" s="32"/>
      <c r="K8" s="32"/>
      <c r="L8" s="32"/>
      <c r="M8" s="32"/>
      <c r="N8" s="32"/>
      <c r="O8" s="39"/>
    </row>
    <row r="9" spans="1:256" ht="15.75" x14ac:dyDescent="0.2">
      <c r="A9" s="37">
        <v>3530</v>
      </c>
      <c r="B9" s="36" t="s">
        <v>789</v>
      </c>
      <c r="C9" s="36" t="s">
        <v>131</v>
      </c>
      <c r="D9" s="38">
        <v>3660</v>
      </c>
      <c r="E9" s="38" t="s">
        <v>967</v>
      </c>
      <c r="F9" s="32">
        <f>'12 Month Budget Comparison'!D11</f>
        <v>0</v>
      </c>
      <c r="G9" s="32">
        <f t="shared" si="0"/>
        <v>0</v>
      </c>
      <c r="H9" s="32">
        <f t="shared" si="1"/>
        <v>0</v>
      </c>
      <c r="I9" s="32"/>
      <c r="J9" s="32"/>
      <c r="K9" s="32"/>
      <c r="L9" s="32"/>
      <c r="M9" s="32"/>
      <c r="N9" s="32"/>
      <c r="O9" s="39"/>
    </row>
    <row r="10" spans="1:256" ht="15.75" x14ac:dyDescent="0.2">
      <c r="A10" s="37">
        <v>3531</v>
      </c>
      <c r="B10" s="36" t="s">
        <v>789</v>
      </c>
      <c r="C10" s="36" t="s">
        <v>133</v>
      </c>
      <c r="D10" s="38">
        <v>3660</v>
      </c>
      <c r="E10" s="38" t="s">
        <v>968</v>
      </c>
      <c r="F10" s="32">
        <f>'12 Month Budget Comparison'!D12</f>
        <v>0</v>
      </c>
      <c r="G10" s="32">
        <f t="shared" si="0"/>
        <v>0</v>
      </c>
      <c r="H10" s="32">
        <f t="shared" si="1"/>
        <v>0</v>
      </c>
      <c r="I10" s="32"/>
      <c r="J10" s="32"/>
      <c r="K10" s="32"/>
      <c r="L10" s="32"/>
      <c r="M10" s="32"/>
      <c r="N10" s="32"/>
      <c r="O10" s="40"/>
    </row>
    <row r="11" spans="1:256" ht="15.75" x14ac:dyDescent="0.2">
      <c r="A11" s="37">
        <v>3532</v>
      </c>
      <c r="B11" s="36" t="s">
        <v>789</v>
      </c>
      <c r="C11" s="36" t="s">
        <v>3</v>
      </c>
      <c r="D11" s="38">
        <v>3660</v>
      </c>
      <c r="E11" s="38" t="s">
        <v>969</v>
      </c>
      <c r="F11" s="32">
        <f>'12 Month Budget Comparison'!D13</f>
        <v>0</v>
      </c>
      <c r="G11" s="32"/>
      <c r="H11" s="32"/>
      <c r="I11" s="32"/>
      <c r="J11" s="32"/>
      <c r="K11" s="32"/>
      <c r="L11" s="32"/>
      <c r="M11" s="32"/>
      <c r="N11" s="32"/>
      <c r="O11" s="39">
        <f>F11</f>
        <v>0</v>
      </c>
    </row>
    <row r="12" spans="1:256" ht="15.75" x14ac:dyDescent="0.2">
      <c r="A12" s="37">
        <v>3533</v>
      </c>
      <c r="B12" s="36" t="s">
        <v>789</v>
      </c>
      <c r="C12" s="36" t="s">
        <v>135</v>
      </c>
      <c r="D12" s="38">
        <v>3660</v>
      </c>
      <c r="E12" s="38" t="s">
        <v>970</v>
      </c>
      <c r="F12" s="32">
        <f>'12 Month Budget Comparison'!D14</f>
        <v>0</v>
      </c>
      <c r="G12" s="32">
        <f t="shared" si="0"/>
        <v>0</v>
      </c>
      <c r="H12" s="32">
        <f t="shared" si="1"/>
        <v>0</v>
      </c>
      <c r="I12" s="32"/>
      <c r="J12" s="32"/>
      <c r="K12" s="32"/>
      <c r="L12" s="32"/>
      <c r="M12" s="32"/>
      <c r="N12" s="32"/>
      <c r="O12" s="39"/>
    </row>
    <row r="13" spans="1:256" ht="15.75" x14ac:dyDescent="0.2">
      <c r="A13" s="37">
        <v>3534</v>
      </c>
      <c r="B13" s="36" t="s">
        <v>789</v>
      </c>
      <c r="C13" s="36" t="s">
        <v>137</v>
      </c>
      <c r="D13" s="38">
        <v>3660</v>
      </c>
      <c r="E13" s="38" t="s">
        <v>971</v>
      </c>
      <c r="F13" s="32">
        <f>'12 Month Budget Comparison'!D15</f>
        <v>0</v>
      </c>
      <c r="G13" s="32">
        <f t="shared" si="0"/>
        <v>0</v>
      </c>
      <c r="H13" s="32">
        <f t="shared" si="1"/>
        <v>0</v>
      </c>
      <c r="I13" s="32"/>
      <c r="J13" s="32"/>
      <c r="K13" s="32"/>
      <c r="L13" s="32"/>
      <c r="M13" s="32"/>
      <c r="N13" s="32"/>
      <c r="O13" s="39"/>
    </row>
    <row r="14" spans="1:256" ht="15.75" x14ac:dyDescent="0.2">
      <c r="A14" s="37">
        <v>3535</v>
      </c>
      <c r="B14" s="36" t="s">
        <v>789</v>
      </c>
      <c r="C14" s="36" t="s">
        <v>139</v>
      </c>
      <c r="D14" s="38">
        <v>3660</v>
      </c>
      <c r="E14" s="38" t="s">
        <v>972</v>
      </c>
      <c r="F14" s="32">
        <f>'12 Month Budget Comparison'!D16</f>
        <v>0</v>
      </c>
      <c r="G14" s="32">
        <f t="shared" si="0"/>
        <v>0</v>
      </c>
      <c r="H14" s="32">
        <f t="shared" si="1"/>
        <v>0</v>
      </c>
      <c r="I14" s="32"/>
      <c r="J14" s="32"/>
      <c r="K14" s="32"/>
      <c r="L14" s="32"/>
      <c r="M14" s="32"/>
      <c r="N14" s="32"/>
      <c r="O14" s="39"/>
    </row>
    <row r="15" spans="1:256" ht="15.75" x14ac:dyDescent="0.2">
      <c r="A15" s="37">
        <v>3536</v>
      </c>
      <c r="B15" s="36" t="s">
        <v>789</v>
      </c>
      <c r="C15" s="36" t="s">
        <v>143</v>
      </c>
      <c r="D15" s="38">
        <v>3660</v>
      </c>
      <c r="E15" s="38" t="s">
        <v>973</v>
      </c>
      <c r="F15" s="32">
        <f>'12 Month Budget Comparison'!D17</f>
        <v>0</v>
      </c>
      <c r="G15" s="32">
        <f t="shared" si="0"/>
        <v>0</v>
      </c>
      <c r="H15" s="32">
        <f t="shared" si="1"/>
        <v>0</v>
      </c>
      <c r="I15" s="32"/>
      <c r="J15" s="32"/>
      <c r="K15" s="32"/>
      <c r="L15" s="32"/>
      <c r="M15" s="32"/>
      <c r="N15" s="32"/>
      <c r="O15" s="40"/>
    </row>
    <row r="16" spans="1:256" ht="15.75" x14ac:dyDescent="0.2">
      <c r="A16" s="37">
        <v>3537</v>
      </c>
      <c r="B16" s="36" t="s">
        <v>789</v>
      </c>
      <c r="C16" s="36" t="s">
        <v>145</v>
      </c>
      <c r="D16" s="38">
        <v>3660</v>
      </c>
      <c r="E16" s="38" t="s">
        <v>974</v>
      </c>
      <c r="F16" s="32">
        <f>'12 Month Budget Comparison'!D18</f>
        <v>0</v>
      </c>
      <c r="G16" s="32">
        <f t="shared" si="0"/>
        <v>0</v>
      </c>
      <c r="H16" s="32">
        <f t="shared" si="1"/>
        <v>0</v>
      </c>
      <c r="I16" s="32"/>
      <c r="J16" s="32"/>
      <c r="K16" s="32"/>
      <c r="L16" s="32"/>
      <c r="M16" s="32"/>
      <c r="N16" s="32"/>
      <c r="O16" s="39"/>
    </row>
    <row r="17" spans="1:256" ht="15.75" x14ac:dyDescent="0.2">
      <c r="A17" s="37">
        <v>3538</v>
      </c>
      <c r="B17" s="36" t="s">
        <v>789</v>
      </c>
      <c r="C17" s="36" t="s">
        <v>354</v>
      </c>
      <c r="D17" s="38">
        <v>3660</v>
      </c>
      <c r="E17" s="38" t="s">
        <v>975</v>
      </c>
      <c r="F17" s="32">
        <f>'12 Month Budget Comparison'!D19</f>
        <v>0</v>
      </c>
      <c r="G17" s="32">
        <f t="shared" si="0"/>
        <v>0</v>
      </c>
      <c r="H17" s="32">
        <f t="shared" si="1"/>
        <v>0</v>
      </c>
      <c r="I17" s="32"/>
      <c r="J17" s="32"/>
      <c r="K17" s="32"/>
      <c r="L17" s="32"/>
      <c r="M17" s="32"/>
      <c r="N17" s="32"/>
      <c r="O17" s="39"/>
    </row>
    <row r="18" spans="1:256" ht="15.6" customHeight="1" x14ac:dyDescent="0.2">
      <c r="A18" s="37">
        <v>3540</v>
      </c>
      <c r="B18" s="36" t="s">
        <v>789</v>
      </c>
      <c r="C18" s="36" t="s">
        <v>13</v>
      </c>
      <c r="D18" s="38">
        <v>3660</v>
      </c>
      <c r="E18" s="38" t="s">
        <v>181</v>
      </c>
      <c r="F18" s="32">
        <f>'12 Month Budget Comparison'!D20</f>
        <v>0</v>
      </c>
      <c r="G18" s="32">
        <f t="shared" si="0"/>
        <v>0</v>
      </c>
      <c r="H18" s="32">
        <f t="shared" si="1"/>
        <v>0</v>
      </c>
      <c r="I18" s="32"/>
      <c r="J18" s="32"/>
      <c r="K18" s="32"/>
      <c r="L18" s="32"/>
      <c r="M18" s="32"/>
      <c r="N18" s="32"/>
      <c r="O18" s="39"/>
    </row>
    <row r="19" spans="1:256" ht="15.75" x14ac:dyDescent="0.2">
      <c r="A19" s="37">
        <v>3560</v>
      </c>
      <c r="B19" s="36" t="s">
        <v>789</v>
      </c>
      <c r="C19" s="36" t="s">
        <v>5</v>
      </c>
      <c r="D19" s="38">
        <v>3660</v>
      </c>
      <c r="E19" s="38" t="s">
        <v>182</v>
      </c>
      <c r="F19" s="32">
        <f>'12 Month Budget Comparison'!D21</f>
        <v>0</v>
      </c>
      <c r="G19" s="32">
        <f t="shared" si="0"/>
        <v>0</v>
      </c>
      <c r="H19" s="32">
        <f t="shared" si="1"/>
        <v>0</v>
      </c>
      <c r="I19" s="32"/>
      <c r="J19" s="32"/>
      <c r="K19" s="32"/>
      <c r="L19" s="32"/>
      <c r="M19" s="32"/>
      <c r="N19" s="32"/>
      <c r="O19" s="39"/>
    </row>
    <row r="20" spans="1:256" ht="15.75" x14ac:dyDescent="0.2">
      <c r="A20" s="37">
        <v>3580</v>
      </c>
      <c r="B20" s="36" t="s">
        <v>789</v>
      </c>
      <c r="C20" s="36" t="s">
        <v>6</v>
      </c>
      <c r="D20" s="38">
        <v>3660</v>
      </c>
      <c r="E20" s="38" t="s">
        <v>183</v>
      </c>
      <c r="F20" s="32">
        <f>'12 Month Budget Comparison'!D22</f>
        <v>0</v>
      </c>
      <c r="G20" s="32">
        <f t="shared" si="0"/>
        <v>0</v>
      </c>
      <c r="H20" s="32">
        <f t="shared" si="1"/>
        <v>0</v>
      </c>
      <c r="I20" s="41"/>
      <c r="J20" s="41"/>
      <c r="K20" s="41"/>
      <c r="L20" s="41"/>
      <c r="M20" s="41"/>
      <c r="N20" s="32"/>
      <c r="O20" s="42"/>
    </row>
    <row r="21" spans="1:256" ht="15.75" x14ac:dyDescent="0.2">
      <c r="A21" s="37">
        <v>3590</v>
      </c>
      <c r="B21" s="36" t="s">
        <v>789</v>
      </c>
      <c r="C21" s="36" t="s">
        <v>356</v>
      </c>
      <c r="D21" s="38">
        <v>3660</v>
      </c>
      <c r="E21" s="38" t="s">
        <v>976</v>
      </c>
      <c r="F21" s="32">
        <f>'12 Month Budget Comparison'!D23</f>
        <v>0</v>
      </c>
      <c r="G21" s="32">
        <f t="shared" si="0"/>
        <v>0</v>
      </c>
      <c r="H21" s="32">
        <f t="shared" si="1"/>
        <v>0</v>
      </c>
      <c r="I21" s="32"/>
      <c r="J21" s="43"/>
      <c r="K21" s="32"/>
      <c r="L21" s="43"/>
      <c r="M21" s="43"/>
      <c r="N21" s="41"/>
      <c r="O21" s="39"/>
    </row>
    <row r="22" spans="1:256" ht="15.75" x14ac:dyDescent="0.2">
      <c r="A22" s="37">
        <v>3591</v>
      </c>
      <c r="B22" s="36" t="s">
        <v>789</v>
      </c>
      <c r="C22" s="36" t="s">
        <v>358</v>
      </c>
      <c r="D22" s="38">
        <v>3660</v>
      </c>
      <c r="E22" s="38" t="s">
        <v>977</v>
      </c>
      <c r="F22" s="32">
        <f>'12 Month Budget Comparison'!D24</f>
        <v>0</v>
      </c>
      <c r="G22" s="32">
        <f t="shared" si="0"/>
        <v>0</v>
      </c>
      <c r="H22" s="32">
        <f t="shared" si="1"/>
        <v>0</v>
      </c>
      <c r="I22" s="32"/>
      <c r="J22" s="43"/>
      <c r="K22" s="32"/>
      <c r="L22" s="43"/>
      <c r="M22" s="43"/>
      <c r="N22" s="43"/>
      <c r="O22" s="39"/>
    </row>
    <row r="23" spans="1:256" ht="15.75" x14ac:dyDescent="0.2">
      <c r="A23" s="37">
        <v>3600</v>
      </c>
      <c r="B23" s="36" t="s">
        <v>789</v>
      </c>
      <c r="C23" s="36" t="s">
        <v>7</v>
      </c>
      <c r="D23" s="38">
        <v>3660</v>
      </c>
      <c r="E23" s="38" t="s">
        <v>184</v>
      </c>
      <c r="F23" s="32">
        <f>'12 Month Budget Comparison'!D25</f>
        <v>0</v>
      </c>
      <c r="G23" s="32">
        <f t="shared" si="0"/>
        <v>0</v>
      </c>
      <c r="H23" s="32">
        <f t="shared" si="1"/>
        <v>0</v>
      </c>
      <c r="I23" s="32"/>
      <c r="J23" s="43"/>
      <c r="K23" s="32"/>
      <c r="L23" s="43"/>
      <c r="M23" s="43"/>
      <c r="N23" s="43"/>
      <c r="O23" s="39"/>
    </row>
    <row r="24" spans="1:256" ht="15.75" x14ac:dyDescent="0.2">
      <c r="A24" s="37">
        <v>3620</v>
      </c>
      <c r="B24" s="36" t="s">
        <v>789</v>
      </c>
      <c r="C24" s="36" t="s">
        <v>8</v>
      </c>
      <c r="D24" s="38">
        <v>3660</v>
      </c>
      <c r="E24" s="38" t="s">
        <v>185</v>
      </c>
      <c r="F24" s="32">
        <f>'12 Month Budget Comparison'!D26</f>
        <v>0</v>
      </c>
      <c r="G24" s="32">
        <f t="shared" si="0"/>
        <v>0</v>
      </c>
      <c r="H24" s="32">
        <f t="shared" si="1"/>
        <v>0</v>
      </c>
      <c r="I24" s="32"/>
      <c r="J24" s="43"/>
      <c r="K24" s="32"/>
      <c r="L24" s="43"/>
      <c r="M24" s="43"/>
      <c r="N24" s="43"/>
      <c r="O24" s="39"/>
    </row>
    <row r="25" spans="1:256" ht="15.75" x14ac:dyDescent="0.2">
      <c r="A25" s="37">
        <v>3630</v>
      </c>
      <c r="B25" s="36" t="s">
        <v>789</v>
      </c>
      <c r="C25" s="36" t="s">
        <v>341</v>
      </c>
      <c r="D25" s="38">
        <v>3660</v>
      </c>
      <c r="E25" s="38" t="s">
        <v>978</v>
      </c>
      <c r="F25" s="32">
        <f>'12 Month Budget Comparison'!D27</f>
        <v>0</v>
      </c>
      <c r="G25" s="32">
        <f t="shared" si="0"/>
        <v>0</v>
      </c>
      <c r="H25" s="32">
        <f t="shared" si="1"/>
        <v>0</v>
      </c>
      <c r="I25" s="32"/>
      <c r="J25" s="43"/>
      <c r="K25" s="32"/>
      <c r="L25" s="43"/>
      <c r="M25" s="43"/>
      <c r="N25" s="43"/>
      <c r="O25" s="39"/>
    </row>
    <row r="26" spans="1:256" ht="18.600000000000001" customHeight="1" x14ac:dyDescent="0.2">
      <c r="A26" s="37">
        <v>3640</v>
      </c>
      <c r="B26" s="36" t="s">
        <v>789</v>
      </c>
      <c r="C26" s="36" t="s">
        <v>9</v>
      </c>
      <c r="D26" s="38">
        <v>3660</v>
      </c>
      <c r="E26" s="38" t="s">
        <v>186</v>
      </c>
      <c r="F26" s="32">
        <f>'12 Month Budget Comparison'!D28</f>
        <v>0</v>
      </c>
      <c r="G26" s="32">
        <f t="shared" si="0"/>
        <v>0</v>
      </c>
      <c r="H26" s="32">
        <f t="shared" si="1"/>
        <v>0</v>
      </c>
      <c r="I26" s="32"/>
      <c r="J26" s="43"/>
      <c r="K26" s="32"/>
      <c r="L26" s="43"/>
      <c r="M26" s="43"/>
      <c r="N26" s="43"/>
      <c r="O26" s="39"/>
    </row>
    <row r="27" spans="1:256" ht="20.85" customHeight="1" x14ac:dyDescent="0.2">
      <c r="A27" s="37">
        <v>3660</v>
      </c>
      <c r="B27" s="36" t="s">
        <v>979</v>
      </c>
      <c r="C27" s="36" t="s">
        <v>979</v>
      </c>
      <c r="D27" s="38">
        <v>10300</v>
      </c>
      <c r="E27" s="38" t="s">
        <v>980</v>
      </c>
      <c r="F27" s="32">
        <f>SUM(F6:F26)</f>
        <v>0</v>
      </c>
      <c r="G27" s="32">
        <f>SUM(G6:G26)</f>
        <v>0</v>
      </c>
      <c r="H27" s="32">
        <f>SUM(H6:H26)</f>
        <v>0</v>
      </c>
      <c r="I27" s="32"/>
      <c r="J27" s="43"/>
      <c r="K27" s="32"/>
      <c r="L27" s="43"/>
      <c r="M27" s="43"/>
      <c r="N27" s="43"/>
      <c r="O27" s="32">
        <f>SUM(O6:O26)</f>
        <v>0</v>
      </c>
    </row>
    <row r="28" spans="1:256" s="35" customFormat="1" x14ac:dyDescent="0.2">
      <c r="A28" s="232" t="s">
        <v>1041</v>
      </c>
      <c r="B28" s="233"/>
      <c r="C28" s="233"/>
      <c r="D28" s="233"/>
      <c r="E28" s="233"/>
      <c r="F28" s="233"/>
      <c r="G28" s="233"/>
      <c r="H28" s="233"/>
      <c r="I28" s="233"/>
      <c r="J28" s="233"/>
      <c r="K28" s="233"/>
      <c r="L28" s="233"/>
      <c r="M28" s="233"/>
      <c r="N28" s="233"/>
      <c r="O28" s="234"/>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pans="1:256" ht="15.75" x14ac:dyDescent="0.2">
      <c r="A29" s="37">
        <v>4000</v>
      </c>
      <c r="B29" s="36" t="s">
        <v>789</v>
      </c>
      <c r="C29" s="36" t="s">
        <v>0</v>
      </c>
      <c r="D29" s="38">
        <v>4160</v>
      </c>
      <c r="E29" s="38" t="s">
        <v>187</v>
      </c>
      <c r="F29" s="32">
        <f>'12 Month Budget Comparison'!D31</f>
        <v>0</v>
      </c>
      <c r="G29" s="32">
        <f>F29</f>
        <v>0</v>
      </c>
      <c r="H29" s="32">
        <f>F29</f>
        <v>0</v>
      </c>
      <c r="I29" s="32"/>
      <c r="J29" s="43"/>
      <c r="K29" s="32"/>
      <c r="L29" s="43"/>
      <c r="M29" s="43"/>
      <c r="N29" s="44"/>
      <c r="O29" s="39"/>
    </row>
    <row r="30" spans="1:256" ht="15.75" x14ac:dyDescent="0.2">
      <c r="A30" s="37">
        <v>4020</v>
      </c>
      <c r="B30" s="36" t="s">
        <v>789</v>
      </c>
      <c r="C30" s="36" t="s">
        <v>2</v>
      </c>
      <c r="D30" s="38">
        <v>4160</v>
      </c>
      <c r="E30" s="38" t="s">
        <v>188</v>
      </c>
      <c r="F30" s="32">
        <f>'12 Month Budget Comparison'!D32</f>
        <v>0</v>
      </c>
      <c r="G30" s="32">
        <f>F30</f>
        <v>0</v>
      </c>
      <c r="H30" s="32">
        <f t="shared" ref="H30:H49" si="2">F30</f>
        <v>0</v>
      </c>
      <c r="I30" s="32"/>
      <c r="J30" s="43"/>
      <c r="K30" s="32"/>
      <c r="L30" s="43"/>
      <c r="M30" s="43"/>
      <c r="N30" s="43"/>
      <c r="O30" s="39"/>
    </row>
    <row r="31" spans="1:256" ht="15.75" x14ac:dyDescent="0.2">
      <c r="A31" s="37">
        <v>4025</v>
      </c>
      <c r="B31" s="36" t="s">
        <v>789</v>
      </c>
      <c r="C31" s="36" t="s">
        <v>283</v>
      </c>
      <c r="D31" s="38">
        <v>4160</v>
      </c>
      <c r="E31" s="38" t="s">
        <v>956</v>
      </c>
      <c r="F31" s="32">
        <f>'12 Month Budget Comparison'!D33</f>
        <v>0</v>
      </c>
      <c r="G31" s="32">
        <f>F31</f>
        <v>0</v>
      </c>
      <c r="H31" s="32">
        <f t="shared" si="2"/>
        <v>0</v>
      </c>
      <c r="I31" s="32"/>
      <c r="J31" s="43"/>
      <c r="K31" s="32"/>
      <c r="L31" s="43"/>
      <c r="M31" s="43"/>
      <c r="N31" s="43"/>
      <c r="O31" s="39"/>
    </row>
    <row r="32" spans="1:256" ht="15.75" x14ac:dyDescent="0.2">
      <c r="A32" s="37">
        <v>4030</v>
      </c>
      <c r="B32" s="36" t="s">
        <v>789</v>
      </c>
      <c r="C32" s="36" t="s">
        <v>131</v>
      </c>
      <c r="D32" s="38">
        <v>4160</v>
      </c>
      <c r="E32" s="38" t="s">
        <v>957</v>
      </c>
      <c r="F32" s="32">
        <f>'12 Month Budget Comparison'!D34</f>
        <v>0</v>
      </c>
      <c r="G32" s="32">
        <f>F32</f>
        <v>0</v>
      </c>
      <c r="H32" s="32">
        <f t="shared" si="2"/>
        <v>0</v>
      </c>
      <c r="I32" s="32"/>
      <c r="J32" s="43"/>
      <c r="K32" s="32"/>
      <c r="L32" s="43"/>
      <c r="M32" s="43"/>
      <c r="N32" s="43"/>
      <c r="O32" s="39"/>
    </row>
    <row r="33" spans="1:15" ht="15.75" x14ac:dyDescent="0.2">
      <c r="A33" s="37">
        <v>4031</v>
      </c>
      <c r="B33" s="36" t="s">
        <v>789</v>
      </c>
      <c r="C33" s="36" t="s">
        <v>133</v>
      </c>
      <c r="D33" s="38">
        <v>4160</v>
      </c>
      <c r="E33" s="38" t="s">
        <v>958</v>
      </c>
      <c r="F33" s="32">
        <f>'12 Month Budget Comparison'!D35</f>
        <v>0</v>
      </c>
      <c r="G33" s="32">
        <f>F33</f>
        <v>0</v>
      </c>
      <c r="H33" s="32">
        <f t="shared" si="2"/>
        <v>0</v>
      </c>
      <c r="I33" s="32"/>
      <c r="J33" s="43"/>
      <c r="K33" s="32"/>
      <c r="L33" s="43"/>
      <c r="M33" s="43"/>
      <c r="N33" s="43"/>
      <c r="O33" s="39"/>
    </row>
    <row r="34" spans="1:15" ht="15.75" x14ac:dyDescent="0.2">
      <c r="A34" s="37">
        <v>4032</v>
      </c>
      <c r="B34" s="36" t="s">
        <v>789</v>
      </c>
      <c r="C34" s="36" t="s">
        <v>3</v>
      </c>
      <c r="D34" s="38">
        <v>4160</v>
      </c>
      <c r="E34" s="38" t="s">
        <v>959</v>
      </c>
      <c r="F34" s="32">
        <f>'12 Month Budget Comparison'!D36</f>
        <v>0</v>
      </c>
      <c r="G34" s="32"/>
      <c r="H34" s="32"/>
      <c r="I34" s="32"/>
      <c r="J34" s="43"/>
      <c r="K34" s="32"/>
      <c r="L34" s="43"/>
      <c r="M34" s="43"/>
      <c r="N34" s="43"/>
      <c r="O34" s="32">
        <f>F34</f>
        <v>0</v>
      </c>
    </row>
    <row r="35" spans="1:15" ht="15.75" x14ac:dyDescent="0.2">
      <c r="A35" s="37">
        <v>4033</v>
      </c>
      <c r="B35" s="36" t="s">
        <v>789</v>
      </c>
      <c r="C35" s="36" t="s">
        <v>135</v>
      </c>
      <c r="D35" s="38">
        <v>4160</v>
      </c>
      <c r="E35" s="38" t="s">
        <v>960</v>
      </c>
      <c r="F35" s="32">
        <f>'12 Month Budget Comparison'!D37</f>
        <v>0</v>
      </c>
      <c r="G35" s="32">
        <f>F35</f>
        <v>0</v>
      </c>
      <c r="H35" s="32">
        <f t="shared" si="2"/>
        <v>0</v>
      </c>
      <c r="I35" s="32"/>
      <c r="J35" s="43"/>
      <c r="K35" s="32"/>
      <c r="L35" s="43"/>
      <c r="M35" s="43"/>
      <c r="N35" s="43"/>
      <c r="O35" s="39"/>
    </row>
    <row r="36" spans="1:15" ht="15.75" x14ac:dyDescent="0.2">
      <c r="A36" s="37">
        <v>4034</v>
      </c>
      <c r="B36" s="36" t="s">
        <v>789</v>
      </c>
      <c r="C36" s="36" t="s">
        <v>137</v>
      </c>
      <c r="D36" s="38">
        <v>4160</v>
      </c>
      <c r="E36" s="38" t="s">
        <v>961</v>
      </c>
      <c r="F36" s="32">
        <f>'12 Month Budget Comparison'!D38</f>
        <v>0</v>
      </c>
      <c r="G36" s="32">
        <f t="shared" ref="G36:G49" si="3">F36</f>
        <v>0</v>
      </c>
      <c r="H36" s="32">
        <f t="shared" si="2"/>
        <v>0</v>
      </c>
      <c r="I36" s="32"/>
      <c r="J36" s="43"/>
      <c r="K36" s="32"/>
      <c r="L36" s="43"/>
      <c r="M36" s="43"/>
      <c r="N36" s="43"/>
      <c r="O36" s="39"/>
    </row>
    <row r="37" spans="1:15" ht="15.75" x14ac:dyDescent="0.2">
      <c r="A37" s="37">
        <v>4035</v>
      </c>
      <c r="B37" s="36" t="s">
        <v>789</v>
      </c>
      <c r="C37" s="36" t="s">
        <v>139</v>
      </c>
      <c r="D37" s="38">
        <v>4160</v>
      </c>
      <c r="E37" s="38" t="s">
        <v>962</v>
      </c>
      <c r="F37" s="32">
        <f>'12 Month Budget Comparison'!D39</f>
        <v>0</v>
      </c>
      <c r="G37" s="32">
        <f t="shared" si="3"/>
        <v>0</v>
      </c>
      <c r="H37" s="32">
        <f t="shared" si="2"/>
        <v>0</v>
      </c>
      <c r="I37" s="32"/>
      <c r="J37" s="43"/>
      <c r="K37" s="32"/>
      <c r="L37" s="43"/>
      <c r="M37" s="43"/>
      <c r="N37" s="43"/>
      <c r="O37" s="39"/>
    </row>
    <row r="38" spans="1:15" ht="15.75" x14ac:dyDescent="0.2">
      <c r="A38" s="37">
        <v>4036</v>
      </c>
      <c r="B38" s="36" t="s">
        <v>789</v>
      </c>
      <c r="C38" s="36" t="s">
        <v>143</v>
      </c>
      <c r="D38" s="38">
        <v>4160</v>
      </c>
      <c r="E38" s="38" t="s">
        <v>963</v>
      </c>
      <c r="F38" s="32">
        <f>'12 Month Budget Comparison'!D40</f>
        <v>0</v>
      </c>
      <c r="G38" s="32">
        <f t="shared" si="3"/>
        <v>0</v>
      </c>
      <c r="H38" s="32">
        <f t="shared" si="2"/>
        <v>0</v>
      </c>
      <c r="I38" s="32"/>
      <c r="J38" s="43"/>
      <c r="K38" s="32"/>
      <c r="L38" s="43"/>
      <c r="M38" s="43"/>
      <c r="N38" s="43"/>
      <c r="O38" s="39"/>
    </row>
    <row r="39" spans="1:15" ht="15.75" x14ac:dyDescent="0.2">
      <c r="A39" s="37">
        <v>4037</v>
      </c>
      <c r="B39" s="36" t="s">
        <v>789</v>
      </c>
      <c r="C39" s="36" t="s">
        <v>145</v>
      </c>
      <c r="D39" s="38">
        <v>4160</v>
      </c>
      <c r="E39" s="38" t="s">
        <v>964</v>
      </c>
      <c r="F39" s="32">
        <f>'12 Month Budget Comparison'!D41</f>
        <v>0</v>
      </c>
      <c r="G39" s="32">
        <f t="shared" si="3"/>
        <v>0</v>
      </c>
      <c r="H39" s="32">
        <f t="shared" si="2"/>
        <v>0</v>
      </c>
      <c r="I39" s="32"/>
      <c r="J39" s="43"/>
      <c r="K39" s="32"/>
      <c r="L39" s="43"/>
      <c r="M39" s="43"/>
      <c r="N39" s="43"/>
      <c r="O39" s="39"/>
    </row>
    <row r="40" spans="1:15" ht="15.75" x14ac:dyDescent="0.2">
      <c r="A40" s="37">
        <v>4038</v>
      </c>
      <c r="B40" s="36" t="s">
        <v>789</v>
      </c>
      <c r="C40" s="36" t="s">
        <v>354</v>
      </c>
      <c r="D40" s="38">
        <v>4160</v>
      </c>
      <c r="E40" s="38" t="s">
        <v>965</v>
      </c>
      <c r="F40" s="32">
        <f>'12 Month Budget Comparison'!D42</f>
        <v>0</v>
      </c>
      <c r="G40" s="32">
        <f t="shared" si="3"/>
        <v>0</v>
      </c>
      <c r="H40" s="32">
        <f t="shared" si="2"/>
        <v>0</v>
      </c>
      <c r="I40" s="32"/>
      <c r="J40" s="43"/>
      <c r="K40" s="32"/>
      <c r="L40" s="43"/>
      <c r="M40" s="43"/>
      <c r="N40" s="43"/>
      <c r="O40" s="39"/>
    </row>
    <row r="41" spans="1:15" ht="14.85" customHeight="1" x14ac:dyDescent="0.2">
      <c r="A41" s="37">
        <v>4040</v>
      </c>
      <c r="B41" s="36" t="s">
        <v>789</v>
      </c>
      <c r="C41" s="36" t="s">
        <v>13</v>
      </c>
      <c r="D41" s="38">
        <v>4160</v>
      </c>
      <c r="E41" s="38" t="s">
        <v>189</v>
      </c>
      <c r="F41" s="32">
        <f>'12 Month Budget Comparison'!D43</f>
        <v>0</v>
      </c>
      <c r="G41" s="32">
        <f t="shared" si="3"/>
        <v>0</v>
      </c>
      <c r="H41" s="32">
        <f t="shared" si="2"/>
        <v>0</v>
      </c>
      <c r="I41" s="32"/>
      <c r="J41" s="43"/>
      <c r="K41" s="32"/>
      <c r="L41" s="43"/>
      <c r="M41" s="43"/>
      <c r="N41" s="43"/>
      <c r="O41" s="39"/>
    </row>
    <row r="42" spans="1:15" ht="15.75" x14ac:dyDescent="0.2">
      <c r="A42" s="37">
        <v>4060</v>
      </c>
      <c r="B42" s="36" t="s">
        <v>789</v>
      </c>
      <c r="C42" s="36" t="s">
        <v>5</v>
      </c>
      <c r="D42" s="38">
        <v>4160</v>
      </c>
      <c r="E42" s="38" t="s">
        <v>190</v>
      </c>
      <c r="F42" s="32">
        <f>'12 Month Budget Comparison'!D44</f>
        <v>0</v>
      </c>
      <c r="G42" s="32">
        <f t="shared" si="3"/>
        <v>0</v>
      </c>
      <c r="H42" s="32">
        <f t="shared" si="2"/>
        <v>0</v>
      </c>
      <c r="I42" s="32"/>
      <c r="J42" s="43"/>
      <c r="K42" s="32"/>
      <c r="L42" s="43"/>
      <c r="M42" s="43"/>
      <c r="N42" s="43"/>
      <c r="O42" s="39"/>
    </row>
    <row r="43" spans="1:15" s="34" customFormat="1" ht="15.75" x14ac:dyDescent="0.2">
      <c r="A43" s="37">
        <v>4080</v>
      </c>
      <c r="B43" s="36" t="s">
        <v>789</v>
      </c>
      <c r="C43" s="36" t="s">
        <v>34</v>
      </c>
      <c r="D43" s="38">
        <v>4160</v>
      </c>
      <c r="E43" s="38" t="s">
        <v>191</v>
      </c>
      <c r="F43" s="32">
        <f>'12 Month Budget Comparison'!D45</f>
        <v>0</v>
      </c>
      <c r="G43" s="32">
        <f t="shared" si="3"/>
        <v>0</v>
      </c>
      <c r="H43" s="32">
        <f t="shared" si="2"/>
        <v>0</v>
      </c>
      <c r="I43" s="32"/>
      <c r="J43" s="43"/>
      <c r="K43" s="32"/>
      <c r="L43" s="43"/>
      <c r="M43" s="43"/>
      <c r="N43" s="43"/>
      <c r="O43" s="39"/>
    </row>
    <row r="44" spans="1:15" s="34" customFormat="1" ht="15.75" x14ac:dyDescent="0.2">
      <c r="A44" s="37">
        <v>4090</v>
      </c>
      <c r="B44" s="36" t="s">
        <v>789</v>
      </c>
      <c r="C44" s="36" t="s">
        <v>356</v>
      </c>
      <c r="D44" s="38">
        <v>4160</v>
      </c>
      <c r="E44" s="38" t="s">
        <v>951</v>
      </c>
      <c r="F44" s="32">
        <f>'12 Month Budget Comparison'!D46</f>
        <v>0</v>
      </c>
      <c r="G44" s="32">
        <f t="shared" si="3"/>
        <v>0</v>
      </c>
      <c r="H44" s="32">
        <f t="shared" si="2"/>
        <v>0</v>
      </c>
      <c r="I44" s="32"/>
      <c r="J44" s="43"/>
      <c r="K44" s="32"/>
      <c r="L44" s="43"/>
      <c r="M44" s="43"/>
      <c r="N44" s="43"/>
      <c r="O44" s="39"/>
    </row>
    <row r="45" spans="1:15" s="34" customFormat="1" ht="15.75" x14ac:dyDescent="0.2">
      <c r="A45" s="37">
        <v>4091</v>
      </c>
      <c r="B45" s="36" t="s">
        <v>789</v>
      </c>
      <c r="C45" s="36" t="s">
        <v>358</v>
      </c>
      <c r="D45" s="38">
        <v>4160</v>
      </c>
      <c r="E45" s="38" t="s">
        <v>952</v>
      </c>
      <c r="F45" s="32">
        <f>'12 Month Budget Comparison'!D47</f>
        <v>0</v>
      </c>
      <c r="G45" s="32">
        <f t="shared" si="3"/>
        <v>0</v>
      </c>
      <c r="H45" s="32">
        <f t="shared" si="2"/>
        <v>0</v>
      </c>
      <c r="I45" s="32"/>
      <c r="J45" s="43"/>
      <c r="K45" s="32"/>
      <c r="L45" s="43"/>
      <c r="M45" s="43"/>
      <c r="N45" s="43"/>
      <c r="O45" s="39"/>
    </row>
    <row r="46" spans="1:15" s="34" customFormat="1" ht="15.75" x14ac:dyDescent="0.2">
      <c r="A46" s="37">
        <v>4100</v>
      </c>
      <c r="B46" s="36" t="s">
        <v>789</v>
      </c>
      <c r="C46" s="36" t="s">
        <v>7</v>
      </c>
      <c r="D46" s="38">
        <v>4160</v>
      </c>
      <c r="E46" s="38" t="s">
        <v>192</v>
      </c>
      <c r="F46" s="32">
        <f>'12 Month Budget Comparison'!D48</f>
        <v>0</v>
      </c>
      <c r="G46" s="32">
        <f t="shared" si="3"/>
        <v>0</v>
      </c>
      <c r="H46" s="32">
        <f t="shared" si="2"/>
        <v>0</v>
      </c>
      <c r="I46" s="32"/>
      <c r="J46" s="43"/>
      <c r="K46" s="32"/>
      <c r="L46" s="43"/>
      <c r="M46" s="43"/>
      <c r="N46" s="43"/>
      <c r="O46" s="39"/>
    </row>
    <row r="47" spans="1:15" s="34" customFormat="1" ht="15.75" x14ac:dyDescent="0.2">
      <c r="A47" s="37">
        <v>4120</v>
      </c>
      <c r="B47" s="36" t="s">
        <v>789</v>
      </c>
      <c r="C47" s="36" t="s">
        <v>8</v>
      </c>
      <c r="D47" s="38">
        <v>4160</v>
      </c>
      <c r="E47" s="38" t="s">
        <v>193</v>
      </c>
      <c r="F47" s="32">
        <f>'12 Month Budget Comparison'!D49</f>
        <v>0</v>
      </c>
      <c r="G47" s="32">
        <f t="shared" si="3"/>
        <v>0</v>
      </c>
      <c r="H47" s="32">
        <f t="shared" si="2"/>
        <v>0</v>
      </c>
      <c r="I47" s="32"/>
      <c r="J47" s="43"/>
      <c r="K47" s="32"/>
      <c r="L47" s="43"/>
      <c r="M47" s="43"/>
      <c r="N47" s="43"/>
      <c r="O47" s="39"/>
    </row>
    <row r="48" spans="1:15" s="34" customFormat="1" ht="15.75" x14ac:dyDescent="0.2">
      <c r="A48" s="37">
        <v>4130</v>
      </c>
      <c r="B48" s="36" t="s">
        <v>789</v>
      </c>
      <c r="C48" s="36" t="s">
        <v>341</v>
      </c>
      <c r="D48" s="38">
        <v>4160</v>
      </c>
      <c r="E48" s="38" t="s">
        <v>953</v>
      </c>
      <c r="F48" s="32">
        <f>'12 Month Budget Comparison'!D50</f>
        <v>0</v>
      </c>
      <c r="G48" s="32">
        <f t="shared" si="3"/>
        <v>0</v>
      </c>
      <c r="H48" s="32">
        <f t="shared" si="2"/>
        <v>0</v>
      </c>
      <c r="I48" s="32"/>
      <c r="J48" s="43"/>
      <c r="K48" s="32"/>
      <c r="L48" s="43"/>
      <c r="M48" s="43"/>
      <c r="N48" s="43"/>
      <c r="O48" s="39"/>
    </row>
    <row r="49" spans="1:256" s="34" customFormat="1" ht="29.1" customHeight="1" x14ac:dyDescent="0.2">
      <c r="A49" s="37">
        <v>4140</v>
      </c>
      <c r="B49" s="36" t="s">
        <v>789</v>
      </c>
      <c r="C49" s="36" t="s">
        <v>9</v>
      </c>
      <c r="D49" s="38">
        <v>4160</v>
      </c>
      <c r="E49" s="38" t="s">
        <v>194</v>
      </c>
      <c r="F49" s="32">
        <f>'12 Month Budget Comparison'!D51</f>
        <v>0</v>
      </c>
      <c r="G49" s="32">
        <f t="shared" si="3"/>
        <v>0</v>
      </c>
      <c r="H49" s="32">
        <f t="shared" si="2"/>
        <v>0</v>
      </c>
      <c r="I49" s="32"/>
      <c r="J49" s="43"/>
      <c r="K49" s="32"/>
      <c r="L49" s="43"/>
      <c r="M49" s="43"/>
      <c r="N49" s="43"/>
      <c r="O49" s="39"/>
    </row>
    <row r="50" spans="1:256" s="34" customFormat="1" ht="15.75" x14ac:dyDescent="0.2">
      <c r="A50" s="37">
        <v>4160</v>
      </c>
      <c r="B50" s="36" t="s">
        <v>954</v>
      </c>
      <c r="C50" s="36" t="s">
        <v>954</v>
      </c>
      <c r="D50" s="38">
        <v>10300</v>
      </c>
      <c r="E50" s="38" t="s">
        <v>955</v>
      </c>
      <c r="F50" s="32">
        <f>SUM(F29:F49)</f>
        <v>0</v>
      </c>
      <c r="G50" s="32">
        <f>SUM(G29:G49)</f>
        <v>0</v>
      </c>
      <c r="H50" s="32">
        <f>SUM(H29:H49)</f>
        <v>0</v>
      </c>
      <c r="I50" s="32"/>
      <c r="J50" s="43"/>
      <c r="K50" s="32"/>
      <c r="L50" s="43"/>
      <c r="M50" s="43"/>
      <c r="N50" s="43"/>
      <c r="O50" s="39">
        <f>SUM(O29:O49)</f>
        <v>0</v>
      </c>
    </row>
    <row r="51" spans="1:256" s="45" customFormat="1" ht="15.6" customHeight="1" x14ac:dyDescent="0.2">
      <c r="A51" s="232" t="s">
        <v>1042</v>
      </c>
      <c r="B51" s="233"/>
      <c r="C51" s="233"/>
      <c r="D51" s="233"/>
      <c r="E51" s="233"/>
      <c r="F51" s="233"/>
      <c r="G51" s="233"/>
      <c r="H51" s="233"/>
      <c r="I51" s="233"/>
      <c r="J51" s="233"/>
      <c r="K51" s="233"/>
      <c r="L51" s="233"/>
      <c r="M51" s="233"/>
      <c r="N51" s="233"/>
      <c r="O51" s="2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row>
    <row r="52" spans="1:256" s="34" customFormat="1" ht="15.75" x14ac:dyDescent="0.2">
      <c r="A52" s="37">
        <v>4500</v>
      </c>
      <c r="B52" s="36" t="s">
        <v>789</v>
      </c>
      <c r="C52" s="36" t="s">
        <v>0</v>
      </c>
      <c r="D52" s="38">
        <v>4660</v>
      </c>
      <c r="E52" s="38" t="s">
        <v>195</v>
      </c>
      <c r="F52" s="32">
        <f>'12 Month Budget Comparison'!D54</f>
        <v>0</v>
      </c>
      <c r="G52" s="32">
        <f>F52</f>
        <v>0</v>
      </c>
      <c r="H52" s="32">
        <f>F52</f>
        <v>0</v>
      </c>
      <c r="I52" s="32"/>
      <c r="J52" s="43"/>
      <c r="K52" s="32"/>
      <c r="L52" s="43"/>
      <c r="M52" s="43"/>
      <c r="N52" s="44"/>
      <c r="O52" s="39"/>
    </row>
    <row r="53" spans="1:256" s="34" customFormat="1" ht="15.75" x14ac:dyDescent="0.2">
      <c r="A53" s="37">
        <v>4520</v>
      </c>
      <c r="B53" s="36" t="s">
        <v>789</v>
      </c>
      <c r="C53" s="36" t="s">
        <v>2</v>
      </c>
      <c r="D53" s="38">
        <v>4660</v>
      </c>
      <c r="E53" s="38" t="s">
        <v>196</v>
      </c>
      <c r="F53" s="32">
        <f>'12 Month Budget Comparison'!D55</f>
        <v>0</v>
      </c>
      <c r="G53" s="32">
        <f>F53</f>
        <v>0</v>
      </c>
      <c r="H53" s="32">
        <f>F53</f>
        <v>0</v>
      </c>
      <c r="I53" s="32"/>
      <c r="J53" s="43"/>
      <c r="K53" s="32"/>
      <c r="L53" s="43"/>
      <c r="M53" s="43"/>
      <c r="N53" s="43"/>
      <c r="O53" s="39"/>
    </row>
    <row r="54" spans="1:256" s="34" customFormat="1" ht="15.75" x14ac:dyDescent="0.2">
      <c r="A54" s="37">
        <v>4525</v>
      </c>
      <c r="B54" s="36" t="s">
        <v>789</v>
      </c>
      <c r="C54" s="36" t="s">
        <v>283</v>
      </c>
      <c r="D54" s="38">
        <v>4660</v>
      </c>
      <c r="E54" s="38" t="s">
        <v>935</v>
      </c>
      <c r="F54" s="32">
        <f>'12 Month Budget Comparison'!D56</f>
        <v>0</v>
      </c>
      <c r="G54" s="32">
        <f>F54</f>
        <v>0</v>
      </c>
      <c r="H54" s="32">
        <f>F54</f>
        <v>0</v>
      </c>
      <c r="I54" s="32"/>
      <c r="J54" s="43"/>
      <c r="K54" s="32"/>
      <c r="L54" s="43"/>
      <c r="M54" s="43"/>
      <c r="N54" s="43"/>
      <c r="O54" s="39"/>
    </row>
    <row r="55" spans="1:256" s="34" customFormat="1" ht="15.75" x14ac:dyDescent="0.2">
      <c r="A55" s="37">
        <v>4530</v>
      </c>
      <c r="B55" s="36" t="s">
        <v>789</v>
      </c>
      <c r="C55" s="36" t="s">
        <v>131</v>
      </c>
      <c r="D55" s="38">
        <v>4660</v>
      </c>
      <c r="E55" s="38" t="s">
        <v>936</v>
      </c>
      <c r="F55" s="32">
        <f>'12 Month Budget Comparison'!D57</f>
        <v>0</v>
      </c>
      <c r="G55" s="32">
        <f>F55</f>
        <v>0</v>
      </c>
      <c r="H55" s="32">
        <f>F55</f>
        <v>0</v>
      </c>
      <c r="I55" s="32"/>
      <c r="J55" s="43"/>
      <c r="K55" s="32"/>
      <c r="L55" s="43"/>
      <c r="M55" s="43"/>
      <c r="N55" s="43"/>
      <c r="O55" s="39"/>
    </row>
    <row r="56" spans="1:256" s="34" customFormat="1" x14ac:dyDescent="0.2">
      <c r="A56" s="232" t="s">
        <v>1042</v>
      </c>
      <c r="B56" s="233"/>
      <c r="C56" s="233"/>
      <c r="D56" s="233"/>
      <c r="E56" s="233"/>
      <c r="F56" s="233"/>
      <c r="G56" s="233"/>
      <c r="H56" s="233"/>
      <c r="I56" s="233"/>
      <c r="J56" s="233"/>
      <c r="K56" s="233"/>
      <c r="L56" s="233"/>
      <c r="M56" s="233"/>
      <c r="N56" s="233"/>
      <c r="O56" s="234"/>
    </row>
    <row r="57" spans="1:256" s="34" customFormat="1" ht="15.75" x14ac:dyDescent="0.2">
      <c r="A57" s="37">
        <v>4531</v>
      </c>
      <c r="B57" s="36" t="s">
        <v>789</v>
      </c>
      <c r="C57" s="36" t="s">
        <v>133</v>
      </c>
      <c r="D57" s="38">
        <v>4660</v>
      </c>
      <c r="E57" s="38" t="s">
        <v>937</v>
      </c>
      <c r="F57" s="32">
        <f>'12 Month Budget Comparison'!D58</f>
        <v>0</v>
      </c>
      <c r="G57" s="32">
        <f>F57</f>
        <v>0</v>
      </c>
      <c r="H57" s="32">
        <f>F57</f>
        <v>0</v>
      </c>
      <c r="I57" s="32"/>
      <c r="J57" s="43"/>
      <c r="K57" s="32"/>
      <c r="L57" s="43"/>
      <c r="M57" s="43"/>
      <c r="N57" s="43"/>
      <c r="O57" s="39"/>
    </row>
    <row r="58" spans="1:256" s="34" customFormat="1" ht="15.75" x14ac:dyDescent="0.2">
      <c r="A58" s="37">
        <v>4532</v>
      </c>
      <c r="B58" s="36" t="s">
        <v>789</v>
      </c>
      <c r="C58" s="36" t="s">
        <v>3</v>
      </c>
      <c r="D58" s="38">
        <v>4660</v>
      </c>
      <c r="E58" s="38" t="s">
        <v>938</v>
      </c>
      <c r="F58" s="32">
        <f>'12 Month Budget Comparison'!D59</f>
        <v>0</v>
      </c>
      <c r="G58" s="32"/>
      <c r="I58" s="32"/>
      <c r="J58" s="43"/>
      <c r="K58" s="32"/>
      <c r="L58" s="43"/>
      <c r="M58" s="43"/>
      <c r="N58" s="43"/>
      <c r="O58" s="32">
        <f>'12 Month Budget Comparison'!F59</f>
        <v>0</v>
      </c>
    </row>
    <row r="59" spans="1:256" s="34" customFormat="1" ht="15.75" x14ac:dyDescent="0.2">
      <c r="A59" s="37">
        <v>4533</v>
      </c>
      <c r="B59" s="36" t="s">
        <v>789</v>
      </c>
      <c r="C59" s="36" t="s">
        <v>135</v>
      </c>
      <c r="D59" s="38">
        <v>4660</v>
      </c>
      <c r="E59" s="38" t="s">
        <v>939</v>
      </c>
      <c r="F59" s="32">
        <f>'12 Month Budget Comparison'!D60</f>
        <v>0</v>
      </c>
      <c r="G59" s="32">
        <f>F59</f>
        <v>0</v>
      </c>
      <c r="H59" s="32">
        <f>F59</f>
        <v>0</v>
      </c>
      <c r="I59" s="32"/>
      <c r="J59" s="43"/>
      <c r="K59" s="32"/>
      <c r="L59" s="43"/>
      <c r="M59" s="43"/>
      <c r="N59" s="43"/>
      <c r="O59" s="39"/>
    </row>
    <row r="60" spans="1:256" s="34" customFormat="1" ht="15.75" x14ac:dyDescent="0.2">
      <c r="A60" s="37">
        <v>4534</v>
      </c>
      <c r="B60" s="36" t="s">
        <v>789</v>
      </c>
      <c r="C60" s="36" t="s">
        <v>137</v>
      </c>
      <c r="D60" s="38">
        <v>4660</v>
      </c>
      <c r="E60" s="38" t="s">
        <v>940</v>
      </c>
      <c r="F60" s="32">
        <f>'12 Month Budget Comparison'!D61</f>
        <v>0</v>
      </c>
      <c r="G60" s="32">
        <f t="shared" ref="G60:G73" si="4">F60</f>
        <v>0</v>
      </c>
      <c r="H60" s="32">
        <f t="shared" ref="H60:H73" si="5">F60</f>
        <v>0</v>
      </c>
      <c r="I60" s="32"/>
      <c r="J60" s="43"/>
      <c r="K60" s="32"/>
      <c r="L60" s="43"/>
      <c r="M60" s="43"/>
      <c r="N60" s="43"/>
      <c r="O60" s="39"/>
    </row>
    <row r="61" spans="1:256" s="34" customFormat="1" ht="15.75" x14ac:dyDescent="0.2">
      <c r="A61" s="37">
        <v>4535</v>
      </c>
      <c r="B61" s="36" t="s">
        <v>789</v>
      </c>
      <c r="C61" s="36" t="s">
        <v>139</v>
      </c>
      <c r="D61" s="38">
        <v>4660</v>
      </c>
      <c r="E61" s="38" t="s">
        <v>941</v>
      </c>
      <c r="F61" s="32">
        <f>'12 Month Budget Comparison'!D62</f>
        <v>0</v>
      </c>
      <c r="G61" s="32">
        <f t="shared" si="4"/>
        <v>0</v>
      </c>
      <c r="H61" s="32">
        <f t="shared" si="5"/>
        <v>0</v>
      </c>
      <c r="I61" s="32"/>
      <c r="J61" s="43"/>
      <c r="K61" s="32"/>
      <c r="L61" s="43"/>
      <c r="M61" s="43"/>
      <c r="N61" s="43"/>
      <c r="O61" s="39"/>
    </row>
    <row r="62" spans="1:256" ht="15.75" x14ac:dyDescent="0.2">
      <c r="A62" s="37">
        <v>4536</v>
      </c>
      <c r="B62" s="36" t="s">
        <v>789</v>
      </c>
      <c r="C62" s="36" t="s">
        <v>143</v>
      </c>
      <c r="D62" s="38">
        <v>4660</v>
      </c>
      <c r="E62" s="38" t="s">
        <v>942</v>
      </c>
      <c r="F62" s="32">
        <f>'12 Month Budget Comparison'!D63</f>
        <v>0</v>
      </c>
      <c r="G62" s="32">
        <f t="shared" si="4"/>
        <v>0</v>
      </c>
      <c r="H62" s="32">
        <f t="shared" si="5"/>
        <v>0</v>
      </c>
      <c r="I62" s="32"/>
      <c r="J62" s="43"/>
      <c r="K62" s="32"/>
      <c r="L62" s="43"/>
      <c r="M62" s="43"/>
      <c r="N62" s="43"/>
      <c r="O62" s="39"/>
    </row>
    <row r="63" spans="1:256" ht="15.75" x14ac:dyDescent="0.2">
      <c r="A63" s="37">
        <v>4537</v>
      </c>
      <c r="B63" s="36" t="s">
        <v>789</v>
      </c>
      <c r="C63" s="36" t="s">
        <v>145</v>
      </c>
      <c r="D63" s="38">
        <v>4660</v>
      </c>
      <c r="E63" s="38" t="s">
        <v>943</v>
      </c>
      <c r="F63" s="32">
        <f>'12 Month Budget Comparison'!D64</f>
        <v>0</v>
      </c>
      <c r="G63" s="32">
        <f t="shared" si="4"/>
        <v>0</v>
      </c>
      <c r="H63" s="32">
        <f t="shared" si="5"/>
        <v>0</v>
      </c>
      <c r="I63" s="32"/>
      <c r="J63" s="43"/>
      <c r="K63" s="32"/>
      <c r="L63" s="43"/>
      <c r="M63" s="43"/>
      <c r="N63" s="43"/>
      <c r="O63" s="39"/>
    </row>
    <row r="64" spans="1:256" ht="15.75" x14ac:dyDescent="0.2">
      <c r="A64" s="37">
        <v>4538</v>
      </c>
      <c r="B64" s="36" t="s">
        <v>789</v>
      </c>
      <c r="C64" s="36" t="s">
        <v>354</v>
      </c>
      <c r="D64" s="38">
        <v>4660</v>
      </c>
      <c r="E64" s="38" t="s">
        <v>944</v>
      </c>
      <c r="F64" s="32">
        <f>'12 Month Budget Comparison'!D65</f>
        <v>0</v>
      </c>
      <c r="G64" s="32">
        <f t="shared" si="4"/>
        <v>0</v>
      </c>
      <c r="H64" s="32">
        <f t="shared" si="5"/>
        <v>0</v>
      </c>
      <c r="I64" s="32"/>
      <c r="J64" s="43"/>
      <c r="K64" s="32"/>
      <c r="L64" s="43"/>
      <c r="M64" s="43"/>
      <c r="N64" s="43"/>
      <c r="O64" s="39"/>
    </row>
    <row r="65" spans="1:256" ht="14.85" customHeight="1" x14ac:dyDescent="0.2">
      <c r="A65" s="37">
        <v>4540</v>
      </c>
      <c r="B65" s="36" t="s">
        <v>789</v>
      </c>
      <c r="C65" s="36" t="s">
        <v>13</v>
      </c>
      <c r="D65" s="38">
        <v>4660</v>
      </c>
      <c r="E65" s="38" t="s">
        <v>197</v>
      </c>
      <c r="F65" s="32">
        <f>'12 Month Budget Comparison'!D66</f>
        <v>0</v>
      </c>
      <c r="G65" s="32">
        <f t="shared" si="4"/>
        <v>0</v>
      </c>
      <c r="H65" s="32">
        <f t="shared" si="5"/>
        <v>0</v>
      </c>
      <c r="I65" s="32"/>
      <c r="J65" s="43"/>
      <c r="K65" s="32"/>
      <c r="L65" s="43"/>
      <c r="M65" s="43"/>
      <c r="N65" s="43"/>
      <c r="O65" s="39"/>
    </row>
    <row r="66" spans="1:256" ht="15.75" x14ac:dyDescent="0.2">
      <c r="A66" s="37">
        <v>4560</v>
      </c>
      <c r="B66" s="36" t="s">
        <v>789</v>
      </c>
      <c r="C66" s="36" t="s">
        <v>5</v>
      </c>
      <c r="D66" s="38">
        <v>4660</v>
      </c>
      <c r="E66" s="38" t="s">
        <v>198</v>
      </c>
      <c r="F66" s="32">
        <f>'12 Month Budget Comparison'!D67</f>
        <v>0</v>
      </c>
      <c r="G66" s="32">
        <f t="shared" si="4"/>
        <v>0</v>
      </c>
      <c r="H66" s="32">
        <f t="shared" si="5"/>
        <v>0</v>
      </c>
      <c r="I66" s="32"/>
      <c r="J66" s="43"/>
      <c r="K66" s="32"/>
      <c r="L66" s="43"/>
      <c r="M66" s="43"/>
      <c r="N66" s="43"/>
      <c r="O66" s="39"/>
    </row>
    <row r="67" spans="1:256" ht="15.75" x14ac:dyDescent="0.2">
      <c r="A67" s="37">
        <v>4580</v>
      </c>
      <c r="B67" s="36" t="s">
        <v>789</v>
      </c>
      <c r="C67" s="36" t="s">
        <v>34</v>
      </c>
      <c r="D67" s="38">
        <v>4660</v>
      </c>
      <c r="E67" s="38" t="s">
        <v>199</v>
      </c>
      <c r="F67" s="32">
        <f>'12 Month Budget Comparison'!D68</f>
        <v>0</v>
      </c>
      <c r="G67" s="32">
        <f t="shared" si="4"/>
        <v>0</v>
      </c>
      <c r="H67" s="32">
        <f t="shared" si="5"/>
        <v>0</v>
      </c>
      <c r="I67" s="32"/>
      <c r="J67" s="43"/>
      <c r="K67" s="32"/>
      <c r="L67" s="43"/>
      <c r="M67" s="43"/>
      <c r="N67" s="43"/>
      <c r="O67" s="39"/>
    </row>
    <row r="68" spans="1:256" ht="15.75" x14ac:dyDescent="0.2">
      <c r="A68" s="37">
        <v>4590</v>
      </c>
      <c r="B68" s="36" t="s">
        <v>789</v>
      </c>
      <c r="C68" s="36" t="s">
        <v>356</v>
      </c>
      <c r="D68" s="38">
        <v>4660</v>
      </c>
      <c r="E68" s="38" t="s">
        <v>945</v>
      </c>
      <c r="F68" s="32">
        <f>'12 Month Budget Comparison'!D69</f>
        <v>0</v>
      </c>
      <c r="G68" s="32">
        <f t="shared" si="4"/>
        <v>0</v>
      </c>
      <c r="H68" s="32">
        <f t="shared" si="5"/>
        <v>0</v>
      </c>
      <c r="I68" s="32"/>
      <c r="J68" s="43"/>
      <c r="K68" s="32"/>
      <c r="L68" s="43"/>
      <c r="M68" s="43"/>
      <c r="N68" s="43"/>
      <c r="O68" s="39"/>
    </row>
    <row r="69" spans="1:256" ht="15.75" x14ac:dyDescent="0.2">
      <c r="A69" s="37">
        <v>4591</v>
      </c>
      <c r="B69" s="36" t="s">
        <v>789</v>
      </c>
      <c r="C69" s="36" t="s">
        <v>358</v>
      </c>
      <c r="D69" s="38">
        <v>4660</v>
      </c>
      <c r="E69" s="38" t="s">
        <v>946</v>
      </c>
      <c r="F69" s="32">
        <f>'12 Month Budget Comparison'!D70</f>
        <v>0</v>
      </c>
      <c r="G69" s="32">
        <f t="shared" si="4"/>
        <v>0</v>
      </c>
      <c r="H69" s="32">
        <f t="shared" si="5"/>
        <v>0</v>
      </c>
      <c r="I69" s="32"/>
      <c r="J69" s="43"/>
      <c r="K69" s="32"/>
      <c r="L69" s="43"/>
      <c r="M69" s="43"/>
      <c r="N69" s="43"/>
      <c r="O69" s="39"/>
    </row>
    <row r="70" spans="1:256" ht="15.75" x14ac:dyDescent="0.2">
      <c r="A70" s="37">
        <v>4600</v>
      </c>
      <c r="B70" s="36" t="s">
        <v>789</v>
      </c>
      <c r="C70" s="36" t="s">
        <v>7</v>
      </c>
      <c r="D70" s="38">
        <v>4660</v>
      </c>
      <c r="E70" s="38" t="s">
        <v>200</v>
      </c>
      <c r="F70" s="32">
        <f>'12 Month Budget Comparison'!D71</f>
        <v>0</v>
      </c>
      <c r="G70" s="32">
        <f t="shared" si="4"/>
        <v>0</v>
      </c>
      <c r="H70" s="32">
        <f t="shared" si="5"/>
        <v>0</v>
      </c>
      <c r="I70" s="32"/>
      <c r="J70" s="43"/>
      <c r="K70" s="32"/>
      <c r="L70" s="43"/>
      <c r="M70" s="43"/>
      <c r="N70" s="43"/>
      <c r="O70" s="39"/>
    </row>
    <row r="71" spans="1:256" ht="15.75" x14ac:dyDescent="0.2">
      <c r="A71" s="37">
        <v>4620</v>
      </c>
      <c r="B71" s="36" t="s">
        <v>789</v>
      </c>
      <c r="C71" s="36" t="s">
        <v>8</v>
      </c>
      <c r="D71" s="38">
        <v>4660</v>
      </c>
      <c r="E71" s="38" t="s">
        <v>201</v>
      </c>
      <c r="F71" s="32">
        <f>'12 Month Budget Comparison'!D72</f>
        <v>0</v>
      </c>
      <c r="G71" s="32">
        <f t="shared" si="4"/>
        <v>0</v>
      </c>
      <c r="H71" s="32">
        <f t="shared" si="5"/>
        <v>0</v>
      </c>
      <c r="I71" s="32"/>
      <c r="J71" s="43"/>
      <c r="K71" s="32"/>
      <c r="L71" s="43"/>
      <c r="M71" s="43"/>
      <c r="N71" s="43"/>
      <c r="O71" s="39"/>
    </row>
    <row r="72" spans="1:256" ht="14.85" customHeight="1" x14ac:dyDescent="0.2">
      <c r="A72" s="37">
        <v>4630</v>
      </c>
      <c r="B72" s="36" t="s">
        <v>789</v>
      </c>
      <c r="C72" s="36" t="s">
        <v>341</v>
      </c>
      <c r="D72" s="38">
        <v>4660</v>
      </c>
      <c r="E72" s="38" t="s">
        <v>947</v>
      </c>
      <c r="F72" s="32">
        <f>'12 Month Budget Comparison'!D73</f>
        <v>0</v>
      </c>
      <c r="G72" s="32">
        <f t="shared" si="4"/>
        <v>0</v>
      </c>
      <c r="H72" s="32">
        <f t="shared" si="5"/>
        <v>0</v>
      </c>
      <c r="I72" s="32"/>
      <c r="J72" s="43"/>
      <c r="K72" s="32"/>
      <c r="L72" s="43"/>
      <c r="M72" s="43"/>
      <c r="N72" s="43"/>
      <c r="O72" s="39"/>
    </row>
    <row r="73" spans="1:256" ht="15.75" x14ac:dyDescent="0.2">
      <c r="A73" s="37">
        <v>4640</v>
      </c>
      <c r="B73" s="36" t="s">
        <v>789</v>
      </c>
      <c r="C73" s="36" t="s">
        <v>9</v>
      </c>
      <c r="D73" s="38">
        <v>4660</v>
      </c>
      <c r="E73" s="38" t="s">
        <v>202</v>
      </c>
      <c r="F73" s="32">
        <f>'12 Month Budget Comparison'!D74</f>
        <v>0</v>
      </c>
      <c r="G73" s="32">
        <f t="shared" si="4"/>
        <v>0</v>
      </c>
      <c r="H73" s="32">
        <f t="shared" si="5"/>
        <v>0</v>
      </c>
      <c r="I73" s="32"/>
      <c r="J73" s="43"/>
      <c r="K73" s="32"/>
      <c r="L73" s="43"/>
      <c r="M73" s="43"/>
      <c r="N73" s="43"/>
      <c r="O73" s="39"/>
    </row>
    <row r="74" spans="1:256" ht="15.75" x14ac:dyDescent="0.2">
      <c r="A74" s="37">
        <v>4660</v>
      </c>
      <c r="B74" s="36" t="s">
        <v>948</v>
      </c>
      <c r="C74" s="36" t="s">
        <v>949</v>
      </c>
      <c r="D74" s="38">
        <v>10300</v>
      </c>
      <c r="E74" s="38" t="s">
        <v>950</v>
      </c>
      <c r="F74" s="32">
        <f>SUM(F52:F73)</f>
        <v>0</v>
      </c>
      <c r="G74" s="32">
        <f>SUM(G52:G73)</f>
        <v>0</v>
      </c>
      <c r="H74" s="32">
        <f>SUM(H52:H73)</f>
        <v>0</v>
      </c>
      <c r="I74" s="32"/>
      <c r="J74" s="43"/>
      <c r="K74" s="32"/>
      <c r="L74" s="43"/>
      <c r="M74" s="43"/>
      <c r="N74" s="43"/>
      <c r="O74" s="32">
        <f>SUM(O52:O73)</f>
        <v>0</v>
      </c>
    </row>
    <row r="75" spans="1:256" s="35" customFormat="1" x14ac:dyDescent="0.2">
      <c r="A75" s="232" t="s">
        <v>1043</v>
      </c>
      <c r="B75" s="233"/>
      <c r="C75" s="233"/>
      <c r="D75" s="233"/>
      <c r="E75" s="233"/>
      <c r="F75" s="233"/>
      <c r="G75" s="233"/>
      <c r="H75" s="233"/>
      <c r="I75" s="233"/>
      <c r="J75" s="233"/>
      <c r="K75" s="233"/>
      <c r="L75" s="233"/>
      <c r="M75" s="233"/>
      <c r="N75" s="233"/>
      <c r="O75" s="234"/>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row>
    <row r="76" spans="1:256" ht="15.75" x14ac:dyDescent="0.2">
      <c r="A76" s="37">
        <v>4700</v>
      </c>
      <c r="B76" s="36" t="s">
        <v>789</v>
      </c>
      <c r="C76" s="36" t="s">
        <v>0</v>
      </c>
      <c r="D76" s="38">
        <v>4880</v>
      </c>
      <c r="E76" s="38" t="s">
        <v>927</v>
      </c>
      <c r="F76" s="32">
        <f>'12 Month Budget Comparison'!D77</f>
        <v>0</v>
      </c>
      <c r="G76" s="32">
        <f>F76</f>
        <v>0</v>
      </c>
      <c r="H76" s="32">
        <f>F76</f>
        <v>0</v>
      </c>
      <c r="I76" s="32"/>
      <c r="J76" s="43"/>
      <c r="K76" s="32"/>
      <c r="L76" s="43"/>
      <c r="M76" s="43"/>
      <c r="N76" s="44"/>
      <c r="O76" s="39"/>
    </row>
    <row r="77" spans="1:256" ht="15.75" x14ac:dyDescent="0.2">
      <c r="A77" s="37">
        <v>4720</v>
      </c>
      <c r="B77" s="36" t="s">
        <v>789</v>
      </c>
      <c r="C77" s="36" t="s">
        <v>2</v>
      </c>
      <c r="D77" s="38">
        <v>4880</v>
      </c>
      <c r="E77" s="38" t="s">
        <v>928</v>
      </c>
      <c r="F77" s="32">
        <f>'12 Month Budget Comparison'!D78</f>
        <v>0</v>
      </c>
      <c r="G77" s="32">
        <f>F77</f>
        <v>0</v>
      </c>
      <c r="H77" s="32">
        <f>F77</f>
        <v>0</v>
      </c>
      <c r="I77" s="32"/>
      <c r="J77" s="43"/>
      <c r="K77" s="32"/>
      <c r="L77" s="43"/>
      <c r="M77" s="43"/>
      <c r="N77" s="43"/>
      <c r="O77" s="39"/>
    </row>
    <row r="78" spans="1:256" ht="15.75" x14ac:dyDescent="0.2">
      <c r="A78" s="37">
        <v>4740</v>
      </c>
      <c r="B78" s="36" t="s">
        <v>789</v>
      </c>
      <c r="C78" s="36" t="s">
        <v>283</v>
      </c>
      <c r="D78" s="38">
        <v>4880</v>
      </c>
      <c r="E78" s="38" t="s">
        <v>929</v>
      </c>
      <c r="F78" s="32">
        <f>'12 Month Budget Comparison'!D79</f>
        <v>0</v>
      </c>
      <c r="G78" s="32">
        <f>F78</f>
        <v>0</v>
      </c>
      <c r="H78" s="32">
        <f>F78</f>
        <v>0</v>
      </c>
      <c r="I78" s="32"/>
      <c r="J78" s="43"/>
      <c r="K78" s="32"/>
      <c r="L78" s="43"/>
      <c r="M78" s="43"/>
      <c r="N78" s="43"/>
      <c r="O78" s="39"/>
    </row>
    <row r="79" spans="1:256" ht="15.6" customHeight="1" x14ac:dyDescent="0.2">
      <c r="A79" s="37">
        <v>4745</v>
      </c>
      <c r="B79" s="36" t="s">
        <v>789</v>
      </c>
      <c r="C79" s="36" t="s">
        <v>131</v>
      </c>
      <c r="D79" s="38">
        <v>4880</v>
      </c>
      <c r="E79" s="38" t="s">
        <v>930</v>
      </c>
      <c r="F79" s="32">
        <f>'12 Month Budget Comparison'!D80</f>
        <v>0</v>
      </c>
      <c r="G79" s="32">
        <f>F79</f>
        <v>0</v>
      </c>
      <c r="H79" s="32">
        <f>F79</f>
        <v>0</v>
      </c>
      <c r="I79" s="32"/>
      <c r="J79" s="43"/>
      <c r="K79" s="32"/>
      <c r="L79" s="43"/>
      <c r="M79" s="43"/>
      <c r="N79" s="43"/>
      <c r="O79" s="39"/>
    </row>
    <row r="80" spans="1:256" ht="15.75" x14ac:dyDescent="0.2">
      <c r="A80" s="37">
        <v>4746</v>
      </c>
      <c r="B80" s="36" t="s">
        <v>789</v>
      </c>
      <c r="C80" s="36" t="s">
        <v>133</v>
      </c>
      <c r="D80" s="38">
        <v>4880</v>
      </c>
      <c r="E80" s="38" t="s">
        <v>931</v>
      </c>
      <c r="F80" s="32">
        <f>'12 Month Budget Comparison'!D81</f>
        <v>0</v>
      </c>
      <c r="G80" s="32">
        <f>F80</f>
        <v>0</v>
      </c>
      <c r="H80" s="32">
        <f>F80</f>
        <v>0</v>
      </c>
      <c r="I80" s="32"/>
      <c r="J80" s="43"/>
      <c r="K80" s="32"/>
      <c r="L80" s="43"/>
      <c r="M80" s="43"/>
      <c r="N80" s="43"/>
      <c r="O80" s="39"/>
    </row>
    <row r="81" spans="1:15" ht="15.75" x14ac:dyDescent="0.2">
      <c r="A81" s="37">
        <v>4747</v>
      </c>
      <c r="B81" s="36" t="s">
        <v>789</v>
      </c>
      <c r="C81" s="36" t="s">
        <v>3</v>
      </c>
      <c r="D81" s="38">
        <v>4880</v>
      </c>
      <c r="E81" s="38" t="s">
        <v>932</v>
      </c>
      <c r="F81" s="32">
        <f>'12 Month Budget Comparison'!D82</f>
        <v>0</v>
      </c>
      <c r="G81" s="32"/>
      <c r="I81" s="32"/>
      <c r="J81" s="43"/>
      <c r="K81" s="32"/>
      <c r="L81" s="43"/>
      <c r="M81" s="43"/>
      <c r="N81" s="43"/>
      <c r="O81" s="32">
        <f>'12 Month Budget Comparison'!F82</f>
        <v>0</v>
      </c>
    </row>
    <row r="82" spans="1:15" ht="15.75" x14ac:dyDescent="0.2">
      <c r="A82" s="37">
        <v>4748</v>
      </c>
      <c r="B82" s="36" t="s">
        <v>789</v>
      </c>
      <c r="C82" s="36" t="s">
        <v>135</v>
      </c>
      <c r="D82" s="38">
        <v>4880</v>
      </c>
      <c r="E82" s="38" t="s">
        <v>933</v>
      </c>
      <c r="F82" s="32">
        <f>'12 Month Budget Comparison'!D83</f>
        <v>0</v>
      </c>
      <c r="G82" s="32">
        <f>F82</f>
        <v>0</v>
      </c>
      <c r="H82" s="32">
        <f>F82</f>
        <v>0</v>
      </c>
      <c r="I82" s="32"/>
      <c r="J82" s="43"/>
      <c r="K82" s="32"/>
      <c r="L82" s="43"/>
      <c r="M82" s="43"/>
      <c r="N82" s="43"/>
      <c r="O82" s="39"/>
    </row>
    <row r="83" spans="1:15" ht="15.75" x14ac:dyDescent="0.2">
      <c r="A83" s="37">
        <v>4749</v>
      </c>
      <c r="B83" s="36" t="s">
        <v>789</v>
      </c>
      <c r="C83" s="36" t="s">
        <v>137</v>
      </c>
      <c r="D83" s="38">
        <v>4880</v>
      </c>
      <c r="E83" s="38" t="s">
        <v>934</v>
      </c>
      <c r="F83" s="32">
        <f>'12 Month Budget Comparison'!D84</f>
        <v>0</v>
      </c>
      <c r="G83" s="32">
        <f t="shared" ref="G83:G96" si="6">F83</f>
        <v>0</v>
      </c>
      <c r="H83" s="32">
        <f t="shared" ref="H83:H96" si="7">F83</f>
        <v>0</v>
      </c>
      <c r="I83" s="32"/>
      <c r="J83" s="43"/>
      <c r="K83" s="32"/>
      <c r="L83" s="43"/>
      <c r="M83" s="43"/>
      <c r="N83" s="43"/>
      <c r="O83" s="39"/>
    </row>
    <row r="84" spans="1:15" ht="15.75" x14ac:dyDescent="0.2">
      <c r="A84" s="37">
        <v>4750</v>
      </c>
      <c r="B84" s="36" t="s">
        <v>789</v>
      </c>
      <c r="C84" s="36" t="s">
        <v>139</v>
      </c>
      <c r="D84" s="38">
        <v>4880</v>
      </c>
      <c r="E84" s="38" t="s">
        <v>912</v>
      </c>
      <c r="F84" s="32">
        <f>'12 Month Budget Comparison'!D85</f>
        <v>0</v>
      </c>
      <c r="G84" s="32">
        <f t="shared" si="6"/>
        <v>0</v>
      </c>
      <c r="H84" s="32">
        <f t="shared" si="7"/>
        <v>0</v>
      </c>
      <c r="I84" s="32"/>
      <c r="J84" s="43"/>
      <c r="K84" s="32"/>
      <c r="L84" s="43"/>
      <c r="M84" s="43"/>
      <c r="N84" s="43"/>
      <c r="O84" s="39"/>
    </row>
    <row r="85" spans="1:15" ht="15.75" x14ac:dyDescent="0.2">
      <c r="A85" s="37">
        <v>4751</v>
      </c>
      <c r="B85" s="36" t="s">
        <v>789</v>
      </c>
      <c r="C85" s="36" t="s">
        <v>143</v>
      </c>
      <c r="D85" s="38">
        <v>4880</v>
      </c>
      <c r="E85" s="38" t="s">
        <v>913</v>
      </c>
      <c r="F85" s="32">
        <f>'12 Month Budget Comparison'!D86</f>
        <v>0</v>
      </c>
      <c r="G85" s="32">
        <f t="shared" si="6"/>
        <v>0</v>
      </c>
      <c r="H85" s="32">
        <f t="shared" si="7"/>
        <v>0</v>
      </c>
      <c r="I85" s="32"/>
      <c r="J85" s="43"/>
      <c r="K85" s="32"/>
      <c r="L85" s="43"/>
      <c r="M85" s="43"/>
      <c r="N85" s="43"/>
      <c r="O85" s="39"/>
    </row>
    <row r="86" spans="1:15" ht="15.75" x14ac:dyDescent="0.2">
      <c r="A86" s="37">
        <v>4752</v>
      </c>
      <c r="B86" s="36" t="s">
        <v>789</v>
      </c>
      <c r="C86" s="36" t="s">
        <v>145</v>
      </c>
      <c r="D86" s="38">
        <v>4880</v>
      </c>
      <c r="E86" s="38" t="s">
        <v>914</v>
      </c>
      <c r="F86" s="32">
        <f>'12 Month Budget Comparison'!D87</f>
        <v>0</v>
      </c>
      <c r="G86" s="32">
        <f t="shared" si="6"/>
        <v>0</v>
      </c>
      <c r="H86" s="32">
        <f t="shared" si="7"/>
        <v>0</v>
      </c>
      <c r="I86" s="32"/>
      <c r="J86" s="43"/>
      <c r="K86" s="32"/>
      <c r="L86" s="43"/>
      <c r="M86" s="43"/>
      <c r="N86" s="43"/>
      <c r="O86" s="39"/>
    </row>
    <row r="87" spans="1:15" ht="15.75" x14ac:dyDescent="0.2">
      <c r="A87" s="37">
        <v>4753</v>
      </c>
      <c r="B87" s="36" t="s">
        <v>789</v>
      </c>
      <c r="C87" s="36" t="s">
        <v>354</v>
      </c>
      <c r="D87" s="38">
        <v>4880</v>
      </c>
      <c r="E87" s="38" t="s">
        <v>915</v>
      </c>
      <c r="F87" s="32">
        <f>'12 Month Budget Comparison'!D88</f>
        <v>0</v>
      </c>
      <c r="G87" s="32">
        <f t="shared" si="6"/>
        <v>0</v>
      </c>
      <c r="H87" s="32">
        <f t="shared" si="7"/>
        <v>0</v>
      </c>
      <c r="I87" s="32"/>
      <c r="J87" s="43"/>
      <c r="K87" s="32"/>
      <c r="L87" s="43"/>
      <c r="M87" s="43"/>
      <c r="N87" s="43"/>
      <c r="O87" s="39"/>
    </row>
    <row r="88" spans="1:15" ht="15.75" x14ac:dyDescent="0.2">
      <c r="A88" s="37">
        <v>4760</v>
      </c>
      <c r="B88" s="36" t="s">
        <v>789</v>
      </c>
      <c r="C88" s="36" t="s">
        <v>13</v>
      </c>
      <c r="D88" s="38">
        <v>4880</v>
      </c>
      <c r="E88" s="38" t="s">
        <v>916</v>
      </c>
      <c r="F88" s="32">
        <f>'12 Month Budget Comparison'!D89</f>
        <v>0</v>
      </c>
      <c r="G88" s="32">
        <f t="shared" si="6"/>
        <v>0</v>
      </c>
      <c r="H88" s="32">
        <f t="shared" si="7"/>
        <v>0</v>
      </c>
      <c r="I88" s="32"/>
      <c r="J88" s="43"/>
      <c r="K88" s="32"/>
      <c r="L88" s="43"/>
      <c r="M88" s="43"/>
      <c r="N88" s="43"/>
      <c r="O88" s="39"/>
    </row>
    <row r="89" spans="1:15" ht="15.75" x14ac:dyDescent="0.2">
      <c r="A89" s="37">
        <v>4780</v>
      </c>
      <c r="B89" s="36" t="s">
        <v>789</v>
      </c>
      <c r="C89" s="36" t="s">
        <v>5</v>
      </c>
      <c r="D89" s="38">
        <v>4880</v>
      </c>
      <c r="E89" s="38" t="s">
        <v>917</v>
      </c>
      <c r="F89" s="32">
        <f>'12 Month Budget Comparison'!D90</f>
        <v>0</v>
      </c>
      <c r="G89" s="32">
        <f t="shared" si="6"/>
        <v>0</v>
      </c>
      <c r="H89" s="32">
        <f t="shared" si="7"/>
        <v>0</v>
      </c>
      <c r="I89" s="32"/>
      <c r="J89" s="43"/>
      <c r="K89" s="32"/>
      <c r="L89" s="43"/>
      <c r="M89" s="43"/>
      <c r="N89" s="43"/>
      <c r="O89" s="39"/>
    </row>
    <row r="90" spans="1:15" ht="15.75" x14ac:dyDescent="0.2">
      <c r="A90" s="37">
        <v>4800</v>
      </c>
      <c r="B90" s="36" t="s">
        <v>789</v>
      </c>
      <c r="C90" s="36" t="s">
        <v>34</v>
      </c>
      <c r="D90" s="38">
        <v>4880</v>
      </c>
      <c r="E90" s="38" t="s">
        <v>918</v>
      </c>
      <c r="F90" s="32">
        <f>'12 Month Budget Comparison'!D91</f>
        <v>0</v>
      </c>
      <c r="G90" s="32">
        <f t="shared" si="6"/>
        <v>0</v>
      </c>
      <c r="H90" s="32">
        <f t="shared" si="7"/>
        <v>0</v>
      </c>
      <c r="I90" s="32"/>
      <c r="J90" s="43"/>
      <c r="K90" s="32"/>
      <c r="L90" s="43"/>
      <c r="M90" s="43"/>
      <c r="N90" s="43"/>
      <c r="O90" s="39"/>
    </row>
    <row r="91" spans="1:15" ht="15.75" x14ac:dyDescent="0.2">
      <c r="A91" s="37">
        <v>4810</v>
      </c>
      <c r="B91" s="36" t="s">
        <v>789</v>
      </c>
      <c r="C91" s="36" t="s">
        <v>356</v>
      </c>
      <c r="D91" s="38">
        <v>4880</v>
      </c>
      <c r="E91" s="38" t="s">
        <v>919</v>
      </c>
      <c r="F91" s="32">
        <f>'12 Month Budget Comparison'!D92</f>
        <v>0</v>
      </c>
      <c r="G91" s="32">
        <f t="shared" si="6"/>
        <v>0</v>
      </c>
      <c r="H91" s="32">
        <f t="shared" si="7"/>
        <v>0</v>
      </c>
      <c r="I91" s="32"/>
      <c r="J91" s="43"/>
      <c r="K91" s="32"/>
      <c r="L91" s="43"/>
      <c r="M91" s="43"/>
      <c r="N91" s="43"/>
      <c r="O91" s="39"/>
    </row>
    <row r="92" spans="1:15" ht="15.75" x14ac:dyDescent="0.2">
      <c r="A92" s="37">
        <v>4811</v>
      </c>
      <c r="B92" s="36" t="s">
        <v>789</v>
      </c>
      <c r="C92" s="36" t="s">
        <v>358</v>
      </c>
      <c r="D92" s="38">
        <v>4880</v>
      </c>
      <c r="E92" s="38" t="s">
        <v>920</v>
      </c>
      <c r="F92" s="32">
        <f>'12 Month Budget Comparison'!D93</f>
        <v>0</v>
      </c>
      <c r="G92" s="32">
        <f t="shared" si="6"/>
        <v>0</v>
      </c>
      <c r="H92" s="32">
        <f t="shared" si="7"/>
        <v>0</v>
      </c>
      <c r="I92" s="32"/>
      <c r="J92" s="43"/>
      <c r="K92" s="32"/>
      <c r="L92" s="43"/>
      <c r="M92" s="43"/>
      <c r="N92" s="43"/>
      <c r="O92" s="39"/>
    </row>
    <row r="93" spans="1:15" ht="15.75" x14ac:dyDescent="0.2">
      <c r="A93" s="37">
        <v>4820</v>
      </c>
      <c r="B93" s="36" t="s">
        <v>789</v>
      </c>
      <c r="C93" s="36" t="s">
        <v>7</v>
      </c>
      <c r="D93" s="38">
        <v>4880</v>
      </c>
      <c r="E93" s="38" t="s">
        <v>921</v>
      </c>
      <c r="F93" s="32">
        <f>'12 Month Budget Comparison'!D94</f>
        <v>0</v>
      </c>
      <c r="G93" s="32">
        <f t="shared" si="6"/>
        <v>0</v>
      </c>
      <c r="H93" s="32">
        <f t="shared" si="7"/>
        <v>0</v>
      </c>
      <c r="I93" s="32"/>
      <c r="J93" s="43"/>
      <c r="K93" s="32"/>
      <c r="L93" s="43"/>
      <c r="M93" s="43"/>
      <c r="N93" s="43"/>
      <c r="O93" s="39"/>
    </row>
    <row r="94" spans="1:15" ht="15.75" x14ac:dyDescent="0.2">
      <c r="A94" s="37">
        <v>4840</v>
      </c>
      <c r="B94" s="36" t="s">
        <v>789</v>
      </c>
      <c r="C94" s="36" t="s">
        <v>8</v>
      </c>
      <c r="D94" s="38">
        <v>4880</v>
      </c>
      <c r="E94" s="38" t="s">
        <v>922</v>
      </c>
      <c r="F94" s="32">
        <f>'12 Month Budget Comparison'!D95</f>
        <v>0</v>
      </c>
      <c r="G94" s="32">
        <f t="shared" si="6"/>
        <v>0</v>
      </c>
      <c r="H94" s="32">
        <f t="shared" si="7"/>
        <v>0</v>
      </c>
      <c r="I94" s="32"/>
      <c r="J94" s="43"/>
      <c r="K94" s="32"/>
      <c r="L94" s="43"/>
      <c r="M94" s="43"/>
      <c r="N94" s="43"/>
      <c r="O94" s="39"/>
    </row>
    <row r="95" spans="1:15" ht="15.75" x14ac:dyDescent="0.2">
      <c r="A95" s="37">
        <v>4850</v>
      </c>
      <c r="B95" s="36" t="s">
        <v>789</v>
      </c>
      <c r="C95" s="36" t="s">
        <v>341</v>
      </c>
      <c r="D95" s="38">
        <v>4880</v>
      </c>
      <c r="E95" s="38" t="s">
        <v>923</v>
      </c>
      <c r="F95" s="32">
        <f>'12 Month Budget Comparison'!D96</f>
        <v>0</v>
      </c>
      <c r="G95" s="32">
        <f t="shared" si="6"/>
        <v>0</v>
      </c>
      <c r="H95" s="32">
        <f t="shared" si="7"/>
        <v>0</v>
      </c>
      <c r="I95" s="32"/>
      <c r="J95" s="43"/>
      <c r="K95" s="32"/>
      <c r="L95" s="43"/>
      <c r="M95" s="43"/>
      <c r="N95" s="43"/>
      <c r="O95" s="39"/>
    </row>
    <row r="96" spans="1:15" ht="15.75" x14ac:dyDescent="0.2">
      <c r="A96" s="37">
        <v>4860</v>
      </c>
      <c r="B96" s="36" t="s">
        <v>789</v>
      </c>
      <c r="C96" s="36" t="s">
        <v>9</v>
      </c>
      <c r="D96" s="38">
        <v>4880</v>
      </c>
      <c r="E96" s="38" t="s">
        <v>924</v>
      </c>
      <c r="F96" s="32">
        <f>'12 Month Budget Comparison'!D97</f>
        <v>0</v>
      </c>
      <c r="G96" s="32">
        <f t="shared" si="6"/>
        <v>0</v>
      </c>
      <c r="H96" s="32">
        <f t="shared" si="7"/>
        <v>0</v>
      </c>
      <c r="I96" s="32"/>
      <c r="J96" s="43"/>
      <c r="K96" s="32"/>
      <c r="L96" s="43"/>
      <c r="M96" s="43"/>
      <c r="N96" s="43"/>
      <c r="O96" s="39"/>
    </row>
    <row r="97" spans="1:256" ht="15.75" x14ac:dyDescent="0.2">
      <c r="A97" s="37">
        <v>4880</v>
      </c>
      <c r="B97" s="36" t="s">
        <v>925</v>
      </c>
      <c r="C97" s="36" t="s">
        <v>925</v>
      </c>
      <c r="D97" s="38">
        <v>10300</v>
      </c>
      <c r="E97" s="38" t="s">
        <v>926</v>
      </c>
      <c r="F97" s="32">
        <f>SUM(F76:F96)</f>
        <v>0</v>
      </c>
      <c r="G97" s="32">
        <f>SUM(G76:G96)</f>
        <v>0</v>
      </c>
      <c r="H97" s="32">
        <f>SUM(H76:H96)</f>
        <v>0</v>
      </c>
      <c r="I97" s="32"/>
      <c r="J97" s="43"/>
      <c r="K97" s="32"/>
      <c r="L97" s="43"/>
      <c r="M97" s="43"/>
      <c r="N97" s="43"/>
      <c r="O97" s="39">
        <f>SUM(O76:O96)</f>
        <v>0</v>
      </c>
    </row>
    <row r="98" spans="1:256" s="35" customFormat="1" x14ac:dyDescent="0.2">
      <c r="A98" s="232" t="s">
        <v>1044</v>
      </c>
      <c r="B98" s="233"/>
      <c r="C98" s="233"/>
      <c r="D98" s="233"/>
      <c r="E98" s="233"/>
      <c r="F98" s="233"/>
      <c r="G98" s="233"/>
      <c r="H98" s="233"/>
      <c r="I98" s="233"/>
      <c r="J98" s="233"/>
      <c r="K98" s="233"/>
      <c r="L98" s="233"/>
      <c r="M98" s="233"/>
      <c r="N98" s="233"/>
      <c r="O98" s="234"/>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row>
    <row r="99" spans="1:256" ht="15.75" x14ac:dyDescent="0.2">
      <c r="A99" s="37">
        <v>5000</v>
      </c>
      <c r="B99" s="36" t="s">
        <v>789</v>
      </c>
      <c r="C99" s="36" t="s">
        <v>0</v>
      </c>
      <c r="D99" s="38">
        <v>5160</v>
      </c>
      <c r="E99" s="38" t="s">
        <v>203</v>
      </c>
      <c r="F99" s="32">
        <f>'12 Month Budget Comparison'!D100</f>
        <v>0</v>
      </c>
      <c r="G99" s="32">
        <f>F99</f>
        <v>0</v>
      </c>
      <c r="H99" s="32">
        <f>F99</f>
        <v>0</v>
      </c>
      <c r="I99" s="32"/>
      <c r="J99" s="43"/>
      <c r="K99" s="32"/>
      <c r="L99" s="43"/>
      <c r="M99" s="43"/>
      <c r="N99" s="44"/>
      <c r="O99" s="39"/>
    </row>
    <row r="100" spans="1:256" ht="15.75" x14ac:dyDescent="0.2">
      <c r="A100" s="37">
        <v>5020</v>
      </c>
      <c r="B100" s="36" t="s">
        <v>789</v>
      </c>
      <c r="C100" s="36" t="s">
        <v>2</v>
      </c>
      <c r="D100" s="38">
        <v>5160</v>
      </c>
      <c r="E100" s="38" t="s">
        <v>204</v>
      </c>
      <c r="F100" s="32">
        <f>'12 Month Budget Comparison'!D101</f>
        <v>0</v>
      </c>
      <c r="G100" s="32">
        <f>F100</f>
        <v>0</v>
      </c>
      <c r="H100" s="32">
        <f>F100</f>
        <v>0</v>
      </c>
      <c r="I100" s="32"/>
      <c r="J100" s="43"/>
      <c r="K100" s="32"/>
      <c r="L100" s="43"/>
      <c r="M100" s="43"/>
      <c r="N100" s="43"/>
      <c r="O100" s="39"/>
    </row>
    <row r="101" spans="1:256" ht="15.75" x14ac:dyDescent="0.2">
      <c r="A101" s="37">
        <v>5025</v>
      </c>
      <c r="B101" s="36" t="s">
        <v>789</v>
      </c>
      <c r="C101" s="36" t="s">
        <v>283</v>
      </c>
      <c r="D101" s="38">
        <v>5160</v>
      </c>
      <c r="E101" s="38" t="s">
        <v>893</v>
      </c>
      <c r="F101" s="32">
        <f>'12 Month Budget Comparison'!D102</f>
        <v>0</v>
      </c>
      <c r="G101" s="32">
        <f>F101</f>
        <v>0</v>
      </c>
      <c r="H101" s="32">
        <f>F101</f>
        <v>0</v>
      </c>
      <c r="I101" s="32"/>
      <c r="J101" s="43"/>
      <c r="K101" s="32"/>
      <c r="L101" s="43"/>
      <c r="M101" s="43"/>
      <c r="N101" s="43"/>
      <c r="O101" s="39"/>
    </row>
    <row r="102" spans="1:256" ht="15.75" x14ac:dyDescent="0.2">
      <c r="A102" s="37">
        <v>5030</v>
      </c>
      <c r="B102" s="36" t="s">
        <v>789</v>
      </c>
      <c r="C102" s="36" t="s">
        <v>131</v>
      </c>
      <c r="D102" s="38">
        <v>5160</v>
      </c>
      <c r="E102" s="38" t="s">
        <v>894</v>
      </c>
      <c r="F102" s="32">
        <f>'12 Month Budget Comparison'!D103</f>
        <v>0</v>
      </c>
      <c r="G102" s="32">
        <f>F102</f>
        <v>0</v>
      </c>
      <c r="H102" s="32">
        <f>F102</f>
        <v>0</v>
      </c>
      <c r="I102" s="32"/>
      <c r="J102" s="43"/>
      <c r="K102" s="32"/>
      <c r="L102" s="43"/>
      <c r="M102" s="43"/>
      <c r="N102" s="43"/>
      <c r="O102" s="39"/>
    </row>
    <row r="103" spans="1:256" ht="15.75" x14ac:dyDescent="0.2">
      <c r="A103" s="37">
        <v>5031</v>
      </c>
      <c r="B103" s="36" t="s">
        <v>789</v>
      </c>
      <c r="C103" s="36" t="s">
        <v>133</v>
      </c>
      <c r="D103" s="38">
        <v>5160</v>
      </c>
      <c r="E103" s="38" t="s">
        <v>895</v>
      </c>
      <c r="F103" s="32">
        <f>'12 Month Budget Comparison'!D104</f>
        <v>0</v>
      </c>
      <c r="G103" s="32">
        <f>F103</f>
        <v>0</v>
      </c>
      <c r="H103" s="32">
        <f>F103</f>
        <v>0</v>
      </c>
      <c r="I103" s="32"/>
      <c r="J103" s="43"/>
      <c r="K103" s="32"/>
      <c r="L103" s="43"/>
      <c r="M103" s="43"/>
      <c r="N103" s="43"/>
      <c r="O103" s="39"/>
    </row>
    <row r="104" spans="1:256" ht="15.75" x14ac:dyDescent="0.2">
      <c r="A104" s="37">
        <v>5032</v>
      </c>
      <c r="B104" s="36" t="s">
        <v>789</v>
      </c>
      <c r="C104" s="36" t="s">
        <v>3</v>
      </c>
      <c r="D104" s="38">
        <v>5160</v>
      </c>
      <c r="E104" s="38" t="s">
        <v>896</v>
      </c>
      <c r="F104" s="32">
        <f>'12 Month Budget Comparison'!D105</f>
        <v>0</v>
      </c>
      <c r="G104" s="32"/>
      <c r="H104" s="32"/>
      <c r="I104" s="32"/>
      <c r="J104" s="43"/>
      <c r="K104" s="32"/>
      <c r="L104" s="43"/>
      <c r="M104" s="43"/>
      <c r="N104" s="43"/>
      <c r="O104" s="32">
        <f>'12 Month Budget Comparison'!F105</f>
        <v>0</v>
      </c>
    </row>
    <row r="105" spans="1:256" ht="15.75" x14ac:dyDescent="0.2">
      <c r="A105" s="37">
        <v>5033</v>
      </c>
      <c r="B105" s="36" t="s">
        <v>789</v>
      </c>
      <c r="C105" s="36" t="s">
        <v>135</v>
      </c>
      <c r="D105" s="38">
        <v>5160</v>
      </c>
      <c r="E105" s="38" t="s">
        <v>897</v>
      </c>
      <c r="F105" s="32">
        <f>'12 Month Budget Comparison'!D106</f>
        <v>0</v>
      </c>
      <c r="G105" s="32">
        <f t="shared" ref="G105:G110" si="8">F105</f>
        <v>0</v>
      </c>
      <c r="H105" s="32">
        <f t="shared" ref="H105:H110" si="9">F105</f>
        <v>0</v>
      </c>
      <c r="I105" s="32"/>
      <c r="J105" s="43"/>
      <c r="K105" s="32"/>
      <c r="L105" s="43"/>
      <c r="M105" s="43"/>
      <c r="N105" s="43"/>
      <c r="O105" s="39"/>
    </row>
    <row r="106" spans="1:256" ht="15.75" x14ac:dyDescent="0.2">
      <c r="A106" s="37">
        <v>5034</v>
      </c>
      <c r="B106" s="36" t="s">
        <v>789</v>
      </c>
      <c r="C106" s="36" t="s">
        <v>137</v>
      </c>
      <c r="D106" s="38">
        <v>5160</v>
      </c>
      <c r="E106" s="38" t="s">
        <v>898</v>
      </c>
      <c r="F106" s="32">
        <f>'12 Month Budget Comparison'!D107</f>
        <v>0</v>
      </c>
      <c r="G106" s="32">
        <f t="shared" si="8"/>
        <v>0</v>
      </c>
      <c r="H106" s="32">
        <f t="shared" si="9"/>
        <v>0</v>
      </c>
      <c r="I106" s="32"/>
      <c r="J106" s="43"/>
      <c r="K106" s="32"/>
      <c r="L106" s="43"/>
      <c r="M106" s="43"/>
      <c r="N106" s="43"/>
      <c r="O106" s="39"/>
    </row>
    <row r="107" spans="1:256" ht="15.75" x14ac:dyDescent="0.2">
      <c r="A107" s="37">
        <v>5035</v>
      </c>
      <c r="B107" s="36" t="s">
        <v>789</v>
      </c>
      <c r="C107" s="36" t="s">
        <v>139</v>
      </c>
      <c r="D107" s="38">
        <v>5160</v>
      </c>
      <c r="E107" s="38" t="s">
        <v>899</v>
      </c>
      <c r="F107" s="32">
        <f>'12 Month Budget Comparison'!D108</f>
        <v>0</v>
      </c>
      <c r="G107" s="32">
        <f t="shared" si="8"/>
        <v>0</v>
      </c>
      <c r="H107" s="32">
        <f t="shared" si="9"/>
        <v>0</v>
      </c>
      <c r="I107" s="32"/>
      <c r="J107" s="43"/>
      <c r="K107" s="32"/>
      <c r="L107" s="43"/>
      <c r="M107" s="43"/>
      <c r="N107" s="43"/>
      <c r="O107" s="39"/>
    </row>
    <row r="108" spans="1:256" ht="15.75" x14ac:dyDescent="0.2">
      <c r="A108" s="37">
        <v>5036</v>
      </c>
      <c r="B108" s="36" t="s">
        <v>789</v>
      </c>
      <c r="C108" s="36" t="s">
        <v>143</v>
      </c>
      <c r="D108" s="38">
        <v>5160</v>
      </c>
      <c r="E108" s="38" t="s">
        <v>900</v>
      </c>
      <c r="F108" s="32">
        <f>'12 Month Budget Comparison'!D109</f>
        <v>0</v>
      </c>
      <c r="G108" s="32">
        <f t="shared" si="8"/>
        <v>0</v>
      </c>
      <c r="H108" s="32">
        <f t="shared" si="9"/>
        <v>0</v>
      </c>
      <c r="I108" s="32"/>
      <c r="J108" s="43"/>
      <c r="K108" s="32"/>
      <c r="L108" s="43"/>
      <c r="M108" s="43"/>
      <c r="N108" s="43"/>
      <c r="O108" s="39"/>
    </row>
    <row r="109" spans="1:256" ht="15.75" x14ac:dyDescent="0.2">
      <c r="A109" s="37">
        <v>5037</v>
      </c>
      <c r="B109" s="36" t="s">
        <v>789</v>
      </c>
      <c r="C109" s="36" t="s">
        <v>145</v>
      </c>
      <c r="D109" s="38">
        <v>5160</v>
      </c>
      <c r="E109" s="38" t="s">
        <v>901</v>
      </c>
      <c r="F109" s="32">
        <f>'12 Month Budget Comparison'!D110</f>
        <v>0</v>
      </c>
      <c r="G109" s="32">
        <f t="shared" si="8"/>
        <v>0</v>
      </c>
      <c r="H109" s="32">
        <f t="shared" si="9"/>
        <v>0</v>
      </c>
      <c r="I109" s="32"/>
      <c r="J109" s="43"/>
      <c r="K109" s="32"/>
      <c r="L109" s="43"/>
      <c r="M109" s="43"/>
      <c r="N109" s="43"/>
      <c r="O109" s="39"/>
    </row>
    <row r="110" spans="1:256" ht="15.75" x14ac:dyDescent="0.2">
      <c r="A110" s="37">
        <v>5038</v>
      </c>
      <c r="B110" s="36" t="s">
        <v>789</v>
      </c>
      <c r="C110" s="36" t="s">
        <v>354</v>
      </c>
      <c r="D110" s="38">
        <v>5160</v>
      </c>
      <c r="E110" s="38" t="s">
        <v>902</v>
      </c>
      <c r="F110" s="32">
        <f>'12 Month Budget Comparison'!D111</f>
        <v>0</v>
      </c>
      <c r="G110" s="32">
        <f t="shared" si="8"/>
        <v>0</v>
      </c>
      <c r="H110" s="32">
        <f t="shared" si="9"/>
        <v>0</v>
      </c>
      <c r="I110" s="32"/>
      <c r="J110" s="43"/>
      <c r="K110" s="32"/>
      <c r="L110" s="43"/>
      <c r="M110" s="43"/>
      <c r="N110" s="43"/>
      <c r="O110" s="39"/>
    </row>
    <row r="111" spans="1:256" x14ac:dyDescent="0.2">
      <c r="A111" s="232" t="s">
        <v>1044</v>
      </c>
      <c r="B111" s="233"/>
      <c r="C111" s="233"/>
      <c r="D111" s="233"/>
      <c r="E111" s="233"/>
      <c r="F111" s="233"/>
      <c r="G111" s="233"/>
      <c r="H111" s="233"/>
      <c r="I111" s="233"/>
      <c r="J111" s="233"/>
      <c r="K111" s="233"/>
      <c r="L111" s="233"/>
      <c r="M111" s="233"/>
      <c r="N111" s="233"/>
      <c r="O111" s="234"/>
    </row>
    <row r="112" spans="1:256" ht="15.6" customHeight="1" x14ac:dyDescent="0.2">
      <c r="A112" s="37">
        <v>5040</v>
      </c>
      <c r="B112" s="36" t="s">
        <v>789</v>
      </c>
      <c r="C112" s="36" t="s">
        <v>13</v>
      </c>
      <c r="D112" s="38">
        <v>5160</v>
      </c>
      <c r="E112" s="38" t="s">
        <v>205</v>
      </c>
      <c r="F112" s="32">
        <f>'12 Month Budget Comparison'!D112</f>
        <v>0</v>
      </c>
      <c r="G112" s="32">
        <f>F112</f>
        <v>0</v>
      </c>
      <c r="H112" s="32">
        <f>F112</f>
        <v>0</v>
      </c>
      <c r="I112" s="32"/>
      <c r="J112" s="43"/>
      <c r="K112" s="32"/>
      <c r="L112" s="43"/>
      <c r="M112" s="43"/>
      <c r="N112" s="43"/>
      <c r="O112" s="39"/>
    </row>
    <row r="113" spans="1:256" ht="15.75" x14ac:dyDescent="0.2">
      <c r="A113" s="37">
        <v>5060</v>
      </c>
      <c r="B113" s="36" t="s">
        <v>789</v>
      </c>
      <c r="C113" s="36" t="s">
        <v>5</v>
      </c>
      <c r="D113" s="38">
        <v>5160</v>
      </c>
      <c r="E113" s="38" t="s">
        <v>206</v>
      </c>
      <c r="F113" s="32">
        <f>'12 Month Budget Comparison'!D113</f>
        <v>0</v>
      </c>
      <c r="G113" s="32">
        <f t="shared" ref="G113:G120" si="10">F113</f>
        <v>0</v>
      </c>
      <c r="H113" s="32">
        <f t="shared" ref="H113:H120" si="11">F113</f>
        <v>0</v>
      </c>
      <c r="I113" s="32"/>
      <c r="J113" s="43"/>
      <c r="K113" s="32"/>
      <c r="L113" s="43"/>
      <c r="M113" s="43"/>
      <c r="N113" s="43"/>
      <c r="O113" s="39"/>
    </row>
    <row r="114" spans="1:256" ht="15.75" x14ac:dyDescent="0.2">
      <c r="A114" s="37">
        <v>5080</v>
      </c>
      <c r="B114" s="36" t="s">
        <v>789</v>
      </c>
      <c r="C114" s="36" t="s">
        <v>34</v>
      </c>
      <c r="D114" s="38">
        <v>5160</v>
      </c>
      <c r="E114" s="38" t="s">
        <v>207</v>
      </c>
      <c r="F114" s="32">
        <f>'12 Month Budget Comparison'!D114</f>
        <v>0</v>
      </c>
      <c r="G114" s="32">
        <f t="shared" si="10"/>
        <v>0</v>
      </c>
      <c r="H114" s="32">
        <f t="shared" si="11"/>
        <v>0</v>
      </c>
      <c r="I114" s="32"/>
      <c r="J114" s="43"/>
      <c r="K114" s="32"/>
      <c r="L114" s="43"/>
      <c r="M114" s="43"/>
      <c r="N114" s="43"/>
      <c r="O114" s="39"/>
    </row>
    <row r="115" spans="1:256" s="34" customFormat="1" ht="15.75" x14ac:dyDescent="0.2">
      <c r="A115" s="37">
        <v>5090</v>
      </c>
      <c r="B115" s="36" t="s">
        <v>789</v>
      </c>
      <c r="C115" s="36" t="s">
        <v>356</v>
      </c>
      <c r="D115" s="38">
        <v>5160</v>
      </c>
      <c r="E115" s="38" t="s">
        <v>903</v>
      </c>
      <c r="F115" s="32">
        <f>'12 Month Budget Comparison'!D115</f>
        <v>0</v>
      </c>
      <c r="G115" s="32">
        <f t="shared" si="10"/>
        <v>0</v>
      </c>
      <c r="H115" s="32">
        <f t="shared" si="11"/>
        <v>0</v>
      </c>
      <c r="I115" s="32"/>
      <c r="J115" s="43"/>
      <c r="K115" s="32"/>
      <c r="L115" s="43"/>
      <c r="M115" s="43"/>
      <c r="N115" s="43"/>
      <c r="O115" s="39"/>
    </row>
    <row r="116" spans="1:256" s="34" customFormat="1" ht="15.75" x14ac:dyDescent="0.2">
      <c r="A116" s="37">
        <v>5091</v>
      </c>
      <c r="B116" s="36" t="s">
        <v>789</v>
      </c>
      <c r="C116" s="36" t="s">
        <v>358</v>
      </c>
      <c r="D116" s="38">
        <v>5160</v>
      </c>
      <c r="E116" s="38" t="s">
        <v>904</v>
      </c>
      <c r="F116" s="32">
        <f>'12 Month Budget Comparison'!D116</f>
        <v>0</v>
      </c>
      <c r="G116" s="32">
        <f t="shared" si="10"/>
        <v>0</v>
      </c>
      <c r="H116" s="32">
        <f t="shared" si="11"/>
        <v>0</v>
      </c>
      <c r="I116" s="32"/>
      <c r="J116" s="43"/>
      <c r="K116" s="32"/>
      <c r="L116" s="43"/>
      <c r="M116" s="43"/>
      <c r="N116" s="43"/>
      <c r="O116" s="39"/>
    </row>
    <row r="117" spans="1:256" s="34" customFormat="1" ht="15.75" x14ac:dyDescent="0.2">
      <c r="A117" s="37">
        <v>5100</v>
      </c>
      <c r="B117" s="36" t="s">
        <v>789</v>
      </c>
      <c r="C117" s="36" t="s">
        <v>7</v>
      </c>
      <c r="D117" s="38">
        <v>5160</v>
      </c>
      <c r="E117" s="38" t="s">
        <v>208</v>
      </c>
      <c r="F117" s="32">
        <f>'12 Month Budget Comparison'!D117</f>
        <v>0</v>
      </c>
      <c r="G117" s="32">
        <f t="shared" si="10"/>
        <v>0</v>
      </c>
      <c r="H117" s="32">
        <f t="shared" si="11"/>
        <v>0</v>
      </c>
      <c r="I117" s="32"/>
      <c r="J117" s="43"/>
      <c r="K117" s="32"/>
      <c r="L117" s="43"/>
      <c r="M117" s="43"/>
      <c r="N117" s="43"/>
      <c r="O117" s="39"/>
    </row>
    <row r="118" spans="1:256" s="34" customFormat="1" ht="15.75" x14ac:dyDescent="0.2">
      <c r="A118" s="37">
        <v>5120</v>
      </c>
      <c r="B118" s="36" t="s">
        <v>789</v>
      </c>
      <c r="C118" s="36" t="s">
        <v>8</v>
      </c>
      <c r="D118" s="38">
        <v>5160</v>
      </c>
      <c r="E118" s="38" t="s">
        <v>209</v>
      </c>
      <c r="F118" s="32">
        <f>'12 Month Budget Comparison'!D118</f>
        <v>0</v>
      </c>
      <c r="G118" s="32">
        <f t="shared" si="10"/>
        <v>0</v>
      </c>
      <c r="H118" s="32">
        <f t="shared" si="11"/>
        <v>0</v>
      </c>
      <c r="I118" s="32"/>
      <c r="J118" s="43"/>
      <c r="K118" s="32"/>
      <c r="L118" s="43"/>
      <c r="M118" s="43"/>
      <c r="N118" s="43"/>
      <c r="O118" s="39"/>
    </row>
    <row r="119" spans="1:256" s="34" customFormat="1" ht="15.75" x14ac:dyDescent="0.2">
      <c r="A119" s="37">
        <v>5130</v>
      </c>
      <c r="B119" s="36" t="s">
        <v>789</v>
      </c>
      <c r="C119" s="36" t="s">
        <v>341</v>
      </c>
      <c r="D119" s="38">
        <v>5160</v>
      </c>
      <c r="E119" s="38" t="s">
        <v>905</v>
      </c>
      <c r="F119" s="32">
        <f>'12 Month Budget Comparison'!D119</f>
        <v>0</v>
      </c>
      <c r="G119" s="32">
        <f t="shared" si="10"/>
        <v>0</v>
      </c>
      <c r="H119" s="32">
        <f t="shared" si="11"/>
        <v>0</v>
      </c>
      <c r="I119" s="32"/>
      <c r="J119" s="43"/>
      <c r="K119" s="32"/>
      <c r="L119" s="43"/>
      <c r="M119" s="43"/>
      <c r="N119" s="43"/>
      <c r="O119" s="39"/>
    </row>
    <row r="120" spans="1:256" s="34" customFormat="1" ht="15.75" x14ac:dyDescent="0.2">
      <c r="A120" s="37">
        <v>5140</v>
      </c>
      <c r="B120" s="36" t="s">
        <v>789</v>
      </c>
      <c r="C120" s="36" t="s">
        <v>9</v>
      </c>
      <c r="D120" s="38">
        <v>5160</v>
      </c>
      <c r="E120" s="38" t="s">
        <v>210</v>
      </c>
      <c r="F120" s="32">
        <f>'12 Month Budget Comparison'!D120</f>
        <v>0</v>
      </c>
      <c r="G120" s="32">
        <f t="shared" si="10"/>
        <v>0</v>
      </c>
      <c r="H120" s="32">
        <f t="shared" si="11"/>
        <v>0</v>
      </c>
      <c r="I120" s="32"/>
      <c r="J120" s="43"/>
      <c r="K120" s="32"/>
      <c r="L120" s="43"/>
      <c r="M120" s="43"/>
      <c r="N120" s="43"/>
      <c r="O120" s="39"/>
    </row>
    <row r="121" spans="1:256" s="34" customFormat="1" ht="15.75" x14ac:dyDescent="0.2">
      <c r="A121" s="37">
        <v>5160</v>
      </c>
      <c r="B121" s="36" t="s">
        <v>906</v>
      </c>
      <c r="C121" s="36" t="s">
        <v>906</v>
      </c>
      <c r="D121" s="38">
        <v>10300</v>
      </c>
      <c r="E121" s="38" t="s">
        <v>907</v>
      </c>
      <c r="F121" s="32">
        <f>SUM(F99:F120)</f>
        <v>0</v>
      </c>
      <c r="G121" s="32">
        <f>SUM(G99:G120)</f>
        <v>0</v>
      </c>
      <c r="H121" s="32">
        <f>SUM(H99:H120)</f>
        <v>0</v>
      </c>
      <c r="I121" s="32"/>
      <c r="J121" s="43"/>
      <c r="K121" s="32"/>
      <c r="L121" s="43"/>
      <c r="M121" s="43"/>
      <c r="N121" s="43"/>
      <c r="O121" s="32">
        <f>SUM(O99:O120)</f>
        <v>0</v>
      </c>
    </row>
    <row r="122" spans="1:256" s="45" customFormat="1" x14ac:dyDescent="0.2">
      <c r="A122" s="232" t="s">
        <v>1045</v>
      </c>
      <c r="B122" s="233"/>
      <c r="C122" s="233"/>
      <c r="D122" s="233"/>
      <c r="E122" s="233"/>
      <c r="F122" s="233"/>
      <c r="G122" s="233"/>
      <c r="H122" s="233"/>
      <c r="I122" s="233"/>
      <c r="J122" s="233"/>
      <c r="K122" s="233"/>
      <c r="L122" s="233"/>
      <c r="M122" s="233"/>
      <c r="N122" s="233"/>
      <c r="O122" s="2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c r="GL122" s="34"/>
      <c r="GM122" s="34"/>
      <c r="GN122" s="34"/>
      <c r="GO122" s="34"/>
      <c r="GP122" s="34"/>
      <c r="GQ122" s="34"/>
      <c r="GR122" s="34"/>
      <c r="GS122" s="34"/>
      <c r="GT122" s="34"/>
      <c r="GU122" s="34"/>
      <c r="GV122" s="34"/>
      <c r="GW122" s="34"/>
      <c r="GX122" s="34"/>
      <c r="GY122" s="34"/>
      <c r="GZ122" s="34"/>
      <c r="HA122" s="34"/>
      <c r="HB122" s="34"/>
      <c r="HC122" s="34"/>
      <c r="HD122" s="34"/>
      <c r="HE122" s="34"/>
      <c r="HF122" s="34"/>
      <c r="HG122" s="34"/>
      <c r="HH122" s="34"/>
      <c r="HI122" s="34"/>
      <c r="HJ122" s="34"/>
      <c r="HK122" s="34"/>
      <c r="HL122" s="34"/>
      <c r="HM122" s="34"/>
      <c r="HN122" s="34"/>
      <c r="HO122" s="34"/>
      <c r="HP122" s="34"/>
      <c r="HQ122" s="34"/>
      <c r="HR122" s="34"/>
      <c r="HS122" s="34"/>
      <c r="HT122" s="34"/>
      <c r="HU122" s="34"/>
      <c r="HV122" s="34"/>
      <c r="HW122" s="34"/>
      <c r="HX122" s="34"/>
      <c r="HY122" s="34"/>
      <c r="HZ122" s="34"/>
      <c r="IA122" s="34"/>
      <c r="IB122" s="34"/>
      <c r="IC122" s="34"/>
      <c r="ID122" s="34"/>
      <c r="IE122" s="34"/>
      <c r="IF122" s="34"/>
      <c r="IG122" s="34"/>
      <c r="IH122" s="34"/>
      <c r="II122" s="34"/>
      <c r="IJ122" s="34"/>
      <c r="IK122" s="34"/>
      <c r="IL122" s="34"/>
      <c r="IM122" s="34"/>
      <c r="IN122" s="34"/>
      <c r="IO122" s="34"/>
      <c r="IP122" s="34"/>
      <c r="IQ122" s="34"/>
      <c r="IR122" s="34"/>
      <c r="IS122" s="34"/>
      <c r="IT122" s="34"/>
      <c r="IU122" s="34"/>
      <c r="IV122" s="34"/>
    </row>
    <row r="123" spans="1:256" s="34" customFormat="1" ht="15.75" x14ac:dyDescent="0.2">
      <c r="A123" s="37">
        <v>5500</v>
      </c>
      <c r="B123" s="36" t="s">
        <v>789</v>
      </c>
      <c r="C123" s="36" t="s">
        <v>0</v>
      </c>
      <c r="D123" s="38">
        <v>5660</v>
      </c>
      <c r="E123" s="38" t="s">
        <v>211</v>
      </c>
      <c r="F123" s="32">
        <f>'12 Month Budget Comparison'!D123</f>
        <v>0</v>
      </c>
      <c r="G123" s="32">
        <f>F123</f>
        <v>0</v>
      </c>
      <c r="H123" s="32">
        <f>F123</f>
        <v>0</v>
      </c>
      <c r="I123" s="32"/>
      <c r="J123" s="43"/>
      <c r="K123" s="32"/>
      <c r="L123" s="43"/>
      <c r="M123" s="43"/>
      <c r="N123" s="43"/>
      <c r="O123" s="39"/>
    </row>
    <row r="124" spans="1:256" s="34" customFormat="1" ht="15.75" x14ac:dyDescent="0.2">
      <c r="A124" s="37">
        <v>5520</v>
      </c>
      <c r="B124" s="36" t="s">
        <v>789</v>
      </c>
      <c r="C124" s="36" t="s">
        <v>2</v>
      </c>
      <c r="D124" s="38">
        <v>5660</v>
      </c>
      <c r="E124" s="38" t="s">
        <v>212</v>
      </c>
      <c r="F124" s="32">
        <f>'12 Month Budget Comparison'!D124</f>
        <v>0</v>
      </c>
      <c r="G124" s="32">
        <f>F124</f>
        <v>0</v>
      </c>
      <c r="H124" s="32">
        <f>F124</f>
        <v>0</v>
      </c>
      <c r="I124" s="32"/>
      <c r="J124" s="43"/>
      <c r="K124" s="32"/>
      <c r="L124" s="43"/>
      <c r="M124" s="43"/>
      <c r="N124" s="43"/>
      <c r="O124" s="39"/>
    </row>
    <row r="125" spans="1:256" s="34" customFormat="1" ht="15.75" x14ac:dyDescent="0.2">
      <c r="A125" s="37">
        <v>5525</v>
      </c>
      <c r="B125" s="36" t="s">
        <v>789</v>
      </c>
      <c r="C125" s="36" t="s">
        <v>283</v>
      </c>
      <c r="D125" s="38">
        <v>5660</v>
      </c>
      <c r="E125" s="38" t="s">
        <v>908</v>
      </c>
      <c r="F125" s="32">
        <f>'12 Month Budget Comparison'!D125</f>
        <v>0</v>
      </c>
      <c r="G125" s="32">
        <f>F125</f>
        <v>0</v>
      </c>
      <c r="H125" s="32">
        <f>F125</f>
        <v>0</v>
      </c>
      <c r="I125" s="32"/>
      <c r="J125" s="43"/>
      <c r="K125" s="32"/>
      <c r="L125" s="43"/>
      <c r="M125" s="43"/>
      <c r="N125" s="43"/>
      <c r="O125" s="39"/>
    </row>
    <row r="126" spans="1:256" s="34" customFormat="1" ht="15.75" x14ac:dyDescent="0.2">
      <c r="A126" s="37">
        <v>5530</v>
      </c>
      <c r="B126" s="36" t="s">
        <v>789</v>
      </c>
      <c r="C126" s="36" t="s">
        <v>131</v>
      </c>
      <c r="D126" s="38">
        <v>5660</v>
      </c>
      <c r="E126" s="38" t="s">
        <v>909</v>
      </c>
      <c r="F126" s="32">
        <f>'12 Month Budget Comparison'!D126</f>
        <v>0</v>
      </c>
      <c r="G126" s="32">
        <f>F126</f>
        <v>0</v>
      </c>
      <c r="H126" s="32">
        <f>F126</f>
        <v>0</v>
      </c>
      <c r="I126" s="32"/>
      <c r="J126" s="43"/>
      <c r="K126" s="32"/>
      <c r="L126" s="43"/>
      <c r="M126" s="43"/>
      <c r="N126" s="43"/>
      <c r="O126" s="39"/>
    </row>
    <row r="127" spans="1:256" s="34" customFormat="1" ht="15.75" x14ac:dyDescent="0.2">
      <c r="A127" s="37">
        <v>5531</v>
      </c>
      <c r="B127" s="36" t="s">
        <v>789</v>
      </c>
      <c r="C127" s="36" t="s">
        <v>133</v>
      </c>
      <c r="D127" s="38">
        <v>5660</v>
      </c>
      <c r="E127" s="38" t="s">
        <v>910</v>
      </c>
      <c r="F127" s="32">
        <f>'12 Month Budget Comparison'!D127</f>
        <v>0</v>
      </c>
      <c r="G127" s="32">
        <f>F127</f>
        <v>0</v>
      </c>
      <c r="H127" s="32">
        <f>F127</f>
        <v>0</v>
      </c>
      <c r="I127" s="32"/>
      <c r="J127" s="43"/>
      <c r="K127" s="32"/>
      <c r="L127" s="43"/>
      <c r="M127" s="43"/>
      <c r="N127" s="43"/>
      <c r="O127" s="39"/>
    </row>
    <row r="128" spans="1:256" s="34" customFormat="1" ht="15.75" x14ac:dyDescent="0.2">
      <c r="A128" s="37">
        <v>5532</v>
      </c>
      <c r="B128" s="36" t="s">
        <v>789</v>
      </c>
      <c r="C128" s="36" t="s">
        <v>3</v>
      </c>
      <c r="D128" s="38">
        <v>5660</v>
      </c>
      <c r="E128" s="38" t="s">
        <v>911</v>
      </c>
      <c r="F128" s="32">
        <f>'12 Month Budget Comparison'!D128</f>
        <v>0</v>
      </c>
      <c r="G128" s="32"/>
      <c r="H128" s="32"/>
      <c r="I128" s="32"/>
      <c r="J128" s="43"/>
      <c r="K128" s="32"/>
      <c r="L128" s="43"/>
      <c r="M128" s="43"/>
      <c r="N128" s="43"/>
      <c r="O128" s="32">
        <f>'12 Month Budget Comparison'!F128</f>
        <v>0</v>
      </c>
    </row>
    <row r="129" spans="1:15" s="34" customFormat="1" ht="15.75" x14ac:dyDescent="0.2">
      <c r="A129" s="37">
        <v>5533</v>
      </c>
      <c r="B129" s="36" t="s">
        <v>789</v>
      </c>
      <c r="C129" s="36" t="s">
        <v>135</v>
      </c>
      <c r="D129" s="38">
        <v>5660</v>
      </c>
      <c r="E129" s="38" t="s">
        <v>882</v>
      </c>
      <c r="F129" s="32">
        <f>'12 Month Budget Comparison'!D129</f>
        <v>0</v>
      </c>
      <c r="G129" s="32">
        <f>F129</f>
        <v>0</v>
      </c>
      <c r="H129" s="32">
        <f>F129</f>
        <v>0</v>
      </c>
      <c r="I129" s="32"/>
      <c r="J129" s="43"/>
      <c r="K129" s="32"/>
      <c r="L129" s="43"/>
      <c r="M129" s="43"/>
      <c r="N129" s="43"/>
      <c r="O129" s="39"/>
    </row>
    <row r="130" spans="1:15" s="34" customFormat="1" ht="15.75" x14ac:dyDescent="0.2">
      <c r="A130" s="37">
        <v>5534</v>
      </c>
      <c r="B130" s="36" t="s">
        <v>789</v>
      </c>
      <c r="C130" s="36" t="s">
        <v>137</v>
      </c>
      <c r="D130" s="38">
        <v>5660</v>
      </c>
      <c r="E130" s="38" t="s">
        <v>883</v>
      </c>
      <c r="F130" s="32">
        <f>'12 Month Budget Comparison'!D130</f>
        <v>0</v>
      </c>
      <c r="G130" s="32">
        <f t="shared" ref="G130:G143" si="12">F130</f>
        <v>0</v>
      </c>
      <c r="H130" s="32">
        <f t="shared" ref="H130:H143" si="13">F130</f>
        <v>0</v>
      </c>
      <c r="I130" s="32"/>
      <c r="J130" s="43"/>
      <c r="K130" s="32"/>
      <c r="L130" s="43"/>
      <c r="M130" s="43"/>
      <c r="N130" s="43"/>
      <c r="O130" s="39"/>
    </row>
    <row r="131" spans="1:15" s="34" customFormat="1" ht="15.75" x14ac:dyDescent="0.2">
      <c r="A131" s="37">
        <v>5535</v>
      </c>
      <c r="B131" s="36" t="s">
        <v>789</v>
      </c>
      <c r="C131" s="36" t="s">
        <v>139</v>
      </c>
      <c r="D131" s="38">
        <v>5660</v>
      </c>
      <c r="E131" s="38" t="s">
        <v>884</v>
      </c>
      <c r="F131" s="32">
        <f>'12 Month Budget Comparison'!D131</f>
        <v>0</v>
      </c>
      <c r="G131" s="32">
        <f t="shared" si="12"/>
        <v>0</v>
      </c>
      <c r="H131" s="32">
        <f t="shared" si="13"/>
        <v>0</v>
      </c>
      <c r="I131" s="32"/>
      <c r="J131" s="43"/>
      <c r="K131" s="32"/>
      <c r="L131" s="43"/>
      <c r="M131" s="43"/>
      <c r="N131" s="43"/>
      <c r="O131" s="39"/>
    </row>
    <row r="132" spans="1:15" s="34" customFormat="1" ht="15.75" x14ac:dyDescent="0.2">
      <c r="A132" s="37">
        <v>5536</v>
      </c>
      <c r="B132" s="36" t="s">
        <v>789</v>
      </c>
      <c r="C132" s="36" t="s">
        <v>143</v>
      </c>
      <c r="D132" s="38">
        <v>5660</v>
      </c>
      <c r="E132" s="38" t="s">
        <v>885</v>
      </c>
      <c r="F132" s="32">
        <f>'12 Month Budget Comparison'!D132</f>
        <v>0</v>
      </c>
      <c r="G132" s="32">
        <f t="shared" si="12"/>
        <v>0</v>
      </c>
      <c r="H132" s="32">
        <f t="shared" si="13"/>
        <v>0</v>
      </c>
      <c r="I132" s="32"/>
      <c r="J132" s="43"/>
      <c r="K132" s="32"/>
      <c r="L132" s="43"/>
      <c r="M132" s="43"/>
      <c r="N132" s="43"/>
      <c r="O132" s="39"/>
    </row>
    <row r="133" spans="1:15" ht="15.75" x14ac:dyDescent="0.2">
      <c r="A133" s="37">
        <v>5537</v>
      </c>
      <c r="B133" s="36" t="s">
        <v>789</v>
      </c>
      <c r="C133" s="36" t="s">
        <v>145</v>
      </c>
      <c r="D133" s="38">
        <v>5660</v>
      </c>
      <c r="E133" s="38" t="s">
        <v>886</v>
      </c>
      <c r="F133" s="32">
        <f>'12 Month Budget Comparison'!D133</f>
        <v>0</v>
      </c>
      <c r="G133" s="32">
        <f t="shared" si="12"/>
        <v>0</v>
      </c>
      <c r="H133" s="32">
        <f t="shared" si="13"/>
        <v>0</v>
      </c>
      <c r="I133" s="32"/>
      <c r="J133" s="43"/>
      <c r="K133" s="32"/>
      <c r="L133" s="43"/>
      <c r="M133" s="43"/>
      <c r="N133" s="43"/>
      <c r="O133" s="39"/>
    </row>
    <row r="134" spans="1:15" ht="15.75" x14ac:dyDescent="0.2">
      <c r="A134" s="37">
        <v>5538</v>
      </c>
      <c r="B134" s="36" t="s">
        <v>789</v>
      </c>
      <c r="C134" s="36" t="s">
        <v>354</v>
      </c>
      <c r="D134" s="38">
        <v>5660</v>
      </c>
      <c r="E134" s="38" t="s">
        <v>887</v>
      </c>
      <c r="F134" s="32">
        <f>'12 Month Budget Comparison'!D134</f>
        <v>0</v>
      </c>
      <c r="G134" s="32">
        <f t="shared" si="12"/>
        <v>0</v>
      </c>
      <c r="H134" s="32">
        <f t="shared" si="13"/>
        <v>0</v>
      </c>
      <c r="I134" s="32"/>
      <c r="J134" s="43"/>
      <c r="K134" s="32"/>
      <c r="L134" s="43"/>
      <c r="M134" s="43"/>
      <c r="N134" s="43"/>
      <c r="O134" s="39"/>
    </row>
    <row r="135" spans="1:15" ht="16.350000000000001" customHeight="1" x14ac:dyDescent="0.2">
      <c r="A135" s="37">
        <v>5540</v>
      </c>
      <c r="B135" s="36" t="s">
        <v>789</v>
      </c>
      <c r="C135" s="36" t="s">
        <v>13</v>
      </c>
      <c r="D135" s="38">
        <v>5660</v>
      </c>
      <c r="E135" s="38" t="s">
        <v>213</v>
      </c>
      <c r="F135" s="32">
        <f>'12 Month Budget Comparison'!D135</f>
        <v>0</v>
      </c>
      <c r="G135" s="32">
        <f t="shared" si="12"/>
        <v>0</v>
      </c>
      <c r="H135" s="32">
        <f t="shared" si="13"/>
        <v>0</v>
      </c>
      <c r="I135" s="32"/>
      <c r="J135" s="43"/>
      <c r="K135" s="32"/>
      <c r="L135" s="43"/>
      <c r="M135" s="43"/>
      <c r="N135" s="43"/>
      <c r="O135" s="39"/>
    </row>
    <row r="136" spans="1:15" ht="15.75" x14ac:dyDescent="0.2">
      <c r="A136" s="37">
        <v>5560</v>
      </c>
      <c r="B136" s="36" t="s">
        <v>789</v>
      </c>
      <c r="C136" s="36" t="s">
        <v>5</v>
      </c>
      <c r="D136" s="38">
        <v>5660</v>
      </c>
      <c r="E136" s="38" t="s">
        <v>214</v>
      </c>
      <c r="F136" s="32">
        <f>'12 Month Budget Comparison'!D136</f>
        <v>0</v>
      </c>
      <c r="G136" s="32">
        <f t="shared" si="12"/>
        <v>0</v>
      </c>
      <c r="H136" s="32">
        <f t="shared" si="13"/>
        <v>0</v>
      </c>
      <c r="I136" s="32"/>
      <c r="J136" s="43"/>
      <c r="K136" s="32"/>
      <c r="L136" s="43"/>
      <c r="M136" s="43"/>
      <c r="N136" s="43"/>
      <c r="O136" s="39"/>
    </row>
    <row r="137" spans="1:15" ht="15.75" x14ac:dyDescent="0.2">
      <c r="A137" s="37">
        <v>5580</v>
      </c>
      <c r="B137" s="36" t="s">
        <v>789</v>
      </c>
      <c r="C137" s="36" t="s">
        <v>34</v>
      </c>
      <c r="D137" s="38">
        <v>5660</v>
      </c>
      <c r="E137" s="38" t="s">
        <v>215</v>
      </c>
      <c r="F137" s="32">
        <f>'12 Month Budget Comparison'!D137</f>
        <v>0</v>
      </c>
      <c r="G137" s="32">
        <f t="shared" si="12"/>
        <v>0</v>
      </c>
      <c r="H137" s="32">
        <f t="shared" si="13"/>
        <v>0</v>
      </c>
      <c r="I137" s="32"/>
      <c r="J137" s="43"/>
      <c r="K137" s="32"/>
      <c r="L137" s="43"/>
      <c r="M137" s="43"/>
      <c r="N137" s="43"/>
      <c r="O137" s="39"/>
    </row>
    <row r="138" spans="1:15" ht="15.75" x14ac:dyDescent="0.2">
      <c r="A138" s="37">
        <v>5590</v>
      </c>
      <c r="B138" s="36" t="s">
        <v>789</v>
      </c>
      <c r="C138" s="36" t="s">
        <v>356</v>
      </c>
      <c r="D138" s="38">
        <v>5660</v>
      </c>
      <c r="E138" s="38" t="s">
        <v>888</v>
      </c>
      <c r="F138" s="32">
        <f>'12 Month Budget Comparison'!D138</f>
        <v>0</v>
      </c>
      <c r="G138" s="32">
        <f t="shared" si="12"/>
        <v>0</v>
      </c>
      <c r="H138" s="32">
        <f t="shared" si="13"/>
        <v>0</v>
      </c>
      <c r="I138" s="32"/>
      <c r="J138" s="43"/>
      <c r="K138" s="32"/>
      <c r="L138" s="43"/>
      <c r="M138" s="43"/>
      <c r="N138" s="43"/>
      <c r="O138" s="39"/>
    </row>
    <row r="139" spans="1:15" ht="15.75" x14ac:dyDescent="0.2">
      <c r="A139" s="37">
        <v>5591</v>
      </c>
      <c r="B139" s="36" t="s">
        <v>789</v>
      </c>
      <c r="C139" s="36" t="s">
        <v>358</v>
      </c>
      <c r="D139" s="38">
        <v>5660</v>
      </c>
      <c r="E139" s="38" t="s">
        <v>889</v>
      </c>
      <c r="F139" s="32">
        <f>'12 Month Budget Comparison'!D139</f>
        <v>0</v>
      </c>
      <c r="G139" s="32">
        <f t="shared" si="12"/>
        <v>0</v>
      </c>
      <c r="H139" s="32">
        <f t="shared" si="13"/>
        <v>0</v>
      </c>
      <c r="I139" s="32"/>
      <c r="J139" s="43"/>
      <c r="K139" s="32"/>
      <c r="L139" s="43"/>
      <c r="M139" s="43"/>
      <c r="N139" s="43"/>
      <c r="O139" s="39"/>
    </row>
    <row r="140" spans="1:15" ht="15.75" x14ac:dyDescent="0.2">
      <c r="A140" s="37">
        <v>5600</v>
      </c>
      <c r="B140" s="36" t="s">
        <v>789</v>
      </c>
      <c r="C140" s="36" t="s">
        <v>7</v>
      </c>
      <c r="D140" s="38">
        <v>5660</v>
      </c>
      <c r="E140" s="38" t="s">
        <v>216</v>
      </c>
      <c r="F140" s="32">
        <f>'12 Month Budget Comparison'!D140</f>
        <v>0</v>
      </c>
      <c r="G140" s="32">
        <f t="shared" si="12"/>
        <v>0</v>
      </c>
      <c r="H140" s="32">
        <f t="shared" si="13"/>
        <v>0</v>
      </c>
      <c r="I140" s="32"/>
      <c r="J140" s="43"/>
      <c r="K140" s="32"/>
      <c r="L140" s="43"/>
      <c r="M140" s="43"/>
      <c r="N140" s="43"/>
      <c r="O140" s="39"/>
    </row>
    <row r="141" spans="1:15" ht="15.6" customHeight="1" x14ac:dyDescent="0.2">
      <c r="A141" s="37">
        <v>5620</v>
      </c>
      <c r="B141" s="36" t="s">
        <v>789</v>
      </c>
      <c r="C141" s="36" t="s">
        <v>8</v>
      </c>
      <c r="D141" s="38">
        <v>5660</v>
      </c>
      <c r="E141" s="38" t="s">
        <v>217</v>
      </c>
      <c r="F141" s="32">
        <f>'12 Month Budget Comparison'!D141</f>
        <v>0</v>
      </c>
      <c r="G141" s="32">
        <f t="shared" si="12"/>
        <v>0</v>
      </c>
      <c r="H141" s="32">
        <f t="shared" si="13"/>
        <v>0</v>
      </c>
      <c r="I141" s="32"/>
      <c r="J141" s="43"/>
      <c r="K141" s="32"/>
      <c r="L141" s="43"/>
      <c r="M141" s="43"/>
      <c r="N141" s="43"/>
      <c r="O141" s="39"/>
    </row>
    <row r="142" spans="1:15" ht="15.75" x14ac:dyDescent="0.2">
      <c r="A142" s="37">
        <v>5630</v>
      </c>
      <c r="B142" s="36" t="s">
        <v>789</v>
      </c>
      <c r="C142" s="36" t="s">
        <v>341</v>
      </c>
      <c r="D142" s="38">
        <v>5660</v>
      </c>
      <c r="E142" s="38" t="s">
        <v>890</v>
      </c>
      <c r="F142" s="32">
        <f>'12 Month Budget Comparison'!D142</f>
        <v>0</v>
      </c>
      <c r="G142" s="32">
        <f t="shared" si="12"/>
        <v>0</v>
      </c>
      <c r="H142" s="32">
        <f t="shared" si="13"/>
        <v>0</v>
      </c>
      <c r="I142" s="32"/>
      <c r="J142" s="43"/>
      <c r="K142" s="32"/>
      <c r="L142" s="43"/>
      <c r="M142" s="43"/>
      <c r="N142" s="43"/>
      <c r="O142" s="39"/>
    </row>
    <row r="143" spans="1:15" ht="15.75" x14ac:dyDescent="0.2">
      <c r="A143" s="37">
        <v>5640</v>
      </c>
      <c r="B143" s="36" t="s">
        <v>789</v>
      </c>
      <c r="C143" s="36" t="s">
        <v>9</v>
      </c>
      <c r="D143" s="38">
        <v>5660</v>
      </c>
      <c r="E143" s="38" t="s">
        <v>218</v>
      </c>
      <c r="F143" s="32">
        <f>'12 Month Budget Comparison'!D143</f>
        <v>0</v>
      </c>
      <c r="G143" s="32">
        <f t="shared" si="12"/>
        <v>0</v>
      </c>
      <c r="H143" s="32">
        <f t="shared" si="13"/>
        <v>0</v>
      </c>
      <c r="I143" s="32"/>
      <c r="J143" s="43"/>
      <c r="K143" s="32"/>
      <c r="L143" s="43"/>
      <c r="M143" s="43"/>
      <c r="N143" s="43"/>
      <c r="O143" s="39"/>
    </row>
    <row r="144" spans="1:15" ht="15.75" x14ac:dyDescent="0.2">
      <c r="A144" s="37">
        <v>5660</v>
      </c>
      <c r="B144" s="36" t="s">
        <v>891</v>
      </c>
      <c r="C144" s="36" t="s">
        <v>891</v>
      </c>
      <c r="D144" s="38">
        <v>10300</v>
      </c>
      <c r="E144" s="38" t="s">
        <v>892</v>
      </c>
      <c r="F144" s="32">
        <f>SUM(F123:F143)</f>
        <v>0</v>
      </c>
      <c r="G144" s="32">
        <f>SUM(G123:G143)</f>
        <v>0</v>
      </c>
      <c r="H144" s="32">
        <f>SUM(H123:H143)</f>
        <v>0</v>
      </c>
      <c r="I144" s="32"/>
      <c r="J144" s="43"/>
      <c r="K144" s="32"/>
      <c r="L144" s="43"/>
      <c r="M144" s="43"/>
      <c r="N144" s="43"/>
      <c r="O144" s="32">
        <f>SUM(O123:O143)</f>
        <v>0</v>
      </c>
    </row>
    <row r="145" spans="1:256" s="35" customFormat="1" x14ac:dyDescent="0.2">
      <c r="A145" s="232" t="s">
        <v>1046</v>
      </c>
      <c r="B145" s="233"/>
      <c r="C145" s="233"/>
      <c r="D145" s="233"/>
      <c r="E145" s="233"/>
      <c r="F145" s="233"/>
      <c r="G145" s="233"/>
      <c r="H145" s="233"/>
      <c r="I145" s="233"/>
      <c r="J145" s="233"/>
      <c r="K145" s="233"/>
      <c r="L145" s="233"/>
      <c r="M145" s="233"/>
      <c r="N145" s="233"/>
      <c r="O145" s="234"/>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row>
    <row r="146" spans="1:256" ht="15.75" x14ac:dyDescent="0.2">
      <c r="A146" s="37">
        <v>6000</v>
      </c>
      <c r="B146" s="36" t="s">
        <v>789</v>
      </c>
      <c r="C146" s="36" t="s">
        <v>0</v>
      </c>
      <c r="D146" s="38">
        <v>6160</v>
      </c>
      <c r="E146" s="38" t="s">
        <v>219</v>
      </c>
      <c r="F146" s="32">
        <f>'12 Month Budget Comparison'!D146</f>
        <v>0</v>
      </c>
      <c r="G146" s="32">
        <f>F146</f>
        <v>0</v>
      </c>
      <c r="H146" s="32">
        <f>F146</f>
        <v>0</v>
      </c>
      <c r="I146" s="32"/>
      <c r="J146" s="43"/>
      <c r="K146" s="32"/>
      <c r="L146" s="43"/>
      <c r="M146" s="43"/>
      <c r="N146" s="43"/>
      <c r="O146" s="39"/>
    </row>
    <row r="147" spans="1:256" ht="15.75" x14ac:dyDescent="0.2">
      <c r="A147" s="37">
        <v>6020</v>
      </c>
      <c r="B147" s="36" t="s">
        <v>789</v>
      </c>
      <c r="C147" s="36" t="s">
        <v>2</v>
      </c>
      <c r="D147" s="38">
        <v>6160</v>
      </c>
      <c r="E147" s="38" t="s">
        <v>220</v>
      </c>
      <c r="F147" s="32">
        <f>'12 Month Budget Comparison'!D147</f>
        <v>0</v>
      </c>
      <c r="G147" s="32">
        <f t="shared" ref="G147:G163" si="14">F147</f>
        <v>0</v>
      </c>
      <c r="H147" s="32">
        <f>F147</f>
        <v>0</v>
      </c>
      <c r="I147" s="32"/>
      <c r="J147" s="43"/>
      <c r="K147" s="32"/>
      <c r="L147" s="43"/>
      <c r="M147" s="43"/>
      <c r="N147" s="43"/>
      <c r="O147" s="39"/>
    </row>
    <row r="148" spans="1:256" ht="15.75" x14ac:dyDescent="0.2">
      <c r="A148" s="37">
        <v>6025</v>
      </c>
      <c r="B148" s="36" t="s">
        <v>789</v>
      </c>
      <c r="C148" s="36" t="s">
        <v>283</v>
      </c>
      <c r="D148" s="38">
        <v>6160</v>
      </c>
      <c r="E148" s="38" t="s">
        <v>871</v>
      </c>
      <c r="F148" s="32">
        <f>'12 Month Budget Comparison'!D148</f>
        <v>0</v>
      </c>
      <c r="G148" s="32">
        <f t="shared" si="14"/>
        <v>0</v>
      </c>
      <c r="H148" s="32">
        <f>F148</f>
        <v>0</v>
      </c>
      <c r="I148" s="32"/>
      <c r="J148" s="43"/>
      <c r="K148" s="32"/>
      <c r="L148" s="43"/>
      <c r="M148" s="43"/>
      <c r="N148" s="43"/>
      <c r="O148" s="39"/>
    </row>
    <row r="149" spans="1:256" ht="15.75" x14ac:dyDescent="0.2">
      <c r="A149" s="37">
        <v>6030</v>
      </c>
      <c r="B149" s="36" t="s">
        <v>789</v>
      </c>
      <c r="C149" s="36" t="s">
        <v>131</v>
      </c>
      <c r="D149" s="38">
        <v>6160</v>
      </c>
      <c r="E149" s="38" t="s">
        <v>872</v>
      </c>
      <c r="F149" s="32">
        <f>'12 Month Budget Comparison'!D149</f>
        <v>0</v>
      </c>
      <c r="G149" s="32">
        <f t="shared" si="14"/>
        <v>0</v>
      </c>
      <c r="H149" s="32">
        <f>F149</f>
        <v>0</v>
      </c>
      <c r="I149" s="32"/>
      <c r="J149" s="43"/>
      <c r="K149" s="32"/>
      <c r="L149" s="43"/>
      <c r="M149" s="43"/>
      <c r="N149" s="43"/>
      <c r="O149" s="39"/>
    </row>
    <row r="150" spans="1:256" ht="15.75" x14ac:dyDescent="0.2">
      <c r="A150" s="37">
        <v>6031</v>
      </c>
      <c r="B150" s="36" t="s">
        <v>789</v>
      </c>
      <c r="C150" s="36" t="s">
        <v>133</v>
      </c>
      <c r="D150" s="38">
        <v>6160</v>
      </c>
      <c r="E150" s="38" t="s">
        <v>873</v>
      </c>
      <c r="F150" s="32">
        <f>'12 Month Budget Comparison'!D150</f>
        <v>0</v>
      </c>
      <c r="G150" s="32">
        <f t="shared" si="14"/>
        <v>0</v>
      </c>
      <c r="H150" s="32">
        <f>F150</f>
        <v>0</v>
      </c>
      <c r="I150" s="32"/>
      <c r="J150" s="43"/>
      <c r="K150" s="32"/>
      <c r="L150" s="43"/>
      <c r="M150" s="43"/>
      <c r="N150" s="43"/>
      <c r="O150" s="39"/>
    </row>
    <row r="151" spans="1:256" ht="15.75" x14ac:dyDescent="0.2">
      <c r="A151" s="37">
        <v>6032</v>
      </c>
      <c r="B151" s="36" t="s">
        <v>789</v>
      </c>
      <c r="C151" s="36" t="s">
        <v>3</v>
      </c>
      <c r="D151" s="38">
        <v>6160</v>
      </c>
      <c r="E151" s="38" t="s">
        <v>874</v>
      </c>
      <c r="F151" s="32">
        <f>'12 Month Budget Comparison'!D151</f>
        <v>0</v>
      </c>
      <c r="G151" s="32"/>
      <c r="H151" s="32"/>
      <c r="I151" s="32"/>
      <c r="J151" s="43"/>
      <c r="K151" s="32"/>
      <c r="L151" s="43"/>
      <c r="M151" s="43"/>
      <c r="N151" s="43"/>
      <c r="O151" s="32">
        <f>'12 Month Budget Comparison'!F151</f>
        <v>0</v>
      </c>
    </row>
    <row r="152" spans="1:256" ht="15.75" x14ac:dyDescent="0.2">
      <c r="A152" s="37">
        <v>6033</v>
      </c>
      <c r="B152" s="36" t="s">
        <v>789</v>
      </c>
      <c r="C152" s="36" t="s">
        <v>135</v>
      </c>
      <c r="D152" s="38">
        <v>6160</v>
      </c>
      <c r="E152" s="38" t="s">
        <v>875</v>
      </c>
      <c r="F152" s="32">
        <f>'12 Month Budget Comparison'!D152</f>
        <v>0</v>
      </c>
      <c r="G152" s="32">
        <f t="shared" si="14"/>
        <v>0</v>
      </c>
      <c r="H152" s="32">
        <f>F152</f>
        <v>0</v>
      </c>
      <c r="I152" s="32"/>
      <c r="J152" s="43"/>
      <c r="K152" s="32"/>
      <c r="L152" s="43"/>
      <c r="M152" s="43"/>
      <c r="N152" s="43"/>
      <c r="O152" s="39"/>
    </row>
    <row r="153" spans="1:256" ht="15.75" x14ac:dyDescent="0.2">
      <c r="A153" s="37">
        <v>6034</v>
      </c>
      <c r="B153" s="36" t="s">
        <v>789</v>
      </c>
      <c r="C153" s="36" t="s">
        <v>137</v>
      </c>
      <c r="D153" s="38">
        <v>6160</v>
      </c>
      <c r="E153" s="38" t="s">
        <v>876</v>
      </c>
      <c r="F153" s="32">
        <f>'12 Month Budget Comparison'!D153</f>
        <v>0</v>
      </c>
      <c r="G153" s="32">
        <f t="shared" si="14"/>
        <v>0</v>
      </c>
      <c r="H153" s="32">
        <f t="shared" ref="H153:H163" si="15">F153</f>
        <v>0</v>
      </c>
      <c r="I153" s="32"/>
      <c r="J153" s="43"/>
      <c r="K153" s="32"/>
      <c r="L153" s="43"/>
      <c r="M153" s="43"/>
      <c r="N153" s="43"/>
      <c r="O153" s="39"/>
    </row>
    <row r="154" spans="1:256" ht="15.75" x14ac:dyDescent="0.2">
      <c r="A154" s="37">
        <v>6035</v>
      </c>
      <c r="B154" s="36" t="s">
        <v>789</v>
      </c>
      <c r="C154" s="36" t="s">
        <v>139</v>
      </c>
      <c r="D154" s="38">
        <v>6160</v>
      </c>
      <c r="E154" s="38" t="s">
        <v>877</v>
      </c>
      <c r="F154" s="32">
        <f>'12 Month Budget Comparison'!D154</f>
        <v>0</v>
      </c>
      <c r="G154" s="32">
        <f t="shared" si="14"/>
        <v>0</v>
      </c>
      <c r="H154" s="32">
        <f t="shared" si="15"/>
        <v>0</v>
      </c>
      <c r="I154" s="32"/>
      <c r="J154" s="43"/>
      <c r="K154" s="32"/>
      <c r="L154" s="43"/>
      <c r="M154" s="43"/>
      <c r="N154" s="43"/>
      <c r="O154" s="39"/>
    </row>
    <row r="155" spans="1:256" ht="15.75" x14ac:dyDescent="0.2">
      <c r="A155" s="37">
        <v>6036</v>
      </c>
      <c r="B155" s="36" t="s">
        <v>789</v>
      </c>
      <c r="C155" s="36" t="s">
        <v>143</v>
      </c>
      <c r="D155" s="38">
        <v>6160</v>
      </c>
      <c r="E155" s="38" t="s">
        <v>878</v>
      </c>
      <c r="F155" s="32">
        <f>'12 Month Budget Comparison'!D155</f>
        <v>0</v>
      </c>
      <c r="G155" s="32">
        <f t="shared" si="14"/>
        <v>0</v>
      </c>
      <c r="H155" s="32">
        <f t="shared" si="15"/>
        <v>0</v>
      </c>
      <c r="I155" s="32"/>
      <c r="J155" s="43"/>
      <c r="K155" s="32"/>
      <c r="L155" s="43"/>
      <c r="M155" s="43"/>
      <c r="N155" s="43"/>
      <c r="O155" s="39"/>
    </row>
    <row r="156" spans="1:256" ht="15.75" x14ac:dyDescent="0.2">
      <c r="A156" s="37">
        <v>6037</v>
      </c>
      <c r="B156" s="36" t="s">
        <v>789</v>
      </c>
      <c r="C156" s="36" t="s">
        <v>145</v>
      </c>
      <c r="D156" s="38">
        <v>6160</v>
      </c>
      <c r="E156" s="38" t="s">
        <v>879</v>
      </c>
      <c r="F156" s="32">
        <f>'12 Month Budget Comparison'!D156</f>
        <v>0</v>
      </c>
      <c r="G156" s="32">
        <f t="shared" si="14"/>
        <v>0</v>
      </c>
      <c r="H156" s="32">
        <f t="shared" si="15"/>
        <v>0</v>
      </c>
      <c r="I156" s="32"/>
      <c r="J156" s="43"/>
      <c r="K156" s="32"/>
      <c r="L156" s="43"/>
      <c r="M156" s="43"/>
      <c r="N156" s="43"/>
      <c r="O156" s="39"/>
    </row>
    <row r="157" spans="1:256" ht="15.75" x14ac:dyDescent="0.2">
      <c r="A157" s="37">
        <v>6038</v>
      </c>
      <c r="B157" s="36" t="s">
        <v>789</v>
      </c>
      <c r="C157" s="36" t="s">
        <v>354</v>
      </c>
      <c r="D157" s="38">
        <v>6160</v>
      </c>
      <c r="E157" s="38" t="s">
        <v>880</v>
      </c>
      <c r="F157" s="32">
        <f>'12 Month Budget Comparison'!D157</f>
        <v>0</v>
      </c>
      <c r="G157" s="32">
        <f t="shared" si="14"/>
        <v>0</v>
      </c>
      <c r="H157" s="32">
        <f t="shared" si="15"/>
        <v>0</v>
      </c>
      <c r="I157" s="32"/>
      <c r="J157" s="43"/>
      <c r="K157" s="32"/>
      <c r="L157" s="43"/>
      <c r="M157" s="43"/>
      <c r="N157" s="43"/>
      <c r="O157" s="39"/>
    </row>
    <row r="158" spans="1:256" ht="14.85" customHeight="1" x14ac:dyDescent="0.2">
      <c r="A158" s="37">
        <v>6040</v>
      </c>
      <c r="B158" s="36" t="s">
        <v>789</v>
      </c>
      <c r="C158" s="36" t="s">
        <v>13</v>
      </c>
      <c r="D158" s="38">
        <v>6160</v>
      </c>
      <c r="E158" s="38" t="s">
        <v>221</v>
      </c>
      <c r="F158" s="32">
        <f>'12 Month Budget Comparison'!D158</f>
        <v>0</v>
      </c>
      <c r="G158" s="32">
        <f t="shared" si="14"/>
        <v>0</v>
      </c>
      <c r="H158" s="32">
        <f t="shared" si="15"/>
        <v>0</v>
      </c>
      <c r="I158" s="32"/>
      <c r="J158" s="43"/>
      <c r="K158" s="32"/>
      <c r="L158" s="43"/>
      <c r="M158" s="43"/>
      <c r="N158" s="43"/>
      <c r="O158" s="39"/>
    </row>
    <row r="159" spans="1:256" ht="15.75" x14ac:dyDescent="0.2">
      <c r="A159" s="37">
        <v>6060</v>
      </c>
      <c r="B159" s="36" t="s">
        <v>789</v>
      </c>
      <c r="C159" s="36" t="s">
        <v>5</v>
      </c>
      <c r="D159" s="38">
        <v>6160</v>
      </c>
      <c r="E159" s="38" t="s">
        <v>222</v>
      </c>
      <c r="F159" s="32">
        <f>'12 Month Budget Comparison'!D159</f>
        <v>0</v>
      </c>
      <c r="G159" s="32">
        <f t="shared" si="14"/>
        <v>0</v>
      </c>
      <c r="H159" s="32">
        <f t="shared" si="15"/>
        <v>0</v>
      </c>
      <c r="I159" s="32"/>
      <c r="J159" s="43"/>
      <c r="K159" s="32"/>
      <c r="L159" s="43"/>
      <c r="M159" s="43"/>
      <c r="N159" s="43"/>
      <c r="O159" s="39"/>
    </row>
    <row r="160" spans="1:256" ht="15.75" x14ac:dyDescent="0.2">
      <c r="A160" s="37">
        <v>6080</v>
      </c>
      <c r="B160" s="36" t="s">
        <v>789</v>
      </c>
      <c r="C160" s="36" t="s">
        <v>34</v>
      </c>
      <c r="D160" s="38">
        <v>6160</v>
      </c>
      <c r="E160" s="38" t="s">
        <v>223</v>
      </c>
      <c r="F160" s="32">
        <f>'12 Month Budget Comparison'!D160</f>
        <v>0</v>
      </c>
      <c r="G160" s="32">
        <f t="shared" si="14"/>
        <v>0</v>
      </c>
      <c r="H160" s="32">
        <f t="shared" si="15"/>
        <v>0</v>
      </c>
      <c r="I160" s="32"/>
      <c r="J160" s="43"/>
      <c r="K160" s="32"/>
      <c r="L160" s="43"/>
      <c r="M160" s="43"/>
      <c r="N160" s="43"/>
      <c r="O160" s="39"/>
    </row>
    <row r="161" spans="1:256" ht="15.75" x14ac:dyDescent="0.2">
      <c r="A161" s="37">
        <v>6090</v>
      </c>
      <c r="B161" s="36" t="s">
        <v>789</v>
      </c>
      <c r="C161" s="36" t="s">
        <v>356</v>
      </c>
      <c r="D161" s="38">
        <v>6160</v>
      </c>
      <c r="E161" s="38" t="s">
        <v>881</v>
      </c>
      <c r="F161" s="32">
        <f>'12 Month Budget Comparison'!D161</f>
        <v>0</v>
      </c>
      <c r="G161" s="32">
        <f t="shared" si="14"/>
        <v>0</v>
      </c>
      <c r="H161" s="32">
        <f t="shared" si="15"/>
        <v>0</v>
      </c>
      <c r="I161" s="32"/>
      <c r="J161" s="43"/>
      <c r="K161" s="32"/>
      <c r="L161" s="43"/>
      <c r="M161" s="43"/>
      <c r="N161" s="43"/>
      <c r="O161" s="39"/>
    </row>
    <row r="162" spans="1:256" ht="15.75" x14ac:dyDescent="0.2">
      <c r="A162" s="37">
        <v>6091</v>
      </c>
      <c r="B162" s="36" t="s">
        <v>789</v>
      </c>
      <c r="C162" s="36" t="s">
        <v>358</v>
      </c>
      <c r="D162" s="38">
        <v>6160</v>
      </c>
      <c r="E162" s="38" t="s">
        <v>867</v>
      </c>
      <c r="F162" s="32">
        <f>'12 Month Budget Comparison'!D162</f>
        <v>0</v>
      </c>
      <c r="G162" s="32">
        <f t="shared" si="14"/>
        <v>0</v>
      </c>
      <c r="H162" s="32">
        <f t="shared" si="15"/>
        <v>0</v>
      </c>
      <c r="I162" s="32"/>
      <c r="J162" s="43"/>
      <c r="K162" s="32"/>
      <c r="L162" s="43"/>
      <c r="M162" s="43"/>
      <c r="N162" s="43"/>
      <c r="O162" s="39"/>
    </row>
    <row r="163" spans="1:256" ht="15.75" x14ac:dyDescent="0.2">
      <c r="A163" s="37">
        <v>6100</v>
      </c>
      <c r="B163" s="36" t="s">
        <v>789</v>
      </c>
      <c r="C163" s="36" t="s">
        <v>7</v>
      </c>
      <c r="D163" s="38">
        <v>6160</v>
      </c>
      <c r="E163" s="38" t="s">
        <v>224</v>
      </c>
      <c r="F163" s="32">
        <f>'12 Month Budget Comparison'!D163</f>
        <v>0</v>
      </c>
      <c r="G163" s="32">
        <f t="shared" si="14"/>
        <v>0</v>
      </c>
      <c r="H163" s="32">
        <f t="shared" si="15"/>
        <v>0</v>
      </c>
      <c r="I163" s="32"/>
      <c r="J163" s="43"/>
      <c r="K163" s="32"/>
      <c r="L163" s="43"/>
      <c r="M163" s="43"/>
      <c r="N163" s="43"/>
      <c r="O163" s="39"/>
    </row>
    <row r="164" spans="1:256" x14ac:dyDescent="0.2">
      <c r="A164" s="232" t="s">
        <v>1046</v>
      </c>
      <c r="B164" s="233"/>
      <c r="C164" s="233"/>
      <c r="D164" s="233"/>
      <c r="E164" s="233"/>
      <c r="F164" s="233"/>
      <c r="G164" s="233"/>
      <c r="H164" s="233"/>
      <c r="I164" s="233"/>
      <c r="J164" s="233"/>
      <c r="K164" s="233"/>
      <c r="L164" s="233"/>
      <c r="M164" s="233"/>
      <c r="N164" s="233"/>
      <c r="O164" s="234"/>
    </row>
    <row r="165" spans="1:256" ht="15.75" x14ac:dyDescent="0.2">
      <c r="A165" s="37">
        <v>6120</v>
      </c>
      <c r="B165" s="36" t="s">
        <v>789</v>
      </c>
      <c r="C165" s="36" t="s">
        <v>8</v>
      </c>
      <c r="D165" s="38">
        <v>6160</v>
      </c>
      <c r="E165" s="38" t="s">
        <v>225</v>
      </c>
      <c r="F165" s="32">
        <f>'12 Month Budget Comparison'!D164</f>
        <v>0</v>
      </c>
      <c r="G165" s="32">
        <f>F165</f>
        <v>0</v>
      </c>
      <c r="H165" s="32">
        <f>F165</f>
        <v>0</v>
      </c>
      <c r="I165" s="32"/>
      <c r="J165" s="43"/>
      <c r="K165" s="32"/>
      <c r="L165" s="43"/>
      <c r="M165" s="43"/>
      <c r="N165" s="43"/>
      <c r="O165" s="39"/>
    </row>
    <row r="166" spans="1:256" ht="15.75" x14ac:dyDescent="0.2">
      <c r="A166" s="37">
        <v>6130</v>
      </c>
      <c r="B166" s="36" t="s">
        <v>789</v>
      </c>
      <c r="C166" s="36" t="s">
        <v>341</v>
      </c>
      <c r="D166" s="38">
        <v>6160</v>
      </c>
      <c r="E166" s="38" t="s">
        <v>868</v>
      </c>
      <c r="F166" s="32">
        <f>'12 Month Budget Comparison'!D165</f>
        <v>0</v>
      </c>
      <c r="G166" s="32">
        <f>F166</f>
        <v>0</v>
      </c>
      <c r="H166" s="32">
        <f>F166</f>
        <v>0</v>
      </c>
      <c r="I166" s="32"/>
      <c r="J166" s="43"/>
      <c r="K166" s="32"/>
      <c r="L166" s="43"/>
      <c r="M166" s="43"/>
      <c r="N166" s="43"/>
      <c r="O166" s="39"/>
    </row>
    <row r="167" spans="1:256" ht="15.75" x14ac:dyDescent="0.2">
      <c r="A167" s="37">
        <v>6140</v>
      </c>
      <c r="B167" s="36" t="s">
        <v>789</v>
      </c>
      <c r="C167" s="36" t="s">
        <v>9</v>
      </c>
      <c r="D167" s="38">
        <v>6160</v>
      </c>
      <c r="E167" s="38" t="s">
        <v>226</v>
      </c>
      <c r="F167" s="32">
        <f>'12 Month Budget Comparison'!D166</f>
        <v>0</v>
      </c>
      <c r="G167" s="32">
        <f>F167</f>
        <v>0</v>
      </c>
      <c r="H167" s="32">
        <f>F167</f>
        <v>0</v>
      </c>
      <c r="I167" s="32"/>
      <c r="J167" s="43"/>
      <c r="K167" s="32"/>
      <c r="L167" s="43"/>
      <c r="M167" s="43"/>
      <c r="N167" s="43"/>
      <c r="O167" s="39"/>
    </row>
    <row r="168" spans="1:256" ht="15.75" x14ac:dyDescent="0.2">
      <c r="A168" s="37">
        <v>6160</v>
      </c>
      <c r="B168" s="36" t="s">
        <v>869</v>
      </c>
      <c r="C168" s="36" t="s">
        <v>869</v>
      </c>
      <c r="D168" s="38">
        <v>10300</v>
      </c>
      <c r="E168" s="38" t="s">
        <v>870</v>
      </c>
      <c r="F168" s="32">
        <f>SUM(F146:F167)</f>
        <v>0</v>
      </c>
      <c r="G168" s="32">
        <f>SUM(G146:G167)</f>
        <v>0</v>
      </c>
      <c r="H168" s="32">
        <f>SUM(H146:H167)</f>
        <v>0</v>
      </c>
      <c r="I168" s="32"/>
      <c r="J168" s="43"/>
      <c r="K168" s="32"/>
      <c r="L168" s="43"/>
      <c r="M168" s="43"/>
      <c r="N168" s="44"/>
      <c r="O168" s="32">
        <f>SUM(O146:O167)</f>
        <v>0</v>
      </c>
    </row>
    <row r="169" spans="1:256" s="35" customFormat="1" x14ac:dyDescent="0.2">
      <c r="A169" s="232" t="s">
        <v>1047</v>
      </c>
      <c r="B169" s="233"/>
      <c r="C169" s="233"/>
      <c r="D169" s="233"/>
      <c r="E169" s="233"/>
      <c r="F169" s="233"/>
      <c r="G169" s="233"/>
      <c r="H169" s="233"/>
      <c r="I169" s="233"/>
      <c r="J169" s="233"/>
      <c r="K169" s="233"/>
      <c r="L169" s="233"/>
      <c r="M169" s="233"/>
      <c r="N169" s="233"/>
      <c r="O169" s="234"/>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c r="IV169" s="30"/>
    </row>
    <row r="170" spans="1:256" ht="15.75" x14ac:dyDescent="0.2">
      <c r="A170" s="37">
        <v>6500</v>
      </c>
      <c r="B170" s="36" t="s">
        <v>789</v>
      </c>
      <c r="C170" s="36" t="s">
        <v>0</v>
      </c>
      <c r="D170" s="38">
        <v>6660</v>
      </c>
      <c r="E170" s="38" t="s">
        <v>227</v>
      </c>
      <c r="F170" s="32">
        <f>'12 Month Budget Comparison'!D169</f>
        <v>0</v>
      </c>
      <c r="G170" s="32">
        <f>F170</f>
        <v>0</v>
      </c>
      <c r="H170" s="32">
        <f>F170</f>
        <v>0</v>
      </c>
      <c r="I170" s="32"/>
      <c r="J170" s="43"/>
      <c r="K170" s="32"/>
      <c r="L170" s="43"/>
      <c r="M170" s="43"/>
      <c r="N170" s="43"/>
      <c r="O170" s="39"/>
    </row>
    <row r="171" spans="1:256" ht="15.75" x14ac:dyDescent="0.2">
      <c r="A171" s="37">
        <v>6520</v>
      </c>
      <c r="B171" s="36" t="s">
        <v>789</v>
      </c>
      <c r="C171" s="36" t="s">
        <v>2</v>
      </c>
      <c r="D171" s="38">
        <v>6660</v>
      </c>
      <c r="E171" s="38" t="s">
        <v>228</v>
      </c>
      <c r="F171" s="32">
        <f>'12 Month Budget Comparison'!D170</f>
        <v>0</v>
      </c>
      <c r="G171" s="32">
        <f t="shared" ref="G171:G190" si="16">F171</f>
        <v>0</v>
      </c>
      <c r="H171" s="32">
        <f>F171</f>
        <v>0</v>
      </c>
      <c r="I171" s="32"/>
      <c r="J171" s="43"/>
      <c r="K171" s="32"/>
      <c r="L171" s="43"/>
      <c r="M171" s="43"/>
      <c r="N171" s="43"/>
      <c r="O171" s="39"/>
    </row>
    <row r="172" spans="1:256" ht="15.75" x14ac:dyDescent="0.2">
      <c r="A172" s="37">
        <v>6525</v>
      </c>
      <c r="B172" s="36" t="s">
        <v>789</v>
      </c>
      <c r="C172" s="36" t="s">
        <v>283</v>
      </c>
      <c r="D172" s="38">
        <v>6660</v>
      </c>
      <c r="E172" s="38" t="s">
        <v>852</v>
      </c>
      <c r="F172" s="32">
        <f>'12 Month Budget Comparison'!D171</f>
        <v>0</v>
      </c>
      <c r="G172" s="32">
        <f t="shared" si="16"/>
        <v>0</v>
      </c>
      <c r="H172" s="32">
        <f>F172</f>
        <v>0</v>
      </c>
      <c r="I172" s="32"/>
      <c r="J172" s="43"/>
      <c r="K172" s="32"/>
      <c r="L172" s="43"/>
      <c r="M172" s="43"/>
      <c r="N172" s="43"/>
      <c r="O172" s="39"/>
    </row>
    <row r="173" spans="1:256" ht="15.75" x14ac:dyDescent="0.2">
      <c r="A173" s="37">
        <v>6530</v>
      </c>
      <c r="B173" s="36" t="s">
        <v>789</v>
      </c>
      <c r="C173" s="36" t="s">
        <v>131</v>
      </c>
      <c r="D173" s="38">
        <v>6660</v>
      </c>
      <c r="E173" s="38" t="s">
        <v>853</v>
      </c>
      <c r="F173" s="32">
        <f>'12 Month Budget Comparison'!D172</f>
        <v>0</v>
      </c>
      <c r="G173" s="32">
        <f t="shared" si="16"/>
        <v>0</v>
      </c>
      <c r="H173" s="32">
        <f>F173</f>
        <v>0</v>
      </c>
      <c r="I173" s="32"/>
      <c r="J173" s="43"/>
      <c r="K173" s="32"/>
      <c r="L173" s="43"/>
      <c r="M173" s="43"/>
      <c r="N173" s="43"/>
      <c r="O173" s="39"/>
    </row>
    <row r="174" spans="1:256" ht="15.75" x14ac:dyDescent="0.2">
      <c r="A174" s="37">
        <v>6531</v>
      </c>
      <c r="B174" s="36" t="s">
        <v>789</v>
      </c>
      <c r="C174" s="36" t="s">
        <v>133</v>
      </c>
      <c r="D174" s="38">
        <v>6660</v>
      </c>
      <c r="E174" s="38" t="s">
        <v>854</v>
      </c>
      <c r="F174" s="32">
        <f>'12 Month Budget Comparison'!D173</f>
        <v>0</v>
      </c>
      <c r="G174" s="32">
        <f t="shared" si="16"/>
        <v>0</v>
      </c>
      <c r="H174" s="32">
        <f>F174</f>
        <v>0</v>
      </c>
      <c r="I174" s="32"/>
      <c r="J174" s="43"/>
      <c r="K174" s="32"/>
      <c r="L174" s="43"/>
      <c r="M174" s="43"/>
      <c r="N174" s="43"/>
      <c r="O174" s="39"/>
    </row>
    <row r="175" spans="1:256" ht="15.75" x14ac:dyDescent="0.2">
      <c r="A175" s="37">
        <v>6532</v>
      </c>
      <c r="B175" s="36" t="s">
        <v>789</v>
      </c>
      <c r="C175" s="36" t="s">
        <v>3</v>
      </c>
      <c r="D175" s="38">
        <v>6660</v>
      </c>
      <c r="E175" s="38" t="s">
        <v>855</v>
      </c>
      <c r="F175" s="32">
        <f>'12 Month Budget Comparison'!D174</f>
        <v>0</v>
      </c>
      <c r="G175" s="32"/>
      <c r="H175" s="32"/>
      <c r="I175" s="32"/>
      <c r="J175" s="43"/>
      <c r="K175" s="32"/>
      <c r="L175" s="43"/>
      <c r="M175" s="43"/>
      <c r="N175" s="43"/>
      <c r="O175" s="32">
        <f>'12 Month Budget Comparison'!F174</f>
        <v>0</v>
      </c>
    </row>
    <row r="176" spans="1:256" ht="15.75" x14ac:dyDescent="0.2">
      <c r="A176" s="37">
        <v>6533</v>
      </c>
      <c r="B176" s="36" t="s">
        <v>789</v>
      </c>
      <c r="C176" s="36" t="s">
        <v>135</v>
      </c>
      <c r="D176" s="38">
        <v>6660</v>
      </c>
      <c r="E176" s="38" t="s">
        <v>856</v>
      </c>
      <c r="F176" s="32">
        <f>'12 Month Budget Comparison'!D175</f>
        <v>0</v>
      </c>
      <c r="G176" s="32">
        <f t="shared" si="16"/>
        <v>0</v>
      </c>
      <c r="H176" s="32">
        <f>F176</f>
        <v>0</v>
      </c>
      <c r="I176" s="32"/>
      <c r="J176" s="43"/>
      <c r="K176" s="32"/>
      <c r="L176" s="43"/>
      <c r="M176" s="43"/>
      <c r="N176" s="43"/>
      <c r="O176" s="39"/>
    </row>
    <row r="177" spans="1:256" ht="15.75" x14ac:dyDescent="0.2">
      <c r="A177" s="37">
        <v>6534</v>
      </c>
      <c r="B177" s="36" t="s">
        <v>789</v>
      </c>
      <c r="C177" s="36" t="s">
        <v>137</v>
      </c>
      <c r="D177" s="38">
        <v>6660</v>
      </c>
      <c r="E177" s="38" t="s">
        <v>857</v>
      </c>
      <c r="F177" s="32">
        <f>'12 Month Budget Comparison'!D176</f>
        <v>0</v>
      </c>
      <c r="G177" s="32">
        <f t="shared" si="16"/>
        <v>0</v>
      </c>
      <c r="H177" s="32">
        <f t="shared" ref="H177:H190" si="17">F177</f>
        <v>0</v>
      </c>
      <c r="I177" s="32"/>
      <c r="J177" s="43"/>
      <c r="K177" s="32"/>
      <c r="L177" s="43"/>
      <c r="M177" s="43"/>
      <c r="N177" s="43"/>
      <c r="O177" s="39"/>
    </row>
    <row r="178" spans="1:256" ht="15.75" x14ac:dyDescent="0.2">
      <c r="A178" s="37">
        <v>6535</v>
      </c>
      <c r="B178" s="36" t="s">
        <v>789</v>
      </c>
      <c r="C178" s="36" t="s">
        <v>139</v>
      </c>
      <c r="D178" s="38">
        <v>6660</v>
      </c>
      <c r="E178" s="38" t="s">
        <v>858</v>
      </c>
      <c r="F178" s="32">
        <f>'12 Month Budget Comparison'!D177</f>
        <v>0</v>
      </c>
      <c r="G178" s="32">
        <f t="shared" si="16"/>
        <v>0</v>
      </c>
      <c r="H178" s="32">
        <f t="shared" si="17"/>
        <v>0</v>
      </c>
      <c r="I178" s="32"/>
      <c r="J178" s="43"/>
      <c r="K178" s="32"/>
      <c r="L178" s="43"/>
      <c r="M178" s="43"/>
      <c r="N178" s="43"/>
      <c r="O178" s="39"/>
    </row>
    <row r="179" spans="1:256" ht="15.75" x14ac:dyDescent="0.2">
      <c r="A179" s="37">
        <v>6536</v>
      </c>
      <c r="B179" s="36" t="s">
        <v>789</v>
      </c>
      <c r="C179" s="36" t="s">
        <v>143</v>
      </c>
      <c r="D179" s="38">
        <v>6660</v>
      </c>
      <c r="E179" s="38" t="s">
        <v>859</v>
      </c>
      <c r="F179" s="32">
        <f>'12 Month Budget Comparison'!D178</f>
        <v>0</v>
      </c>
      <c r="G179" s="32">
        <f t="shared" si="16"/>
        <v>0</v>
      </c>
      <c r="H179" s="32">
        <f t="shared" si="17"/>
        <v>0</v>
      </c>
      <c r="I179" s="32"/>
      <c r="J179" s="43"/>
      <c r="K179" s="32"/>
      <c r="L179" s="43"/>
      <c r="M179" s="43"/>
      <c r="N179" s="43"/>
      <c r="O179" s="39"/>
    </row>
    <row r="180" spans="1:256" ht="15.75" x14ac:dyDescent="0.2">
      <c r="A180" s="37">
        <v>6537</v>
      </c>
      <c r="B180" s="36" t="s">
        <v>789</v>
      </c>
      <c r="C180" s="36" t="s">
        <v>145</v>
      </c>
      <c r="D180" s="38">
        <v>6660</v>
      </c>
      <c r="E180" s="38" t="s">
        <v>860</v>
      </c>
      <c r="F180" s="32">
        <f>'12 Month Budget Comparison'!D179</f>
        <v>0</v>
      </c>
      <c r="G180" s="32">
        <f t="shared" si="16"/>
        <v>0</v>
      </c>
      <c r="H180" s="32">
        <f t="shared" si="17"/>
        <v>0</v>
      </c>
      <c r="I180" s="32"/>
      <c r="J180" s="43"/>
      <c r="K180" s="32"/>
      <c r="L180" s="43"/>
      <c r="M180" s="43"/>
      <c r="N180" s="43"/>
      <c r="O180" s="39"/>
    </row>
    <row r="181" spans="1:256" ht="15.75" x14ac:dyDescent="0.2">
      <c r="A181" s="37">
        <v>6538</v>
      </c>
      <c r="B181" s="36" t="s">
        <v>789</v>
      </c>
      <c r="C181" s="36" t="s">
        <v>354</v>
      </c>
      <c r="D181" s="38">
        <v>6660</v>
      </c>
      <c r="E181" s="38" t="s">
        <v>861</v>
      </c>
      <c r="F181" s="32">
        <f>'12 Month Budget Comparison'!D180</f>
        <v>0</v>
      </c>
      <c r="G181" s="32">
        <f t="shared" si="16"/>
        <v>0</v>
      </c>
      <c r="H181" s="32">
        <f t="shared" si="17"/>
        <v>0</v>
      </c>
      <c r="I181" s="32"/>
      <c r="J181" s="43"/>
      <c r="K181" s="32"/>
      <c r="L181" s="43"/>
      <c r="M181" s="43"/>
      <c r="N181" s="43"/>
      <c r="O181" s="39"/>
    </row>
    <row r="182" spans="1:256" ht="14.85" customHeight="1" x14ac:dyDescent="0.2">
      <c r="A182" s="37">
        <v>6540</v>
      </c>
      <c r="B182" s="36" t="s">
        <v>789</v>
      </c>
      <c r="C182" s="36" t="s">
        <v>13</v>
      </c>
      <c r="D182" s="38">
        <v>6660</v>
      </c>
      <c r="E182" s="38" t="s">
        <v>229</v>
      </c>
      <c r="F182" s="32">
        <f>'12 Month Budget Comparison'!D181</f>
        <v>0</v>
      </c>
      <c r="G182" s="32">
        <f t="shared" si="16"/>
        <v>0</v>
      </c>
      <c r="H182" s="32">
        <f t="shared" si="17"/>
        <v>0</v>
      </c>
      <c r="I182" s="32"/>
      <c r="J182" s="43"/>
      <c r="K182" s="32"/>
      <c r="L182" s="43"/>
      <c r="M182" s="43"/>
      <c r="N182" s="43"/>
      <c r="O182" s="39"/>
    </row>
    <row r="183" spans="1:256" ht="15.75" x14ac:dyDescent="0.2">
      <c r="A183" s="37">
        <v>6560</v>
      </c>
      <c r="B183" s="36" t="s">
        <v>789</v>
      </c>
      <c r="C183" s="36" t="s">
        <v>5</v>
      </c>
      <c r="D183" s="38">
        <v>6660</v>
      </c>
      <c r="E183" s="38" t="s">
        <v>230</v>
      </c>
      <c r="F183" s="32">
        <f>'12 Month Budget Comparison'!D182</f>
        <v>0</v>
      </c>
      <c r="G183" s="32">
        <f t="shared" si="16"/>
        <v>0</v>
      </c>
      <c r="H183" s="32">
        <f t="shared" si="17"/>
        <v>0</v>
      </c>
      <c r="I183" s="32"/>
      <c r="J183" s="43"/>
      <c r="K183" s="32"/>
      <c r="L183" s="43"/>
      <c r="M183" s="43"/>
      <c r="N183" s="43"/>
      <c r="O183" s="39"/>
    </row>
    <row r="184" spans="1:256" ht="15.75" x14ac:dyDescent="0.2">
      <c r="A184" s="37">
        <v>6580</v>
      </c>
      <c r="B184" s="36" t="s">
        <v>789</v>
      </c>
      <c r="C184" s="36" t="s">
        <v>34</v>
      </c>
      <c r="D184" s="38">
        <v>6660</v>
      </c>
      <c r="E184" s="38" t="s">
        <v>231</v>
      </c>
      <c r="F184" s="32">
        <f>'12 Month Budget Comparison'!D183</f>
        <v>0</v>
      </c>
      <c r="G184" s="32">
        <f t="shared" si="16"/>
        <v>0</v>
      </c>
      <c r="H184" s="32">
        <f t="shared" si="17"/>
        <v>0</v>
      </c>
      <c r="I184" s="32"/>
      <c r="J184" s="43"/>
      <c r="K184" s="32"/>
      <c r="L184" s="43"/>
      <c r="M184" s="43"/>
      <c r="N184" s="43"/>
      <c r="O184" s="39"/>
    </row>
    <row r="185" spans="1:256" ht="15.75" x14ac:dyDescent="0.2">
      <c r="A185" s="37">
        <v>6590</v>
      </c>
      <c r="B185" s="36" t="s">
        <v>789</v>
      </c>
      <c r="C185" s="36" t="s">
        <v>356</v>
      </c>
      <c r="D185" s="38">
        <v>6660</v>
      </c>
      <c r="E185" s="38" t="s">
        <v>862</v>
      </c>
      <c r="F185" s="32">
        <f>'12 Month Budget Comparison'!D184</f>
        <v>0</v>
      </c>
      <c r="G185" s="32">
        <f t="shared" si="16"/>
        <v>0</v>
      </c>
      <c r="H185" s="32">
        <f t="shared" si="17"/>
        <v>0</v>
      </c>
      <c r="I185" s="32"/>
      <c r="J185" s="43"/>
      <c r="K185" s="32"/>
      <c r="L185" s="43"/>
      <c r="M185" s="43"/>
      <c r="N185" s="43"/>
      <c r="O185" s="39"/>
    </row>
    <row r="186" spans="1:256" ht="15.75" x14ac:dyDescent="0.2">
      <c r="A186" s="37">
        <v>6591</v>
      </c>
      <c r="B186" s="36" t="s">
        <v>789</v>
      </c>
      <c r="C186" s="36" t="s">
        <v>358</v>
      </c>
      <c r="D186" s="38">
        <v>6660</v>
      </c>
      <c r="E186" s="38" t="s">
        <v>863</v>
      </c>
      <c r="F186" s="32">
        <f>'12 Month Budget Comparison'!D185</f>
        <v>0</v>
      </c>
      <c r="G186" s="32">
        <f t="shared" si="16"/>
        <v>0</v>
      </c>
      <c r="H186" s="32">
        <f t="shared" si="17"/>
        <v>0</v>
      </c>
      <c r="I186" s="32"/>
      <c r="J186" s="43"/>
      <c r="K186" s="32"/>
      <c r="L186" s="43"/>
      <c r="M186" s="43"/>
      <c r="N186" s="43"/>
      <c r="O186" s="39"/>
    </row>
    <row r="187" spans="1:256" s="34" customFormat="1" ht="15.75" x14ac:dyDescent="0.2">
      <c r="A187" s="37">
        <v>6600</v>
      </c>
      <c r="B187" s="36" t="s">
        <v>789</v>
      </c>
      <c r="C187" s="36" t="s">
        <v>7</v>
      </c>
      <c r="D187" s="38">
        <v>6660</v>
      </c>
      <c r="E187" s="38" t="s">
        <v>232</v>
      </c>
      <c r="F187" s="32">
        <f>'12 Month Budget Comparison'!D186</f>
        <v>0</v>
      </c>
      <c r="G187" s="32">
        <f t="shared" si="16"/>
        <v>0</v>
      </c>
      <c r="H187" s="32">
        <f t="shared" si="17"/>
        <v>0</v>
      </c>
      <c r="I187" s="32"/>
      <c r="J187" s="43"/>
      <c r="K187" s="32"/>
      <c r="L187" s="43"/>
      <c r="M187" s="43"/>
      <c r="N187" s="43"/>
      <c r="O187" s="39"/>
    </row>
    <row r="188" spans="1:256" s="34" customFormat="1" ht="15.75" x14ac:dyDescent="0.2">
      <c r="A188" s="37">
        <v>6620</v>
      </c>
      <c r="B188" s="36" t="s">
        <v>789</v>
      </c>
      <c r="C188" s="36" t="s">
        <v>8</v>
      </c>
      <c r="D188" s="38">
        <v>6660</v>
      </c>
      <c r="E188" s="38" t="s">
        <v>233</v>
      </c>
      <c r="F188" s="32">
        <f>'12 Month Budget Comparison'!D187</f>
        <v>0</v>
      </c>
      <c r="G188" s="32">
        <f t="shared" si="16"/>
        <v>0</v>
      </c>
      <c r="H188" s="32">
        <f t="shared" si="17"/>
        <v>0</v>
      </c>
      <c r="I188" s="32"/>
      <c r="J188" s="43"/>
      <c r="K188" s="32"/>
      <c r="L188" s="43"/>
      <c r="M188" s="43"/>
      <c r="N188" s="43"/>
      <c r="O188" s="39"/>
    </row>
    <row r="189" spans="1:256" s="34" customFormat="1" ht="15.75" x14ac:dyDescent="0.2">
      <c r="A189" s="37">
        <v>6630</v>
      </c>
      <c r="B189" s="36" t="s">
        <v>789</v>
      </c>
      <c r="C189" s="36" t="s">
        <v>341</v>
      </c>
      <c r="D189" s="38">
        <v>6660</v>
      </c>
      <c r="E189" s="38" t="s">
        <v>864</v>
      </c>
      <c r="F189" s="32">
        <f>'12 Month Budget Comparison'!D188</f>
        <v>0</v>
      </c>
      <c r="G189" s="32">
        <f t="shared" si="16"/>
        <v>0</v>
      </c>
      <c r="H189" s="32">
        <f t="shared" si="17"/>
        <v>0</v>
      </c>
      <c r="I189" s="32"/>
      <c r="J189" s="43"/>
      <c r="K189" s="32"/>
      <c r="L189" s="43"/>
      <c r="M189" s="43"/>
      <c r="N189" s="43"/>
      <c r="O189" s="39"/>
    </row>
    <row r="190" spans="1:256" s="34" customFormat="1" ht="14.85" customHeight="1" x14ac:dyDescent="0.2">
      <c r="A190" s="37">
        <v>6640</v>
      </c>
      <c r="B190" s="36" t="s">
        <v>789</v>
      </c>
      <c r="C190" s="36" t="s">
        <v>9</v>
      </c>
      <c r="D190" s="38">
        <v>6660</v>
      </c>
      <c r="E190" s="38" t="s">
        <v>234</v>
      </c>
      <c r="F190" s="32">
        <f>'12 Month Budget Comparison'!D189</f>
        <v>0</v>
      </c>
      <c r="G190" s="32">
        <f t="shared" si="16"/>
        <v>0</v>
      </c>
      <c r="H190" s="32">
        <f t="shared" si="17"/>
        <v>0</v>
      </c>
      <c r="I190" s="32"/>
      <c r="J190" s="43"/>
      <c r="K190" s="32"/>
      <c r="L190" s="43"/>
      <c r="M190" s="43"/>
      <c r="N190" s="43"/>
      <c r="O190" s="39"/>
    </row>
    <row r="191" spans="1:256" s="34" customFormat="1" ht="15.75" x14ac:dyDescent="0.2">
      <c r="A191" s="37">
        <v>6660</v>
      </c>
      <c r="B191" s="36" t="s">
        <v>865</v>
      </c>
      <c r="C191" s="36" t="s">
        <v>865</v>
      </c>
      <c r="D191" s="38">
        <v>10300</v>
      </c>
      <c r="E191" s="38" t="s">
        <v>866</v>
      </c>
      <c r="F191" s="32">
        <f>SUM(F170:F190)</f>
        <v>0</v>
      </c>
      <c r="G191" s="32">
        <f>SUM(G170:G190)</f>
        <v>0</v>
      </c>
      <c r="H191" s="32">
        <f>SUM(H170:H190)</f>
        <v>0</v>
      </c>
      <c r="I191" s="32"/>
      <c r="J191" s="43"/>
      <c r="K191" s="32"/>
      <c r="L191" s="43"/>
      <c r="M191" s="43"/>
      <c r="N191" s="44"/>
      <c r="O191" s="32">
        <f>SUM(O170:O190)</f>
        <v>0</v>
      </c>
    </row>
    <row r="192" spans="1:256" s="45" customFormat="1" x14ac:dyDescent="0.2">
      <c r="A192" s="232" t="s">
        <v>1048</v>
      </c>
      <c r="B192" s="233"/>
      <c r="C192" s="233"/>
      <c r="D192" s="233"/>
      <c r="E192" s="233"/>
      <c r="F192" s="233"/>
      <c r="G192" s="233"/>
      <c r="H192" s="233"/>
      <c r="I192" s="233"/>
      <c r="J192" s="233"/>
      <c r="K192" s="233"/>
      <c r="L192" s="233"/>
      <c r="M192" s="233"/>
      <c r="N192" s="233"/>
      <c r="O192" s="2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c r="ET192" s="34"/>
      <c r="EU192" s="34"/>
      <c r="EV192" s="34"/>
      <c r="EW192" s="34"/>
      <c r="EX192" s="34"/>
      <c r="EY192" s="34"/>
      <c r="EZ192" s="34"/>
      <c r="FA192" s="34"/>
      <c r="FB192" s="34"/>
      <c r="FC192" s="34"/>
      <c r="FD192" s="34"/>
      <c r="FE192" s="34"/>
      <c r="FF192" s="34"/>
      <c r="FG192" s="34"/>
      <c r="FH192" s="34"/>
      <c r="FI192" s="34"/>
      <c r="FJ192" s="34"/>
      <c r="FK192" s="34"/>
      <c r="FL192" s="34"/>
      <c r="FM192" s="34"/>
      <c r="FN192" s="34"/>
      <c r="FO192" s="34"/>
      <c r="FP192" s="34"/>
      <c r="FQ192" s="34"/>
      <c r="FR192" s="34"/>
      <c r="FS192" s="34"/>
      <c r="FT192" s="34"/>
      <c r="FU192" s="34"/>
      <c r="FV192" s="34"/>
      <c r="FW192" s="34"/>
      <c r="FX192" s="34"/>
      <c r="FY192" s="34"/>
      <c r="FZ192" s="34"/>
      <c r="GA192" s="34"/>
      <c r="GB192" s="34"/>
      <c r="GC192" s="34"/>
      <c r="GD192" s="34"/>
      <c r="GE192" s="34"/>
      <c r="GF192" s="34"/>
      <c r="GG192" s="34"/>
      <c r="GH192" s="34"/>
      <c r="GI192" s="34"/>
      <c r="GJ192" s="34"/>
      <c r="GK192" s="34"/>
      <c r="GL192" s="34"/>
      <c r="GM192" s="34"/>
      <c r="GN192" s="34"/>
      <c r="GO192" s="34"/>
      <c r="GP192" s="34"/>
      <c r="GQ192" s="34"/>
      <c r="GR192" s="34"/>
      <c r="GS192" s="34"/>
      <c r="GT192" s="34"/>
      <c r="GU192" s="34"/>
      <c r="GV192" s="34"/>
      <c r="GW192" s="34"/>
      <c r="GX192" s="34"/>
      <c r="GY192" s="34"/>
      <c r="GZ192" s="34"/>
      <c r="HA192" s="34"/>
      <c r="HB192" s="34"/>
      <c r="HC192" s="34"/>
      <c r="HD192" s="34"/>
      <c r="HE192" s="34"/>
      <c r="HF192" s="34"/>
      <c r="HG192" s="34"/>
      <c r="HH192" s="34"/>
      <c r="HI192" s="34"/>
      <c r="HJ192" s="34"/>
      <c r="HK192" s="34"/>
      <c r="HL192" s="34"/>
      <c r="HM192" s="34"/>
      <c r="HN192" s="34"/>
      <c r="HO192" s="34"/>
      <c r="HP192" s="34"/>
      <c r="HQ192" s="34"/>
      <c r="HR192" s="34"/>
      <c r="HS192" s="34"/>
      <c r="HT192" s="34"/>
      <c r="HU192" s="34"/>
      <c r="HV192" s="34"/>
      <c r="HW192" s="34"/>
      <c r="HX192" s="34"/>
      <c r="HY192" s="34"/>
      <c r="HZ192" s="34"/>
      <c r="IA192" s="34"/>
      <c r="IB192" s="34"/>
      <c r="IC192" s="34"/>
      <c r="ID192" s="34"/>
      <c r="IE192" s="34"/>
      <c r="IF192" s="34"/>
      <c r="IG192" s="34"/>
      <c r="IH192" s="34"/>
      <c r="II192" s="34"/>
      <c r="IJ192" s="34"/>
      <c r="IK192" s="34"/>
      <c r="IL192" s="34"/>
      <c r="IM192" s="34"/>
      <c r="IN192" s="34"/>
      <c r="IO192" s="34"/>
      <c r="IP192" s="34"/>
      <c r="IQ192" s="34"/>
      <c r="IR192" s="34"/>
      <c r="IS192" s="34"/>
      <c r="IT192" s="34"/>
      <c r="IU192" s="34"/>
      <c r="IV192" s="34"/>
    </row>
    <row r="193" spans="1:15" s="34" customFormat="1" ht="15.75" x14ac:dyDescent="0.2">
      <c r="A193" s="37">
        <v>7500</v>
      </c>
      <c r="B193" s="36" t="s">
        <v>789</v>
      </c>
      <c r="C193" s="36" t="s">
        <v>0</v>
      </c>
      <c r="D193" s="38">
        <v>7660</v>
      </c>
      <c r="E193" s="38" t="s">
        <v>235</v>
      </c>
      <c r="F193" s="32">
        <f>'12 Month Budget Comparison'!D192</f>
        <v>0</v>
      </c>
      <c r="G193" s="32">
        <f>F193</f>
        <v>0</v>
      </c>
      <c r="H193" s="32">
        <f>F193</f>
        <v>0</v>
      </c>
      <c r="I193" s="32"/>
      <c r="J193" s="43"/>
      <c r="K193" s="32"/>
      <c r="L193" s="43"/>
      <c r="M193" s="43"/>
      <c r="N193" s="43"/>
      <c r="O193" s="39"/>
    </row>
    <row r="194" spans="1:15" ht="15.75" x14ac:dyDescent="0.2">
      <c r="A194" s="37">
        <v>7520</v>
      </c>
      <c r="B194" s="36" t="s">
        <v>789</v>
      </c>
      <c r="C194" s="36" t="s">
        <v>2</v>
      </c>
      <c r="D194" s="38">
        <v>7660</v>
      </c>
      <c r="E194" s="38" t="s">
        <v>236</v>
      </c>
      <c r="F194" s="32">
        <f>'12 Month Budget Comparison'!D193</f>
        <v>0</v>
      </c>
      <c r="G194" s="32">
        <f t="shared" ref="G194:G213" si="18">F194</f>
        <v>0</v>
      </c>
      <c r="H194" s="32">
        <f>F194</f>
        <v>0</v>
      </c>
      <c r="I194" s="32"/>
      <c r="J194" s="43"/>
      <c r="K194" s="32"/>
      <c r="L194" s="43"/>
      <c r="M194" s="43"/>
      <c r="N194" s="43"/>
      <c r="O194" s="39"/>
    </row>
    <row r="195" spans="1:15" ht="15.75" x14ac:dyDescent="0.2">
      <c r="A195" s="37">
        <v>7525</v>
      </c>
      <c r="B195" s="36" t="s">
        <v>789</v>
      </c>
      <c r="C195" s="36" t="s">
        <v>283</v>
      </c>
      <c r="D195" s="38">
        <v>7660</v>
      </c>
      <c r="E195" s="38" t="s">
        <v>840</v>
      </c>
      <c r="F195" s="32">
        <f>'12 Month Budget Comparison'!D194</f>
        <v>0</v>
      </c>
      <c r="G195" s="32">
        <f t="shared" si="18"/>
        <v>0</v>
      </c>
      <c r="H195" s="32">
        <f>F195</f>
        <v>0</v>
      </c>
      <c r="I195" s="32"/>
      <c r="J195" s="43"/>
      <c r="K195" s="32"/>
      <c r="L195" s="43"/>
      <c r="M195" s="43"/>
      <c r="N195" s="43"/>
      <c r="O195" s="39"/>
    </row>
    <row r="196" spans="1:15" ht="15.75" x14ac:dyDescent="0.2">
      <c r="A196" s="37">
        <v>7530</v>
      </c>
      <c r="B196" s="36" t="s">
        <v>789</v>
      </c>
      <c r="C196" s="36" t="s">
        <v>131</v>
      </c>
      <c r="D196" s="38">
        <v>7660</v>
      </c>
      <c r="E196" s="38" t="s">
        <v>841</v>
      </c>
      <c r="F196" s="32">
        <f>'12 Month Budget Comparison'!D195</f>
        <v>0</v>
      </c>
      <c r="G196" s="32">
        <f t="shared" si="18"/>
        <v>0</v>
      </c>
      <c r="H196" s="32">
        <f>F196</f>
        <v>0</v>
      </c>
      <c r="I196" s="32"/>
      <c r="J196" s="43"/>
      <c r="K196" s="32"/>
      <c r="L196" s="43"/>
      <c r="M196" s="43"/>
      <c r="N196" s="43"/>
      <c r="O196" s="39"/>
    </row>
    <row r="197" spans="1:15" ht="15.75" x14ac:dyDescent="0.2">
      <c r="A197" s="37">
        <v>7531</v>
      </c>
      <c r="B197" s="36" t="s">
        <v>789</v>
      </c>
      <c r="C197" s="36" t="s">
        <v>133</v>
      </c>
      <c r="D197" s="38">
        <v>7660</v>
      </c>
      <c r="E197" s="38" t="s">
        <v>842</v>
      </c>
      <c r="F197" s="32">
        <f>'12 Month Budget Comparison'!D196</f>
        <v>0</v>
      </c>
      <c r="G197" s="32">
        <f t="shared" si="18"/>
        <v>0</v>
      </c>
      <c r="H197" s="32">
        <f>F197</f>
        <v>0</v>
      </c>
      <c r="I197" s="32"/>
      <c r="J197" s="43"/>
      <c r="K197" s="32"/>
      <c r="L197" s="43"/>
      <c r="M197" s="43"/>
      <c r="N197" s="43"/>
      <c r="O197" s="39"/>
    </row>
    <row r="198" spans="1:15" ht="15.75" x14ac:dyDescent="0.2">
      <c r="A198" s="37">
        <v>7532</v>
      </c>
      <c r="B198" s="36" t="s">
        <v>789</v>
      </c>
      <c r="C198" s="36" t="s">
        <v>3</v>
      </c>
      <c r="D198" s="38">
        <v>7660</v>
      </c>
      <c r="E198" s="38" t="s">
        <v>843</v>
      </c>
      <c r="F198" s="32">
        <f>'12 Month Budget Comparison'!D197</f>
        <v>0</v>
      </c>
      <c r="G198" s="32"/>
      <c r="H198" s="32"/>
      <c r="I198" s="32"/>
      <c r="J198" s="43"/>
      <c r="K198" s="32"/>
      <c r="L198" s="43"/>
      <c r="M198" s="43"/>
      <c r="N198" s="43"/>
      <c r="O198" s="32">
        <f>'12 Month Budget Comparison'!F197</f>
        <v>0</v>
      </c>
    </row>
    <row r="199" spans="1:15" ht="15.75" x14ac:dyDescent="0.2">
      <c r="A199" s="37">
        <v>7533</v>
      </c>
      <c r="B199" s="36" t="s">
        <v>789</v>
      </c>
      <c r="C199" s="36" t="s">
        <v>135</v>
      </c>
      <c r="D199" s="38">
        <v>7660</v>
      </c>
      <c r="E199" s="38" t="s">
        <v>844</v>
      </c>
      <c r="F199" s="32">
        <f>'12 Month Budget Comparison'!D198</f>
        <v>0</v>
      </c>
      <c r="G199" s="32">
        <f t="shared" si="18"/>
        <v>0</v>
      </c>
      <c r="H199" s="32">
        <f>F199</f>
        <v>0</v>
      </c>
      <c r="I199" s="32"/>
      <c r="J199" s="43"/>
      <c r="K199" s="32"/>
      <c r="L199" s="43"/>
      <c r="M199" s="43"/>
      <c r="N199" s="43"/>
      <c r="O199" s="39"/>
    </row>
    <row r="200" spans="1:15" ht="15.75" x14ac:dyDescent="0.2">
      <c r="A200" s="37">
        <v>7534</v>
      </c>
      <c r="B200" s="36" t="s">
        <v>789</v>
      </c>
      <c r="C200" s="36" t="s">
        <v>137</v>
      </c>
      <c r="D200" s="38">
        <v>7660</v>
      </c>
      <c r="E200" s="38" t="s">
        <v>845</v>
      </c>
      <c r="F200" s="32">
        <f>'12 Month Budget Comparison'!D199</f>
        <v>0</v>
      </c>
      <c r="G200" s="32">
        <f t="shared" si="18"/>
        <v>0</v>
      </c>
      <c r="H200" s="32">
        <f t="shared" ref="H200:H213" si="19">F200</f>
        <v>0</v>
      </c>
      <c r="I200" s="32"/>
      <c r="J200" s="43"/>
      <c r="K200" s="32"/>
      <c r="L200" s="43"/>
      <c r="M200" s="43"/>
      <c r="N200" s="43"/>
      <c r="O200" s="39"/>
    </row>
    <row r="201" spans="1:15" ht="15.75" x14ac:dyDescent="0.2">
      <c r="A201" s="37">
        <v>7535</v>
      </c>
      <c r="B201" s="36" t="s">
        <v>789</v>
      </c>
      <c r="C201" s="36" t="s">
        <v>139</v>
      </c>
      <c r="D201" s="38">
        <v>7660</v>
      </c>
      <c r="E201" s="38" t="s">
        <v>846</v>
      </c>
      <c r="F201" s="32">
        <f>'12 Month Budget Comparison'!D200</f>
        <v>0</v>
      </c>
      <c r="G201" s="32">
        <f t="shared" si="18"/>
        <v>0</v>
      </c>
      <c r="H201" s="32">
        <f t="shared" si="19"/>
        <v>0</v>
      </c>
      <c r="I201" s="32"/>
      <c r="J201" s="43"/>
      <c r="K201" s="32"/>
      <c r="L201" s="43"/>
      <c r="M201" s="43"/>
      <c r="N201" s="43"/>
      <c r="O201" s="39"/>
    </row>
    <row r="202" spans="1:15" ht="15.75" x14ac:dyDescent="0.2">
      <c r="A202" s="37">
        <v>7536</v>
      </c>
      <c r="B202" s="36" t="s">
        <v>789</v>
      </c>
      <c r="C202" s="36" t="s">
        <v>143</v>
      </c>
      <c r="D202" s="38">
        <v>7660</v>
      </c>
      <c r="E202" s="38" t="s">
        <v>847</v>
      </c>
      <c r="F202" s="32">
        <f>'12 Month Budget Comparison'!D201</f>
        <v>0</v>
      </c>
      <c r="G202" s="32">
        <f t="shared" si="18"/>
        <v>0</v>
      </c>
      <c r="H202" s="32">
        <f t="shared" si="19"/>
        <v>0</v>
      </c>
      <c r="I202" s="32"/>
      <c r="J202" s="43"/>
      <c r="K202" s="32"/>
      <c r="L202" s="43"/>
      <c r="M202" s="43"/>
      <c r="N202" s="43"/>
      <c r="O202" s="39"/>
    </row>
    <row r="203" spans="1:15" ht="15.75" x14ac:dyDescent="0.2">
      <c r="A203" s="37">
        <v>7537</v>
      </c>
      <c r="B203" s="36" t="s">
        <v>789</v>
      </c>
      <c r="C203" s="36" t="s">
        <v>145</v>
      </c>
      <c r="D203" s="38">
        <v>7660</v>
      </c>
      <c r="E203" s="38" t="s">
        <v>848</v>
      </c>
      <c r="F203" s="32">
        <f>'12 Month Budget Comparison'!D202</f>
        <v>0</v>
      </c>
      <c r="G203" s="32">
        <f t="shared" si="18"/>
        <v>0</v>
      </c>
      <c r="H203" s="32">
        <f t="shared" si="19"/>
        <v>0</v>
      </c>
      <c r="I203" s="32"/>
      <c r="J203" s="43"/>
      <c r="K203" s="32"/>
      <c r="L203" s="43"/>
      <c r="M203" s="43"/>
      <c r="N203" s="43"/>
      <c r="O203" s="39"/>
    </row>
    <row r="204" spans="1:15" ht="15.75" x14ac:dyDescent="0.2">
      <c r="A204" s="37">
        <v>7538</v>
      </c>
      <c r="B204" s="36" t="s">
        <v>789</v>
      </c>
      <c r="C204" s="36" t="s">
        <v>354</v>
      </c>
      <c r="D204" s="38">
        <v>7660</v>
      </c>
      <c r="E204" s="38" t="s">
        <v>849</v>
      </c>
      <c r="F204" s="32">
        <f>'12 Month Budget Comparison'!D203</f>
        <v>0</v>
      </c>
      <c r="G204" s="32">
        <f t="shared" si="18"/>
        <v>0</v>
      </c>
      <c r="H204" s="32">
        <f t="shared" si="19"/>
        <v>0</v>
      </c>
      <c r="I204" s="32"/>
      <c r="J204" s="43"/>
      <c r="K204" s="32"/>
      <c r="L204" s="43"/>
      <c r="M204" s="43"/>
      <c r="N204" s="43"/>
      <c r="O204" s="39"/>
    </row>
    <row r="205" spans="1:15" ht="14.85" customHeight="1" x14ac:dyDescent="0.2">
      <c r="A205" s="37">
        <v>7540</v>
      </c>
      <c r="B205" s="36" t="s">
        <v>789</v>
      </c>
      <c r="C205" s="36" t="s">
        <v>13</v>
      </c>
      <c r="D205" s="38">
        <v>7660</v>
      </c>
      <c r="E205" s="38" t="s">
        <v>237</v>
      </c>
      <c r="F205" s="32">
        <f>'12 Month Budget Comparison'!D204</f>
        <v>0</v>
      </c>
      <c r="G205" s="32">
        <f t="shared" si="18"/>
        <v>0</v>
      </c>
      <c r="H205" s="32">
        <f t="shared" si="19"/>
        <v>0</v>
      </c>
      <c r="I205" s="32"/>
      <c r="J205" s="43"/>
      <c r="K205" s="32"/>
      <c r="L205" s="43"/>
      <c r="M205" s="43"/>
      <c r="N205" s="43"/>
      <c r="O205" s="39"/>
    </row>
    <row r="206" spans="1:15" ht="15.75" x14ac:dyDescent="0.2">
      <c r="A206" s="37">
        <v>7560</v>
      </c>
      <c r="B206" s="36" t="s">
        <v>789</v>
      </c>
      <c r="C206" s="36" t="s">
        <v>5</v>
      </c>
      <c r="D206" s="38">
        <v>7660</v>
      </c>
      <c r="E206" s="38" t="s">
        <v>238</v>
      </c>
      <c r="F206" s="32">
        <f>'12 Month Budget Comparison'!D205</f>
        <v>0</v>
      </c>
      <c r="G206" s="32">
        <f t="shared" si="18"/>
        <v>0</v>
      </c>
      <c r="H206" s="32">
        <f t="shared" si="19"/>
        <v>0</v>
      </c>
      <c r="I206" s="32"/>
      <c r="J206" s="43"/>
      <c r="K206" s="32"/>
      <c r="L206" s="43"/>
      <c r="M206" s="43"/>
      <c r="N206" s="43"/>
      <c r="O206" s="39"/>
    </row>
    <row r="207" spans="1:15" ht="15.75" x14ac:dyDescent="0.2">
      <c r="A207" s="37">
        <v>7580</v>
      </c>
      <c r="B207" s="36" t="s">
        <v>789</v>
      </c>
      <c r="C207" s="36" t="s">
        <v>34</v>
      </c>
      <c r="D207" s="38">
        <v>7660</v>
      </c>
      <c r="E207" s="38" t="s">
        <v>239</v>
      </c>
      <c r="F207" s="32">
        <f>'12 Month Budget Comparison'!D206</f>
        <v>0</v>
      </c>
      <c r="G207" s="32">
        <f t="shared" si="18"/>
        <v>0</v>
      </c>
      <c r="H207" s="32">
        <f t="shared" si="19"/>
        <v>0</v>
      </c>
      <c r="I207" s="32"/>
      <c r="J207" s="43"/>
      <c r="K207" s="32"/>
      <c r="L207" s="43"/>
      <c r="M207" s="43"/>
      <c r="N207" s="43"/>
      <c r="O207" s="39"/>
    </row>
    <row r="208" spans="1:15" ht="15.75" x14ac:dyDescent="0.2">
      <c r="A208" s="37">
        <v>7590</v>
      </c>
      <c r="B208" s="36" t="s">
        <v>789</v>
      </c>
      <c r="C208" s="36" t="s">
        <v>356</v>
      </c>
      <c r="D208" s="38">
        <v>7660</v>
      </c>
      <c r="E208" s="38" t="s">
        <v>850</v>
      </c>
      <c r="F208" s="32">
        <f>'12 Month Budget Comparison'!D207</f>
        <v>0</v>
      </c>
      <c r="G208" s="32">
        <f t="shared" si="18"/>
        <v>0</v>
      </c>
      <c r="H208" s="32">
        <f t="shared" si="19"/>
        <v>0</v>
      </c>
      <c r="I208" s="32"/>
      <c r="J208" s="43"/>
      <c r="K208" s="32"/>
      <c r="L208" s="43"/>
      <c r="M208" s="43"/>
      <c r="N208" s="43"/>
      <c r="O208" s="39"/>
    </row>
    <row r="209" spans="1:256" ht="15.75" x14ac:dyDescent="0.2">
      <c r="A209" s="37">
        <v>7591</v>
      </c>
      <c r="B209" s="36" t="s">
        <v>789</v>
      </c>
      <c r="C209" s="36" t="s">
        <v>358</v>
      </c>
      <c r="D209" s="38">
        <v>7660</v>
      </c>
      <c r="E209" s="38" t="s">
        <v>851</v>
      </c>
      <c r="F209" s="32">
        <f>'12 Month Budget Comparison'!D208</f>
        <v>0</v>
      </c>
      <c r="G209" s="32">
        <f t="shared" si="18"/>
        <v>0</v>
      </c>
      <c r="H209" s="32">
        <f t="shared" si="19"/>
        <v>0</v>
      </c>
      <c r="I209" s="32"/>
      <c r="J209" s="43"/>
      <c r="K209" s="32"/>
      <c r="L209" s="43"/>
      <c r="M209" s="43"/>
      <c r="N209" s="43"/>
      <c r="O209" s="39"/>
    </row>
    <row r="210" spans="1:256" ht="15.75" x14ac:dyDescent="0.2">
      <c r="A210" s="37">
        <v>7600</v>
      </c>
      <c r="B210" s="36" t="s">
        <v>789</v>
      </c>
      <c r="C210" s="36" t="s">
        <v>7</v>
      </c>
      <c r="D210" s="38">
        <v>7660</v>
      </c>
      <c r="E210" s="38" t="s">
        <v>240</v>
      </c>
      <c r="F210" s="32">
        <f>'12 Month Budget Comparison'!D209</f>
        <v>0</v>
      </c>
      <c r="G210" s="32">
        <f t="shared" si="18"/>
        <v>0</v>
      </c>
      <c r="H210" s="32">
        <f t="shared" si="19"/>
        <v>0</v>
      </c>
      <c r="I210" s="32"/>
      <c r="J210" s="43"/>
      <c r="K210" s="32"/>
      <c r="L210" s="43"/>
      <c r="M210" s="43"/>
      <c r="N210" s="43"/>
      <c r="O210" s="39"/>
    </row>
    <row r="211" spans="1:256" s="34" customFormat="1" ht="15.75" x14ac:dyDescent="0.2">
      <c r="A211" s="37">
        <v>7620</v>
      </c>
      <c r="B211" s="36" t="s">
        <v>789</v>
      </c>
      <c r="C211" s="36" t="s">
        <v>8</v>
      </c>
      <c r="D211" s="38">
        <v>7660</v>
      </c>
      <c r="E211" s="38" t="s">
        <v>241</v>
      </c>
      <c r="F211" s="32">
        <f>'12 Month Budget Comparison'!D210</f>
        <v>0</v>
      </c>
      <c r="G211" s="32">
        <f t="shared" si="18"/>
        <v>0</v>
      </c>
      <c r="H211" s="32">
        <f t="shared" si="19"/>
        <v>0</v>
      </c>
      <c r="I211" s="32"/>
      <c r="J211" s="43"/>
      <c r="K211" s="32"/>
      <c r="L211" s="43"/>
      <c r="M211" s="43"/>
      <c r="N211" s="43"/>
      <c r="O211" s="39"/>
    </row>
    <row r="212" spans="1:256" s="34" customFormat="1" ht="15.75" x14ac:dyDescent="0.2">
      <c r="A212" s="37">
        <v>7630</v>
      </c>
      <c r="B212" s="36" t="s">
        <v>789</v>
      </c>
      <c r="C212" s="36" t="s">
        <v>341</v>
      </c>
      <c r="D212" s="38">
        <v>7660</v>
      </c>
      <c r="E212" s="38" t="s">
        <v>837</v>
      </c>
      <c r="F212" s="32">
        <f>'12 Month Budget Comparison'!D211</f>
        <v>0</v>
      </c>
      <c r="G212" s="32">
        <f t="shared" si="18"/>
        <v>0</v>
      </c>
      <c r="H212" s="32">
        <f t="shared" si="19"/>
        <v>0</v>
      </c>
      <c r="I212" s="32"/>
      <c r="J212" s="43"/>
      <c r="K212" s="32"/>
      <c r="L212" s="43"/>
      <c r="M212" s="43"/>
      <c r="N212" s="43"/>
      <c r="O212" s="39"/>
    </row>
    <row r="213" spans="1:256" s="34" customFormat="1" ht="15.75" x14ac:dyDescent="0.2">
      <c r="A213" s="37">
        <v>7640</v>
      </c>
      <c r="B213" s="36" t="s">
        <v>789</v>
      </c>
      <c r="C213" s="36" t="s">
        <v>9</v>
      </c>
      <c r="D213" s="38">
        <v>7660</v>
      </c>
      <c r="E213" s="38" t="s">
        <v>242</v>
      </c>
      <c r="F213" s="32">
        <f>'12 Month Budget Comparison'!D212</f>
        <v>0</v>
      </c>
      <c r="G213" s="32">
        <f t="shared" si="18"/>
        <v>0</v>
      </c>
      <c r="H213" s="32">
        <f t="shared" si="19"/>
        <v>0</v>
      </c>
      <c r="I213" s="32"/>
      <c r="J213" s="43"/>
      <c r="K213" s="32"/>
      <c r="L213" s="43"/>
      <c r="M213" s="43"/>
      <c r="N213" s="43"/>
      <c r="O213" s="39"/>
    </row>
    <row r="214" spans="1:256" s="34" customFormat="1" ht="15.75" x14ac:dyDescent="0.2">
      <c r="A214" s="37">
        <v>7660</v>
      </c>
      <c r="B214" s="36" t="s">
        <v>838</v>
      </c>
      <c r="C214" s="36" t="s">
        <v>838</v>
      </c>
      <c r="D214" s="38">
        <v>10300</v>
      </c>
      <c r="E214" s="38" t="s">
        <v>839</v>
      </c>
      <c r="F214" s="32">
        <f>SUM(F193:F213)</f>
        <v>0</v>
      </c>
      <c r="G214" s="32">
        <f>SUM(G193:G213)</f>
        <v>0</v>
      </c>
      <c r="H214" s="32">
        <f>SUM(H193:H213)</f>
        <v>0</v>
      </c>
      <c r="I214" s="32"/>
      <c r="J214" s="43"/>
      <c r="K214" s="32"/>
      <c r="L214" s="43"/>
      <c r="M214" s="43"/>
      <c r="N214" s="44"/>
      <c r="O214" s="32">
        <f>SUM(O193:O213)</f>
        <v>0</v>
      </c>
    </row>
    <row r="215" spans="1:256" s="45" customFormat="1" x14ac:dyDescent="0.2">
      <c r="A215" s="232" t="s">
        <v>1049</v>
      </c>
      <c r="B215" s="233"/>
      <c r="C215" s="233"/>
      <c r="D215" s="233"/>
      <c r="E215" s="233"/>
      <c r="F215" s="233"/>
      <c r="G215" s="233"/>
      <c r="H215" s="233"/>
      <c r="I215" s="233"/>
      <c r="J215" s="233"/>
      <c r="K215" s="233"/>
      <c r="L215" s="233"/>
      <c r="M215" s="233"/>
      <c r="N215" s="233"/>
      <c r="O215" s="2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c r="ET215" s="34"/>
      <c r="EU215" s="34"/>
      <c r="EV215" s="34"/>
      <c r="EW215" s="34"/>
      <c r="EX215" s="34"/>
      <c r="EY215" s="34"/>
      <c r="EZ215" s="34"/>
      <c r="FA215" s="34"/>
      <c r="FB215" s="34"/>
      <c r="FC215" s="34"/>
      <c r="FD215" s="34"/>
      <c r="FE215" s="34"/>
      <c r="FF215" s="34"/>
      <c r="FG215" s="34"/>
      <c r="FH215" s="34"/>
      <c r="FI215" s="34"/>
      <c r="FJ215" s="34"/>
      <c r="FK215" s="34"/>
      <c r="FL215" s="34"/>
      <c r="FM215" s="34"/>
      <c r="FN215" s="34"/>
      <c r="FO215" s="34"/>
      <c r="FP215" s="34"/>
      <c r="FQ215" s="34"/>
      <c r="FR215" s="34"/>
      <c r="FS215" s="34"/>
      <c r="FT215" s="34"/>
      <c r="FU215" s="34"/>
      <c r="FV215" s="34"/>
      <c r="FW215" s="34"/>
      <c r="FX215" s="34"/>
      <c r="FY215" s="34"/>
      <c r="FZ215" s="34"/>
      <c r="GA215" s="34"/>
      <c r="GB215" s="34"/>
      <c r="GC215" s="34"/>
      <c r="GD215" s="34"/>
      <c r="GE215" s="34"/>
      <c r="GF215" s="34"/>
      <c r="GG215" s="34"/>
      <c r="GH215" s="34"/>
      <c r="GI215" s="34"/>
      <c r="GJ215" s="34"/>
      <c r="GK215" s="34"/>
      <c r="GL215" s="34"/>
      <c r="GM215" s="34"/>
      <c r="GN215" s="34"/>
      <c r="GO215" s="34"/>
      <c r="GP215" s="34"/>
      <c r="GQ215" s="34"/>
      <c r="GR215" s="34"/>
      <c r="GS215" s="34"/>
      <c r="GT215" s="34"/>
      <c r="GU215" s="34"/>
      <c r="GV215" s="34"/>
      <c r="GW215" s="34"/>
      <c r="GX215" s="34"/>
      <c r="GY215" s="34"/>
      <c r="GZ215" s="34"/>
      <c r="HA215" s="34"/>
      <c r="HB215" s="34"/>
      <c r="HC215" s="34"/>
      <c r="HD215" s="34"/>
      <c r="HE215" s="34"/>
      <c r="HF215" s="34"/>
      <c r="HG215" s="34"/>
      <c r="HH215" s="34"/>
      <c r="HI215" s="34"/>
      <c r="HJ215" s="34"/>
      <c r="HK215" s="34"/>
      <c r="HL215" s="34"/>
      <c r="HM215" s="34"/>
      <c r="HN215" s="34"/>
      <c r="HO215" s="34"/>
      <c r="HP215" s="34"/>
      <c r="HQ215" s="34"/>
      <c r="HR215" s="34"/>
      <c r="HS215" s="34"/>
      <c r="HT215" s="34"/>
      <c r="HU215" s="34"/>
      <c r="HV215" s="34"/>
      <c r="HW215" s="34"/>
      <c r="HX215" s="34"/>
      <c r="HY215" s="34"/>
      <c r="HZ215" s="34"/>
      <c r="IA215" s="34"/>
      <c r="IB215" s="34"/>
      <c r="IC215" s="34"/>
      <c r="ID215" s="34"/>
      <c r="IE215" s="34"/>
      <c r="IF215" s="34"/>
      <c r="IG215" s="34"/>
      <c r="IH215" s="34"/>
      <c r="II215" s="34"/>
      <c r="IJ215" s="34"/>
      <c r="IK215" s="34"/>
      <c r="IL215" s="34"/>
      <c r="IM215" s="34"/>
      <c r="IN215" s="34"/>
      <c r="IO215" s="34"/>
      <c r="IP215" s="34"/>
      <c r="IQ215" s="34"/>
      <c r="IR215" s="34"/>
      <c r="IS215" s="34"/>
      <c r="IT215" s="34"/>
      <c r="IU215" s="34"/>
      <c r="IV215" s="34"/>
    </row>
    <row r="216" spans="1:256" s="34" customFormat="1" ht="15.75" x14ac:dyDescent="0.2">
      <c r="A216" s="37">
        <v>8000</v>
      </c>
      <c r="B216" s="36" t="s">
        <v>789</v>
      </c>
      <c r="C216" s="36" t="s">
        <v>0</v>
      </c>
      <c r="D216" s="38">
        <v>8140</v>
      </c>
      <c r="E216" s="38" t="s">
        <v>243</v>
      </c>
      <c r="F216" s="32">
        <f>'12 Month Budget Comparison'!D215</f>
        <v>0</v>
      </c>
      <c r="G216" s="32">
        <f>F216</f>
        <v>0</v>
      </c>
      <c r="H216" s="32">
        <f>F216</f>
        <v>0</v>
      </c>
      <c r="I216" s="32"/>
      <c r="J216" s="43"/>
      <c r="K216" s="32"/>
      <c r="L216" s="43"/>
      <c r="M216" s="43"/>
      <c r="N216" s="43"/>
      <c r="O216" s="39"/>
    </row>
    <row r="217" spans="1:256" s="34" customFormat="1" ht="15.75" x14ac:dyDescent="0.2">
      <c r="A217" s="37">
        <v>8020</v>
      </c>
      <c r="B217" s="36" t="s">
        <v>789</v>
      </c>
      <c r="C217" s="36" t="s">
        <v>2</v>
      </c>
      <c r="D217" s="38">
        <v>8140</v>
      </c>
      <c r="E217" s="38" t="s">
        <v>244</v>
      </c>
      <c r="F217" s="32">
        <f>'12 Month Budget Comparison'!D216</f>
        <v>0</v>
      </c>
      <c r="G217" s="32">
        <f>F217</f>
        <v>0</v>
      </c>
      <c r="H217" s="32">
        <f>F217</f>
        <v>0</v>
      </c>
      <c r="I217" s="32"/>
      <c r="J217" s="43"/>
      <c r="K217" s="32"/>
      <c r="L217" s="43"/>
      <c r="M217" s="43"/>
      <c r="N217" s="43"/>
      <c r="O217" s="39"/>
    </row>
    <row r="218" spans="1:256" s="34" customFormat="1" ht="15.75" x14ac:dyDescent="0.2">
      <c r="A218" s="37">
        <v>8025</v>
      </c>
      <c r="B218" s="36" t="s">
        <v>789</v>
      </c>
      <c r="C218" s="36" t="s">
        <v>283</v>
      </c>
      <c r="D218" s="38">
        <v>8140</v>
      </c>
      <c r="E218" s="38" t="s">
        <v>821</v>
      </c>
      <c r="F218" s="32">
        <f>'12 Month Budget Comparison'!D217</f>
        <v>0</v>
      </c>
      <c r="G218" s="32">
        <f>F218</f>
        <v>0</v>
      </c>
      <c r="H218" s="32">
        <f>F218</f>
        <v>0</v>
      </c>
      <c r="I218" s="32"/>
      <c r="J218" s="43"/>
      <c r="K218" s="32"/>
      <c r="L218" s="43"/>
      <c r="M218" s="43"/>
      <c r="N218" s="43"/>
      <c r="O218" s="39"/>
    </row>
    <row r="219" spans="1:256" s="34" customFormat="1" x14ac:dyDescent="0.2">
      <c r="A219" s="232" t="s">
        <v>1049</v>
      </c>
      <c r="B219" s="233"/>
      <c r="C219" s="233"/>
      <c r="D219" s="233"/>
      <c r="E219" s="233"/>
      <c r="F219" s="233"/>
      <c r="G219" s="233"/>
      <c r="H219" s="233"/>
      <c r="I219" s="233"/>
      <c r="J219" s="233"/>
      <c r="K219" s="233"/>
      <c r="L219" s="233"/>
      <c r="M219" s="233"/>
      <c r="N219" s="233"/>
      <c r="O219" s="234"/>
    </row>
    <row r="220" spans="1:256" s="34" customFormat="1" ht="15.75" x14ac:dyDescent="0.2">
      <c r="A220" s="37">
        <v>8030</v>
      </c>
      <c r="B220" s="36" t="s">
        <v>789</v>
      </c>
      <c r="C220" s="36" t="s">
        <v>131</v>
      </c>
      <c r="D220" s="38">
        <v>8140</v>
      </c>
      <c r="E220" s="38" t="s">
        <v>822</v>
      </c>
      <c r="F220" s="32">
        <f>'12 Month Budget Comparison'!D218</f>
        <v>0</v>
      </c>
      <c r="G220" s="32">
        <f>F220</f>
        <v>0</v>
      </c>
      <c r="H220" s="32">
        <f>F220</f>
        <v>0</v>
      </c>
      <c r="I220" s="32"/>
      <c r="J220" s="43"/>
      <c r="K220" s="32"/>
      <c r="L220" s="43"/>
      <c r="M220" s="43"/>
      <c r="N220" s="43"/>
      <c r="O220" s="39"/>
    </row>
    <row r="221" spans="1:256" s="34" customFormat="1" ht="15.75" x14ac:dyDescent="0.2">
      <c r="A221" s="37">
        <v>8031</v>
      </c>
      <c r="B221" s="36" t="s">
        <v>789</v>
      </c>
      <c r="C221" s="36" t="s">
        <v>133</v>
      </c>
      <c r="D221" s="38">
        <v>8140</v>
      </c>
      <c r="E221" s="38" t="s">
        <v>823</v>
      </c>
      <c r="F221" s="32">
        <f>'12 Month Budget Comparison'!D219</f>
        <v>0</v>
      </c>
      <c r="G221" s="32">
        <f t="shared" ref="G221:G236" si="20">F221</f>
        <v>0</v>
      </c>
      <c r="H221" s="32">
        <f>F221</f>
        <v>0</v>
      </c>
      <c r="I221" s="32"/>
      <c r="J221" s="43"/>
      <c r="K221" s="32"/>
      <c r="L221" s="43"/>
      <c r="M221" s="43"/>
      <c r="N221" s="43"/>
      <c r="O221" s="39"/>
    </row>
    <row r="222" spans="1:256" s="34" customFormat="1" ht="15.75" x14ac:dyDescent="0.2">
      <c r="A222" s="37">
        <v>8032</v>
      </c>
      <c r="B222" s="36" t="s">
        <v>789</v>
      </c>
      <c r="C222" s="36" t="s">
        <v>3</v>
      </c>
      <c r="D222" s="38">
        <v>8140</v>
      </c>
      <c r="E222" s="38" t="s">
        <v>824</v>
      </c>
      <c r="F222" s="32">
        <f>'12 Month Budget Comparison'!D220</f>
        <v>0</v>
      </c>
      <c r="G222" s="32"/>
      <c r="H222" s="32"/>
      <c r="I222" s="32"/>
      <c r="J222" s="43"/>
      <c r="K222" s="32"/>
      <c r="L222" s="43"/>
      <c r="M222" s="43"/>
      <c r="N222" s="43"/>
      <c r="O222" s="32">
        <f>'12 Month Budget Comparison'!F220</f>
        <v>0</v>
      </c>
    </row>
    <row r="223" spans="1:256" s="34" customFormat="1" ht="15.75" x14ac:dyDescent="0.2">
      <c r="A223" s="37">
        <v>8033</v>
      </c>
      <c r="B223" s="36" t="s">
        <v>789</v>
      </c>
      <c r="C223" s="36" t="s">
        <v>135</v>
      </c>
      <c r="D223" s="38">
        <v>8140</v>
      </c>
      <c r="E223" s="38" t="s">
        <v>825</v>
      </c>
      <c r="F223" s="32">
        <f>'12 Month Budget Comparison'!D221</f>
        <v>0</v>
      </c>
      <c r="G223" s="32">
        <f t="shared" si="20"/>
        <v>0</v>
      </c>
      <c r="H223" s="32">
        <f>F223</f>
        <v>0</v>
      </c>
      <c r="I223" s="32"/>
      <c r="J223" s="43"/>
      <c r="K223" s="32"/>
      <c r="L223" s="43"/>
      <c r="M223" s="43"/>
      <c r="N223" s="43"/>
      <c r="O223" s="39"/>
    </row>
    <row r="224" spans="1:256" s="34" customFormat="1" ht="15.75" x14ac:dyDescent="0.2">
      <c r="A224" s="37">
        <v>8034</v>
      </c>
      <c r="B224" s="36" t="s">
        <v>789</v>
      </c>
      <c r="C224" s="36" t="s">
        <v>137</v>
      </c>
      <c r="D224" s="38">
        <v>8140</v>
      </c>
      <c r="E224" s="38" t="s">
        <v>826</v>
      </c>
      <c r="F224" s="32">
        <f>'12 Month Budget Comparison'!D222</f>
        <v>0</v>
      </c>
      <c r="G224" s="32">
        <f t="shared" si="20"/>
        <v>0</v>
      </c>
      <c r="H224" s="32">
        <f t="shared" ref="H224:H236" si="21">F224</f>
        <v>0</v>
      </c>
      <c r="I224" s="32"/>
      <c r="J224" s="43"/>
      <c r="K224" s="32"/>
      <c r="L224" s="43"/>
      <c r="M224" s="43"/>
      <c r="N224" s="43"/>
      <c r="O224" s="39"/>
    </row>
    <row r="225" spans="1:256" s="34" customFormat="1" ht="15.75" x14ac:dyDescent="0.2">
      <c r="A225" s="37">
        <v>8035</v>
      </c>
      <c r="B225" s="36" t="s">
        <v>789</v>
      </c>
      <c r="C225" s="36" t="s">
        <v>139</v>
      </c>
      <c r="D225" s="38">
        <v>8140</v>
      </c>
      <c r="E225" s="38" t="s">
        <v>827</v>
      </c>
      <c r="F225" s="32">
        <f>'12 Month Budget Comparison'!D223</f>
        <v>0</v>
      </c>
      <c r="G225" s="32">
        <f t="shared" si="20"/>
        <v>0</v>
      </c>
      <c r="H225" s="32">
        <f t="shared" si="21"/>
        <v>0</v>
      </c>
      <c r="I225" s="32"/>
      <c r="J225" s="43"/>
      <c r="K225" s="32"/>
      <c r="L225" s="43"/>
      <c r="M225" s="43"/>
      <c r="N225" s="43"/>
      <c r="O225" s="39"/>
    </row>
    <row r="226" spans="1:256" s="34" customFormat="1" ht="15.75" x14ac:dyDescent="0.2">
      <c r="A226" s="37">
        <v>8036</v>
      </c>
      <c r="B226" s="36" t="s">
        <v>789</v>
      </c>
      <c r="C226" s="36" t="s">
        <v>143</v>
      </c>
      <c r="D226" s="38">
        <v>8140</v>
      </c>
      <c r="E226" s="38" t="s">
        <v>828</v>
      </c>
      <c r="F226" s="32">
        <f>'12 Month Budget Comparison'!D224</f>
        <v>0</v>
      </c>
      <c r="G226" s="32">
        <f t="shared" si="20"/>
        <v>0</v>
      </c>
      <c r="H226" s="32">
        <f t="shared" si="21"/>
        <v>0</v>
      </c>
      <c r="I226" s="32"/>
      <c r="J226" s="43"/>
      <c r="K226" s="32"/>
      <c r="L226" s="43"/>
      <c r="M226" s="43"/>
      <c r="N226" s="43"/>
      <c r="O226" s="39"/>
    </row>
    <row r="227" spans="1:256" s="34" customFormat="1" ht="15.75" x14ac:dyDescent="0.2">
      <c r="A227" s="37">
        <v>8037</v>
      </c>
      <c r="B227" s="36" t="s">
        <v>789</v>
      </c>
      <c r="C227" s="36" t="s">
        <v>145</v>
      </c>
      <c r="D227" s="38">
        <v>8140</v>
      </c>
      <c r="E227" s="38" t="s">
        <v>829</v>
      </c>
      <c r="F227" s="32">
        <f>'12 Month Budget Comparison'!D225</f>
        <v>0</v>
      </c>
      <c r="G227" s="32">
        <f t="shared" si="20"/>
        <v>0</v>
      </c>
      <c r="H227" s="32">
        <f t="shared" si="21"/>
        <v>0</v>
      </c>
      <c r="I227" s="32"/>
      <c r="J227" s="43"/>
      <c r="K227" s="32"/>
      <c r="L227" s="43"/>
      <c r="M227" s="43"/>
      <c r="N227" s="43"/>
      <c r="O227" s="39"/>
    </row>
    <row r="228" spans="1:256" s="34" customFormat="1" ht="15.75" x14ac:dyDescent="0.2">
      <c r="A228" s="37">
        <v>8038</v>
      </c>
      <c r="B228" s="36" t="s">
        <v>789</v>
      </c>
      <c r="C228" s="36" t="s">
        <v>354</v>
      </c>
      <c r="D228" s="38">
        <v>8140</v>
      </c>
      <c r="E228" s="38" t="s">
        <v>830</v>
      </c>
      <c r="F228" s="32">
        <f>'12 Month Budget Comparison'!D226</f>
        <v>0</v>
      </c>
      <c r="G228" s="32">
        <f t="shared" si="20"/>
        <v>0</v>
      </c>
      <c r="H228" s="32">
        <f t="shared" si="21"/>
        <v>0</v>
      </c>
      <c r="I228" s="32"/>
      <c r="J228" s="43"/>
      <c r="K228" s="32"/>
      <c r="L228" s="43"/>
      <c r="M228" s="43"/>
      <c r="N228" s="43"/>
      <c r="O228" s="39"/>
    </row>
    <row r="229" spans="1:256" ht="16.350000000000001" customHeight="1" x14ac:dyDescent="0.2">
      <c r="A229" s="37">
        <v>8040</v>
      </c>
      <c r="B229" s="36" t="s">
        <v>789</v>
      </c>
      <c r="C229" s="36" t="s">
        <v>13</v>
      </c>
      <c r="D229" s="38">
        <v>8140</v>
      </c>
      <c r="E229" s="38" t="s">
        <v>245</v>
      </c>
      <c r="F229" s="32">
        <f>'12 Month Budget Comparison'!D227</f>
        <v>0</v>
      </c>
      <c r="G229" s="32">
        <f t="shared" si="20"/>
        <v>0</v>
      </c>
      <c r="H229" s="32">
        <f t="shared" si="21"/>
        <v>0</v>
      </c>
      <c r="I229" s="32"/>
      <c r="J229" s="43"/>
      <c r="K229" s="32"/>
      <c r="L229" s="43"/>
      <c r="M229" s="43"/>
      <c r="N229" s="43"/>
      <c r="O229" s="39"/>
    </row>
    <row r="230" spans="1:256" ht="15.75" x14ac:dyDescent="0.2">
      <c r="A230" s="37">
        <v>8060</v>
      </c>
      <c r="B230" s="36" t="s">
        <v>789</v>
      </c>
      <c r="C230" s="36" t="s">
        <v>5</v>
      </c>
      <c r="D230" s="38">
        <v>8140</v>
      </c>
      <c r="E230" s="38" t="s">
        <v>246</v>
      </c>
      <c r="F230" s="32">
        <f>'12 Month Budget Comparison'!D228</f>
        <v>0</v>
      </c>
      <c r="G230" s="32">
        <f t="shared" si="20"/>
        <v>0</v>
      </c>
      <c r="H230" s="32">
        <f t="shared" si="21"/>
        <v>0</v>
      </c>
      <c r="I230" s="32"/>
      <c r="J230" s="43"/>
      <c r="K230" s="32"/>
      <c r="L230" s="43"/>
      <c r="M230" s="43"/>
      <c r="N230" s="43"/>
      <c r="O230" s="39"/>
    </row>
    <row r="231" spans="1:256" ht="15.75" x14ac:dyDescent="0.2">
      <c r="A231" s="37">
        <v>8080</v>
      </c>
      <c r="B231" s="36" t="s">
        <v>789</v>
      </c>
      <c r="C231" s="36" t="s">
        <v>34</v>
      </c>
      <c r="D231" s="38">
        <v>8140</v>
      </c>
      <c r="E231" s="38" t="s">
        <v>247</v>
      </c>
      <c r="F231" s="32">
        <f>'12 Month Budget Comparison'!D229</f>
        <v>0</v>
      </c>
      <c r="G231" s="32">
        <f t="shared" si="20"/>
        <v>0</v>
      </c>
      <c r="H231" s="32">
        <f t="shared" si="21"/>
        <v>0</v>
      </c>
      <c r="I231" s="32"/>
      <c r="J231" s="43"/>
      <c r="K231" s="32"/>
      <c r="L231" s="43"/>
      <c r="M231" s="43"/>
      <c r="N231" s="43"/>
      <c r="O231" s="39"/>
    </row>
    <row r="232" spans="1:256" ht="15.75" x14ac:dyDescent="0.2">
      <c r="A232" s="37">
        <v>8090</v>
      </c>
      <c r="B232" s="36" t="s">
        <v>789</v>
      </c>
      <c r="C232" s="36" t="s">
        <v>356</v>
      </c>
      <c r="D232" s="38">
        <v>8140</v>
      </c>
      <c r="E232" s="38" t="s">
        <v>831</v>
      </c>
      <c r="F232" s="32">
        <f>'12 Month Budget Comparison'!D230</f>
        <v>0</v>
      </c>
      <c r="G232" s="32">
        <f t="shared" si="20"/>
        <v>0</v>
      </c>
      <c r="H232" s="32">
        <f t="shared" si="21"/>
        <v>0</v>
      </c>
      <c r="I232" s="32"/>
      <c r="J232" s="43"/>
      <c r="K232" s="32"/>
      <c r="L232" s="43"/>
      <c r="M232" s="43"/>
      <c r="N232" s="43"/>
      <c r="O232" s="39"/>
    </row>
    <row r="233" spans="1:256" ht="15.75" x14ac:dyDescent="0.2">
      <c r="A233" s="37">
        <v>8091</v>
      </c>
      <c r="B233" s="36" t="s">
        <v>789</v>
      </c>
      <c r="C233" s="36" t="s">
        <v>358</v>
      </c>
      <c r="D233" s="38">
        <v>8140</v>
      </c>
      <c r="E233" s="38" t="s">
        <v>832</v>
      </c>
      <c r="F233" s="32">
        <f>'12 Month Budget Comparison'!D231</f>
        <v>0</v>
      </c>
      <c r="G233" s="32">
        <f t="shared" si="20"/>
        <v>0</v>
      </c>
      <c r="H233" s="32">
        <f t="shared" si="21"/>
        <v>0</v>
      </c>
      <c r="I233" s="32"/>
      <c r="J233" s="43"/>
      <c r="K233" s="32"/>
      <c r="L233" s="43"/>
      <c r="M233" s="43"/>
      <c r="N233" s="43"/>
      <c r="O233" s="39"/>
    </row>
    <row r="234" spans="1:256" ht="15.75" x14ac:dyDescent="0.2">
      <c r="A234" s="37">
        <v>8100</v>
      </c>
      <c r="B234" s="36" t="s">
        <v>789</v>
      </c>
      <c r="C234" s="36" t="s">
        <v>7</v>
      </c>
      <c r="D234" s="38">
        <v>8140</v>
      </c>
      <c r="E234" s="38" t="s">
        <v>833</v>
      </c>
      <c r="F234" s="32">
        <f>'12 Month Budget Comparison'!D232</f>
        <v>0</v>
      </c>
      <c r="G234" s="32">
        <f t="shared" si="20"/>
        <v>0</v>
      </c>
      <c r="H234" s="32">
        <f t="shared" si="21"/>
        <v>0</v>
      </c>
      <c r="I234" s="32"/>
      <c r="J234" s="43"/>
      <c r="K234" s="32"/>
      <c r="L234" s="43"/>
      <c r="M234" s="43"/>
      <c r="N234" s="43"/>
      <c r="O234" s="39"/>
    </row>
    <row r="235" spans="1:256" ht="15.75" x14ac:dyDescent="0.2">
      <c r="A235" s="37">
        <v>8110</v>
      </c>
      <c r="B235" s="36" t="s">
        <v>789</v>
      </c>
      <c r="C235" s="36" t="s">
        <v>341</v>
      </c>
      <c r="D235" s="38">
        <v>8140</v>
      </c>
      <c r="E235" s="38" t="s">
        <v>834</v>
      </c>
      <c r="F235" s="32">
        <f>'12 Month Budget Comparison'!D233</f>
        <v>0</v>
      </c>
      <c r="G235" s="32">
        <f t="shared" si="20"/>
        <v>0</v>
      </c>
      <c r="H235" s="32">
        <f t="shared" si="21"/>
        <v>0</v>
      </c>
      <c r="I235" s="32"/>
      <c r="J235" s="43"/>
      <c r="K235" s="32"/>
      <c r="L235" s="43"/>
      <c r="M235" s="43"/>
      <c r="N235" s="43"/>
      <c r="O235" s="39"/>
    </row>
    <row r="236" spans="1:256" ht="15.75" x14ac:dyDescent="0.2">
      <c r="A236" s="37">
        <v>8120</v>
      </c>
      <c r="B236" s="36" t="s">
        <v>789</v>
      </c>
      <c r="C236" s="36" t="s">
        <v>9</v>
      </c>
      <c r="D236" s="38">
        <v>8140</v>
      </c>
      <c r="E236" s="38" t="s">
        <v>248</v>
      </c>
      <c r="F236" s="32">
        <f>'12 Month Budget Comparison'!D234</f>
        <v>0</v>
      </c>
      <c r="G236" s="32">
        <f t="shared" si="20"/>
        <v>0</v>
      </c>
      <c r="H236" s="32">
        <f t="shared" si="21"/>
        <v>0</v>
      </c>
      <c r="I236" s="32"/>
      <c r="J236" s="43"/>
      <c r="K236" s="32"/>
      <c r="L236" s="43"/>
      <c r="M236" s="43"/>
      <c r="N236" s="43"/>
      <c r="O236" s="39"/>
    </row>
    <row r="237" spans="1:256" ht="15.75" x14ac:dyDescent="0.2">
      <c r="A237" s="37">
        <v>8140</v>
      </c>
      <c r="B237" s="36" t="s">
        <v>835</v>
      </c>
      <c r="C237" s="36" t="s">
        <v>835</v>
      </c>
      <c r="D237" s="38">
        <v>10300</v>
      </c>
      <c r="E237" s="38" t="s">
        <v>836</v>
      </c>
      <c r="F237" s="32">
        <f>SUM(F216:F236)</f>
        <v>0</v>
      </c>
      <c r="G237" s="32">
        <f>SUM(G216:G236)</f>
        <v>0</v>
      </c>
      <c r="H237" s="32">
        <f>SUM(H216:H236)</f>
        <v>0</v>
      </c>
      <c r="I237" s="32"/>
      <c r="J237" s="43"/>
      <c r="K237" s="32"/>
      <c r="L237" s="43"/>
      <c r="M237" s="43"/>
      <c r="N237" s="44"/>
      <c r="O237" s="32">
        <f>SUM(O216:O236)</f>
        <v>0</v>
      </c>
    </row>
    <row r="238" spans="1:256" s="35" customFormat="1" x14ac:dyDescent="0.2">
      <c r="A238" s="232" t="s">
        <v>1050</v>
      </c>
      <c r="B238" s="233"/>
      <c r="C238" s="233"/>
      <c r="D238" s="233"/>
      <c r="E238" s="233"/>
      <c r="F238" s="233"/>
      <c r="G238" s="233"/>
      <c r="H238" s="233"/>
      <c r="I238" s="233"/>
      <c r="J238" s="233"/>
      <c r="K238" s="233"/>
      <c r="L238" s="233"/>
      <c r="M238" s="233"/>
      <c r="N238" s="233"/>
      <c r="O238" s="234"/>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c r="IV238" s="30"/>
    </row>
    <row r="239" spans="1:256" ht="15.75" x14ac:dyDescent="0.2">
      <c r="A239" s="37">
        <v>8500</v>
      </c>
      <c r="B239" s="36" t="s">
        <v>789</v>
      </c>
      <c r="C239" s="36" t="s">
        <v>0</v>
      </c>
      <c r="D239" s="38">
        <v>8640</v>
      </c>
      <c r="E239" s="38" t="s">
        <v>249</v>
      </c>
      <c r="F239" s="32">
        <f>'12 Month Budget Comparison'!D237</f>
        <v>0</v>
      </c>
      <c r="G239" s="32">
        <f>F239</f>
        <v>0</v>
      </c>
      <c r="H239" s="32">
        <f>F239</f>
        <v>0</v>
      </c>
      <c r="I239" s="32"/>
      <c r="J239" s="43"/>
      <c r="K239" s="32"/>
      <c r="L239" s="43"/>
      <c r="M239" s="43"/>
      <c r="N239" s="43"/>
      <c r="O239" s="39"/>
    </row>
    <row r="240" spans="1:256" ht="15.75" x14ac:dyDescent="0.2">
      <c r="A240" s="37">
        <v>8520</v>
      </c>
      <c r="B240" s="36" t="s">
        <v>789</v>
      </c>
      <c r="C240" s="36" t="s">
        <v>2</v>
      </c>
      <c r="D240" s="38">
        <v>8640</v>
      </c>
      <c r="E240" s="38" t="s">
        <v>250</v>
      </c>
      <c r="F240" s="32">
        <f>'12 Month Budget Comparison'!D238</f>
        <v>0</v>
      </c>
      <c r="G240" s="32">
        <f t="shared" ref="G240:G258" si="22">F240</f>
        <v>0</v>
      </c>
      <c r="H240" s="32">
        <f>F240</f>
        <v>0</v>
      </c>
      <c r="I240" s="32"/>
      <c r="J240" s="43"/>
      <c r="K240" s="32"/>
      <c r="L240" s="43"/>
      <c r="M240" s="43"/>
      <c r="N240" s="43"/>
      <c r="O240" s="39"/>
    </row>
    <row r="241" spans="1:15" ht="15.75" x14ac:dyDescent="0.2">
      <c r="A241" s="37">
        <v>8525</v>
      </c>
      <c r="B241" s="36" t="s">
        <v>789</v>
      </c>
      <c r="C241" s="36" t="s">
        <v>283</v>
      </c>
      <c r="D241" s="38">
        <v>8640</v>
      </c>
      <c r="E241" s="38" t="s">
        <v>810</v>
      </c>
      <c r="F241" s="32">
        <f>'12 Month Budget Comparison'!D239</f>
        <v>0</v>
      </c>
      <c r="G241" s="32">
        <f t="shared" si="22"/>
        <v>0</v>
      </c>
      <c r="H241" s="32">
        <f>F241</f>
        <v>0</v>
      </c>
      <c r="I241" s="32"/>
      <c r="J241" s="43"/>
      <c r="K241" s="32"/>
      <c r="L241" s="43"/>
      <c r="M241" s="43"/>
      <c r="N241" s="43"/>
      <c r="O241" s="39"/>
    </row>
    <row r="242" spans="1:15" ht="15.75" x14ac:dyDescent="0.2">
      <c r="A242" s="37">
        <v>8530</v>
      </c>
      <c r="B242" s="36" t="s">
        <v>789</v>
      </c>
      <c r="C242" s="36" t="s">
        <v>131</v>
      </c>
      <c r="D242" s="38">
        <v>8640</v>
      </c>
      <c r="E242" s="38" t="s">
        <v>811</v>
      </c>
      <c r="F242" s="32">
        <f>'12 Month Budget Comparison'!D240</f>
        <v>0</v>
      </c>
      <c r="G242" s="32">
        <f t="shared" si="22"/>
        <v>0</v>
      </c>
      <c r="H242" s="32">
        <f>F242</f>
        <v>0</v>
      </c>
      <c r="I242" s="32"/>
      <c r="J242" s="43"/>
      <c r="K242" s="32"/>
      <c r="L242" s="43"/>
      <c r="M242" s="43"/>
      <c r="N242" s="43"/>
      <c r="O242" s="39"/>
    </row>
    <row r="243" spans="1:15" ht="15.75" x14ac:dyDescent="0.2">
      <c r="A243" s="37">
        <v>8531</v>
      </c>
      <c r="B243" s="36" t="s">
        <v>789</v>
      </c>
      <c r="C243" s="36" t="s">
        <v>133</v>
      </c>
      <c r="D243" s="38">
        <v>8640</v>
      </c>
      <c r="E243" s="38" t="s">
        <v>812</v>
      </c>
      <c r="F243" s="32">
        <f>'12 Month Budget Comparison'!D241</f>
        <v>0</v>
      </c>
      <c r="G243" s="32">
        <f t="shared" si="22"/>
        <v>0</v>
      </c>
      <c r="H243" s="32">
        <f>F243</f>
        <v>0</v>
      </c>
      <c r="I243" s="32"/>
      <c r="J243" s="43"/>
      <c r="K243" s="32"/>
      <c r="L243" s="43"/>
      <c r="M243" s="43"/>
      <c r="N243" s="43"/>
      <c r="O243" s="39"/>
    </row>
    <row r="244" spans="1:15" ht="15.75" x14ac:dyDescent="0.2">
      <c r="A244" s="37">
        <v>8532</v>
      </c>
      <c r="B244" s="36" t="s">
        <v>789</v>
      </c>
      <c r="C244" s="36" t="s">
        <v>3</v>
      </c>
      <c r="D244" s="38">
        <v>8640</v>
      </c>
      <c r="E244" s="38" t="s">
        <v>813</v>
      </c>
      <c r="F244" s="32">
        <f>'12 Month Budget Comparison'!D242</f>
        <v>0</v>
      </c>
      <c r="G244" s="32"/>
      <c r="H244" s="32"/>
      <c r="I244" s="32"/>
      <c r="J244" s="43"/>
      <c r="K244" s="32"/>
      <c r="L244" s="43"/>
      <c r="M244" s="43"/>
      <c r="N244" s="43"/>
      <c r="O244" s="32">
        <f>'12 Month Budget Comparison'!F242</f>
        <v>0</v>
      </c>
    </row>
    <row r="245" spans="1:15" ht="15.75" x14ac:dyDescent="0.2">
      <c r="A245" s="37">
        <v>8533</v>
      </c>
      <c r="B245" s="36" t="s">
        <v>789</v>
      </c>
      <c r="C245" s="36" t="s">
        <v>135</v>
      </c>
      <c r="D245" s="38">
        <v>8640</v>
      </c>
      <c r="E245" s="38" t="s">
        <v>814</v>
      </c>
      <c r="F245" s="32">
        <f>'12 Month Budget Comparison'!D243</f>
        <v>0</v>
      </c>
      <c r="G245" s="32">
        <f t="shared" si="22"/>
        <v>0</v>
      </c>
      <c r="H245" s="32">
        <f>F245</f>
        <v>0</v>
      </c>
      <c r="I245" s="32"/>
      <c r="J245" s="43"/>
      <c r="K245" s="32"/>
      <c r="L245" s="43"/>
      <c r="M245" s="43"/>
      <c r="N245" s="43"/>
      <c r="O245" s="39"/>
    </row>
    <row r="246" spans="1:15" ht="15.75" x14ac:dyDescent="0.2">
      <c r="A246" s="37">
        <v>8534</v>
      </c>
      <c r="B246" s="36" t="s">
        <v>789</v>
      </c>
      <c r="C246" s="36" t="s">
        <v>137</v>
      </c>
      <c r="D246" s="38">
        <v>8640</v>
      </c>
      <c r="E246" s="38" t="s">
        <v>815</v>
      </c>
      <c r="F246" s="32">
        <f>'12 Month Budget Comparison'!D244</f>
        <v>0</v>
      </c>
      <c r="G246" s="32">
        <f t="shared" si="22"/>
        <v>0</v>
      </c>
      <c r="H246" s="32">
        <f t="shared" ref="H246:H258" si="23">F246</f>
        <v>0</v>
      </c>
      <c r="I246" s="32"/>
      <c r="J246" s="43"/>
      <c r="K246" s="32"/>
      <c r="L246" s="43"/>
      <c r="M246" s="43"/>
      <c r="N246" s="43"/>
      <c r="O246" s="39"/>
    </row>
    <row r="247" spans="1:15" ht="15.75" x14ac:dyDescent="0.2">
      <c r="A247" s="37">
        <v>8535</v>
      </c>
      <c r="B247" s="36" t="s">
        <v>789</v>
      </c>
      <c r="C247" s="36" t="s">
        <v>139</v>
      </c>
      <c r="D247" s="38">
        <v>8640</v>
      </c>
      <c r="E247" s="38" t="s">
        <v>816</v>
      </c>
      <c r="F247" s="32">
        <f>'12 Month Budget Comparison'!D245</f>
        <v>0</v>
      </c>
      <c r="G247" s="32">
        <f t="shared" si="22"/>
        <v>0</v>
      </c>
      <c r="H247" s="32">
        <f t="shared" si="23"/>
        <v>0</v>
      </c>
      <c r="I247" s="32"/>
      <c r="J247" s="43"/>
      <c r="K247" s="32"/>
      <c r="L247" s="43"/>
      <c r="M247" s="43"/>
      <c r="N247" s="43"/>
      <c r="O247" s="39"/>
    </row>
    <row r="248" spans="1:15" ht="15.75" x14ac:dyDescent="0.2">
      <c r="A248" s="37">
        <v>8536</v>
      </c>
      <c r="B248" s="36" t="s">
        <v>789</v>
      </c>
      <c r="C248" s="36" t="s">
        <v>143</v>
      </c>
      <c r="D248" s="38">
        <v>8640</v>
      </c>
      <c r="E248" s="38" t="s">
        <v>817</v>
      </c>
      <c r="F248" s="32">
        <f>'12 Month Budget Comparison'!D246</f>
        <v>0</v>
      </c>
      <c r="G248" s="32">
        <f t="shared" si="22"/>
        <v>0</v>
      </c>
      <c r="H248" s="32">
        <f t="shared" si="23"/>
        <v>0</v>
      </c>
      <c r="I248" s="32"/>
      <c r="J248" s="43"/>
      <c r="K248" s="32"/>
      <c r="L248" s="43"/>
      <c r="M248" s="43"/>
      <c r="N248" s="43"/>
      <c r="O248" s="39"/>
    </row>
    <row r="249" spans="1:15" ht="15.75" x14ac:dyDescent="0.2">
      <c r="A249" s="37">
        <v>8537</v>
      </c>
      <c r="B249" s="36" t="s">
        <v>789</v>
      </c>
      <c r="C249" s="36" t="s">
        <v>145</v>
      </c>
      <c r="D249" s="38">
        <v>8640</v>
      </c>
      <c r="E249" s="38" t="s">
        <v>818</v>
      </c>
      <c r="F249" s="32">
        <f>'12 Month Budget Comparison'!D247</f>
        <v>0</v>
      </c>
      <c r="G249" s="32">
        <f t="shared" si="22"/>
        <v>0</v>
      </c>
      <c r="H249" s="32">
        <f t="shared" si="23"/>
        <v>0</v>
      </c>
      <c r="I249" s="32"/>
      <c r="J249" s="43"/>
      <c r="K249" s="32"/>
      <c r="L249" s="43"/>
      <c r="M249" s="43"/>
      <c r="N249" s="43"/>
      <c r="O249" s="39"/>
    </row>
    <row r="250" spans="1:15" ht="15.75" x14ac:dyDescent="0.2">
      <c r="A250" s="37">
        <v>8538</v>
      </c>
      <c r="B250" s="36" t="s">
        <v>789</v>
      </c>
      <c r="C250" s="36" t="s">
        <v>354</v>
      </c>
      <c r="D250" s="38">
        <v>8640</v>
      </c>
      <c r="E250" s="38" t="s">
        <v>819</v>
      </c>
      <c r="F250" s="32">
        <f>'12 Month Budget Comparison'!D248</f>
        <v>0</v>
      </c>
      <c r="G250" s="32">
        <f t="shared" si="22"/>
        <v>0</v>
      </c>
      <c r="H250" s="32">
        <f t="shared" si="23"/>
        <v>0</v>
      </c>
      <c r="I250" s="32"/>
      <c r="J250" s="43"/>
      <c r="K250" s="32"/>
      <c r="L250" s="43"/>
      <c r="M250" s="43"/>
      <c r="N250" s="43"/>
      <c r="O250" s="39"/>
    </row>
    <row r="251" spans="1:15" ht="16.350000000000001" customHeight="1" x14ac:dyDescent="0.2">
      <c r="A251" s="37">
        <v>8540</v>
      </c>
      <c r="B251" s="36" t="s">
        <v>789</v>
      </c>
      <c r="C251" s="36" t="s">
        <v>13</v>
      </c>
      <c r="D251" s="38">
        <v>8640</v>
      </c>
      <c r="E251" s="38" t="s">
        <v>251</v>
      </c>
      <c r="F251" s="32">
        <f>'12 Month Budget Comparison'!D249</f>
        <v>0</v>
      </c>
      <c r="G251" s="32">
        <f t="shared" si="22"/>
        <v>0</v>
      </c>
      <c r="H251" s="32">
        <f t="shared" si="23"/>
        <v>0</v>
      </c>
      <c r="I251" s="32"/>
      <c r="J251" s="43"/>
      <c r="K251" s="32"/>
      <c r="L251" s="43"/>
      <c r="M251" s="43"/>
      <c r="N251" s="43"/>
      <c r="O251" s="39"/>
    </row>
    <row r="252" spans="1:15" ht="15.75" x14ac:dyDescent="0.2">
      <c r="A252" s="37">
        <v>8560</v>
      </c>
      <c r="B252" s="36" t="s">
        <v>789</v>
      </c>
      <c r="C252" s="36" t="s">
        <v>5</v>
      </c>
      <c r="D252" s="38">
        <v>8640</v>
      </c>
      <c r="E252" s="38" t="s">
        <v>252</v>
      </c>
      <c r="F252" s="32">
        <f>'12 Month Budget Comparison'!D250</f>
        <v>0</v>
      </c>
      <c r="G252" s="32">
        <f t="shared" si="22"/>
        <v>0</v>
      </c>
      <c r="H252" s="32">
        <f t="shared" si="23"/>
        <v>0</v>
      </c>
      <c r="I252" s="32"/>
      <c r="J252" s="43"/>
      <c r="K252" s="32"/>
      <c r="L252" s="43"/>
      <c r="M252" s="43"/>
      <c r="N252" s="43"/>
      <c r="O252" s="39"/>
    </row>
    <row r="253" spans="1:15" ht="15.75" x14ac:dyDescent="0.2">
      <c r="A253" s="37">
        <v>8580</v>
      </c>
      <c r="B253" s="36" t="s">
        <v>789</v>
      </c>
      <c r="C253" s="36" t="s">
        <v>34</v>
      </c>
      <c r="D253" s="38">
        <v>8640</v>
      </c>
      <c r="E253" s="38" t="s">
        <v>253</v>
      </c>
      <c r="F253" s="32">
        <f>'12 Month Budget Comparison'!D251</f>
        <v>0</v>
      </c>
      <c r="G253" s="32">
        <f t="shared" si="22"/>
        <v>0</v>
      </c>
      <c r="H253" s="32">
        <f t="shared" si="23"/>
        <v>0</v>
      </c>
      <c r="I253" s="32"/>
      <c r="J253" s="43"/>
      <c r="K253" s="32"/>
      <c r="L253" s="43"/>
      <c r="M253" s="43"/>
      <c r="N253" s="43"/>
      <c r="O253" s="39"/>
    </row>
    <row r="254" spans="1:15" ht="15.75" x14ac:dyDescent="0.2">
      <c r="A254" s="37">
        <v>8590</v>
      </c>
      <c r="B254" s="36" t="s">
        <v>789</v>
      </c>
      <c r="C254" s="36" t="s">
        <v>356</v>
      </c>
      <c r="D254" s="38">
        <v>8640</v>
      </c>
      <c r="E254" s="38" t="s">
        <v>820</v>
      </c>
      <c r="F254" s="32">
        <f>'12 Month Budget Comparison'!D252</f>
        <v>0</v>
      </c>
      <c r="G254" s="32">
        <f t="shared" si="22"/>
        <v>0</v>
      </c>
      <c r="H254" s="32">
        <f t="shared" si="23"/>
        <v>0</v>
      </c>
      <c r="I254" s="32"/>
      <c r="J254" s="43"/>
      <c r="K254" s="32"/>
      <c r="L254" s="43"/>
      <c r="M254" s="43"/>
      <c r="N254" s="43"/>
      <c r="O254" s="39"/>
    </row>
    <row r="255" spans="1:15" ht="15.75" x14ac:dyDescent="0.2">
      <c r="A255" s="37">
        <v>8591</v>
      </c>
      <c r="B255" s="36" t="s">
        <v>789</v>
      </c>
      <c r="C255" s="36" t="s">
        <v>358</v>
      </c>
      <c r="D255" s="38">
        <v>8640</v>
      </c>
      <c r="E255" s="38" t="s">
        <v>805</v>
      </c>
      <c r="F255" s="32">
        <f>'12 Month Budget Comparison'!D253</f>
        <v>0</v>
      </c>
      <c r="G255" s="32">
        <f t="shared" si="22"/>
        <v>0</v>
      </c>
      <c r="H255" s="32">
        <f t="shared" si="23"/>
        <v>0</v>
      </c>
      <c r="I255" s="32"/>
      <c r="J255" s="43"/>
      <c r="K255" s="32"/>
      <c r="L255" s="43"/>
      <c r="M255" s="43"/>
      <c r="N255" s="43"/>
      <c r="O255" s="39"/>
    </row>
    <row r="256" spans="1:15" ht="15.75" x14ac:dyDescent="0.2">
      <c r="A256" s="37">
        <v>8600</v>
      </c>
      <c r="B256" s="36" t="s">
        <v>789</v>
      </c>
      <c r="C256" s="36" t="s">
        <v>7</v>
      </c>
      <c r="D256" s="38">
        <v>8640</v>
      </c>
      <c r="E256" s="38" t="s">
        <v>806</v>
      </c>
      <c r="F256" s="32">
        <f>'12 Month Budget Comparison'!D254</f>
        <v>0</v>
      </c>
      <c r="G256" s="32">
        <f t="shared" si="22"/>
        <v>0</v>
      </c>
      <c r="H256" s="32">
        <f t="shared" si="23"/>
        <v>0</v>
      </c>
      <c r="I256" s="32"/>
      <c r="J256" s="43"/>
      <c r="K256" s="32"/>
      <c r="L256" s="43"/>
      <c r="M256" s="43"/>
      <c r="N256" s="43"/>
      <c r="O256" s="39"/>
    </row>
    <row r="257" spans="1:256" ht="15.75" x14ac:dyDescent="0.2">
      <c r="A257" s="37">
        <v>8610</v>
      </c>
      <c r="B257" s="36" t="s">
        <v>789</v>
      </c>
      <c r="C257" s="36" t="s">
        <v>341</v>
      </c>
      <c r="D257" s="38">
        <v>8640</v>
      </c>
      <c r="E257" s="38" t="s">
        <v>807</v>
      </c>
      <c r="F257" s="32">
        <f>'12 Month Budget Comparison'!D255</f>
        <v>0</v>
      </c>
      <c r="G257" s="32">
        <f t="shared" si="22"/>
        <v>0</v>
      </c>
      <c r="H257" s="32">
        <f t="shared" si="23"/>
        <v>0</v>
      </c>
      <c r="I257" s="32"/>
      <c r="J257" s="43"/>
      <c r="K257" s="32"/>
      <c r="L257" s="43"/>
      <c r="M257" s="43"/>
      <c r="N257" s="43"/>
      <c r="O257" s="39"/>
    </row>
    <row r="258" spans="1:256" ht="14.85" customHeight="1" x14ac:dyDescent="0.2">
      <c r="A258" s="37">
        <v>8620</v>
      </c>
      <c r="B258" s="36" t="s">
        <v>789</v>
      </c>
      <c r="C258" s="36" t="s">
        <v>9</v>
      </c>
      <c r="D258" s="38">
        <v>8640</v>
      </c>
      <c r="E258" s="38" t="s">
        <v>254</v>
      </c>
      <c r="F258" s="32">
        <f>'12 Month Budget Comparison'!D256</f>
        <v>0</v>
      </c>
      <c r="G258" s="32">
        <f t="shared" si="22"/>
        <v>0</v>
      </c>
      <c r="H258" s="32">
        <f t="shared" si="23"/>
        <v>0</v>
      </c>
      <c r="I258" s="32"/>
      <c r="J258" s="43"/>
      <c r="K258" s="32"/>
      <c r="L258" s="43"/>
      <c r="M258" s="43"/>
      <c r="N258" s="43"/>
      <c r="O258" s="39"/>
    </row>
    <row r="259" spans="1:256" s="34" customFormat="1" ht="15.75" x14ac:dyDescent="0.2">
      <c r="A259" s="37">
        <v>8640</v>
      </c>
      <c r="B259" s="36" t="s">
        <v>808</v>
      </c>
      <c r="C259" s="36" t="s">
        <v>808</v>
      </c>
      <c r="D259" s="38">
        <v>10300</v>
      </c>
      <c r="E259" s="38" t="s">
        <v>809</v>
      </c>
      <c r="F259" s="32">
        <f>SUM(F239:F258)</f>
        <v>0</v>
      </c>
      <c r="G259" s="32">
        <f>SUM(G239:G258)</f>
        <v>0</v>
      </c>
      <c r="H259" s="32">
        <f>SUM(H239:H258)</f>
        <v>0</v>
      </c>
      <c r="I259" s="32"/>
      <c r="J259" s="43"/>
      <c r="K259" s="32"/>
      <c r="L259" s="43"/>
      <c r="M259" s="43"/>
      <c r="N259" s="44"/>
      <c r="O259" s="32">
        <f>SUM(O239:O258)</f>
        <v>0</v>
      </c>
    </row>
    <row r="260" spans="1:256" s="35" customFormat="1" x14ac:dyDescent="0.2">
      <c r="A260" s="232" t="s">
        <v>1051</v>
      </c>
      <c r="B260" s="233"/>
      <c r="C260" s="233"/>
      <c r="D260" s="233"/>
      <c r="E260" s="233"/>
      <c r="F260" s="233"/>
      <c r="G260" s="233"/>
      <c r="H260" s="233"/>
      <c r="I260" s="233"/>
      <c r="J260" s="233"/>
      <c r="K260" s="233"/>
      <c r="L260" s="233"/>
      <c r="M260" s="233"/>
      <c r="N260" s="233"/>
      <c r="O260" s="234"/>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c r="IV260" s="30"/>
    </row>
    <row r="261" spans="1:256" ht="15.75" x14ac:dyDescent="0.2">
      <c r="A261" s="37">
        <v>10000</v>
      </c>
      <c r="B261" s="36" t="s">
        <v>789</v>
      </c>
      <c r="C261" s="36" t="s">
        <v>0</v>
      </c>
      <c r="D261" s="38">
        <v>10150</v>
      </c>
      <c r="E261" s="38" t="s">
        <v>255</v>
      </c>
      <c r="F261" s="32">
        <f>'12 Month Budget Comparison'!D259</f>
        <v>0</v>
      </c>
      <c r="G261" s="32">
        <f>F261</f>
        <v>0</v>
      </c>
      <c r="H261" s="32">
        <f>F261</f>
        <v>0</v>
      </c>
      <c r="I261" s="32"/>
      <c r="J261" s="43"/>
      <c r="K261" s="32"/>
      <c r="L261" s="43"/>
      <c r="M261" s="43"/>
      <c r="N261" s="43"/>
      <c r="O261" s="39"/>
    </row>
    <row r="262" spans="1:256" ht="15.75" x14ac:dyDescent="0.2">
      <c r="A262" s="37">
        <v>10020</v>
      </c>
      <c r="B262" s="36" t="s">
        <v>789</v>
      </c>
      <c r="C262" s="36" t="s">
        <v>2</v>
      </c>
      <c r="D262" s="38">
        <v>10150</v>
      </c>
      <c r="E262" s="38" t="s">
        <v>256</v>
      </c>
      <c r="F262" s="32">
        <f>'12 Month Budget Comparison'!D260</f>
        <v>0</v>
      </c>
      <c r="G262" s="32">
        <f t="shared" ref="G262:G273" si="24">F262</f>
        <v>0</v>
      </c>
      <c r="H262" s="32">
        <f>F262</f>
        <v>0</v>
      </c>
      <c r="I262" s="32"/>
      <c r="J262" s="43"/>
      <c r="K262" s="32"/>
      <c r="L262" s="43"/>
      <c r="M262" s="43"/>
      <c r="N262" s="43"/>
      <c r="O262" s="39"/>
    </row>
    <row r="263" spans="1:256" ht="15.75" x14ac:dyDescent="0.2">
      <c r="A263" s="37">
        <v>10025</v>
      </c>
      <c r="B263" s="36" t="s">
        <v>789</v>
      </c>
      <c r="C263" s="36" t="s">
        <v>283</v>
      </c>
      <c r="D263" s="38">
        <v>10150</v>
      </c>
      <c r="E263" s="38" t="s">
        <v>790</v>
      </c>
      <c r="F263" s="32">
        <f>'12 Month Budget Comparison'!D261</f>
        <v>0</v>
      </c>
      <c r="G263" s="32">
        <f t="shared" si="24"/>
        <v>0</v>
      </c>
      <c r="H263" s="32">
        <f>F263</f>
        <v>0</v>
      </c>
      <c r="I263" s="32"/>
      <c r="J263" s="43"/>
      <c r="K263" s="32"/>
      <c r="L263" s="43"/>
      <c r="M263" s="43"/>
      <c r="N263" s="43"/>
      <c r="O263" s="39"/>
    </row>
    <row r="264" spans="1:256" ht="15.75" x14ac:dyDescent="0.2">
      <c r="A264" s="37">
        <v>10030</v>
      </c>
      <c r="B264" s="36" t="s">
        <v>789</v>
      </c>
      <c r="C264" s="36" t="s">
        <v>131</v>
      </c>
      <c r="D264" s="38">
        <v>10150</v>
      </c>
      <c r="E264" s="38" t="s">
        <v>791</v>
      </c>
      <c r="F264" s="32">
        <f>'12 Month Budget Comparison'!D262</f>
        <v>0</v>
      </c>
      <c r="G264" s="32">
        <f t="shared" si="24"/>
        <v>0</v>
      </c>
      <c r="H264" s="32">
        <f>F264</f>
        <v>0</v>
      </c>
      <c r="I264" s="32"/>
      <c r="J264" s="43"/>
      <c r="K264" s="32"/>
      <c r="L264" s="43"/>
      <c r="M264" s="43"/>
      <c r="N264" s="43"/>
      <c r="O264" s="39"/>
    </row>
    <row r="265" spans="1:256" ht="15.75" x14ac:dyDescent="0.2">
      <c r="A265" s="37">
        <v>10031</v>
      </c>
      <c r="B265" s="36" t="s">
        <v>789</v>
      </c>
      <c r="C265" s="36" t="s">
        <v>133</v>
      </c>
      <c r="D265" s="38">
        <v>10150</v>
      </c>
      <c r="E265" s="38" t="s">
        <v>792</v>
      </c>
      <c r="F265" s="32">
        <f>'12 Month Budget Comparison'!D263</f>
        <v>0</v>
      </c>
      <c r="G265" s="32">
        <f t="shared" si="24"/>
        <v>0</v>
      </c>
      <c r="H265" s="32">
        <f>F265</f>
        <v>0</v>
      </c>
      <c r="I265" s="32"/>
      <c r="J265" s="43"/>
      <c r="K265" s="32"/>
      <c r="L265" s="43"/>
      <c r="M265" s="43"/>
      <c r="N265" s="43"/>
      <c r="O265" s="39"/>
    </row>
    <row r="266" spans="1:256" ht="15.75" x14ac:dyDescent="0.2">
      <c r="A266" s="37">
        <v>10032</v>
      </c>
      <c r="B266" s="36" t="s">
        <v>789</v>
      </c>
      <c r="C266" s="36" t="s">
        <v>3</v>
      </c>
      <c r="D266" s="38">
        <v>10150</v>
      </c>
      <c r="E266" s="38" t="s">
        <v>793</v>
      </c>
      <c r="F266" s="32">
        <f>'12 Month Budget Comparison'!D264</f>
        <v>0</v>
      </c>
      <c r="G266" s="32"/>
      <c r="H266" s="32"/>
      <c r="I266" s="32"/>
      <c r="J266" s="43"/>
      <c r="K266" s="32"/>
      <c r="L266" s="43"/>
      <c r="M266" s="43"/>
      <c r="N266" s="43"/>
      <c r="O266" s="32">
        <f>'12 Month Budget Comparison'!F264</f>
        <v>0</v>
      </c>
    </row>
    <row r="267" spans="1:256" ht="15.75" x14ac:dyDescent="0.2">
      <c r="A267" s="37">
        <v>10033</v>
      </c>
      <c r="B267" s="36" t="s">
        <v>789</v>
      </c>
      <c r="C267" s="36" t="s">
        <v>135</v>
      </c>
      <c r="D267" s="38">
        <v>10150</v>
      </c>
      <c r="E267" s="38" t="s">
        <v>794</v>
      </c>
      <c r="F267" s="32">
        <f>'12 Month Budget Comparison'!D265</f>
        <v>0</v>
      </c>
      <c r="G267" s="32">
        <f t="shared" si="24"/>
        <v>0</v>
      </c>
      <c r="H267" s="32">
        <f>F267</f>
        <v>0</v>
      </c>
      <c r="I267" s="32"/>
      <c r="J267" s="43"/>
      <c r="K267" s="32"/>
      <c r="L267" s="43"/>
      <c r="M267" s="43"/>
      <c r="N267" s="43"/>
      <c r="O267" s="39"/>
    </row>
    <row r="268" spans="1:256" ht="15.75" x14ac:dyDescent="0.2">
      <c r="A268" s="37">
        <v>10034</v>
      </c>
      <c r="B268" s="36" t="s">
        <v>789</v>
      </c>
      <c r="C268" s="36" t="s">
        <v>137</v>
      </c>
      <c r="D268" s="38">
        <v>10150</v>
      </c>
      <c r="E268" s="38" t="s">
        <v>795</v>
      </c>
      <c r="F268" s="32">
        <f>'12 Month Budget Comparison'!D266</f>
        <v>0</v>
      </c>
      <c r="G268" s="32">
        <f t="shared" si="24"/>
        <v>0</v>
      </c>
      <c r="H268" s="32">
        <f t="shared" ref="H268:H273" si="25">F268</f>
        <v>0</v>
      </c>
      <c r="I268" s="32"/>
      <c r="J268" s="43"/>
      <c r="K268" s="32"/>
      <c r="L268" s="43"/>
      <c r="M268" s="43"/>
      <c r="N268" s="43"/>
      <c r="O268" s="39"/>
    </row>
    <row r="269" spans="1:256" ht="15.75" x14ac:dyDescent="0.2">
      <c r="A269" s="37">
        <v>10035</v>
      </c>
      <c r="B269" s="36" t="s">
        <v>789</v>
      </c>
      <c r="C269" s="36" t="s">
        <v>139</v>
      </c>
      <c r="D269" s="38">
        <v>10150</v>
      </c>
      <c r="E269" s="38" t="s">
        <v>796</v>
      </c>
      <c r="F269" s="32">
        <f>'12 Month Budget Comparison'!D267</f>
        <v>0</v>
      </c>
      <c r="G269" s="32">
        <f t="shared" si="24"/>
        <v>0</v>
      </c>
      <c r="H269" s="32">
        <f t="shared" si="25"/>
        <v>0</v>
      </c>
      <c r="I269" s="32"/>
      <c r="J269" s="43"/>
      <c r="K269" s="32"/>
      <c r="L269" s="43"/>
      <c r="M269" s="43"/>
      <c r="N269" s="43"/>
      <c r="O269" s="39"/>
    </row>
    <row r="270" spans="1:256" ht="15.75" x14ac:dyDescent="0.2">
      <c r="A270" s="37">
        <v>10036</v>
      </c>
      <c r="B270" s="36" t="s">
        <v>789</v>
      </c>
      <c r="C270" s="36" t="s">
        <v>143</v>
      </c>
      <c r="D270" s="38">
        <v>10150</v>
      </c>
      <c r="E270" s="38" t="s">
        <v>797</v>
      </c>
      <c r="F270" s="32">
        <f>'12 Month Budget Comparison'!D268</f>
        <v>0</v>
      </c>
      <c r="G270" s="32">
        <f t="shared" si="24"/>
        <v>0</v>
      </c>
      <c r="H270" s="32">
        <f t="shared" si="25"/>
        <v>0</v>
      </c>
      <c r="I270" s="32"/>
      <c r="J270" s="43"/>
      <c r="K270" s="32"/>
      <c r="L270" s="43"/>
      <c r="M270" s="43"/>
      <c r="N270" s="43"/>
      <c r="O270" s="39"/>
    </row>
    <row r="271" spans="1:256" ht="15.75" x14ac:dyDescent="0.2">
      <c r="A271" s="37">
        <v>10037</v>
      </c>
      <c r="B271" s="36" t="s">
        <v>789</v>
      </c>
      <c r="C271" s="36" t="s">
        <v>145</v>
      </c>
      <c r="D271" s="38">
        <v>10150</v>
      </c>
      <c r="E271" s="38" t="s">
        <v>798</v>
      </c>
      <c r="F271" s="32">
        <f>'12 Month Budget Comparison'!D269</f>
        <v>0</v>
      </c>
      <c r="G271" s="32">
        <f t="shared" si="24"/>
        <v>0</v>
      </c>
      <c r="H271" s="32">
        <f t="shared" si="25"/>
        <v>0</v>
      </c>
      <c r="I271" s="32"/>
      <c r="J271" s="43"/>
      <c r="K271" s="32"/>
      <c r="L271" s="43"/>
      <c r="M271" s="43"/>
      <c r="N271" s="43"/>
      <c r="O271" s="39"/>
    </row>
    <row r="272" spans="1:256" ht="15.75" x14ac:dyDescent="0.2">
      <c r="A272" s="37">
        <v>10038</v>
      </c>
      <c r="B272" s="36" t="s">
        <v>789</v>
      </c>
      <c r="C272" s="36" t="s">
        <v>354</v>
      </c>
      <c r="D272" s="38">
        <v>10150</v>
      </c>
      <c r="E272" s="38" t="s">
        <v>799</v>
      </c>
      <c r="F272" s="32">
        <f>'12 Month Budget Comparison'!D270</f>
        <v>0</v>
      </c>
      <c r="G272" s="32">
        <f t="shared" si="24"/>
        <v>0</v>
      </c>
      <c r="H272" s="32">
        <f t="shared" si="25"/>
        <v>0</v>
      </c>
      <c r="I272" s="32"/>
      <c r="J272" s="43"/>
      <c r="K272" s="32"/>
      <c r="L272" s="43"/>
      <c r="M272" s="43"/>
      <c r="N272" s="43"/>
      <c r="O272" s="39"/>
    </row>
    <row r="273" spans="1:256" ht="15" customHeight="1" x14ac:dyDescent="0.2">
      <c r="A273" s="37">
        <v>10040</v>
      </c>
      <c r="B273" s="36" t="s">
        <v>789</v>
      </c>
      <c r="C273" s="36" t="s">
        <v>13</v>
      </c>
      <c r="D273" s="38">
        <v>10150</v>
      </c>
      <c r="E273" s="38" t="s">
        <v>257</v>
      </c>
      <c r="F273" s="32">
        <f>'12 Month Budget Comparison'!D271</f>
        <v>0</v>
      </c>
      <c r="G273" s="32">
        <f t="shared" si="24"/>
        <v>0</v>
      </c>
      <c r="H273" s="32">
        <f t="shared" si="25"/>
        <v>0</v>
      </c>
      <c r="I273" s="32"/>
      <c r="J273" s="43"/>
      <c r="K273" s="32"/>
      <c r="L273" s="43"/>
      <c r="M273" s="43"/>
      <c r="N273" s="43"/>
      <c r="O273" s="39"/>
    </row>
    <row r="274" spans="1:256" x14ac:dyDescent="0.2">
      <c r="A274" s="232" t="s">
        <v>1051</v>
      </c>
      <c r="B274" s="233"/>
      <c r="C274" s="233"/>
      <c r="D274" s="233"/>
      <c r="E274" s="233"/>
      <c r="F274" s="233"/>
      <c r="G274" s="233"/>
      <c r="H274" s="233"/>
      <c r="I274" s="233"/>
      <c r="J274" s="233"/>
      <c r="K274" s="233"/>
      <c r="L274" s="233"/>
      <c r="M274" s="233"/>
      <c r="N274" s="233"/>
      <c r="O274" s="234"/>
    </row>
    <row r="275" spans="1:256" ht="15.75" x14ac:dyDescent="0.2">
      <c r="A275" s="37">
        <v>10060</v>
      </c>
      <c r="B275" s="36" t="s">
        <v>789</v>
      </c>
      <c r="C275" s="36" t="s">
        <v>5</v>
      </c>
      <c r="D275" s="38">
        <v>10150</v>
      </c>
      <c r="E275" s="38" t="s">
        <v>258</v>
      </c>
      <c r="F275" s="32">
        <f>'12 Month Budget Comparison'!D272</f>
        <v>0</v>
      </c>
      <c r="G275" s="32">
        <f>F275</f>
        <v>0</v>
      </c>
      <c r="H275" s="32">
        <f>F275</f>
        <v>0</v>
      </c>
      <c r="I275" s="32"/>
      <c r="J275" s="43"/>
      <c r="K275" s="32"/>
      <c r="L275" s="43"/>
      <c r="M275" s="43"/>
      <c r="N275" s="43"/>
      <c r="O275" s="39"/>
    </row>
    <row r="276" spans="1:256" ht="15.75" x14ac:dyDescent="0.2">
      <c r="A276" s="37">
        <v>10080</v>
      </c>
      <c r="B276" s="36" t="s">
        <v>789</v>
      </c>
      <c r="C276" s="36" t="s">
        <v>34</v>
      </c>
      <c r="D276" s="38">
        <v>10150</v>
      </c>
      <c r="E276" s="38" t="s">
        <v>259</v>
      </c>
      <c r="F276" s="32">
        <f>'12 Month Budget Comparison'!D273</f>
        <v>0</v>
      </c>
      <c r="G276" s="32">
        <f t="shared" ref="G276:G282" si="26">F276</f>
        <v>0</v>
      </c>
      <c r="H276" s="32">
        <f t="shared" ref="H276:H282" si="27">F276</f>
        <v>0</v>
      </c>
      <c r="I276" s="32"/>
      <c r="J276" s="43"/>
      <c r="K276" s="32"/>
      <c r="L276" s="43"/>
      <c r="M276" s="43"/>
      <c r="N276" s="43"/>
      <c r="O276" s="39"/>
    </row>
    <row r="277" spans="1:256" ht="15.75" x14ac:dyDescent="0.2">
      <c r="A277" s="37">
        <v>10090</v>
      </c>
      <c r="B277" s="36" t="s">
        <v>789</v>
      </c>
      <c r="C277" s="36" t="s">
        <v>356</v>
      </c>
      <c r="D277" s="38">
        <v>10150</v>
      </c>
      <c r="E277" s="38" t="s">
        <v>800</v>
      </c>
      <c r="F277" s="32">
        <f>'12 Month Budget Comparison'!D274</f>
        <v>0</v>
      </c>
      <c r="G277" s="32">
        <f t="shared" si="26"/>
        <v>0</v>
      </c>
      <c r="H277" s="32">
        <f t="shared" si="27"/>
        <v>0</v>
      </c>
      <c r="I277" s="32"/>
      <c r="J277" s="43"/>
      <c r="K277" s="32"/>
      <c r="L277" s="43"/>
      <c r="M277" s="43"/>
      <c r="N277" s="43"/>
      <c r="O277" s="39"/>
    </row>
    <row r="278" spans="1:256" ht="15.75" x14ac:dyDescent="0.2">
      <c r="A278" s="37">
        <v>10091</v>
      </c>
      <c r="B278" s="36" t="s">
        <v>789</v>
      </c>
      <c r="C278" s="36" t="s">
        <v>358</v>
      </c>
      <c r="D278" s="38">
        <v>10150</v>
      </c>
      <c r="E278" s="38" t="s">
        <v>801</v>
      </c>
      <c r="F278" s="32">
        <f>'12 Month Budget Comparison'!D275</f>
        <v>0</v>
      </c>
      <c r="G278" s="32">
        <f t="shared" si="26"/>
        <v>0</v>
      </c>
      <c r="H278" s="32">
        <f t="shared" si="27"/>
        <v>0</v>
      </c>
      <c r="I278" s="32"/>
      <c r="J278" s="43"/>
      <c r="K278" s="32"/>
      <c r="L278" s="43"/>
      <c r="M278" s="43"/>
      <c r="N278" s="43"/>
      <c r="O278" s="39"/>
    </row>
    <row r="279" spans="1:256" ht="15.75" x14ac:dyDescent="0.2">
      <c r="A279" s="37">
        <v>10100</v>
      </c>
      <c r="B279" s="36" t="s">
        <v>789</v>
      </c>
      <c r="C279" s="36" t="s">
        <v>7</v>
      </c>
      <c r="D279" s="38">
        <v>10150</v>
      </c>
      <c r="E279" s="38" t="s">
        <v>260</v>
      </c>
      <c r="F279" s="32">
        <f>'12 Month Budget Comparison'!D276</f>
        <v>0</v>
      </c>
      <c r="G279" s="32">
        <f t="shared" si="26"/>
        <v>0</v>
      </c>
      <c r="H279" s="32">
        <f t="shared" si="27"/>
        <v>0</v>
      </c>
      <c r="I279" s="32"/>
      <c r="J279" s="43"/>
      <c r="K279" s="32"/>
      <c r="L279" s="43"/>
      <c r="M279" s="43"/>
      <c r="N279" s="43"/>
      <c r="O279" s="39"/>
    </row>
    <row r="280" spans="1:256" ht="15.75" x14ac:dyDescent="0.2">
      <c r="A280" s="37">
        <v>10120</v>
      </c>
      <c r="B280" s="36" t="s">
        <v>789</v>
      </c>
      <c r="C280" s="36" t="s">
        <v>8</v>
      </c>
      <c r="D280" s="38">
        <v>10150</v>
      </c>
      <c r="E280" s="38" t="s">
        <v>261</v>
      </c>
      <c r="F280" s="32">
        <f>'12 Month Budget Comparison'!D277</f>
        <v>0</v>
      </c>
      <c r="G280" s="32">
        <f t="shared" si="26"/>
        <v>0</v>
      </c>
      <c r="H280" s="32">
        <f t="shared" si="27"/>
        <v>0</v>
      </c>
      <c r="I280" s="32"/>
      <c r="J280" s="43"/>
      <c r="K280" s="32"/>
      <c r="L280" s="43"/>
      <c r="M280" s="43"/>
      <c r="N280" s="43"/>
      <c r="O280" s="39"/>
    </row>
    <row r="281" spans="1:256" ht="15.75" x14ac:dyDescent="0.2">
      <c r="A281" s="37">
        <v>10130</v>
      </c>
      <c r="B281" s="36" t="s">
        <v>789</v>
      </c>
      <c r="C281" s="36" t="s">
        <v>341</v>
      </c>
      <c r="D281" s="38">
        <v>10150</v>
      </c>
      <c r="E281" s="38" t="s">
        <v>802</v>
      </c>
      <c r="F281" s="32">
        <f>'12 Month Budget Comparison'!D278</f>
        <v>0</v>
      </c>
      <c r="G281" s="32">
        <f t="shared" si="26"/>
        <v>0</v>
      </c>
      <c r="H281" s="32">
        <f t="shared" si="27"/>
        <v>0</v>
      </c>
      <c r="I281" s="32"/>
      <c r="J281" s="43"/>
      <c r="K281" s="32"/>
      <c r="L281" s="43"/>
      <c r="M281" s="43"/>
      <c r="N281" s="43"/>
      <c r="O281" s="39"/>
    </row>
    <row r="282" spans="1:256" ht="15.75" x14ac:dyDescent="0.2">
      <c r="A282" s="37">
        <v>10140</v>
      </c>
      <c r="B282" s="36" t="s">
        <v>789</v>
      </c>
      <c r="C282" s="36" t="s">
        <v>9</v>
      </c>
      <c r="D282" s="38">
        <v>10150</v>
      </c>
      <c r="E282" s="38" t="s">
        <v>262</v>
      </c>
      <c r="F282" s="32">
        <f>'12 Month Budget Comparison'!D279</f>
        <v>0</v>
      </c>
      <c r="G282" s="32">
        <f t="shared" si="26"/>
        <v>0</v>
      </c>
      <c r="H282" s="32">
        <f t="shared" si="27"/>
        <v>0</v>
      </c>
      <c r="I282" s="32"/>
      <c r="J282" s="43"/>
      <c r="K282" s="32"/>
      <c r="L282" s="43"/>
      <c r="M282" s="43"/>
      <c r="N282" s="43"/>
      <c r="O282" s="39"/>
    </row>
    <row r="283" spans="1:256" s="34" customFormat="1" ht="15.75" x14ac:dyDescent="0.2">
      <c r="A283" s="37">
        <v>10150</v>
      </c>
      <c r="B283" s="36" t="s">
        <v>803</v>
      </c>
      <c r="C283" s="36" t="s">
        <v>803</v>
      </c>
      <c r="D283" s="38">
        <v>10300</v>
      </c>
      <c r="E283" s="38" t="s">
        <v>804</v>
      </c>
      <c r="F283" s="32">
        <f>'12 Month Budget Comparison'!D280</f>
        <v>0</v>
      </c>
      <c r="G283" s="32">
        <f>F283</f>
        <v>0</v>
      </c>
      <c r="H283" s="32">
        <f>G283</f>
        <v>0</v>
      </c>
      <c r="I283" s="32"/>
      <c r="J283" s="43"/>
      <c r="K283" s="32"/>
      <c r="L283" s="43"/>
      <c r="M283" s="43"/>
      <c r="N283" s="43"/>
      <c r="O283" s="39"/>
    </row>
    <row r="284" spans="1:256" s="47" customFormat="1" ht="15.75" x14ac:dyDescent="0.2">
      <c r="A284" s="232" t="s">
        <v>1052</v>
      </c>
      <c r="B284" s="233"/>
      <c r="C284" s="233"/>
      <c r="D284" s="233"/>
      <c r="E284" s="233"/>
      <c r="F284" s="233"/>
      <c r="G284" s="233"/>
      <c r="H284" s="233"/>
      <c r="I284" s="233"/>
      <c r="J284" s="233"/>
      <c r="K284" s="233"/>
      <c r="L284" s="233"/>
      <c r="M284" s="233"/>
      <c r="N284" s="233"/>
      <c r="O284" s="234"/>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c r="CM284" s="46"/>
      <c r="CN284" s="46"/>
      <c r="CO284" s="46"/>
      <c r="CP284" s="46"/>
      <c r="CQ284" s="46"/>
      <c r="CR284" s="46"/>
      <c r="CS284" s="46"/>
      <c r="CT284" s="46"/>
      <c r="CU284" s="46"/>
      <c r="CV284" s="46"/>
      <c r="CW284" s="46"/>
      <c r="CX284" s="46"/>
      <c r="CY284" s="46"/>
      <c r="CZ284" s="46"/>
      <c r="DA284" s="46"/>
      <c r="DB284" s="46"/>
      <c r="DC284" s="46"/>
      <c r="DD284" s="46"/>
      <c r="DE284" s="46"/>
      <c r="DF284" s="46"/>
      <c r="DG284" s="46"/>
      <c r="DH284" s="46"/>
      <c r="DI284" s="46"/>
      <c r="DJ284" s="46"/>
      <c r="DK284" s="46"/>
      <c r="DL284" s="46"/>
      <c r="DM284" s="46"/>
      <c r="DN284" s="46"/>
      <c r="DO284" s="46"/>
      <c r="DP284" s="46"/>
      <c r="DQ284" s="46"/>
      <c r="DR284" s="46"/>
      <c r="DS284" s="46"/>
      <c r="DT284" s="46"/>
      <c r="DU284" s="46"/>
      <c r="DV284" s="46"/>
      <c r="DW284" s="46"/>
      <c r="DX284" s="46"/>
      <c r="DY284" s="46"/>
      <c r="DZ284" s="46"/>
      <c r="EA284" s="46"/>
      <c r="EB284" s="46"/>
      <c r="EC284" s="46"/>
      <c r="ED284" s="46"/>
      <c r="EE284" s="46"/>
      <c r="EF284" s="46"/>
      <c r="EG284" s="46"/>
      <c r="EH284" s="46"/>
      <c r="EI284" s="46"/>
      <c r="EJ284" s="46"/>
      <c r="EK284" s="46"/>
      <c r="EL284" s="46"/>
      <c r="EM284" s="46"/>
      <c r="EN284" s="46"/>
      <c r="EO284" s="46"/>
      <c r="EP284" s="46"/>
      <c r="EQ284" s="46"/>
      <c r="ER284" s="46"/>
      <c r="ES284" s="46"/>
      <c r="ET284" s="46"/>
      <c r="EU284" s="46"/>
      <c r="EV284" s="46"/>
      <c r="EW284" s="46"/>
      <c r="EX284" s="46"/>
      <c r="EY284" s="46"/>
      <c r="EZ284" s="46"/>
      <c r="FA284" s="46"/>
      <c r="FB284" s="46"/>
      <c r="FC284" s="46"/>
      <c r="FD284" s="46"/>
      <c r="FE284" s="46"/>
      <c r="FF284" s="46"/>
      <c r="FG284" s="46"/>
      <c r="FH284" s="46"/>
      <c r="FI284" s="46"/>
      <c r="FJ284" s="46"/>
      <c r="FK284" s="46"/>
      <c r="FL284" s="46"/>
      <c r="FM284" s="46"/>
      <c r="FN284" s="46"/>
      <c r="FO284" s="46"/>
      <c r="FP284" s="46"/>
      <c r="FQ284" s="46"/>
      <c r="FR284" s="46"/>
      <c r="FS284" s="46"/>
      <c r="FT284" s="46"/>
      <c r="FU284" s="46"/>
      <c r="FV284" s="46"/>
      <c r="FW284" s="46"/>
      <c r="FX284" s="46"/>
      <c r="FY284" s="46"/>
      <c r="FZ284" s="46"/>
      <c r="GA284" s="46"/>
      <c r="GB284" s="46"/>
      <c r="GC284" s="46"/>
      <c r="GD284" s="46"/>
      <c r="GE284" s="46"/>
      <c r="GF284" s="46"/>
      <c r="GG284" s="46"/>
      <c r="GH284" s="46"/>
      <c r="GI284" s="46"/>
      <c r="GJ284" s="46"/>
      <c r="GK284" s="46"/>
      <c r="GL284" s="46"/>
      <c r="GM284" s="46"/>
      <c r="GN284" s="46"/>
      <c r="GO284" s="46"/>
      <c r="GP284" s="46"/>
      <c r="GQ284" s="46"/>
      <c r="GR284" s="46"/>
      <c r="GS284" s="46"/>
      <c r="GT284" s="46"/>
      <c r="GU284" s="46"/>
      <c r="GV284" s="46"/>
      <c r="GW284" s="46"/>
      <c r="GX284" s="46"/>
      <c r="GY284" s="46"/>
      <c r="GZ284" s="46"/>
      <c r="HA284" s="46"/>
      <c r="HB284" s="46"/>
      <c r="HC284" s="46"/>
      <c r="HD284" s="46"/>
      <c r="HE284" s="46"/>
      <c r="HF284" s="46"/>
      <c r="HG284" s="46"/>
      <c r="HH284" s="46"/>
      <c r="HI284" s="46"/>
      <c r="HJ284" s="46"/>
      <c r="HK284" s="46"/>
      <c r="HL284" s="46"/>
      <c r="HM284" s="46"/>
      <c r="HN284" s="46"/>
      <c r="HO284" s="46"/>
      <c r="HP284" s="46"/>
      <c r="HQ284" s="46"/>
      <c r="HR284" s="46"/>
      <c r="HS284" s="46"/>
      <c r="HT284" s="46"/>
      <c r="HU284" s="46"/>
      <c r="HV284" s="46"/>
      <c r="HW284" s="46"/>
      <c r="HX284" s="46"/>
      <c r="HY284" s="46"/>
      <c r="HZ284" s="46"/>
      <c r="IA284" s="46"/>
      <c r="IB284" s="46"/>
      <c r="IC284" s="46"/>
      <c r="ID284" s="46"/>
      <c r="IE284" s="46"/>
      <c r="IF284" s="46"/>
      <c r="IG284" s="46"/>
      <c r="IH284" s="46"/>
      <c r="II284" s="46"/>
      <c r="IJ284" s="46"/>
      <c r="IK284" s="46"/>
      <c r="IL284" s="46"/>
      <c r="IM284" s="46"/>
      <c r="IN284" s="46"/>
      <c r="IO284" s="46"/>
      <c r="IP284" s="46"/>
      <c r="IQ284" s="46"/>
      <c r="IR284" s="46"/>
      <c r="IS284" s="46"/>
      <c r="IT284" s="46"/>
      <c r="IU284" s="46"/>
      <c r="IV284" s="46"/>
    </row>
    <row r="285" spans="1:256" s="34" customFormat="1" ht="15.75" x14ac:dyDescent="0.2">
      <c r="A285" s="37">
        <v>15000</v>
      </c>
      <c r="B285" s="36" t="s">
        <v>10</v>
      </c>
      <c r="C285" s="36" t="s">
        <v>0</v>
      </c>
      <c r="D285" s="38">
        <v>15160</v>
      </c>
      <c r="E285" s="38" t="s">
        <v>11</v>
      </c>
      <c r="F285" s="32">
        <f>'12 Month Budget Comparison'!D282</f>
        <v>0</v>
      </c>
      <c r="G285" s="32">
        <f>F285</f>
        <v>0</v>
      </c>
      <c r="H285" s="32">
        <f>F285</f>
        <v>0</v>
      </c>
      <c r="I285" s="32"/>
      <c r="J285" s="43"/>
      <c r="K285" s="32"/>
      <c r="L285" s="43"/>
      <c r="M285" s="43"/>
      <c r="N285" s="43"/>
      <c r="O285" s="39"/>
    </row>
    <row r="286" spans="1:256" s="34" customFormat="1" ht="15.75" x14ac:dyDescent="0.2">
      <c r="A286" s="37">
        <v>15020</v>
      </c>
      <c r="B286" s="36" t="s">
        <v>10</v>
      </c>
      <c r="C286" s="36" t="s">
        <v>2</v>
      </c>
      <c r="D286" s="38">
        <v>15160</v>
      </c>
      <c r="E286" s="38" t="s">
        <v>12</v>
      </c>
      <c r="F286" s="32">
        <f>'12 Month Budget Comparison'!D283</f>
        <v>0</v>
      </c>
      <c r="G286" s="32">
        <f t="shared" ref="G286:H306" si="28">F286</f>
        <v>0</v>
      </c>
      <c r="H286" s="32">
        <f>F286</f>
        <v>0</v>
      </c>
      <c r="I286" s="32"/>
      <c r="J286" s="43"/>
      <c r="K286" s="32"/>
      <c r="L286" s="43"/>
      <c r="M286" s="43"/>
      <c r="N286" s="43"/>
      <c r="O286" s="39"/>
    </row>
    <row r="287" spans="1:256" s="34" customFormat="1" ht="15.75" x14ac:dyDescent="0.2">
      <c r="A287" s="37">
        <v>15025</v>
      </c>
      <c r="B287" s="36" t="s">
        <v>10</v>
      </c>
      <c r="C287" s="36" t="s">
        <v>283</v>
      </c>
      <c r="D287" s="38">
        <v>15160</v>
      </c>
      <c r="E287" s="38" t="s">
        <v>779</v>
      </c>
      <c r="F287" s="32">
        <f>'12 Month Budget Comparison'!D284</f>
        <v>0</v>
      </c>
      <c r="G287" s="32">
        <f t="shared" si="28"/>
        <v>0</v>
      </c>
      <c r="H287" s="32">
        <f>F287</f>
        <v>0</v>
      </c>
      <c r="I287" s="32"/>
      <c r="J287" s="43"/>
      <c r="K287" s="32"/>
      <c r="L287" s="43"/>
      <c r="M287" s="43"/>
      <c r="N287" s="43"/>
      <c r="O287" s="39"/>
    </row>
    <row r="288" spans="1:256" s="34" customFormat="1" ht="15.75" x14ac:dyDescent="0.2">
      <c r="A288" s="37">
        <v>15030</v>
      </c>
      <c r="B288" s="36" t="s">
        <v>10</v>
      </c>
      <c r="C288" s="36" t="s">
        <v>131</v>
      </c>
      <c r="D288" s="38">
        <v>15160</v>
      </c>
      <c r="E288" s="38" t="s">
        <v>780</v>
      </c>
      <c r="F288" s="32">
        <f>'12 Month Budget Comparison'!D285</f>
        <v>0</v>
      </c>
      <c r="G288" s="32">
        <f t="shared" si="28"/>
        <v>0</v>
      </c>
      <c r="H288" s="32">
        <f>F288</f>
        <v>0</v>
      </c>
      <c r="I288" s="32"/>
      <c r="J288" s="43"/>
      <c r="K288" s="32"/>
      <c r="L288" s="43"/>
      <c r="M288" s="43"/>
      <c r="N288" s="43"/>
      <c r="O288" s="39"/>
    </row>
    <row r="289" spans="1:15" s="34" customFormat="1" ht="15.75" x14ac:dyDescent="0.2">
      <c r="A289" s="37">
        <v>15031</v>
      </c>
      <c r="B289" s="36" t="s">
        <v>10</v>
      </c>
      <c r="C289" s="36" t="s">
        <v>133</v>
      </c>
      <c r="D289" s="38">
        <v>15160</v>
      </c>
      <c r="E289" s="38" t="s">
        <v>781</v>
      </c>
      <c r="F289" s="32">
        <f>'12 Month Budget Comparison'!D286</f>
        <v>0</v>
      </c>
      <c r="G289" s="32">
        <f t="shared" si="28"/>
        <v>0</v>
      </c>
      <c r="H289" s="32">
        <f>F289</f>
        <v>0</v>
      </c>
      <c r="I289" s="32"/>
      <c r="J289" s="43"/>
      <c r="K289" s="32"/>
      <c r="L289" s="43"/>
      <c r="M289" s="43"/>
      <c r="N289" s="43"/>
      <c r="O289" s="39"/>
    </row>
    <row r="290" spans="1:15" ht="15.75" x14ac:dyDescent="0.2">
      <c r="A290" s="37">
        <v>15032</v>
      </c>
      <c r="B290" s="36" t="s">
        <v>10</v>
      </c>
      <c r="C290" s="36" t="s">
        <v>3</v>
      </c>
      <c r="D290" s="38">
        <v>15160</v>
      </c>
      <c r="E290" s="38" t="s">
        <v>782</v>
      </c>
      <c r="F290" s="32">
        <f>'12 Month Budget Comparison'!D287</f>
        <v>0</v>
      </c>
      <c r="G290" s="32"/>
      <c r="H290" s="32"/>
      <c r="I290" s="32"/>
      <c r="J290" s="43"/>
      <c r="L290" s="43"/>
      <c r="M290" s="43"/>
      <c r="N290" s="43"/>
      <c r="O290" s="32">
        <f>'12 Month Budget Comparison'!F287</f>
        <v>0</v>
      </c>
    </row>
    <row r="291" spans="1:15" ht="15.75" x14ac:dyDescent="0.2">
      <c r="A291" s="37">
        <v>15033</v>
      </c>
      <c r="B291" s="36" t="s">
        <v>10</v>
      </c>
      <c r="C291" s="36" t="s">
        <v>135</v>
      </c>
      <c r="D291" s="38">
        <v>15160</v>
      </c>
      <c r="E291" s="38" t="s">
        <v>783</v>
      </c>
      <c r="F291" s="32">
        <f>'12 Month Budget Comparison'!D288</f>
        <v>0</v>
      </c>
      <c r="G291" s="32">
        <f t="shared" si="28"/>
        <v>0</v>
      </c>
      <c r="H291" s="32">
        <f>F291</f>
        <v>0</v>
      </c>
      <c r="I291" s="32"/>
      <c r="J291" s="43"/>
      <c r="K291" s="32"/>
      <c r="L291" s="43"/>
      <c r="M291" s="43"/>
      <c r="N291" s="43"/>
      <c r="O291" s="39"/>
    </row>
    <row r="292" spans="1:15" ht="15.75" x14ac:dyDescent="0.2">
      <c r="A292" s="37">
        <v>15034</v>
      </c>
      <c r="B292" s="36" t="s">
        <v>10</v>
      </c>
      <c r="C292" s="36" t="s">
        <v>137</v>
      </c>
      <c r="D292" s="38">
        <v>15160</v>
      </c>
      <c r="E292" s="38" t="s">
        <v>784</v>
      </c>
      <c r="F292" s="32">
        <f>'12 Month Budget Comparison'!D289</f>
        <v>0</v>
      </c>
      <c r="G292" s="32">
        <f t="shared" si="28"/>
        <v>0</v>
      </c>
      <c r="H292" s="32">
        <f t="shared" ref="H292:H305" si="29">F292</f>
        <v>0</v>
      </c>
      <c r="I292" s="32"/>
      <c r="J292" s="43"/>
      <c r="K292" s="32"/>
      <c r="L292" s="43"/>
      <c r="M292" s="43"/>
      <c r="N292" s="43"/>
      <c r="O292" s="39"/>
    </row>
    <row r="293" spans="1:15" ht="15.75" x14ac:dyDescent="0.2">
      <c r="A293" s="37">
        <v>15035</v>
      </c>
      <c r="B293" s="36" t="s">
        <v>10</v>
      </c>
      <c r="C293" s="36" t="s">
        <v>139</v>
      </c>
      <c r="D293" s="38">
        <v>15160</v>
      </c>
      <c r="E293" s="38" t="s">
        <v>785</v>
      </c>
      <c r="F293" s="32">
        <f>'12 Month Budget Comparison'!D290</f>
        <v>0</v>
      </c>
      <c r="G293" s="32">
        <f t="shared" si="28"/>
        <v>0</v>
      </c>
      <c r="H293" s="32">
        <f t="shared" si="29"/>
        <v>0</v>
      </c>
      <c r="I293" s="32"/>
      <c r="J293" s="43"/>
      <c r="K293" s="32"/>
      <c r="L293" s="43"/>
      <c r="M293" s="43"/>
      <c r="N293" s="43"/>
      <c r="O293" s="39"/>
    </row>
    <row r="294" spans="1:15" ht="15.75" x14ac:dyDescent="0.2">
      <c r="A294" s="37">
        <v>15036</v>
      </c>
      <c r="B294" s="36" t="s">
        <v>10</v>
      </c>
      <c r="C294" s="36" t="s">
        <v>143</v>
      </c>
      <c r="D294" s="38">
        <v>15160</v>
      </c>
      <c r="E294" s="38" t="s">
        <v>786</v>
      </c>
      <c r="F294" s="32">
        <f>'12 Month Budget Comparison'!D291</f>
        <v>0</v>
      </c>
      <c r="G294" s="32">
        <f t="shared" si="28"/>
        <v>0</v>
      </c>
      <c r="H294" s="32">
        <f t="shared" si="29"/>
        <v>0</v>
      </c>
      <c r="I294" s="32"/>
      <c r="J294" s="43"/>
      <c r="K294" s="32"/>
      <c r="L294" s="43"/>
      <c r="M294" s="43"/>
      <c r="N294" s="43"/>
      <c r="O294" s="39"/>
    </row>
    <row r="295" spans="1:15" ht="15.75" x14ac:dyDescent="0.2">
      <c r="A295" s="37">
        <v>15037</v>
      </c>
      <c r="B295" s="36" t="s">
        <v>10</v>
      </c>
      <c r="C295" s="36" t="s">
        <v>145</v>
      </c>
      <c r="D295" s="38">
        <v>15160</v>
      </c>
      <c r="E295" s="38" t="s">
        <v>787</v>
      </c>
      <c r="F295" s="32">
        <f>'12 Month Budget Comparison'!D292</f>
        <v>0</v>
      </c>
      <c r="G295" s="32">
        <f t="shared" si="28"/>
        <v>0</v>
      </c>
      <c r="H295" s="32">
        <f t="shared" si="29"/>
        <v>0</v>
      </c>
      <c r="I295" s="32"/>
      <c r="J295" s="43"/>
      <c r="K295" s="32"/>
      <c r="L295" s="43"/>
      <c r="M295" s="43"/>
      <c r="N295" s="43"/>
      <c r="O295" s="39"/>
    </row>
    <row r="296" spans="1:15" ht="15.75" x14ac:dyDescent="0.2">
      <c r="A296" s="37">
        <v>15038</v>
      </c>
      <c r="B296" s="36" t="s">
        <v>10</v>
      </c>
      <c r="C296" s="36" t="s">
        <v>354</v>
      </c>
      <c r="D296" s="38">
        <v>15160</v>
      </c>
      <c r="E296" s="38" t="s">
        <v>788</v>
      </c>
      <c r="F296" s="32">
        <f>'12 Month Budget Comparison'!D293</f>
        <v>0</v>
      </c>
      <c r="G296" s="32">
        <f t="shared" si="28"/>
        <v>0</v>
      </c>
      <c r="H296" s="32">
        <f t="shared" si="29"/>
        <v>0</v>
      </c>
      <c r="I296" s="32"/>
      <c r="J296" s="43"/>
      <c r="K296" s="32"/>
      <c r="L296" s="43"/>
      <c r="M296" s="43"/>
      <c r="N296" s="43"/>
      <c r="O296" s="39"/>
    </row>
    <row r="297" spans="1:15" ht="16.350000000000001" customHeight="1" x14ac:dyDescent="0.2">
      <c r="A297" s="37">
        <v>15040</v>
      </c>
      <c r="B297" s="36" t="s">
        <v>10</v>
      </c>
      <c r="C297" s="36" t="s">
        <v>13</v>
      </c>
      <c r="D297" s="38">
        <v>15160</v>
      </c>
      <c r="E297" s="38" t="s">
        <v>14</v>
      </c>
      <c r="F297" s="32">
        <f>'12 Month Budget Comparison'!D294</f>
        <v>0</v>
      </c>
      <c r="G297" s="32">
        <f t="shared" si="28"/>
        <v>0</v>
      </c>
      <c r="H297" s="32">
        <f t="shared" si="29"/>
        <v>0</v>
      </c>
      <c r="I297" s="32"/>
      <c r="J297" s="43"/>
      <c r="K297" s="32"/>
      <c r="L297" s="43"/>
      <c r="M297" s="43"/>
      <c r="N297" s="43"/>
      <c r="O297" s="39"/>
    </row>
    <row r="298" spans="1:15" ht="15.75" x14ac:dyDescent="0.2">
      <c r="A298" s="37">
        <v>15060</v>
      </c>
      <c r="B298" s="36" t="s">
        <v>10</v>
      </c>
      <c r="C298" s="36" t="s">
        <v>5</v>
      </c>
      <c r="D298" s="38">
        <v>15160</v>
      </c>
      <c r="E298" s="38" t="s">
        <v>15</v>
      </c>
      <c r="F298" s="32">
        <f>'12 Month Budget Comparison'!D295</f>
        <v>0</v>
      </c>
      <c r="G298" s="32">
        <f t="shared" si="28"/>
        <v>0</v>
      </c>
      <c r="H298" s="32">
        <f t="shared" si="29"/>
        <v>0</v>
      </c>
      <c r="I298" s="32"/>
      <c r="J298" s="43"/>
      <c r="K298" s="32"/>
      <c r="L298" s="43"/>
      <c r="M298" s="43"/>
      <c r="N298" s="43"/>
      <c r="O298" s="39"/>
    </row>
    <row r="299" spans="1:15" ht="15.75" x14ac:dyDescent="0.2">
      <c r="A299" s="37">
        <v>15080</v>
      </c>
      <c r="B299" s="36" t="s">
        <v>10</v>
      </c>
      <c r="C299" s="36" t="s">
        <v>34</v>
      </c>
      <c r="D299" s="38">
        <v>15160</v>
      </c>
      <c r="E299" s="38" t="s">
        <v>16</v>
      </c>
      <c r="F299" s="32">
        <f>'12 Month Budget Comparison'!D296</f>
        <v>0</v>
      </c>
      <c r="G299" s="32">
        <f t="shared" si="28"/>
        <v>0</v>
      </c>
      <c r="H299" s="32">
        <f t="shared" si="29"/>
        <v>0</v>
      </c>
      <c r="I299" s="32"/>
      <c r="J299" s="43"/>
      <c r="K299" s="32"/>
      <c r="L299" s="43"/>
      <c r="M299" s="43"/>
      <c r="N299" s="43"/>
      <c r="O299" s="39"/>
    </row>
    <row r="300" spans="1:15" ht="15.75" x14ac:dyDescent="0.2">
      <c r="A300" s="37">
        <v>15090</v>
      </c>
      <c r="B300" s="36" t="s">
        <v>10</v>
      </c>
      <c r="C300" s="36" t="s">
        <v>356</v>
      </c>
      <c r="D300" s="38">
        <v>15160</v>
      </c>
      <c r="E300" s="38" t="s">
        <v>774</v>
      </c>
      <c r="F300" s="32">
        <f>'12 Month Budget Comparison'!D297</f>
        <v>0</v>
      </c>
      <c r="G300" s="32">
        <f t="shared" si="28"/>
        <v>0</v>
      </c>
      <c r="H300" s="32">
        <f t="shared" si="29"/>
        <v>0</v>
      </c>
      <c r="I300" s="32"/>
      <c r="J300" s="43"/>
      <c r="K300" s="32"/>
      <c r="L300" s="43"/>
      <c r="M300" s="43"/>
      <c r="N300" s="43"/>
      <c r="O300" s="39"/>
    </row>
    <row r="301" spans="1:15" ht="15.75" x14ac:dyDescent="0.2">
      <c r="A301" s="37">
        <v>15091</v>
      </c>
      <c r="B301" s="36" t="s">
        <v>10</v>
      </c>
      <c r="C301" s="36" t="s">
        <v>358</v>
      </c>
      <c r="D301" s="38">
        <v>15160</v>
      </c>
      <c r="E301" s="38" t="s">
        <v>775</v>
      </c>
      <c r="F301" s="32">
        <f>'12 Month Budget Comparison'!D298</f>
        <v>0</v>
      </c>
      <c r="G301" s="32">
        <f t="shared" si="28"/>
        <v>0</v>
      </c>
      <c r="H301" s="32">
        <f t="shared" si="29"/>
        <v>0</v>
      </c>
      <c r="I301" s="32"/>
      <c r="J301" s="43"/>
      <c r="K301" s="32"/>
      <c r="L301" s="43"/>
      <c r="M301" s="43"/>
      <c r="N301" s="43"/>
      <c r="O301" s="39"/>
    </row>
    <row r="302" spans="1:15" ht="15.75" x14ac:dyDescent="0.2">
      <c r="A302" s="37">
        <v>15100</v>
      </c>
      <c r="B302" s="36" t="s">
        <v>10</v>
      </c>
      <c r="C302" s="36" t="s">
        <v>7</v>
      </c>
      <c r="D302" s="38">
        <v>15160</v>
      </c>
      <c r="E302" s="38" t="s">
        <v>17</v>
      </c>
      <c r="F302" s="32">
        <f>'12 Month Budget Comparison'!D299</f>
        <v>0</v>
      </c>
      <c r="G302" s="32">
        <f t="shared" si="28"/>
        <v>0</v>
      </c>
      <c r="H302" s="32">
        <f t="shared" si="29"/>
        <v>0</v>
      </c>
      <c r="I302" s="32"/>
      <c r="J302" s="43"/>
      <c r="K302" s="32"/>
      <c r="L302" s="43"/>
      <c r="M302" s="43"/>
      <c r="N302" s="43"/>
      <c r="O302" s="39"/>
    </row>
    <row r="303" spans="1:15" ht="15.75" x14ac:dyDescent="0.2">
      <c r="A303" s="37">
        <v>15120</v>
      </c>
      <c r="B303" s="36" t="s">
        <v>10</v>
      </c>
      <c r="C303" s="36" t="s">
        <v>8</v>
      </c>
      <c r="D303" s="38">
        <v>15160</v>
      </c>
      <c r="E303" s="38" t="s">
        <v>18</v>
      </c>
      <c r="F303" s="32">
        <f>'12 Month Budget Comparison'!D300</f>
        <v>0</v>
      </c>
      <c r="G303" s="32">
        <f t="shared" si="28"/>
        <v>0</v>
      </c>
      <c r="H303" s="32">
        <f t="shared" si="29"/>
        <v>0</v>
      </c>
      <c r="I303" s="32"/>
      <c r="J303" s="43"/>
      <c r="K303" s="32"/>
      <c r="L303" s="43"/>
      <c r="M303" s="43"/>
      <c r="N303" s="43"/>
      <c r="O303" s="39"/>
    </row>
    <row r="304" spans="1:15" ht="15.75" x14ac:dyDescent="0.2">
      <c r="A304" s="37">
        <v>15130</v>
      </c>
      <c r="B304" s="36" t="s">
        <v>10</v>
      </c>
      <c r="C304" s="36" t="s">
        <v>341</v>
      </c>
      <c r="D304" s="38">
        <v>15160</v>
      </c>
      <c r="E304" s="38" t="s">
        <v>776</v>
      </c>
      <c r="F304" s="32">
        <f>'12 Month Budget Comparison'!D301</f>
        <v>0</v>
      </c>
      <c r="G304" s="32">
        <f t="shared" si="28"/>
        <v>0</v>
      </c>
      <c r="H304" s="32">
        <f t="shared" si="29"/>
        <v>0</v>
      </c>
      <c r="I304" s="32"/>
      <c r="J304" s="43"/>
      <c r="K304" s="32"/>
      <c r="L304" s="43"/>
      <c r="M304" s="43"/>
      <c r="N304" s="43"/>
      <c r="O304" s="39"/>
    </row>
    <row r="305" spans="1:256" ht="15.75" x14ac:dyDescent="0.2">
      <c r="A305" s="37">
        <v>15140</v>
      </c>
      <c r="B305" s="36" t="s">
        <v>10</v>
      </c>
      <c r="C305" s="36" t="s">
        <v>9</v>
      </c>
      <c r="D305" s="38">
        <v>15160</v>
      </c>
      <c r="E305" s="38" t="s">
        <v>19</v>
      </c>
      <c r="F305" s="32">
        <f>'12 Month Budget Comparison'!D302</f>
        <v>0</v>
      </c>
      <c r="G305" s="32">
        <f t="shared" si="28"/>
        <v>0</v>
      </c>
      <c r="H305" s="32">
        <f t="shared" si="29"/>
        <v>0</v>
      </c>
      <c r="I305" s="32"/>
      <c r="J305" s="43"/>
      <c r="K305" s="32"/>
      <c r="L305" s="43"/>
      <c r="M305" s="43"/>
      <c r="N305" s="43"/>
      <c r="O305" s="39"/>
    </row>
    <row r="306" spans="1:256" s="49" customFormat="1" ht="15.75" x14ac:dyDescent="0.2">
      <c r="A306" s="37">
        <v>15160</v>
      </c>
      <c r="B306" s="36" t="s">
        <v>777</v>
      </c>
      <c r="C306" s="48" t="s">
        <v>777</v>
      </c>
      <c r="D306" s="38">
        <v>15180</v>
      </c>
      <c r="E306" s="38" t="s">
        <v>778</v>
      </c>
      <c r="F306" s="32">
        <f>'12 Month Budget Comparison'!D303</f>
        <v>0</v>
      </c>
      <c r="G306" s="32">
        <f t="shared" si="28"/>
        <v>0</v>
      </c>
      <c r="H306" s="32">
        <f t="shared" si="28"/>
        <v>0</v>
      </c>
      <c r="I306" s="32"/>
      <c r="J306" s="43"/>
      <c r="K306" s="32"/>
      <c r="L306" s="43"/>
      <c r="M306" s="43"/>
      <c r="N306" s="44"/>
      <c r="O306" s="39"/>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c r="IV306" s="30"/>
    </row>
    <row r="307" spans="1:256" s="35" customFormat="1" ht="15.6" customHeight="1" x14ac:dyDescent="0.2">
      <c r="A307" s="249" t="s">
        <v>1053</v>
      </c>
      <c r="B307" s="250"/>
      <c r="C307" s="250"/>
      <c r="D307" s="250"/>
      <c r="E307" s="250"/>
      <c r="F307" s="250"/>
      <c r="G307" s="250"/>
      <c r="H307" s="250"/>
      <c r="I307" s="250"/>
      <c r="J307" s="250"/>
      <c r="K307" s="250"/>
      <c r="L307" s="250"/>
      <c r="M307" s="250"/>
      <c r="N307" s="250"/>
      <c r="O307" s="251"/>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c r="IV307" s="30"/>
    </row>
    <row r="308" spans="1:256" ht="15.75" x14ac:dyDescent="0.2">
      <c r="A308" s="37">
        <v>17000</v>
      </c>
      <c r="B308" s="36" t="s">
        <v>758</v>
      </c>
      <c r="C308" s="36" t="s">
        <v>20</v>
      </c>
      <c r="D308" s="38">
        <v>17100</v>
      </c>
      <c r="E308" s="38" t="s">
        <v>21</v>
      </c>
      <c r="F308" s="32">
        <f>'12 Month Budget Comparison'!D305</f>
        <v>0</v>
      </c>
      <c r="G308" s="32">
        <f>F308</f>
        <v>0</v>
      </c>
      <c r="H308" s="32"/>
      <c r="I308" s="32"/>
      <c r="J308" s="43"/>
      <c r="K308" s="32"/>
      <c r="L308" s="43"/>
      <c r="M308" s="32">
        <f>F308</f>
        <v>0</v>
      </c>
      <c r="N308" s="43"/>
      <c r="O308" s="39"/>
    </row>
    <row r="309" spans="1:256" ht="15.75" x14ac:dyDescent="0.2">
      <c r="A309" s="37">
        <v>17005</v>
      </c>
      <c r="B309" s="36" t="s">
        <v>758</v>
      </c>
      <c r="C309" s="36" t="s">
        <v>283</v>
      </c>
      <c r="D309" s="38">
        <v>17100</v>
      </c>
      <c r="E309" s="38" t="s">
        <v>759</v>
      </c>
      <c r="F309" s="32">
        <f>'12 Month Budget Comparison'!D306</f>
        <v>0</v>
      </c>
      <c r="G309" s="32">
        <f t="shared" ref="G309:G324" si="30">F309</f>
        <v>0</v>
      </c>
      <c r="H309" s="32"/>
      <c r="I309" s="32"/>
      <c r="J309" s="43"/>
      <c r="K309" s="32"/>
      <c r="L309" s="43"/>
      <c r="M309" s="32">
        <f>F309</f>
        <v>0</v>
      </c>
      <c r="N309" s="43"/>
      <c r="O309" s="39"/>
    </row>
    <row r="310" spans="1:256" ht="15.75" x14ac:dyDescent="0.2">
      <c r="A310" s="37">
        <v>17010</v>
      </c>
      <c r="B310" s="36" t="s">
        <v>758</v>
      </c>
      <c r="C310" s="36" t="s">
        <v>131</v>
      </c>
      <c r="D310" s="38">
        <v>17100</v>
      </c>
      <c r="E310" s="38" t="s">
        <v>760</v>
      </c>
      <c r="F310" s="32">
        <f>'12 Month Budget Comparison'!D307</f>
        <v>0</v>
      </c>
      <c r="G310" s="32">
        <f t="shared" si="30"/>
        <v>0</v>
      </c>
      <c r="H310" s="32"/>
      <c r="I310" s="32"/>
      <c r="J310" s="43"/>
      <c r="K310" s="32"/>
      <c r="L310" s="43"/>
      <c r="M310" s="32">
        <f>F310</f>
        <v>0</v>
      </c>
      <c r="N310" s="43"/>
      <c r="O310" s="39"/>
    </row>
    <row r="311" spans="1:256" ht="15.75" x14ac:dyDescent="0.2">
      <c r="A311" s="37">
        <v>17011</v>
      </c>
      <c r="B311" s="36" t="s">
        <v>758</v>
      </c>
      <c r="C311" s="36" t="s">
        <v>133</v>
      </c>
      <c r="D311" s="38">
        <v>17100</v>
      </c>
      <c r="E311" s="38" t="s">
        <v>761</v>
      </c>
      <c r="F311" s="32">
        <f>'12 Month Budget Comparison'!D308</f>
        <v>0</v>
      </c>
      <c r="G311" s="32">
        <f t="shared" si="30"/>
        <v>0</v>
      </c>
      <c r="H311" s="32"/>
      <c r="I311" s="32"/>
      <c r="J311" s="43"/>
      <c r="K311" s="32"/>
      <c r="L311" s="43"/>
      <c r="M311" s="32">
        <f>F311</f>
        <v>0</v>
      </c>
      <c r="N311" s="43"/>
      <c r="O311" s="39"/>
    </row>
    <row r="312" spans="1:256" ht="15.75" x14ac:dyDescent="0.2">
      <c r="A312" s="37">
        <v>17012</v>
      </c>
      <c r="B312" s="36" t="s">
        <v>758</v>
      </c>
      <c r="C312" s="36" t="s">
        <v>3</v>
      </c>
      <c r="D312" s="38">
        <v>17100</v>
      </c>
      <c r="E312" s="38" t="s">
        <v>762</v>
      </c>
      <c r="F312" s="32">
        <f>'12 Month Budget Comparison'!D309</f>
        <v>0</v>
      </c>
      <c r="G312" s="32"/>
      <c r="H312" s="32"/>
      <c r="I312" s="32"/>
      <c r="J312" s="43"/>
      <c r="K312" s="32"/>
      <c r="L312" s="43"/>
      <c r="M312" s="32"/>
      <c r="N312" s="43"/>
      <c r="O312" s="32">
        <f>F312</f>
        <v>0</v>
      </c>
    </row>
    <row r="313" spans="1:256" ht="15.75" x14ac:dyDescent="0.2">
      <c r="A313" s="37">
        <v>17013</v>
      </c>
      <c r="B313" s="36" t="s">
        <v>758</v>
      </c>
      <c r="C313" s="36" t="s">
        <v>135</v>
      </c>
      <c r="D313" s="38">
        <v>17100</v>
      </c>
      <c r="E313" s="38" t="s">
        <v>763</v>
      </c>
      <c r="F313" s="32">
        <f>'12 Month Budget Comparison'!D310</f>
        <v>0</v>
      </c>
      <c r="G313" s="32">
        <f t="shared" si="30"/>
        <v>0</v>
      </c>
      <c r="H313" s="32"/>
      <c r="I313" s="32"/>
      <c r="J313" s="43"/>
      <c r="K313" s="32"/>
      <c r="L313" s="43"/>
      <c r="M313" s="32">
        <f>F313</f>
        <v>0</v>
      </c>
      <c r="N313" s="43"/>
      <c r="O313" s="39"/>
    </row>
    <row r="314" spans="1:256" ht="15.75" x14ac:dyDescent="0.2">
      <c r="A314" s="37">
        <v>17014</v>
      </c>
      <c r="B314" s="36" t="s">
        <v>758</v>
      </c>
      <c r="C314" s="36" t="s">
        <v>137</v>
      </c>
      <c r="D314" s="38">
        <v>17100</v>
      </c>
      <c r="E314" s="38" t="s">
        <v>764</v>
      </c>
      <c r="F314" s="32">
        <f>'12 Month Budget Comparison'!D311</f>
        <v>0</v>
      </c>
      <c r="G314" s="32">
        <f t="shared" si="30"/>
        <v>0</v>
      </c>
      <c r="H314" s="32"/>
      <c r="I314" s="32"/>
      <c r="J314" s="43"/>
      <c r="K314" s="32"/>
      <c r="L314" s="43"/>
      <c r="M314" s="32">
        <f t="shared" ref="M314:M324" si="31">F314</f>
        <v>0</v>
      </c>
      <c r="N314" s="43"/>
      <c r="O314" s="39"/>
    </row>
    <row r="315" spans="1:256" ht="15.75" x14ac:dyDescent="0.2">
      <c r="A315" s="37">
        <v>17015</v>
      </c>
      <c r="B315" s="36" t="s">
        <v>758</v>
      </c>
      <c r="C315" s="36" t="s">
        <v>139</v>
      </c>
      <c r="D315" s="38">
        <v>17100</v>
      </c>
      <c r="E315" s="38" t="s">
        <v>765</v>
      </c>
      <c r="F315" s="32">
        <f>'12 Month Budget Comparison'!D312</f>
        <v>0</v>
      </c>
      <c r="G315" s="32">
        <f t="shared" si="30"/>
        <v>0</v>
      </c>
      <c r="H315" s="32"/>
      <c r="I315" s="32"/>
      <c r="J315" s="43"/>
      <c r="K315" s="32"/>
      <c r="L315" s="43"/>
      <c r="M315" s="32">
        <f t="shared" si="31"/>
        <v>0</v>
      </c>
      <c r="N315" s="43"/>
      <c r="O315" s="39"/>
    </row>
    <row r="316" spans="1:256" ht="15.75" x14ac:dyDescent="0.2">
      <c r="A316" s="37">
        <v>17016</v>
      </c>
      <c r="B316" s="36" t="s">
        <v>758</v>
      </c>
      <c r="C316" s="36" t="s">
        <v>143</v>
      </c>
      <c r="D316" s="38">
        <v>17100</v>
      </c>
      <c r="E316" s="38" t="s">
        <v>766</v>
      </c>
      <c r="F316" s="32">
        <f>'12 Month Budget Comparison'!D313</f>
        <v>0</v>
      </c>
      <c r="G316" s="32">
        <f t="shared" si="30"/>
        <v>0</v>
      </c>
      <c r="H316" s="32"/>
      <c r="I316" s="32"/>
      <c r="J316" s="43"/>
      <c r="K316" s="32"/>
      <c r="L316" s="43"/>
      <c r="M316" s="32">
        <f t="shared" si="31"/>
        <v>0</v>
      </c>
      <c r="N316" s="43"/>
      <c r="O316" s="39"/>
    </row>
    <row r="317" spans="1:256" ht="14.85" customHeight="1" x14ac:dyDescent="0.2">
      <c r="A317" s="37">
        <v>17017</v>
      </c>
      <c r="B317" s="36" t="s">
        <v>758</v>
      </c>
      <c r="C317" s="36" t="s">
        <v>145</v>
      </c>
      <c r="D317" s="38">
        <v>17100</v>
      </c>
      <c r="E317" s="38" t="s">
        <v>767</v>
      </c>
      <c r="F317" s="32">
        <f>'12 Month Budget Comparison'!D314</f>
        <v>0</v>
      </c>
      <c r="G317" s="32">
        <f t="shared" si="30"/>
        <v>0</v>
      </c>
      <c r="H317" s="32"/>
      <c r="I317" s="32"/>
      <c r="J317" s="43"/>
      <c r="K317" s="32"/>
      <c r="L317" s="43"/>
      <c r="M317" s="32">
        <f t="shared" si="31"/>
        <v>0</v>
      </c>
      <c r="N317" s="43"/>
      <c r="O317" s="39"/>
    </row>
    <row r="318" spans="1:256" ht="15.75" x14ac:dyDescent="0.2">
      <c r="A318" s="37">
        <v>17018</v>
      </c>
      <c r="B318" s="36" t="s">
        <v>758</v>
      </c>
      <c r="C318" s="36" t="s">
        <v>354</v>
      </c>
      <c r="D318" s="38">
        <v>17100</v>
      </c>
      <c r="E318" s="38" t="s">
        <v>768</v>
      </c>
      <c r="F318" s="32">
        <f>'12 Month Budget Comparison'!D315</f>
        <v>0</v>
      </c>
      <c r="G318" s="32">
        <f t="shared" si="30"/>
        <v>0</v>
      </c>
      <c r="H318" s="32"/>
      <c r="I318" s="32"/>
      <c r="J318" s="43"/>
      <c r="K318" s="32"/>
      <c r="L318" s="43"/>
      <c r="M318" s="32">
        <f t="shared" si="31"/>
        <v>0</v>
      </c>
      <c r="N318" s="43"/>
      <c r="O318" s="39"/>
    </row>
    <row r="319" spans="1:256" ht="15.75" x14ac:dyDescent="0.2">
      <c r="A319" s="37">
        <v>17020</v>
      </c>
      <c r="B319" s="36" t="s">
        <v>758</v>
      </c>
      <c r="C319" s="36" t="s">
        <v>751</v>
      </c>
      <c r="D319" s="38">
        <v>17100</v>
      </c>
      <c r="E319" s="38" t="s">
        <v>22</v>
      </c>
      <c r="F319" s="32">
        <f>'12 Month Budget Comparison'!D316</f>
        <v>0</v>
      </c>
      <c r="G319" s="32">
        <f t="shared" si="30"/>
        <v>0</v>
      </c>
      <c r="H319" s="32"/>
      <c r="I319" s="32"/>
      <c r="J319" s="43"/>
      <c r="K319" s="32"/>
      <c r="L319" s="43"/>
      <c r="M319" s="32">
        <f t="shared" si="31"/>
        <v>0</v>
      </c>
      <c r="N319" s="43"/>
      <c r="O319" s="39"/>
    </row>
    <row r="320" spans="1:256" ht="15.75" x14ac:dyDescent="0.2">
      <c r="A320" s="37">
        <v>17030</v>
      </c>
      <c r="B320" s="36" t="s">
        <v>758</v>
      </c>
      <c r="C320" s="36" t="s">
        <v>356</v>
      </c>
      <c r="D320" s="38">
        <v>17100</v>
      </c>
      <c r="E320" s="38" t="s">
        <v>769</v>
      </c>
      <c r="F320" s="32">
        <f>'12 Month Budget Comparison'!D317</f>
        <v>0</v>
      </c>
      <c r="G320" s="32">
        <f t="shared" si="30"/>
        <v>0</v>
      </c>
      <c r="H320" s="32"/>
      <c r="I320" s="32"/>
      <c r="J320" s="43"/>
      <c r="K320" s="32"/>
      <c r="L320" s="43"/>
      <c r="M320" s="32">
        <f t="shared" si="31"/>
        <v>0</v>
      </c>
      <c r="N320" s="43"/>
      <c r="O320" s="39"/>
    </row>
    <row r="321" spans="1:256" ht="15.75" x14ac:dyDescent="0.2">
      <c r="A321" s="37">
        <v>17031</v>
      </c>
      <c r="B321" s="36" t="s">
        <v>758</v>
      </c>
      <c r="C321" s="36" t="s">
        <v>358</v>
      </c>
      <c r="D321" s="38">
        <v>17100</v>
      </c>
      <c r="E321" s="38" t="s">
        <v>770</v>
      </c>
      <c r="F321" s="32">
        <f>'12 Month Budget Comparison'!D318</f>
        <v>0</v>
      </c>
      <c r="G321" s="32">
        <f t="shared" si="30"/>
        <v>0</v>
      </c>
      <c r="H321" s="32"/>
      <c r="I321" s="32"/>
      <c r="J321" s="43"/>
      <c r="K321" s="32"/>
      <c r="L321" s="43"/>
      <c r="M321" s="32">
        <f t="shared" si="31"/>
        <v>0</v>
      </c>
      <c r="N321" s="43"/>
      <c r="O321" s="39"/>
    </row>
    <row r="322" spans="1:256" ht="15.75" x14ac:dyDescent="0.2">
      <c r="A322" s="37">
        <v>17040</v>
      </c>
      <c r="B322" s="36" t="s">
        <v>758</v>
      </c>
      <c r="C322" s="36" t="s">
        <v>23</v>
      </c>
      <c r="D322" s="38">
        <v>17100</v>
      </c>
      <c r="E322" s="38" t="s">
        <v>24</v>
      </c>
      <c r="F322" s="32">
        <f>'12 Month Budget Comparison'!D319</f>
        <v>0</v>
      </c>
      <c r="G322" s="32">
        <f t="shared" si="30"/>
        <v>0</v>
      </c>
      <c r="H322" s="32"/>
      <c r="I322" s="32"/>
      <c r="J322" s="43"/>
      <c r="K322" s="32"/>
      <c r="L322" s="43"/>
      <c r="M322" s="32">
        <f t="shared" si="31"/>
        <v>0</v>
      </c>
      <c r="N322" s="43"/>
      <c r="O322" s="39"/>
    </row>
    <row r="323" spans="1:256" ht="15.75" x14ac:dyDescent="0.2">
      <c r="A323" s="37">
        <v>17050</v>
      </c>
      <c r="B323" s="36" t="s">
        <v>758</v>
      </c>
      <c r="C323" s="36" t="s">
        <v>341</v>
      </c>
      <c r="D323" s="38">
        <v>17100</v>
      </c>
      <c r="E323" s="38" t="s">
        <v>771</v>
      </c>
      <c r="F323" s="32">
        <f>'12 Month Budget Comparison'!D320</f>
        <v>0</v>
      </c>
      <c r="G323" s="32">
        <f t="shared" si="30"/>
        <v>0</v>
      </c>
      <c r="H323" s="32"/>
      <c r="I323" s="32"/>
      <c r="J323" s="43"/>
      <c r="K323" s="32"/>
      <c r="L323" s="43"/>
      <c r="M323" s="32">
        <f t="shared" si="31"/>
        <v>0</v>
      </c>
      <c r="N323" s="43"/>
      <c r="O323" s="39"/>
    </row>
    <row r="324" spans="1:256" ht="15.75" x14ac:dyDescent="0.2">
      <c r="A324" s="37">
        <v>17060</v>
      </c>
      <c r="B324" s="36" t="s">
        <v>758</v>
      </c>
      <c r="C324" s="36" t="s">
        <v>9</v>
      </c>
      <c r="D324" s="38">
        <v>17100</v>
      </c>
      <c r="E324" s="38" t="s">
        <v>25</v>
      </c>
      <c r="F324" s="32">
        <f>'12 Month Budget Comparison'!D321</f>
        <v>0</v>
      </c>
      <c r="G324" s="32">
        <f t="shared" si="30"/>
        <v>0</v>
      </c>
      <c r="H324" s="32"/>
      <c r="I324" s="32"/>
      <c r="J324" s="43"/>
      <c r="K324" s="32"/>
      <c r="L324" s="43"/>
      <c r="M324" s="32">
        <f t="shared" si="31"/>
        <v>0</v>
      </c>
      <c r="N324" s="43"/>
      <c r="O324" s="39"/>
    </row>
    <row r="325" spans="1:256" ht="15.75" x14ac:dyDescent="0.2">
      <c r="A325" s="37">
        <v>17100</v>
      </c>
      <c r="B325" s="36" t="s">
        <v>772</v>
      </c>
      <c r="C325" s="36" t="s">
        <v>772</v>
      </c>
      <c r="D325" s="38">
        <v>72260</v>
      </c>
      <c r="E325" s="38" t="s">
        <v>773</v>
      </c>
      <c r="F325" s="32">
        <f>SUM(F308:F324)</f>
        <v>0</v>
      </c>
      <c r="G325" s="32">
        <f>SUM(G308:G324)</f>
        <v>0</v>
      </c>
      <c r="H325" s="32"/>
      <c r="I325" s="32"/>
      <c r="J325" s="43"/>
      <c r="K325" s="32"/>
      <c r="L325" s="43"/>
      <c r="M325" s="32">
        <f>SUM(M308:M324)</f>
        <v>0</v>
      </c>
      <c r="N325" s="43"/>
      <c r="O325" s="32">
        <f>SUM(O308:O324)</f>
        <v>0</v>
      </c>
    </row>
    <row r="326" spans="1:256" s="35" customFormat="1" ht="15.75" x14ac:dyDescent="0.2">
      <c r="A326" s="249" t="s">
        <v>757</v>
      </c>
      <c r="B326" s="250"/>
      <c r="C326" s="250"/>
      <c r="D326" s="250"/>
      <c r="E326" s="250"/>
      <c r="F326" s="250"/>
      <c r="G326" s="250"/>
      <c r="H326" s="250"/>
      <c r="I326" s="250"/>
      <c r="J326" s="250"/>
      <c r="K326" s="250"/>
      <c r="L326" s="250"/>
      <c r="M326" s="250"/>
      <c r="N326" s="250"/>
      <c r="O326" s="251"/>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c r="IV326" s="30"/>
    </row>
    <row r="327" spans="1:256" ht="15.75" x14ac:dyDescent="0.2">
      <c r="A327" s="37">
        <v>17500</v>
      </c>
      <c r="B327" s="36" t="s">
        <v>26</v>
      </c>
      <c r="C327" s="36" t="s">
        <v>20</v>
      </c>
      <c r="D327" s="38">
        <v>17600</v>
      </c>
      <c r="E327" s="38" t="s">
        <v>27</v>
      </c>
      <c r="F327" s="32">
        <f>'12 Month Budget Comparison'!D324</f>
        <v>0</v>
      </c>
      <c r="G327" s="32">
        <f>F327</f>
        <v>0</v>
      </c>
      <c r="H327" s="32"/>
      <c r="I327" s="32"/>
      <c r="J327" s="43"/>
      <c r="K327" s="32"/>
      <c r="L327" s="43"/>
      <c r="M327" s="32">
        <f>F327</f>
        <v>0</v>
      </c>
      <c r="N327" s="43"/>
      <c r="O327" s="39"/>
    </row>
    <row r="328" spans="1:256" ht="15.75" x14ac:dyDescent="0.2">
      <c r="A328" s="37">
        <v>17505</v>
      </c>
      <c r="B328" s="36" t="s">
        <v>26</v>
      </c>
      <c r="C328" s="36" t="s">
        <v>283</v>
      </c>
      <c r="D328" s="38">
        <v>17600</v>
      </c>
      <c r="E328" s="38" t="s">
        <v>741</v>
      </c>
      <c r="F328" s="32">
        <f>'12 Month Budget Comparison'!D325</f>
        <v>0</v>
      </c>
      <c r="G328" s="32">
        <f t="shared" ref="G328:G343" si="32">F328</f>
        <v>0</v>
      </c>
      <c r="H328" s="32"/>
      <c r="I328" s="32"/>
      <c r="J328" s="43"/>
      <c r="K328" s="32"/>
      <c r="L328" s="43"/>
      <c r="M328" s="32">
        <f>F328</f>
        <v>0</v>
      </c>
      <c r="N328" s="43"/>
      <c r="O328" s="39"/>
    </row>
    <row r="329" spans="1:256" ht="15.75" x14ac:dyDescent="0.2">
      <c r="A329" s="37">
        <v>17510</v>
      </c>
      <c r="B329" s="36" t="s">
        <v>26</v>
      </c>
      <c r="C329" s="36" t="s">
        <v>131</v>
      </c>
      <c r="D329" s="38">
        <v>17600</v>
      </c>
      <c r="E329" s="38" t="s">
        <v>742</v>
      </c>
      <c r="F329" s="32">
        <f>'12 Month Budget Comparison'!D326</f>
        <v>0</v>
      </c>
      <c r="G329" s="32">
        <f t="shared" si="32"/>
        <v>0</v>
      </c>
      <c r="H329" s="32"/>
      <c r="I329" s="32"/>
      <c r="J329" s="43"/>
      <c r="K329" s="32"/>
      <c r="L329" s="43"/>
      <c r="M329" s="32">
        <f>F329</f>
        <v>0</v>
      </c>
      <c r="N329" s="50"/>
      <c r="O329" s="39"/>
    </row>
    <row r="330" spans="1:256" ht="15.75" x14ac:dyDescent="0.2">
      <c r="A330" s="37">
        <v>17511</v>
      </c>
      <c r="B330" s="36" t="s">
        <v>26</v>
      </c>
      <c r="C330" s="36" t="s">
        <v>133</v>
      </c>
      <c r="D330" s="38">
        <v>17600</v>
      </c>
      <c r="E330" s="38" t="s">
        <v>743</v>
      </c>
      <c r="F330" s="32">
        <f>'12 Month Budget Comparison'!D327</f>
        <v>0</v>
      </c>
      <c r="G330" s="32">
        <f t="shared" si="32"/>
        <v>0</v>
      </c>
      <c r="H330" s="32"/>
      <c r="I330" s="32"/>
      <c r="J330" s="43"/>
      <c r="K330" s="32"/>
      <c r="L330" s="43"/>
      <c r="M330" s="32">
        <f>F330</f>
        <v>0</v>
      </c>
      <c r="N330" s="43"/>
      <c r="O330" s="39"/>
    </row>
    <row r="331" spans="1:256" ht="15.75" x14ac:dyDescent="0.2">
      <c r="A331" s="37">
        <v>17512</v>
      </c>
      <c r="B331" s="36" t="s">
        <v>26</v>
      </c>
      <c r="C331" s="36" t="s">
        <v>3</v>
      </c>
      <c r="D331" s="38">
        <v>17600</v>
      </c>
      <c r="E331" s="38" t="s">
        <v>744</v>
      </c>
      <c r="F331" s="32">
        <f>'12 Month Budget Comparison'!D328</f>
        <v>0</v>
      </c>
      <c r="G331" s="32"/>
      <c r="H331" s="32"/>
      <c r="I331" s="32"/>
      <c r="J331" s="43"/>
      <c r="K331" s="32"/>
      <c r="L331" s="43"/>
      <c r="M331" s="32"/>
      <c r="N331" s="43"/>
      <c r="O331" s="32">
        <f>F331</f>
        <v>0</v>
      </c>
    </row>
    <row r="332" spans="1:256" ht="15.75" x14ac:dyDescent="0.2">
      <c r="A332" s="37">
        <v>17513</v>
      </c>
      <c r="B332" s="36" t="s">
        <v>26</v>
      </c>
      <c r="C332" s="36" t="s">
        <v>135</v>
      </c>
      <c r="D332" s="38">
        <v>17600</v>
      </c>
      <c r="E332" s="38" t="s">
        <v>745</v>
      </c>
      <c r="F332" s="32">
        <f>'12 Month Budget Comparison'!D329</f>
        <v>0</v>
      </c>
      <c r="G332" s="32">
        <f t="shared" si="32"/>
        <v>0</v>
      </c>
      <c r="H332" s="32"/>
      <c r="I332" s="32"/>
      <c r="J332" s="43"/>
      <c r="K332" s="32"/>
      <c r="L332" s="43"/>
      <c r="M332" s="32">
        <f>F332</f>
        <v>0</v>
      </c>
      <c r="N332" s="43"/>
      <c r="O332" s="39"/>
    </row>
    <row r="333" spans="1:256" ht="15.75" x14ac:dyDescent="0.2">
      <c r="A333" s="37">
        <v>17514</v>
      </c>
      <c r="B333" s="36" t="s">
        <v>26</v>
      </c>
      <c r="C333" s="36" t="s">
        <v>137</v>
      </c>
      <c r="D333" s="38">
        <v>17600</v>
      </c>
      <c r="E333" s="38" t="s">
        <v>746</v>
      </c>
      <c r="F333" s="32">
        <f>'12 Month Budget Comparison'!D330</f>
        <v>0</v>
      </c>
      <c r="G333" s="32">
        <f t="shared" si="32"/>
        <v>0</v>
      </c>
      <c r="H333" s="32"/>
      <c r="I333" s="32"/>
      <c r="J333" s="43"/>
      <c r="K333" s="32"/>
      <c r="L333" s="43"/>
      <c r="M333" s="32">
        <f t="shared" ref="M333:M343" si="33">F333</f>
        <v>0</v>
      </c>
      <c r="N333" s="43"/>
      <c r="O333" s="39"/>
    </row>
    <row r="334" spans="1:256" ht="15.75" x14ac:dyDescent="0.2">
      <c r="A334" s="37">
        <v>17515</v>
      </c>
      <c r="B334" s="36" t="s">
        <v>26</v>
      </c>
      <c r="C334" s="36" t="s">
        <v>139</v>
      </c>
      <c r="D334" s="38">
        <v>17600</v>
      </c>
      <c r="E334" s="38" t="s">
        <v>747</v>
      </c>
      <c r="F334" s="32">
        <f>'12 Month Budget Comparison'!D331</f>
        <v>0</v>
      </c>
      <c r="G334" s="32">
        <f t="shared" si="32"/>
        <v>0</v>
      </c>
      <c r="H334" s="32"/>
      <c r="I334" s="32"/>
      <c r="J334" s="43"/>
      <c r="K334" s="32"/>
      <c r="L334" s="43"/>
      <c r="M334" s="32">
        <f t="shared" si="33"/>
        <v>0</v>
      </c>
      <c r="N334" s="43"/>
      <c r="O334" s="39"/>
    </row>
    <row r="335" spans="1:256" ht="15.75" x14ac:dyDescent="0.2">
      <c r="A335" s="37">
        <v>17516</v>
      </c>
      <c r="B335" s="36" t="s">
        <v>26</v>
      </c>
      <c r="C335" s="36" t="s">
        <v>143</v>
      </c>
      <c r="D335" s="38">
        <v>17600</v>
      </c>
      <c r="E335" s="38" t="s">
        <v>748</v>
      </c>
      <c r="F335" s="32">
        <f>'12 Month Budget Comparison'!D332</f>
        <v>0</v>
      </c>
      <c r="G335" s="32">
        <f t="shared" si="32"/>
        <v>0</v>
      </c>
      <c r="H335" s="32"/>
      <c r="I335" s="32"/>
      <c r="J335" s="43"/>
      <c r="K335" s="32"/>
      <c r="L335" s="43"/>
      <c r="M335" s="32">
        <f t="shared" si="33"/>
        <v>0</v>
      </c>
      <c r="N335" s="43"/>
      <c r="O335" s="39"/>
    </row>
    <row r="336" spans="1:256" ht="14.85" customHeight="1" x14ac:dyDescent="0.2">
      <c r="A336" s="37">
        <v>17517</v>
      </c>
      <c r="B336" s="36" t="s">
        <v>26</v>
      </c>
      <c r="C336" s="36" t="s">
        <v>145</v>
      </c>
      <c r="D336" s="38">
        <v>17600</v>
      </c>
      <c r="E336" s="38" t="s">
        <v>749</v>
      </c>
      <c r="F336" s="32">
        <f>'12 Month Budget Comparison'!D333</f>
        <v>0</v>
      </c>
      <c r="G336" s="32">
        <f t="shared" si="32"/>
        <v>0</v>
      </c>
      <c r="H336" s="32"/>
      <c r="I336" s="32"/>
      <c r="J336" s="43"/>
      <c r="K336" s="32"/>
      <c r="L336" s="43"/>
      <c r="M336" s="32">
        <f t="shared" si="33"/>
        <v>0</v>
      </c>
      <c r="N336" s="43"/>
      <c r="O336" s="39"/>
    </row>
    <row r="337" spans="1:256" ht="15.75" x14ac:dyDescent="0.2">
      <c r="A337" s="37">
        <v>17518</v>
      </c>
      <c r="B337" s="36" t="s">
        <v>26</v>
      </c>
      <c r="C337" s="36" t="s">
        <v>354</v>
      </c>
      <c r="D337" s="38">
        <v>17600</v>
      </c>
      <c r="E337" s="38" t="s">
        <v>750</v>
      </c>
      <c r="F337" s="32">
        <f>'12 Month Budget Comparison'!D334</f>
        <v>0</v>
      </c>
      <c r="G337" s="32">
        <f t="shared" si="32"/>
        <v>0</v>
      </c>
      <c r="H337" s="32"/>
      <c r="I337" s="32"/>
      <c r="J337" s="43"/>
      <c r="K337" s="32"/>
      <c r="L337" s="43"/>
      <c r="M337" s="32">
        <f t="shared" si="33"/>
        <v>0</v>
      </c>
      <c r="N337" s="43"/>
      <c r="O337" s="39"/>
    </row>
    <row r="338" spans="1:256" s="34" customFormat="1" ht="15.75" x14ac:dyDescent="0.2">
      <c r="A338" s="37">
        <v>17520</v>
      </c>
      <c r="B338" s="36" t="s">
        <v>26</v>
      </c>
      <c r="C338" s="36" t="s">
        <v>751</v>
      </c>
      <c r="D338" s="38">
        <v>17600</v>
      </c>
      <c r="E338" s="38" t="s">
        <v>28</v>
      </c>
      <c r="F338" s="32">
        <f>'12 Month Budget Comparison'!D335</f>
        <v>0</v>
      </c>
      <c r="G338" s="32">
        <f t="shared" si="32"/>
        <v>0</v>
      </c>
      <c r="H338" s="32"/>
      <c r="I338" s="32"/>
      <c r="J338" s="43"/>
      <c r="K338" s="32"/>
      <c r="L338" s="43"/>
      <c r="M338" s="32">
        <f t="shared" si="33"/>
        <v>0</v>
      </c>
      <c r="N338" s="43"/>
      <c r="O338" s="39"/>
    </row>
    <row r="339" spans="1:256" s="34" customFormat="1" ht="15.75" x14ac:dyDescent="0.2">
      <c r="A339" s="37">
        <v>17530</v>
      </c>
      <c r="B339" s="36" t="s">
        <v>26</v>
      </c>
      <c r="C339" s="36" t="s">
        <v>356</v>
      </c>
      <c r="D339" s="38">
        <v>17600</v>
      </c>
      <c r="E339" s="38" t="s">
        <v>752</v>
      </c>
      <c r="F339" s="32">
        <f>'12 Month Budget Comparison'!D336</f>
        <v>0</v>
      </c>
      <c r="G339" s="32">
        <f t="shared" si="32"/>
        <v>0</v>
      </c>
      <c r="H339" s="32"/>
      <c r="I339" s="32"/>
      <c r="J339" s="43"/>
      <c r="K339" s="32"/>
      <c r="L339" s="43"/>
      <c r="M339" s="32">
        <f t="shared" si="33"/>
        <v>0</v>
      </c>
      <c r="N339" s="43"/>
      <c r="O339" s="39"/>
    </row>
    <row r="340" spans="1:256" s="34" customFormat="1" ht="15.75" x14ac:dyDescent="0.2">
      <c r="A340" s="37">
        <v>17531</v>
      </c>
      <c r="B340" s="36" t="s">
        <v>26</v>
      </c>
      <c r="C340" s="36" t="s">
        <v>358</v>
      </c>
      <c r="D340" s="38">
        <v>17600</v>
      </c>
      <c r="E340" s="38" t="s">
        <v>753</v>
      </c>
      <c r="F340" s="32">
        <f>'12 Month Budget Comparison'!D337</f>
        <v>0</v>
      </c>
      <c r="G340" s="32">
        <f t="shared" si="32"/>
        <v>0</v>
      </c>
      <c r="H340" s="32"/>
      <c r="I340" s="32"/>
      <c r="J340" s="43"/>
      <c r="K340" s="32"/>
      <c r="L340" s="43"/>
      <c r="M340" s="32">
        <f t="shared" si="33"/>
        <v>0</v>
      </c>
      <c r="N340" s="43"/>
      <c r="O340" s="39"/>
    </row>
    <row r="341" spans="1:256" s="34" customFormat="1" ht="15.75" x14ac:dyDescent="0.2">
      <c r="A341" s="37">
        <v>17540</v>
      </c>
      <c r="B341" s="36" t="s">
        <v>26</v>
      </c>
      <c r="C341" s="36" t="s">
        <v>23</v>
      </c>
      <c r="D341" s="38">
        <v>17600</v>
      </c>
      <c r="E341" s="38" t="s">
        <v>29</v>
      </c>
      <c r="F341" s="32">
        <f>'12 Month Budget Comparison'!D338</f>
        <v>0</v>
      </c>
      <c r="G341" s="32">
        <f t="shared" si="32"/>
        <v>0</v>
      </c>
      <c r="H341" s="32"/>
      <c r="I341" s="32"/>
      <c r="J341" s="43"/>
      <c r="K341" s="32"/>
      <c r="L341" s="43"/>
      <c r="M341" s="32">
        <f t="shared" si="33"/>
        <v>0</v>
      </c>
      <c r="N341" s="43"/>
      <c r="O341" s="39"/>
    </row>
    <row r="342" spans="1:256" s="34" customFormat="1" ht="15.75" x14ac:dyDescent="0.2">
      <c r="A342" s="37">
        <v>17550</v>
      </c>
      <c r="B342" s="36" t="s">
        <v>26</v>
      </c>
      <c r="C342" s="36" t="s">
        <v>341</v>
      </c>
      <c r="D342" s="38">
        <v>17600</v>
      </c>
      <c r="E342" s="38" t="s">
        <v>754</v>
      </c>
      <c r="F342" s="32">
        <f>'12 Month Budget Comparison'!D339</f>
        <v>0</v>
      </c>
      <c r="G342" s="32">
        <f t="shared" si="32"/>
        <v>0</v>
      </c>
      <c r="H342" s="32"/>
      <c r="I342" s="32"/>
      <c r="J342" s="43"/>
      <c r="K342" s="32"/>
      <c r="L342" s="43"/>
      <c r="M342" s="32">
        <f t="shared" si="33"/>
        <v>0</v>
      </c>
      <c r="N342" s="43"/>
      <c r="O342" s="39"/>
    </row>
    <row r="343" spans="1:256" s="34" customFormat="1" ht="15.75" x14ac:dyDescent="0.2">
      <c r="A343" s="37">
        <v>17560</v>
      </c>
      <c r="B343" s="36" t="s">
        <v>26</v>
      </c>
      <c r="C343" s="36" t="s">
        <v>9</v>
      </c>
      <c r="D343" s="38">
        <v>17600</v>
      </c>
      <c r="E343" s="38" t="s">
        <v>30</v>
      </c>
      <c r="F343" s="32">
        <f>'12 Month Budget Comparison'!D340</f>
        <v>0</v>
      </c>
      <c r="G343" s="32">
        <f t="shared" si="32"/>
        <v>0</v>
      </c>
      <c r="H343" s="32"/>
      <c r="I343" s="32"/>
      <c r="J343" s="43"/>
      <c r="K343" s="32"/>
      <c r="L343" s="43"/>
      <c r="M343" s="32">
        <f t="shared" si="33"/>
        <v>0</v>
      </c>
      <c r="N343" s="43"/>
      <c r="O343" s="39"/>
    </row>
    <row r="344" spans="1:256" s="34" customFormat="1" ht="15.75" x14ac:dyDescent="0.2">
      <c r="A344" s="37">
        <v>17600</v>
      </c>
      <c r="B344" s="36" t="s">
        <v>755</v>
      </c>
      <c r="C344" s="36" t="s">
        <v>755</v>
      </c>
      <c r="D344" s="38">
        <v>72260</v>
      </c>
      <c r="E344" s="38" t="s">
        <v>756</v>
      </c>
      <c r="F344" s="32">
        <f>SUM(F327:F343)</f>
        <v>0</v>
      </c>
      <c r="G344" s="32">
        <f>SUM(G327:G343)</f>
        <v>0</v>
      </c>
      <c r="H344" s="32"/>
      <c r="I344" s="32"/>
      <c r="J344" s="43"/>
      <c r="K344" s="32"/>
      <c r="L344" s="43"/>
      <c r="M344" s="32">
        <f>SUM(M327:M343)</f>
        <v>0</v>
      </c>
      <c r="N344" s="43"/>
      <c r="O344" s="32">
        <f>SUM(O327:O343)</f>
        <v>0</v>
      </c>
    </row>
    <row r="345" spans="1:256" s="45" customFormat="1" ht="15.6" customHeight="1" x14ac:dyDescent="0.2">
      <c r="A345" s="249" t="s">
        <v>1054</v>
      </c>
      <c r="B345" s="250"/>
      <c r="C345" s="250"/>
      <c r="D345" s="250"/>
      <c r="E345" s="250"/>
      <c r="F345" s="250"/>
      <c r="G345" s="250"/>
      <c r="H345" s="250"/>
      <c r="I345" s="250"/>
      <c r="J345" s="250"/>
      <c r="K345" s="250"/>
      <c r="L345" s="250"/>
      <c r="M345" s="250"/>
      <c r="N345" s="250"/>
      <c r="O345" s="251"/>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c r="DQ345" s="34"/>
      <c r="DR345" s="34"/>
      <c r="DS345" s="34"/>
      <c r="DT345" s="34"/>
      <c r="DU345" s="34"/>
      <c r="DV345" s="34"/>
      <c r="DW345" s="34"/>
      <c r="DX345" s="34"/>
      <c r="DY345" s="34"/>
      <c r="DZ345" s="34"/>
      <c r="EA345" s="34"/>
      <c r="EB345" s="34"/>
      <c r="EC345" s="34"/>
      <c r="ED345" s="34"/>
      <c r="EE345" s="34"/>
      <c r="EF345" s="34"/>
      <c r="EG345" s="34"/>
      <c r="EH345" s="34"/>
      <c r="EI345" s="34"/>
      <c r="EJ345" s="34"/>
      <c r="EK345" s="34"/>
      <c r="EL345" s="34"/>
      <c r="EM345" s="34"/>
      <c r="EN345" s="34"/>
      <c r="EO345" s="34"/>
      <c r="EP345" s="34"/>
      <c r="EQ345" s="34"/>
      <c r="ER345" s="34"/>
      <c r="ES345" s="34"/>
      <c r="ET345" s="34"/>
      <c r="EU345" s="34"/>
      <c r="EV345" s="34"/>
      <c r="EW345" s="34"/>
      <c r="EX345" s="34"/>
      <c r="EY345" s="34"/>
      <c r="EZ345" s="34"/>
      <c r="FA345" s="34"/>
      <c r="FB345" s="34"/>
      <c r="FC345" s="34"/>
      <c r="FD345" s="34"/>
      <c r="FE345" s="34"/>
      <c r="FF345" s="34"/>
      <c r="FG345" s="34"/>
      <c r="FH345" s="34"/>
      <c r="FI345" s="34"/>
      <c r="FJ345" s="34"/>
      <c r="FK345" s="34"/>
      <c r="FL345" s="34"/>
      <c r="FM345" s="34"/>
      <c r="FN345" s="34"/>
      <c r="FO345" s="34"/>
      <c r="FP345" s="34"/>
      <c r="FQ345" s="34"/>
      <c r="FR345" s="34"/>
      <c r="FS345" s="34"/>
      <c r="FT345" s="34"/>
      <c r="FU345" s="34"/>
      <c r="FV345" s="34"/>
      <c r="FW345" s="34"/>
      <c r="FX345" s="34"/>
      <c r="FY345" s="34"/>
      <c r="FZ345" s="34"/>
      <c r="GA345" s="34"/>
      <c r="GB345" s="34"/>
      <c r="GC345" s="34"/>
      <c r="GD345" s="34"/>
      <c r="GE345" s="34"/>
      <c r="GF345" s="34"/>
      <c r="GG345" s="34"/>
      <c r="GH345" s="34"/>
      <c r="GI345" s="34"/>
      <c r="GJ345" s="34"/>
      <c r="GK345" s="34"/>
      <c r="GL345" s="34"/>
      <c r="GM345" s="34"/>
      <c r="GN345" s="34"/>
      <c r="GO345" s="34"/>
      <c r="GP345" s="34"/>
      <c r="GQ345" s="34"/>
      <c r="GR345" s="34"/>
      <c r="GS345" s="34"/>
      <c r="GT345" s="34"/>
      <c r="GU345" s="34"/>
      <c r="GV345" s="34"/>
      <c r="GW345" s="34"/>
      <c r="GX345" s="34"/>
      <c r="GY345" s="34"/>
      <c r="GZ345" s="34"/>
      <c r="HA345" s="34"/>
      <c r="HB345" s="34"/>
      <c r="HC345" s="34"/>
      <c r="HD345" s="34"/>
      <c r="HE345" s="34"/>
      <c r="HF345" s="34"/>
      <c r="HG345" s="34"/>
      <c r="HH345" s="34"/>
      <c r="HI345" s="34"/>
      <c r="HJ345" s="34"/>
      <c r="HK345" s="34"/>
      <c r="HL345" s="34"/>
      <c r="HM345" s="34"/>
      <c r="HN345" s="34"/>
      <c r="HO345" s="34"/>
      <c r="HP345" s="34"/>
      <c r="HQ345" s="34"/>
      <c r="HR345" s="34"/>
      <c r="HS345" s="34"/>
      <c r="HT345" s="34"/>
      <c r="HU345" s="34"/>
      <c r="HV345" s="34"/>
      <c r="HW345" s="34"/>
      <c r="HX345" s="34"/>
      <c r="HY345" s="34"/>
      <c r="HZ345" s="34"/>
      <c r="IA345" s="34"/>
      <c r="IB345" s="34"/>
      <c r="IC345" s="34"/>
      <c r="ID345" s="34"/>
      <c r="IE345" s="34"/>
      <c r="IF345" s="34"/>
      <c r="IG345" s="34"/>
      <c r="IH345" s="34"/>
      <c r="II345" s="34"/>
      <c r="IJ345" s="34"/>
      <c r="IK345" s="34"/>
      <c r="IL345" s="34"/>
      <c r="IM345" s="34"/>
      <c r="IN345" s="34"/>
      <c r="IO345" s="34"/>
      <c r="IP345" s="34"/>
      <c r="IQ345" s="34"/>
      <c r="IR345" s="34"/>
      <c r="IS345" s="34"/>
      <c r="IT345" s="34"/>
      <c r="IU345" s="34"/>
      <c r="IV345" s="34"/>
    </row>
    <row r="346" spans="1:256" s="34" customFormat="1" ht="15.75" x14ac:dyDescent="0.2">
      <c r="A346" s="37">
        <v>29500</v>
      </c>
      <c r="B346" s="36" t="s">
        <v>1055</v>
      </c>
      <c r="C346" s="36" t="s">
        <v>20</v>
      </c>
      <c r="D346" s="38">
        <v>29680</v>
      </c>
      <c r="E346" s="38" t="s">
        <v>31</v>
      </c>
      <c r="F346" s="32">
        <f>'12 Month Budget Comparison'!D343</f>
        <v>0</v>
      </c>
      <c r="G346" s="32">
        <f>F346</f>
        <v>0</v>
      </c>
      <c r="H346" s="32"/>
      <c r="I346" s="32"/>
      <c r="J346" s="32">
        <f>F346</f>
        <v>0</v>
      </c>
      <c r="K346" s="32"/>
      <c r="L346" s="43"/>
      <c r="M346" s="43"/>
      <c r="N346" s="43"/>
      <c r="O346" s="39"/>
    </row>
    <row r="347" spans="1:256" ht="15.75" x14ac:dyDescent="0.2">
      <c r="A347" s="37">
        <v>29540</v>
      </c>
      <c r="B347" s="36" t="s">
        <v>1055</v>
      </c>
      <c r="C347" s="36" t="s">
        <v>624</v>
      </c>
      <c r="D347" s="38">
        <v>29680</v>
      </c>
      <c r="E347" s="38" t="s">
        <v>726</v>
      </c>
      <c r="F347" s="32">
        <f>'12 Month Budget Comparison'!D344</f>
        <v>0</v>
      </c>
      <c r="G347" s="32">
        <f t="shared" ref="G347:G364" si="34">F347</f>
        <v>0</v>
      </c>
      <c r="H347" s="32"/>
      <c r="I347" s="32"/>
      <c r="J347" s="32">
        <f>F347</f>
        <v>0</v>
      </c>
      <c r="K347" s="32"/>
      <c r="L347" s="43"/>
      <c r="M347" s="43"/>
      <c r="N347" s="43"/>
      <c r="O347" s="39"/>
    </row>
    <row r="348" spans="1:256" ht="15.75" x14ac:dyDescent="0.2">
      <c r="A348" s="37">
        <v>29585</v>
      </c>
      <c r="B348" s="36" t="s">
        <v>1055</v>
      </c>
      <c r="C348" s="36" t="s">
        <v>283</v>
      </c>
      <c r="D348" s="38">
        <v>29680</v>
      </c>
      <c r="E348" s="38" t="s">
        <v>727</v>
      </c>
      <c r="F348" s="32">
        <f>'12 Month Budget Comparison'!D345</f>
        <v>0</v>
      </c>
      <c r="G348" s="32">
        <f t="shared" si="34"/>
        <v>0</v>
      </c>
      <c r="H348" s="32"/>
      <c r="I348" s="32"/>
      <c r="J348" s="32">
        <f>F348</f>
        <v>0</v>
      </c>
      <c r="K348" s="32"/>
      <c r="L348" s="43"/>
      <c r="M348" s="43"/>
      <c r="N348" s="44"/>
      <c r="O348" s="39"/>
    </row>
    <row r="349" spans="1:256" ht="15.75" x14ac:dyDescent="0.2">
      <c r="A349" s="37">
        <v>29590</v>
      </c>
      <c r="B349" s="36" t="s">
        <v>1055</v>
      </c>
      <c r="C349" s="36" t="s">
        <v>131</v>
      </c>
      <c r="D349" s="38">
        <v>29680</v>
      </c>
      <c r="E349" s="38" t="s">
        <v>728</v>
      </c>
      <c r="F349" s="32">
        <f>'12 Month Budget Comparison'!D346</f>
        <v>0</v>
      </c>
      <c r="G349" s="32">
        <f t="shared" si="34"/>
        <v>0</v>
      </c>
      <c r="H349" s="32"/>
      <c r="I349" s="32"/>
      <c r="J349" s="32">
        <f>F349</f>
        <v>0</v>
      </c>
      <c r="K349" s="32"/>
      <c r="L349" s="43"/>
      <c r="M349" s="43"/>
      <c r="N349" s="43"/>
      <c r="O349" s="39"/>
    </row>
    <row r="350" spans="1:256" ht="15.75" x14ac:dyDescent="0.2">
      <c r="A350" s="37">
        <v>29591</v>
      </c>
      <c r="B350" s="36" t="s">
        <v>1055</v>
      </c>
      <c r="C350" s="36" t="s">
        <v>133</v>
      </c>
      <c r="D350" s="38">
        <v>29680</v>
      </c>
      <c r="E350" s="38" t="s">
        <v>729</v>
      </c>
      <c r="F350" s="32">
        <f>'12 Month Budget Comparison'!D347</f>
        <v>0</v>
      </c>
      <c r="G350" s="32">
        <f t="shared" si="34"/>
        <v>0</v>
      </c>
      <c r="H350" s="32"/>
      <c r="I350" s="32"/>
      <c r="J350" s="32">
        <f>F350</f>
        <v>0</v>
      </c>
      <c r="K350" s="32"/>
      <c r="L350" s="43"/>
      <c r="M350" s="43"/>
      <c r="N350" s="43"/>
      <c r="O350" s="39"/>
    </row>
    <row r="351" spans="1:256" ht="15.75" x14ac:dyDescent="0.2">
      <c r="A351" s="37">
        <v>29592</v>
      </c>
      <c r="B351" s="36" t="s">
        <v>1055</v>
      </c>
      <c r="C351" s="36" t="s">
        <v>3</v>
      </c>
      <c r="D351" s="38">
        <v>29680</v>
      </c>
      <c r="E351" s="38" t="s">
        <v>730</v>
      </c>
      <c r="F351" s="32">
        <f>'12 Month Budget Comparison'!D348</f>
        <v>0</v>
      </c>
      <c r="G351" s="32"/>
      <c r="H351" s="32"/>
      <c r="I351" s="32"/>
      <c r="J351" s="32"/>
      <c r="K351" s="32"/>
      <c r="L351" s="43"/>
      <c r="M351" s="43"/>
      <c r="N351" s="43"/>
      <c r="O351" s="32">
        <f>F351</f>
        <v>0</v>
      </c>
    </row>
    <row r="352" spans="1:256" ht="15.75" x14ac:dyDescent="0.2">
      <c r="A352" s="37">
        <v>29593</v>
      </c>
      <c r="B352" s="36" t="s">
        <v>1055</v>
      </c>
      <c r="C352" s="36" t="s">
        <v>135</v>
      </c>
      <c r="D352" s="38">
        <v>29680</v>
      </c>
      <c r="E352" s="38" t="s">
        <v>731</v>
      </c>
      <c r="F352" s="32">
        <f>'12 Month Budget Comparison'!D349</f>
        <v>0</v>
      </c>
      <c r="G352" s="32">
        <f t="shared" si="34"/>
        <v>0</v>
      </c>
      <c r="H352" s="32"/>
      <c r="I352" s="32"/>
      <c r="J352" s="32">
        <f>F352</f>
        <v>0</v>
      </c>
      <c r="K352" s="32"/>
      <c r="L352" s="43"/>
      <c r="M352" s="43"/>
      <c r="N352" s="43"/>
      <c r="O352" s="39"/>
    </row>
    <row r="353" spans="1:256" ht="15.75" x14ac:dyDescent="0.2">
      <c r="A353" s="37">
        <v>29594</v>
      </c>
      <c r="B353" s="36" t="s">
        <v>1055</v>
      </c>
      <c r="C353" s="36" t="s">
        <v>137</v>
      </c>
      <c r="D353" s="38">
        <v>29680</v>
      </c>
      <c r="E353" s="38" t="s">
        <v>732</v>
      </c>
      <c r="F353" s="32">
        <f>'12 Month Budget Comparison'!D350</f>
        <v>0</v>
      </c>
      <c r="G353" s="32">
        <f t="shared" si="34"/>
        <v>0</v>
      </c>
      <c r="H353" s="32"/>
      <c r="I353" s="32"/>
      <c r="J353" s="32">
        <f t="shared" ref="J353:J364" si="35">F353</f>
        <v>0</v>
      </c>
      <c r="K353" s="32"/>
      <c r="L353" s="43"/>
      <c r="M353" s="43"/>
      <c r="N353" s="43"/>
      <c r="O353" s="39"/>
    </row>
    <row r="354" spans="1:256" ht="15.75" x14ac:dyDescent="0.2">
      <c r="A354" s="37">
        <v>29595</v>
      </c>
      <c r="B354" s="36" t="s">
        <v>1055</v>
      </c>
      <c r="C354" s="36" t="s">
        <v>139</v>
      </c>
      <c r="D354" s="38">
        <v>29680</v>
      </c>
      <c r="E354" s="38" t="s">
        <v>733</v>
      </c>
      <c r="F354" s="32">
        <f>'12 Month Budget Comparison'!D351</f>
        <v>0</v>
      </c>
      <c r="G354" s="32">
        <f t="shared" si="34"/>
        <v>0</v>
      </c>
      <c r="H354" s="32"/>
      <c r="I354" s="32"/>
      <c r="J354" s="32">
        <f t="shared" si="35"/>
        <v>0</v>
      </c>
      <c r="K354" s="32"/>
      <c r="L354" s="43"/>
      <c r="M354" s="43"/>
      <c r="N354" s="43"/>
      <c r="O354" s="39"/>
    </row>
    <row r="355" spans="1:256" ht="15.75" x14ac:dyDescent="0.2">
      <c r="A355" s="37">
        <v>29596</v>
      </c>
      <c r="B355" s="36" t="s">
        <v>1055</v>
      </c>
      <c r="C355" s="36" t="s">
        <v>143</v>
      </c>
      <c r="D355" s="38">
        <v>29680</v>
      </c>
      <c r="E355" s="38" t="s">
        <v>734</v>
      </c>
      <c r="F355" s="32">
        <f>'12 Month Budget Comparison'!D352</f>
        <v>0</v>
      </c>
      <c r="G355" s="32">
        <f t="shared" si="34"/>
        <v>0</v>
      </c>
      <c r="H355" s="32"/>
      <c r="I355" s="32"/>
      <c r="J355" s="32">
        <f t="shared" si="35"/>
        <v>0</v>
      </c>
      <c r="K355" s="32"/>
      <c r="L355" s="43"/>
      <c r="M355" s="43"/>
      <c r="N355" s="43"/>
      <c r="O355" s="39"/>
    </row>
    <row r="356" spans="1:256" ht="14.85" customHeight="1" x14ac:dyDescent="0.2">
      <c r="A356" s="37">
        <v>29597</v>
      </c>
      <c r="B356" s="36" t="s">
        <v>1055</v>
      </c>
      <c r="C356" s="36" t="s">
        <v>145</v>
      </c>
      <c r="D356" s="38">
        <v>29680</v>
      </c>
      <c r="E356" s="38" t="s">
        <v>735</v>
      </c>
      <c r="F356" s="32">
        <f>'12 Month Budget Comparison'!D353</f>
        <v>0</v>
      </c>
      <c r="G356" s="32">
        <f t="shared" si="34"/>
        <v>0</v>
      </c>
      <c r="H356" s="32"/>
      <c r="I356" s="32"/>
      <c r="J356" s="32">
        <f t="shared" si="35"/>
        <v>0</v>
      </c>
      <c r="K356" s="32"/>
      <c r="L356" s="43"/>
      <c r="M356" s="43"/>
      <c r="N356" s="43"/>
      <c r="O356" s="39"/>
    </row>
    <row r="357" spans="1:256" ht="15.75" x14ac:dyDescent="0.2">
      <c r="A357" s="37">
        <v>29598</v>
      </c>
      <c r="B357" s="36" t="s">
        <v>1055</v>
      </c>
      <c r="C357" s="36" t="s">
        <v>354</v>
      </c>
      <c r="D357" s="38">
        <v>29680</v>
      </c>
      <c r="E357" s="38" t="s">
        <v>736</v>
      </c>
      <c r="F357" s="32">
        <f>'12 Month Budget Comparison'!D354</f>
        <v>0</v>
      </c>
      <c r="G357" s="32">
        <f t="shared" si="34"/>
        <v>0</v>
      </c>
      <c r="H357" s="32"/>
      <c r="I357" s="32"/>
      <c r="J357" s="32">
        <f t="shared" si="35"/>
        <v>0</v>
      </c>
      <c r="K357" s="32"/>
      <c r="L357" s="43"/>
      <c r="M357" s="43"/>
      <c r="N357" s="43"/>
      <c r="O357" s="39"/>
    </row>
    <row r="358" spans="1:256" ht="15.75" x14ac:dyDescent="0.2">
      <c r="A358" s="37">
        <v>29600</v>
      </c>
      <c r="B358" s="36" t="s">
        <v>1055</v>
      </c>
      <c r="C358" s="36" t="s">
        <v>32</v>
      </c>
      <c r="D358" s="38">
        <v>29680</v>
      </c>
      <c r="E358" s="38" t="s">
        <v>33</v>
      </c>
      <c r="F358" s="32">
        <f>'12 Month Budget Comparison'!D355</f>
        <v>0</v>
      </c>
      <c r="G358" s="32">
        <f t="shared" si="34"/>
        <v>0</v>
      </c>
      <c r="H358" s="32"/>
      <c r="I358" s="32"/>
      <c r="J358" s="32">
        <f t="shared" si="35"/>
        <v>0</v>
      </c>
      <c r="K358" s="32"/>
      <c r="L358" s="43"/>
      <c r="M358" s="43"/>
      <c r="N358" s="43"/>
      <c r="O358" s="39"/>
    </row>
    <row r="359" spans="1:256" ht="15.75" x14ac:dyDescent="0.2">
      <c r="A359" s="37">
        <v>29610</v>
      </c>
      <c r="B359" s="36" t="s">
        <v>1055</v>
      </c>
      <c r="C359" s="36" t="s">
        <v>356</v>
      </c>
      <c r="D359" s="38">
        <v>29680</v>
      </c>
      <c r="E359" s="38" t="s">
        <v>737</v>
      </c>
      <c r="F359" s="32">
        <f>'12 Month Budget Comparison'!D356</f>
        <v>0</v>
      </c>
      <c r="G359" s="32">
        <f t="shared" si="34"/>
        <v>0</v>
      </c>
      <c r="H359" s="32"/>
      <c r="I359" s="32"/>
      <c r="J359" s="32">
        <f t="shared" si="35"/>
        <v>0</v>
      </c>
      <c r="K359" s="32"/>
      <c r="L359" s="43"/>
      <c r="M359" s="43"/>
      <c r="N359" s="43"/>
      <c r="O359" s="39"/>
    </row>
    <row r="360" spans="1:256" ht="15.75" x14ac:dyDescent="0.2">
      <c r="A360" s="37">
        <v>29611</v>
      </c>
      <c r="B360" s="36" t="s">
        <v>1055</v>
      </c>
      <c r="C360" s="36" t="s">
        <v>358</v>
      </c>
      <c r="D360" s="38">
        <v>29680</v>
      </c>
      <c r="E360" s="38" t="s">
        <v>738</v>
      </c>
      <c r="F360" s="32">
        <f>'12 Month Budget Comparison'!D357</f>
        <v>0</v>
      </c>
      <c r="G360" s="32">
        <f t="shared" si="34"/>
        <v>0</v>
      </c>
      <c r="H360" s="32"/>
      <c r="I360" s="32"/>
      <c r="J360" s="32">
        <f t="shared" si="35"/>
        <v>0</v>
      </c>
      <c r="K360" s="32"/>
      <c r="L360" s="43"/>
      <c r="M360" s="43"/>
      <c r="N360" s="43"/>
      <c r="O360" s="39"/>
    </row>
    <row r="361" spans="1:256" ht="15.75" x14ac:dyDescent="0.2">
      <c r="A361" s="37">
        <v>29620</v>
      </c>
      <c r="B361" s="36" t="s">
        <v>1055</v>
      </c>
      <c r="C361" s="36" t="s">
        <v>34</v>
      </c>
      <c r="D361" s="38">
        <v>29680</v>
      </c>
      <c r="E361" s="38" t="s">
        <v>35</v>
      </c>
      <c r="F361" s="32">
        <f>'12 Month Budget Comparison'!D358</f>
        <v>0</v>
      </c>
      <c r="G361" s="32">
        <f t="shared" si="34"/>
        <v>0</v>
      </c>
      <c r="H361" s="32"/>
      <c r="I361" s="32"/>
      <c r="J361" s="32">
        <f t="shared" si="35"/>
        <v>0</v>
      </c>
      <c r="K361" s="32"/>
      <c r="L361" s="43"/>
      <c r="M361" s="43"/>
      <c r="N361" s="43"/>
      <c r="O361" s="39"/>
    </row>
    <row r="362" spans="1:256" s="34" customFormat="1" ht="15.75" x14ac:dyDescent="0.2">
      <c r="A362" s="37">
        <v>29640</v>
      </c>
      <c r="B362" s="36" t="s">
        <v>1055</v>
      </c>
      <c r="C362" s="36" t="s">
        <v>23</v>
      </c>
      <c r="D362" s="38">
        <v>29680</v>
      </c>
      <c r="E362" s="38" t="s">
        <v>36</v>
      </c>
      <c r="F362" s="32">
        <f>'12 Month Budget Comparison'!D359</f>
        <v>0</v>
      </c>
      <c r="G362" s="32">
        <f t="shared" si="34"/>
        <v>0</v>
      </c>
      <c r="H362" s="32"/>
      <c r="I362" s="32"/>
      <c r="J362" s="32">
        <f t="shared" si="35"/>
        <v>0</v>
      </c>
      <c r="K362" s="32"/>
      <c r="L362" s="43"/>
      <c r="M362" s="43"/>
      <c r="N362" s="43"/>
      <c r="O362" s="39"/>
    </row>
    <row r="363" spans="1:256" s="34" customFormat="1" ht="15.75" x14ac:dyDescent="0.2">
      <c r="A363" s="37">
        <v>29650</v>
      </c>
      <c r="B363" s="36" t="s">
        <v>1055</v>
      </c>
      <c r="C363" s="36" t="s">
        <v>341</v>
      </c>
      <c r="D363" s="38">
        <v>29680</v>
      </c>
      <c r="E363" s="38" t="s">
        <v>739</v>
      </c>
      <c r="F363" s="32">
        <f>'12 Month Budget Comparison'!D360</f>
        <v>0</v>
      </c>
      <c r="G363" s="32">
        <f t="shared" si="34"/>
        <v>0</v>
      </c>
      <c r="H363" s="32"/>
      <c r="I363" s="32"/>
      <c r="J363" s="32">
        <f t="shared" si="35"/>
        <v>0</v>
      </c>
      <c r="K363" s="32"/>
      <c r="L363" s="43"/>
      <c r="M363" s="43"/>
      <c r="N363" s="43"/>
      <c r="O363" s="39"/>
    </row>
    <row r="364" spans="1:256" s="34" customFormat="1" ht="15.75" x14ac:dyDescent="0.2">
      <c r="A364" s="37">
        <v>29660</v>
      </c>
      <c r="B364" s="36" t="s">
        <v>1055</v>
      </c>
      <c r="C364" s="36" t="s">
        <v>9</v>
      </c>
      <c r="D364" s="38">
        <v>29680</v>
      </c>
      <c r="E364" s="38" t="s">
        <v>37</v>
      </c>
      <c r="F364" s="32">
        <f>'12 Month Budget Comparison'!D361</f>
        <v>0</v>
      </c>
      <c r="G364" s="32">
        <f t="shared" si="34"/>
        <v>0</v>
      </c>
      <c r="H364" s="32"/>
      <c r="I364" s="32"/>
      <c r="J364" s="32">
        <f t="shared" si="35"/>
        <v>0</v>
      </c>
      <c r="K364" s="32"/>
      <c r="L364" s="43"/>
      <c r="M364" s="43"/>
      <c r="N364" s="43"/>
      <c r="O364" s="39"/>
    </row>
    <row r="365" spans="1:256" s="34" customFormat="1" ht="15.75" x14ac:dyDescent="0.2">
      <c r="A365" s="37">
        <v>29680</v>
      </c>
      <c r="B365" s="36" t="s">
        <v>1056</v>
      </c>
      <c r="C365" s="36" t="s">
        <v>1056</v>
      </c>
      <c r="D365" s="38">
        <v>72140</v>
      </c>
      <c r="E365" s="38" t="s">
        <v>740</v>
      </c>
      <c r="F365" s="32">
        <f>SUM(F346:F364)</f>
        <v>0</v>
      </c>
      <c r="G365" s="32">
        <f>SUM(G346:G364)</f>
        <v>0</v>
      </c>
      <c r="H365" s="32"/>
      <c r="I365" s="32"/>
      <c r="J365" s="32">
        <f>SUM(J346:J364)</f>
        <v>0</v>
      </c>
      <c r="K365" s="32"/>
      <c r="L365" s="43"/>
      <c r="M365" s="43"/>
      <c r="N365" s="43"/>
      <c r="O365" s="39">
        <f>SUM(O346:O364)</f>
        <v>0</v>
      </c>
    </row>
    <row r="366" spans="1:256" s="45" customFormat="1" ht="15.75" x14ac:dyDescent="0.2">
      <c r="A366" s="249" t="s">
        <v>1057</v>
      </c>
      <c r="B366" s="250"/>
      <c r="C366" s="250"/>
      <c r="D366" s="250"/>
      <c r="E366" s="250"/>
      <c r="F366" s="250"/>
      <c r="G366" s="250"/>
      <c r="H366" s="250"/>
      <c r="I366" s="250"/>
      <c r="J366" s="250"/>
      <c r="K366" s="250"/>
      <c r="L366" s="250"/>
      <c r="M366" s="250"/>
      <c r="N366" s="250"/>
      <c r="O366" s="251"/>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c r="DQ366" s="34"/>
      <c r="DR366" s="34"/>
      <c r="DS366" s="34"/>
      <c r="DT366" s="34"/>
      <c r="DU366" s="34"/>
      <c r="DV366" s="34"/>
      <c r="DW366" s="34"/>
      <c r="DX366" s="34"/>
      <c r="DY366" s="34"/>
      <c r="DZ366" s="34"/>
      <c r="EA366" s="34"/>
      <c r="EB366" s="34"/>
      <c r="EC366" s="34"/>
      <c r="ED366" s="34"/>
      <c r="EE366" s="34"/>
      <c r="EF366" s="34"/>
      <c r="EG366" s="34"/>
      <c r="EH366" s="34"/>
      <c r="EI366" s="34"/>
      <c r="EJ366" s="34"/>
      <c r="EK366" s="34"/>
      <c r="EL366" s="34"/>
      <c r="EM366" s="34"/>
      <c r="EN366" s="34"/>
      <c r="EO366" s="34"/>
      <c r="EP366" s="34"/>
      <c r="EQ366" s="34"/>
      <c r="ER366" s="34"/>
      <c r="ES366" s="34"/>
      <c r="ET366" s="34"/>
      <c r="EU366" s="34"/>
      <c r="EV366" s="34"/>
      <c r="EW366" s="34"/>
      <c r="EX366" s="34"/>
      <c r="EY366" s="34"/>
      <c r="EZ366" s="34"/>
      <c r="FA366" s="34"/>
      <c r="FB366" s="34"/>
      <c r="FC366" s="34"/>
      <c r="FD366" s="34"/>
      <c r="FE366" s="34"/>
      <c r="FF366" s="34"/>
      <c r="FG366" s="34"/>
      <c r="FH366" s="34"/>
      <c r="FI366" s="34"/>
      <c r="FJ366" s="34"/>
      <c r="FK366" s="34"/>
      <c r="FL366" s="34"/>
      <c r="FM366" s="34"/>
      <c r="FN366" s="34"/>
      <c r="FO366" s="34"/>
      <c r="FP366" s="34"/>
      <c r="FQ366" s="34"/>
      <c r="FR366" s="34"/>
      <c r="FS366" s="34"/>
      <c r="FT366" s="34"/>
      <c r="FU366" s="34"/>
      <c r="FV366" s="34"/>
      <c r="FW366" s="34"/>
      <c r="FX366" s="34"/>
      <c r="FY366" s="34"/>
      <c r="FZ366" s="34"/>
      <c r="GA366" s="34"/>
      <c r="GB366" s="34"/>
      <c r="GC366" s="34"/>
      <c r="GD366" s="34"/>
      <c r="GE366" s="34"/>
      <c r="GF366" s="34"/>
      <c r="GG366" s="34"/>
      <c r="GH366" s="34"/>
      <c r="GI366" s="34"/>
      <c r="GJ366" s="34"/>
      <c r="GK366" s="34"/>
      <c r="GL366" s="34"/>
      <c r="GM366" s="34"/>
      <c r="GN366" s="34"/>
      <c r="GO366" s="34"/>
      <c r="GP366" s="34"/>
      <c r="GQ366" s="34"/>
      <c r="GR366" s="34"/>
      <c r="GS366" s="34"/>
      <c r="GT366" s="34"/>
      <c r="GU366" s="34"/>
      <c r="GV366" s="34"/>
      <c r="GW366" s="34"/>
      <c r="GX366" s="34"/>
      <c r="GY366" s="34"/>
      <c r="GZ366" s="34"/>
      <c r="HA366" s="34"/>
      <c r="HB366" s="34"/>
      <c r="HC366" s="34"/>
      <c r="HD366" s="34"/>
      <c r="HE366" s="34"/>
      <c r="HF366" s="34"/>
      <c r="HG366" s="34"/>
      <c r="HH366" s="34"/>
      <c r="HI366" s="34"/>
      <c r="HJ366" s="34"/>
      <c r="HK366" s="34"/>
      <c r="HL366" s="34"/>
      <c r="HM366" s="34"/>
      <c r="HN366" s="34"/>
      <c r="HO366" s="34"/>
      <c r="HP366" s="34"/>
      <c r="HQ366" s="34"/>
      <c r="HR366" s="34"/>
      <c r="HS366" s="34"/>
      <c r="HT366" s="34"/>
      <c r="HU366" s="34"/>
      <c r="HV366" s="34"/>
      <c r="HW366" s="34"/>
      <c r="HX366" s="34"/>
      <c r="HY366" s="34"/>
      <c r="HZ366" s="34"/>
      <c r="IA366" s="34"/>
      <c r="IB366" s="34"/>
      <c r="IC366" s="34"/>
      <c r="ID366" s="34"/>
      <c r="IE366" s="34"/>
      <c r="IF366" s="34"/>
      <c r="IG366" s="34"/>
      <c r="IH366" s="34"/>
      <c r="II366" s="34"/>
      <c r="IJ366" s="34"/>
      <c r="IK366" s="34"/>
      <c r="IL366" s="34"/>
      <c r="IM366" s="34"/>
      <c r="IN366" s="34"/>
      <c r="IO366" s="34"/>
      <c r="IP366" s="34"/>
      <c r="IQ366" s="34"/>
      <c r="IR366" s="34"/>
      <c r="IS366" s="34"/>
      <c r="IT366" s="34"/>
      <c r="IU366" s="34"/>
      <c r="IV366" s="34"/>
    </row>
    <row r="367" spans="1:256" s="34" customFormat="1" ht="15.75" x14ac:dyDescent="0.2">
      <c r="A367" s="37">
        <v>30000</v>
      </c>
      <c r="B367" s="36" t="s">
        <v>1058</v>
      </c>
      <c r="C367" s="36" t="s">
        <v>713</v>
      </c>
      <c r="D367" s="38">
        <v>30250</v>
      </c>
      <c r="E367" s="38" t="s">
        <v>714</v>
      </c>
      <c r="F367" s="32">
        <f>'12 Month Budget Comparison'!D364</f>
        <v>0</v>
      </c>
      <c r="G367" s="32">
        <f>F367</f>
        <v>0</v>
      </c>
      <c r="H367" s="32">
        <f>F367</f>
        <v>0</v>
      </c>
      <c r="I367" s="32"/>
      <c r="J367" s="43"/>
      <c r="K367" s="32"/>
      <c r="L367" s="43"/>
      <c r="M367" s="43"/>
      <c r="N367" s="43"/>
      <c r="O367" s="39"/>
    </row>
    <row r="368" spans="1:256" s="34" customFormat="1" ht="15.75" x14ac:dyDescent="0.2">
      <c r="A368" s="37">
        <v>30020</v>
      </c>
      <c r="B368" s="36" t="s">
        <v>1058</v>
      </c>
      <c r="C368" s="36" t="s">
        <v>283</v>
      </c>
      <c r="D368" s="38">
        <v>30250</v>
      </c>
      <c r="E368" s="38" t="s">
        <v>715</v>
      </c>
      <c r="F368" s="32">
        <f>'12 Month Budget Comparison'!D365</f>
        <v>0</v>
      </c>
      <c r="G368" s="32">
        <f t="shared" ref="G368:G377" si="36">F368</f>
        <v>0</v>
      </c>
      <c r="H368" s="32">
        <f>F368</f>
        <v>0</v>
      </c>
      <c r="I368" s="32"/>
      <c r="J368" s="43"/>
      <c r="K368" s="32"/>
      <c r="L368" s="43"/>
      <c r="M368" s="43"/>
      <c r="N368" s="43"/>
      <c r="O368" s="39"/>
    </row>
    <row r="369" spans="1:256" s="34" customFormat="1" ht="15.75" x14ac:dyDescent="0.2">
      <c r="A369" s="37">
        <v>30025</v>
      </c>
      <c r="B369" s="36" t="s">
        <v>1059</v>
      </c>
      <c r="C369" s="36" t="s">
        <v>131</v>
      </c>
      <c r="D369" s="38">
        <v>30250</v>
      </c>
      <c r="E369" s="38" t="s">
        <v>716</v>
      </c>
      <c r="F369" s="32">
        <f>'12 Month Budget Comparison'!D366</f>
        <v>0</v>
      </c>
      <c r="G369" s="32">
        <f t="shared" si="36"/>
        <v>0</v>
      </c>
      <c r="H369" s="32">
        <f>F369</f>
        <v>0</v>
      </c>
      <c r="I369" s="32"/>
      <c r="J369" s="43"/>
      <c r="K369" s="32"/>
      <c r="L369" s="43"/>
      <c r="M369" s="43"/>
      <c r="N369" s="43"/>
      <c r="O369" s="39"/>
    </row>
    <row r="370" spans="1:256" s="34" customFormat="1" ht="15.75" x14ac:dyDescent="0.2">
      <c r="A370" s="37">
        <v>30026</v>
      </c>
      <c r="B370" s="36" t="s">
        <v>1059</v>
      </c>
      <c r="C370" s="36" t="s">
        <v>133</v>
      </c>
      <c r="D370" s="38">
        <v>30250</v>
      </c>
      <c r="E370" s="38" t="s">
        <v>717</v>
      </c>
      <c r="F370" s="32">
        <f>'12 Month Budget Comparison'!D367</f>
        <v>0</v>
      </c>
      <c r="G370" s="32">
        <f t="shared" si="36"/>
        <v>0</v>
      </c>
      <c r="H370" s="32">
        <f>F370</f>
        <v>0</v>
      </c>
      <c r="I370" s="32"/>
      <c r="J370" s="43"/>
      <c r="K370" s="32"/>
      <c r="L370" s="43"/>
      <c r="M370" s="43"/>
      <c r="N370" s="43"/>
      <c r="O370" s="39"/>
    </row>
    <row r="371" spans="1:256" s="34" customFormat="1" ht="15.75" x14ac:dyDescent="0.2">
      <c r="A371" s="37">
        <v>30027</v>
      </c>
      <c r="B371" s="36" t="s">
        <v>1059</v>
      </c>
      <c r="C371" s="36" t="s">
        <v>3</v>
      </c>
      <c r="D371" s="38">
        <v>30250</v>
      </c>
      <c r="E371" s="38" t="s">
        <v>718</v>
      </c>
      <c r="F371" s="32">
        <f>'12 Month Budget Comparison'!D368</f>
        <v>0</v>
      </c>
      <c r="G371" s="32"/>
      <c r="H371" s="32"/>
      <c r="I371" s="32"/>
      <c r="J371" s="43"/>
      <c r="K371" s="32"/>
      <c r="L371" s="43"/>
      <c r="M371" s="43"/>
      <c r="N371" s="43"/>
      <c r="O371" s="32">
        <f>F371</f>
        <v>0</v>
      </c>
    </row>
    <row r="372" spans="1:256" s="34" customFormat="1" ht="15.75" x14ac:dyDescent="0.2">
      <c r="A372" s="37">
        <v>30028</v>
      </c>
      <c r="B372" s="36" t="s">
        <v>1059</v>
      </c>
      <c r="C372" s="36" t="s">
        <v>135</v>
      </c>
      <c r="D372" s="38">
        <v>30250</v>
      </c>
      <c r="E372" s="38" t="s">
        <v>719</v>
      </c>
      <c r="F372" s="32">
        <f>'12 Month Budget Comparison'!D369</f>
        <v>0</v>
      </c>
      <c r="G372" s="32">
        <f t="shared" si="36"/>
        <v>0</v>
      </c>
      <c r="H372" s="32">
        <f t="shared" ref="H372:H377" si="37">F372</f>
        <v>0</v>
      </c>
      <c r="I372" s="32"/>
      <c r="J372" s="43"/>
      <c r="K372" s="32"/>
      <c r="L372" s="43"/>
      <c r="M372" s="43"/>
      <c r="N372" s="43"/>
      <c r="O372" s="39"/>
    </row>
    <row r="373" spans="1:256" s="34" customFormat="1" ht="15.75" x14ac:dyDescent="0.2">
      <c r="A373" s="37">
        <v>30029</v>
      </c>
      <c r="B373" s="36" t="s">
        <v>1059</v>
      </c>
      <c r="C373" s="36" t="s">
        <v>137</v>
      </c>
      <c r="D373" s="38">
        <v>30250</v>
      </c>
      <c r="E373" s="38" t="s">
        <v>720</v>
      </c>
      <c r="F373" s="32">
        <f>'12 Month Budget Comparison'!D370</f>
        <v>0</v>
      </c>
      <c r="G373" s="32">
        <f t="shared" si="36"/>
        <v>0</v>
      </c>
      <c r="H373" s="32">
        <f t="shared" si="37"/>
        <v>0</v>
      </c>
      <c r="I373" s="32"/>
      <c r="J373" s="43"/>
      <c r="K373" s="32"/>
      <c r="L373" s="43"/>
      <c r="M373" s="43"/>
      <c r="N373" s="43"/>
      <c r="O373" s="39"/>
    </row>
    <row r="374" spans="1:256" s="34" customFormat="1" ht="15.75" x14ac:dyDescent="0.2">
      <c r="A374" s="37">
        <v>30030</v>
      </c>
      <c r="B374" s="36" t="s">
        <v>1059</v>
      </c>
      <c r="C374" s="36" t="s">
        <v>139</v>
      </c>
      <c r="D374" s="38">
        <v>30250</v>
      </c>
      <c r="E374" s="38" t="s">
        <v>721</v>
      </c>
      <c r="F374" s="32">
        <f>'12 Month Budget Comparison'!D371</f>
        <v>0</v>
      </c>
      <c r="G374" s="32">
        <f t="shared" si="36"/>
        <v>0</v>
      </c>
      <c r="H374" s="32">
        <f t="shared" si="37"/>
        <v>0</v>
      </c>
      <c r="I374" s="32"/>
      <c r="J374" s="43"/>
      <c r="K374" s="32"/>
      <c r="L374" s="43"/>
      <c r="M374" s="43"/>
      <c r="N374" s="43"/>
      <c r="O374" s="39"/>
    </row>
    <row r="375" spans="1:256" s="34" customFormat="1" ht="15.75" x14ac:dyDescent="0.2">
      <c r="A375" s="37">
        <v>30031</v>
      </c>
      <c r="B375" s="36" t="s">
        <v>1059</v>
      </c>
      <c r="C375" s="36" t="s">
        <v>143</v>
      </c>
      <c r="D375" s="38">
        <v>30250</v>
      </c>
      <c r="E375" s="38" t="s">
        <v>722</v>
      </c>
      <c r="F375" s="32">
        <f>'12 Month Budget Comparison'!D372</f>
        <v>0</v>
      </c>
      <c r="G375" s="32">
        <f t="shared" si="36"/>
        <v>0</v>
      </c>
      <c r="H375" s="32">
        <f t="shared" si="37"/>
        <v>0</v>
      </c>
      <c r="I375" s="32"/>
      <c r="J375" s="43"/>
      <c r="K375" s="32"/>
      <c r="L375" s="43"/>
      <c r="M375" s="43"/>
      <c r="N375" s="43"/>
      <c r="O375" s="39"/>
    </row>
    <row r="376" spans="1:256" s="34" customFormat="1" ht="15.75" x14ac:dyDescent="0.2">
      <c r="A376" s="37">
        <v>30032</v>
      </c>
      <c r="B376" s="36" t="s">
        <v>1059</v>
      </c>
      <c r="C376" s="36" t="s">
        <v>145</v>
      </c>
      <c r="D376" s="38">
        <v>30250</v>
      </c>
      <c r="E376" s="38" t="s">
        <v>723</v>
      </c>
      <c r="F376" s="32">
        <f>'12 Month Budget Comparison'!D373</f>
        <v>0</v>
      </c>
      <c r="G376" s="32">
        <f t="shared" si="36"/>
        <v>0</v>
      </c>
      <c r="H376" s="32">
        <f t="shared" si="37"/>
        <v>0</v>
      </c>
      <c r="I376" s="32"/>
      <c r="J376" s="43"/>
      <c r="K376" s="32"/>
      <c r="L376" s="43"/>
      <c r="M376" s="43"/>
      <c r="N376" s="43"/>
      <c r="O376" s="39"/>
    </row>
    <row r="377" spans="1:256" s="34" customFormat="1" ht="15.75" x14ac:dyDescent="0.2">
      <c r="A377" s="37">
        <v>30033</v>
      </c>
      <c r="B377" s="36" t="s">
        <v>1059</v>
      </c>
      <c r="C377" s="36" t="s">
        <v>354</v>
      </c>
      <c r="D377" s="38">
        <v>30250</v>
      </c>
      <c r="E377" s="38" t="s">
        <v>724</v>
      </c>
      <c r="F377" s="32">
        <f>'12 Month Budget Comparison'!D374</f>
        <v>0</v>
      </c>
      <c r="G377" s="32">
        <f t="shared" si="36"/>
        <v>0</v>
      </c>
      <c r="H377" s="32">
        <f t="shared" si="37"/>
        <v>0</v>
      </c>
      <c r="I377" s="32"/>
      <c r="J377" s="43"/>
      <c r="K377" s="32"/>
      <c r="L377" s="43"/>
      <c r="M377" s="43"/>
      <c r="N377" s="43"/>
      <c r="O377" s="39"/>
    </row>
    <row r="378" spans="1:256" ht="15.75" x14ac:dyDescent="0.2">
      <c r="A378" s="37">
        <v>30250</v>
      </c>
      <c r="B378" s="36" t="s">
        <v>1060</v>
      </c>
      <c r="C378" s="36" t="s">
        <v>1060</v>
      </c>
      <c r="D378" s="38">
        <v>72140</v>
      </c>
      <c r="E378" s="38" t="s">
        <v>725</v>
      </c>
      <c r="F378" s="32">
        <f>SUM(F367:F377)</f>
        <v>0</v>
      </c>
      <c r="G378" s="32">
        <f>SUM(G367:G377)</f>
        <v>0</v>
      </c>
      <c r="H378" s="32">
        <f>SUM(H367:H377)</f>
        <v>0</v>
      </c>
      <c r="I378" s="32"/>
      <c r="J378" s="43"/>
      <c r="K378" s="32"/>
      <c r="L378" s="43"/>
      <c r="M378" s="43"/>
      <c r="N378" s="43"/>
      <c r="O378" s="39">
        <f>SUM(O367:O377)</f>
        <v>0</v>
      </c>
    </row>
    <row r="379" spans="1:256" s="35" customFormat="1" ht="15.75" x14ac:dyDescent="0.2">
      <c r="A379" s="249" t="s">
        <v>1103</v>
      </c>
      <c r="B379" s="250"/>
      <c r="C379" s="250"/>
      <c r="D379" s="250"/>
      <c r="E379" s="250"/>
      <c r="F379" s="250"/>
      <c r="G379" s="250"/>
      <c r="H379" s="250"/>
      <c r="I379" s="250"/>
      <c r="J379" s="250"/>
      <c r="K379" s="250"/>
      <c r="L379" s="250"/>
      <c r="M379" s="250"/>
      <c r="N379" s="250"/>
      <c r="O379" s="251"/>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c r="IV379" s="30"/>
    </row>
    <row r="380" spans="1:256" ht="15.75" x14ac:dyDescent="0.2">
      <c r="A380" s="37">
        <v>30500</v>
      </c>
      <c r="B380" s="36" t="s">
        <v>1061</v>
      </c>
      <c r="C380" s="36" t="s">
        <v>20</v>
      </c>
      <c r="D380" s="38">
        <v>30620</v>
      </c>
      <c r="E380" s="38" t="s">
        <v>38</v>
      </c>
      <c r="F380" s="32">
        <f>'12 Month Budget Comparison'!D377</f>
        <v>0</v>
      </c>
      <c r="G380" s="32">
        <f>F380</f>
        <v>0</v>
      </c>
      <c r="H380" s="32"/>
      <c r="I380" s="32"/>
      <c r="J380" s="32">
        <f>F380</f>
        <v>0</v>
      </c>
      <c r="K380" s="32"/>
      <c r="L380" s="43"/>
      <c r="M380" s="43"/>
      <c r="N380" s="43"/>
      <c r="O380" s="39"/>
    </row>
    <row r="381" spans="1:256" ht="15.75" x14ac:dyDescent="0.2">
      <c r="A381" s="37">
        <v>30525</v>
      </c>
      <c r="B381" s="36" t="s">
        <v>1061</v>
      </c>
      <c r="C381" s="36" t="s">
        <v>283</v>
      </c>
      <c r="D381" s="38">
        <v>30620</v>
      </c>
      <c r="E381" s="38" t="s">
        <v>702</v>
      </c>
      <c r="F381" s="32">
        <f>'12 Month Budget Comparison'!D378</f>
        <v>0</v>
      </c>
      <c r="G381" s="32">
        <f t="shared" ref="G381:G397" si="38">F381</f>
        <v>0</v>
      </c>
      <c r="H381" s="32"/>
      <c r="I381" s="32"/>
      <c r="J381" s="32">
        <f>F381</f>
        <v>0</v>
      </c>
      <c r="K381" s="32"/>
      <c r="L381" s="43"/>
      <c r="M381" s="43"/>
      <c r="N381" s="43"/>
      <c r="O381" s="39"/>
    </row>
    <row r="382" spans="1:256" ht="15.75" x14ac:dyDescent="0.2">
      <c r="A382" s="37">
        <v>30530</v>
      </c>
      <c r="B382" s="36" t="s">
        <v>1061</v>
      </c>
      <c r="C382" s="36" t="s">
        <v>131</v>
      </c>
      <c r="D382" s="38">
        <v>30620</v>
      </c>
      <c r="E382" s="38" t="s">
        <v>703</v>
      </c>
      <c r="F382" s="32">
        <f>'12 Month Budget Comparison'!D379</f>
        <v>0</v>
      </c>
      <c r="G382" s="32">
        <f t="shared" si="38"/>
        <v>0</v>
      </c>
      <c r="H382" s="32"/>
      <c r="I382" s="32"/>
      <c r="J382" s="32">
        <f>F382</f>
        <v>0</v>
      </c>
      <c r="K382" s="32"/>
      <c r="L382" s="43"/>
      <c r="M382" s="43"/>
      <c r="N382" s="43"/>
      <c r="O382" s="39"/>
    </row>
    <row r="383" spans="1:256" ht="15.75" x14ac:dyDescent="0.2">
      <c r="A383" s="37">
        <v>30531</v>
      </c>
      <c r="B383" s="36" t="s">
        <v>1061</v>
      </c>
      <c r="C383" s="36" t="s">
        <v>133</v>
      </c>
      <c r="D383" s="38">
        <v>30620</v>
      </c>
      <c r="E383" s="38" t="s">
        <v>704</v>
      </c>
      <c r="F383" s="32">
        <f>'12 Month Budget Comparison'!D380</f>
        <v>0</v>
      </c>
      <c r="G383" s="32">
        <f t="shared" si="38"/>
        <v>0</v>
      </c>
      <c r="H383" s="32"/>
      <c r="I383" s="32"/>
      <c r="J383" s="32">
        <f>F383</f>
        <v>0</v>
      </c>
      <c r="K383" s="32"/>
      <c r="L383" s="43"/>
      <c r="M383" s="43"/>
      <c r="N383" s="43"/>
      <c r="O383" s="39"/>
    </row>
    <row r="384" spans="1:256" ht="15.75" x14ac:dyDescent="0.2">
      <c r="A384" s="37">
        <v>30532</v>
      </c>
      <c r="B384" s="36" t="s">
        <v>1061</v>
      </c>
      <c r="C384" s="36" t="s">
        <v>3</v>
      </c>
      <c r="D384" s="38">
        <v>30620</v>
      </c>
      <c r="E384" s="38" t="s">
        <v>705</v>
      </c>
      <c r="F384" s="32">
        <f>'12 Month Budget Comparison'!D381</f>
        <v>0</v>
      </c>
      <c r="G384" s="32"/>
      <c r="H384" s="32"/>
      <c r="I384" s="32"/>
      <c r="J384" s="32"/>
      <c r="K384" s="32"/>
      <c r="L384" s="43"/>
      <c r="M384" s="43"/>
      <c r="N384" s="43"/>
      <c r="O384" s="39">
        <f>F384</f>
        <v>0</v>
      </c>
    </row>
    <row r="385" spans="1:256" ht="15.75" x14ac:dyDescent="0.2">
      <c r="A385" s="37">
        <v>30533</v>
      </c>
      <c r="B385" s="36" t="s">
        <v>1061</v>
      </c>
      <c r="C385" s="36" t="s">
        <v>135</v>
      </c>
      <c r="D385" s="38">
        <v>30620</v>
      </c>
      <c r="E385" s="38" t="s">
        <v>706</v>
      </c>
      <c r="F385" s="32">
        <f>'12 Month Budget Comparison'!D382</f>
        <v>0</v>
      </c>
      <c r="G385" s="32">
        <f t="shared" si="38"/>
        <v>0</v>
      </c>
      <c r="H385" s="32"/>
      <c r="I385" s="32"/>
      <c r="J385" s="32">
        <f>F385</f>
        <v>0</v>
      </c>
      <c r="K385" s="32"/>
      <c r="L385" s="43"/>
      <c r="M385" s="43"/>
      <c r="N385" s="43"/>
      <c r="O385" s="39"/>
    </row>
    <row r="386" spans="1:256" ht="15.75" x14ac:dyDescent="0.2">
      <c r="A386" s="37">
        <v>30534</v>
      </c>
      <c r="B386" s="36" t="s">
        <v>1061</v>
      </c>
      <c r="C386" s="36" t="s">
        <v>137</v>
      </c>
      <c r="D386" s="38">
        <v>30620</v>
      </c>
      <c r="E386" s="38" t="s">
        <v>707</v>
      </c>
      <c r="F386" s="32">
        <f>'12 Month Budget Comparison'!D383</f>
        <v>0</v>
      </c>
      <c r="G386" s="32">
        <f t="shared" si="38"/>
        <v>0</v>
      </c>
      <c r="H386" s="32"/>
      <c r="I386" s="32"/>
      <c r="J386" s="32">
        <f t="shared" ref="J386:J397" si="39">F386</f>
        <v>0</v>
      </c>
      <c r="K386" s="32"/>
      <c r="L386" s="43"/>
      <c r="M386" s="43"/>
      <c r="N386" s="43"/>
      <c r="O386" s="39"/>
    </row>
    <row r="387" spans="1:256" ht="15.75" x14ac:dyDescent="0.2">
      <c r="A387" s="37">
        <v>30535</v>
      </c>
      <c r="B387" s="36" t="s">
        <v>1061</v>
      </c>
      <c r="C387" s="36" t="s">
        <v>139</v>
      </c>
      <c r="D387" s="38">
        <v>30620</v>
      </c>
      <c r="E387" s="38" t="s">
        <v>708</v>
      </c>
      <c r="F387" s="32">
        <f>'12 Month Budget Comparison'!D384</f>
        <v>0</v>
      </c>
      <c r="G387" s="32">
        <f t="shared" si="38"/>
        <v>0</v>
      </c>
      <c r="H387" s="32"/>
      <c r="I387" s="32"/>
      <c r="J387" s="32">
        <f t="shared" si="39"/>
        <v>0</v>
      </c>
      <c r="K387" s="32"/>
      <c r="L387" s="43"/>
      <c r="M387" s="43"/>
      <c r="N387" s="43"/>
      <c r="O387" s="39"/>
    </row>
    <row r="388" spans="1:256" ht="15.75" x14ac:dyDescent="0.2">
      <c r="A388" s="37">
        <v>30536</v>
      </c>
      <c r="B388" s="36" t="s">
        <v>1061</v>
      </c>
      <c r="C388" s="36" t="s">
        <v>143</v>
      </c>
      <c r="D388" s="38">
        <v>30620</v>
      </c>
      <c r="E388" s="38" t="s">
        <v>709</v>
      </c>
      <c r="F388" s="32">
        <f>'12 Month Budget Comparison'!D385</f>
        <v>0</v>
      </c>
      <c r="G388" s="32">
        <f t="shared" si="38"/>
        <v>0</v>
      </c>
      <c r="H388" s="32"/>
      <c r="I388" s="32"/>
      <c r="J388" s="32">
        <f t="shared" si="39"/>
        <v>0</v>
      </c>
      <c r="K388" s="32"/>
      <c r="L388" s="43"/>
      <c r="M388" s="43"/>
      <c r="N388" s="44"/>
      <c r="O388" s="39"/>
    </row>
    <row r="389" spans="1:256" ht="15.75" x14ac:dyDescent="0.2">
      <c r="A389" s="37">
        <v>30537</v>
      </c>
      <c r="B389" s="36" t="s">
        <v>1061</v>
      </c>
      <c r="C389" s="36" t="s">
        <v>145</v>
      </c>
      <c r="D389" s="38">
        <v>30620</v>
      </c>
      <c r="E389" s="38" t="s">
        <v>710</v>
      </c>
      <c r="F389" s="32">
        <f>'12 Month Budget Comparison'!D386</f>
        <v>0</v>
      </c>
      <c r="G389" s="32">
        <f t="shared" si="38"/>
        <v>0</v>
      </c>
      <c r="H389" s="32"/>
      <c r="I389" s="32"/>
      <c r="J389" s="32">
        <f t="shared" si="39"/>
        <v>0</v>
      </c>
      <c r="K389" s="32"/>
      <c r="L389" s="43"/>
      <c r="M389" s="43"/>
      <c r="N389" s="43"/>
      <c r="O389" s="39"/>
    </row>
    <row r="390" spans="1:256" ht="14.85" customHeight="1" x14ac:dyDescent="0.2">
      <c r="A390" s="37">
        <v>30538</v>
      </c>
      <c r="B390" s="36" t="s">
        <v>1061</v>
      </c>
      <c r="C390" s="36" t="s">
        <v>354</v>
      </c>
      <c r="D390" s="38">
        <v>30620</v>
      </c>
      <c r="E390" s="38" t="s">
        <v>711</v>
      </c>
      <c r="F390" s="32">
        <f>'12 Month Budget Comparison'!D387</f>
        <v>0</v>
      </c>
      <c r="G390" s="32">
        <f t="shared" si="38"/>
        <v>0</v>
      </c>
      <c r="H390" s="32"/>
      <c r="I390" s="32"/>
      <c r="J390" s="32">
        <f t="shared" si="39"/>
        <v>0</v>
      </c>
      <c r="K390" s="32"/>
      <c r="L390" s="43"/>
      <c r="M390" s="43"/>
      <c r="N390" s="43"/>
      <c r="O390" s="39"/>
    </row>
    <row r="391" spans="1:256" ht="15.75" x14ac:dyDescent="0.2">
      <c r="A391" s="37">
        <v>30540</v>
      </c>
      <c r="B391" s="36" t="s">
        <v>1061</v>
      </c>
      <c r="C391" s="36" t="s">
        <v>32</v>
      </c>
      <c r="D391" s="38">
        <v>30620</v>
      </c>
      <c r="E391" s="38" t="s">
        <v>39</v>
      </c>
      <c r="F391" s="32">
        <f>'12 Month Budget Comparison'!D388</f>
        <v>0</v>
      </c>
      <c r="G391" s="32">
        <f t="shared" si="38"/>
        <v>0</v>
      </c>
      <c r="H391" s="32"/>
      <c r="I391" s="32"/>
      <c r="J391" s="32">
        <f t="shared" si="39"/>
        <v>0</v>
      </c>
      <c r="K391" s="32"/>
      <c r="L391" s="43"/>
      <c r="M391" s="43"/>
      <c r="N391" s="43"/>
      <c r="O391" s="39"/>
    </row>
    <row r="392" spans="1:256" ht="15.75" x14ac:dyDescent="0.2">
      <c r="A392" s="37">
        <v>30560</v>
      </c>
      <c r="B392" s="36" t="s">
        <v>1061</v>
      </c>
      <c r="C392" s="36" t="s">
        <v>34</v>
      </c>
      <c r="D392" s="38">
        <v>30620</v>
      </c>
      <c r="E392" s="38" t="s">
        <v>40</v>
      </c>
      <c r="F392" s="32">
        <f>'12 Month Budget Comparison'!D389</f>
        <v>0</v>
      </c>
      <c r="G392" s="32">
        <f t="shared" si="38"/>
        <v>0</v>
      </c>
      <c r="H392" s="32"/>
      <c r="I392" s="32"/>
      <c r="J392" s="32">
        <f t="shared" si="39"/>
        <v>0</v>
      </c>
      <c r="K392" s="32"/>
      <c r="L392" s="43"/>
      <c r="M392" s="43"/>
      <c r="N392" s="43"/>
      <c r="O392" s="39"/>
    </row>
    <row r="393" spans="1:256" s="34" customFormat="1" ht="15.75" x14ac:dyDescent="0.2">
      <c r="A393" s="37">
        <v>30570</v>
      </c>
      <c r="B393" s="36" t="s">
        <v>1061</v>
      </c>
      <c r="C393" s="36" t="s">
        <v>356</v>
      </c>
      <c r="D393" s="38">
        <v>30620</v>
      </c>
      <c r="E393" s="38" t="s">
        <v>712</v>
      </c>
      <c r="F393" s="32">
        <f>'12 Month Budget Comparison'!D390</f>
        <v>0</v>
      </c>
      <c r="G393" s="32">
        <f t="shared" si="38"/>
        <v>0</v>
      </c>
      <c r="H393" s="32"/>
      <c r="I393" s="32"/>
      <c r="J393" s="32">
        <f t="shared" si="39"/>
        <v>0</v>
      </c>
      <c r="K393" s="32"/>
      <c r="L393" s="43"/>
      <c r="M393" s="43"/>
      <c r="N393" s="43"/>
      <c r="O393" s="39"/>
    </row>
    <row r="394" spans="1:256" s="34" customFormat="1" ht="15.75" x14ac:dyDescent="0.2">
      <c r="A394" s="37">
        <v>30571</v>
      </c>
      <c r="B394" s="36" t="s">
        <v>1061</v>
      </c>
      <c r="C394" s="36" t="s">
        <v>358</v>
      </c>
      <c r="D394" s="38">
        <v>30620</v>
      </c>
      <c r="E394" s="38" t="s">
        <v>698</v>
      </c>
      <c r="F394" s="32">
        <f>'12 Month Budget Comparison'!D391</f>
        <v>0</v>
      </c>
      <c r="G394" s="32">
        <f t="shared" si="38"/>
        <v>0</v>
      </c>
      <c r="H394" s="32"/>
      <c r="I394" s="32"/>
      <c r="J394" s="32">
        <f t="shared" si="39"/>
        <v>0</v>
      </c>
      <c r="K394" s="32"/>
      <c r="L394" s="43"/>
      <c r="M394" s="43"/>
      <c r="N394" s="43"/>
      <c r="O394" s="39"/>
    </row>
    <row r="395" spans="1:256" s="34" customFormat="1" ht="15.75" x14ac:dyDescent="0.2">
      <c r="A395" s="37">
        <v>30580</v>
      </c>
      <c r="B395" s="36" t="s">
        <v>1061</v>
      </c>
      <c r="C395" s="36" t="s">
        <v>23</v>
      </c>
      <c r="D395" s="38">
        <v>30620</v>
      </c>
      <c r="E395" s="38" t="s">
        <v>41</v>
      </c>
      <c r="F395" s="32">
        <f>'12 Month Budget Comparison'!D392</f>
        <v>0</v>
      </c>
      <c r="G395" s="32">
        <f t="shared" si="38"/>
        <v>0</v>
      </c>
      <c r="H395" s="32"/>
      <c r="I395" s="32"/>
      <c r="J395" s="32">
        <f t="shared" si="39"/>
        <v>0</v>
      </c>
      <c r="K395" s="32"/>
      <c r="L395" s="43"/>
      <c r="M395" s="43"/>
      <c r="N395" s="43"/>
      <c r="O395" s="39"/>
    </row>
    <row r="396" spans="1:256" s="34" customFormat="1" ht="15.75" x14ac:dyDescent="0.2">
      <c r="A396" s="37">
        <v>30590</v>
      </c>
      <c r="B396" s="36" t="s">
        <v>1061</v>
      </c>
      <c r="C396" s="36" t="s">
        <v>341</v>
      </c>
      <c r="D396" s="38">
        <v>30620</v>
      </c>
      <c r="E396" s="38" t="s">
        <v>699</v>
      </c>
      <c r="F396" s="32">
        <f>'12 Month Budget Comparison'!D393</f>
        <v>0</v>
      </c>
      <c r="G396" s="32">
        <f t="shared" si="38"/>
        <v>0</v>
      </c>
      <c r="H396" s="32"/>
      <c r="I396" s="32"/>
      <c r="J396" s="32">
        <f t="shared" si="39"/>
        <v>0</v>
      </c>
      <c r="K396" s="32"/>
      <c r="L396" s="43"/>
      <c r="M396" s="43"/>
      <c r="N396" s="43"/>
      <c r="O396" s="39"/>
    </row>
    <row r="397" spans="1:256" s="34" customFormat="1" ht="15.75" x14ac:dyDescent="0.2">
      <c r="A397" s="37">
        <v>30600</v>
      </c>
      <c r="B397" s="36" t="s">
        <v>1061</v>
      </c>
      <c r="C397" s="36" t="s">
        <v>9</v>
      </c>
      <c r="D397" s="38">
        <v>30620</v>
      </c>
      <c r="E397" s="38" t="s">
        <v>42</v>
      </c>
      <c r="F397" s="32">
        <f>'12 Month Budget Comparison'!D394</f>
        <v>0</v>
      </c>
      <c r="G397" s="32">
        <f t="shared" si="38"/>
        <v>0</v>
      </c>
      <c r="H397" s="32"/>
      <c r="I397" s="32"/>
      <c r="J397" s="32">
        <f t="shared" si="39"/>
        <v>0</v>
      </c>
      <c r="K397" s="32"/>
      <c r="L397" s="43"/>
      <c r="M397" s="43"/>
      <c r="N397" s="43"/>
      <c r="O397" s="39"/>
    </row>
    <row r="398" spans="1:256" s="34" customFormat="1" ht="15.75" x14ac:dyDescent="0.2">
      <c r="A398" s="37">
        <v>30620</v>
      </c>
      <c r="B398" s="36" t="s">
        <v>700</v>
      </c>
      <c r="C398" s="36" t="s">
        <v>700</v>
      </c>
      <c r="D398" s="38">
        <v>72140</v>
      </c>
      <c r="E398" s="38" t="s">
        <v>701</v>
      </c>
      <c r="F398" s="32">
        <f>SUM(F380:F397)</f>
        <v>0</v>
      </c>
      <c r="G398" s="32">
        <f>SUM(G380:G397)</f>
        <v>0</v>
      </c>
      <c r="H398" s="32"/>
      <c r="I398" s="32"/>
      <c r="J398" s="32">
        <f>SUM(J380:J397)</f>
        <v>0</v>
      </c>
      <c r="K398" s="32"/>
      <c r="L398" s="43"/>
      <c r="M398" s="43"/>
      <c r="N398" s="43"/>
      <c r="O398" s="39">
        <f>SUM(O380:O397)</f>
        <v>0</v>
      </c>
    </row>
    <row r="399" spans="1:256" s="45" customFormat="1" ht="15.75" x14ac:dyDescent="0.2">
      <c r="A399" s="249" t="s">
        <v>1062</v>
      </c>
      <c r="B399" s="250"/>
      <c r="C399" s="250"/>
      <c r="D399" s="250"/>
      <c r="E399" s="250"/>
      <c r="F399" s="250"/>
      <c r="G399" s="250"/>
      <c r="H399" s="250"/>
      <c r="I399" s="250"/>
      <c r="J399" s="250"/>
      <c r="K399" s="250"/>
      <c r="L399" s="250"/>
      <c r="M399" s="250"/>
      <c r="N399" s="250"/>
      <c r="O399" s="251"/>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34"/>
      <c r="BH399" s="34"/>
      <c r="BI399" s="34"/>
      <c r="BJ399" s="34"/>
      <c r="BK399" s="34"/>
      <c r="BL399" s="34"/>
      <c r="BM399" s="34"/>
      <c r="BN399" s="34"/>
      <c r="BO399" s="34"/>
      <c r="BP399" s="34"/>
      <c r="BQ399" s="34"/>
      <c r="BR399" s="34"/>
      <c r="BS399" s="34"/>
      <c r="BT399" s="34"/>
      <c r="BU399" s="34"/>
      <c r="BV399" s="34"/>
      <c r="BW399" s="34"/>
      <c r="BX399" s="34"/>
      <c r="BY399" s="34"/>
      <c r="BZ399" s="34"/>
      <c r="CA399" s="34"/>
      <c r="CB399" s="34"/>
      <c r="CC399" s="34"/>
      <c r="CD399" s="34"/>
      <c r="CE399" s="34"/>
      <c r="CF399" s="34"/>
      <c r="CG399" s="34"/>
      <c r="CH399" s="34"/>
      <c r="CI399" s="34"/>
      <c r="CJ399" s="34"/>
      <c r="CK399" s="34"/>
      <c r="CL399" s="34"/>
      <c r="CM399" s="34"/>
      <c r="CN399" s="34"/>
      <c r="CO399" s="34"/>
      <c r="CP399" s="34"/>
      <c r="CQ399" s="34"/>
      <c r="CR399" s="34"/>
      <c r="CS399" s="34"/>
      <c r="CT399" s="34"/>
      <c r="CU399" s="34"/>
      <c r="CV399" s="34"/>
      <c r="CW399" s="34"/>
      <c r="CX399" s="34"/>
      <c r="CY399" s="34"/>
      <c r="CZ399" s="34"/>
      <c r="DA399" s="34"/>
      <c r="DB399" s="34"/>
      <c r="DC399" s="34"/>
      <c r="DD399" s="34"/>
      <c r="DE399" s="34"/>
      <c r="DF399" s="34"/>
      <c r="DG399" s="34"/>
      <c r="DH399" s="34"/>
      <c r="DI399" s="34"/>
      <c r="DJ399" s="34"/>
      <c r="DK399" s="34"/>
      <c r="DL399" s="34"/>
      <c r="DM399" s="34"/>
      <c r="DN399" s="34"/>
      <c r="DO399" s="34"/>
      <c r="DP399" s="34"/>
      <c r="DQ399" s="34"/>
      <c r="DR399" s="34"/>
      <c r="DS399" s="34"/>
      <c r="DT399" s="34"/>
      <c r="DU399" s="34"/>
      <c r="DV399" s="34"/>
      <c r="DW399" s="34"/>
      <c r="DX399" s="34"/>
      <c r="DY399" s="34"/>
      <c r="DZ399" s="34"/>
      <c r="EA399" s="34"/>
      <c r="EB399" s="34"/>
      <c r="EC399" s="34"/>
      <c r="ED399" s="34"/>
      <c r="EE399" s="34"/>
      <c r="EF399" s="34"/>
      <c r="EG399" s="34"/>
      <c r="EH399" s="34"/>
      <c r="EI399" s="34"/>
      <c r="EJ399" s="34"/>
      <c r="EK399" s="34"/>
      <c r="EL399" s="34"/>
      <c r="EM399" s="34"/>
      <c r="EN399" s="34"/>
      <c r="EO399" s="34"/>
      <c r="EP399" s="34"/>
      <c r="EQ399" s="34"/>
      <c r="ER399" s="34"/>
      <c r="ES399" s="34"/>
      <c r="ET399" s="34"/>
      <c r="EU399" s="34"/>
      <c r="EV399" s="34"/>
      <c r="EW399" s="34"/>
      <c r="EX399" s="34"/>
      <c r="EY399" s="34"/>
      <c r="EZ399" s="34"/>
      <c r="FA399" s="34"/>
      <c r="FB399" s="34"/>
      <c r="FC399" s="34"/>
      <c r="FD399" s="34"/>
      <c r="FE399" s="34"/>
      <c r="FF399" s="34"/>
      <c r="FG399" s="34"/>
      <c r="FH399" s="34"/>
      <c r="FI399" s="34"/>
      <c r="FJ399" s="34"/>
      <c r="FK399" s="34"/>
      <c r="FL399" s="34"/>
      <c r="FM399" s="34"/>
      <c r="FN399" s="34"/>
      <c r="FO399" s="34"/>
      <c r="FP399" s="34"/>
      <c r="FQ399" s="34"/>
      <c r="FR399" s="34"/>
      <c r="FS399" s="34"/>
      <c r="FT399" s="34"/>
      <c r="FU399" s="34"/>
      <c r="FV399" s="34"/>
      <c r="FW399" s="34"/>
      <c r="FX399" s="34"/>
      <c r="FY399" s="34"/>
      <c r="FZ399" s="34"/>
      <c r="GA399" s="34"/>
      <c r="GB399" s="34"/>
      <c r="GC399" s="34"/>
      <c r="GD399" s="34"/>
      <c r="GE399" s="34"/>
      <c r="GF399" s="34"/>
      <c r="GG399" s="34"/>
      <c r="GH399" s="34"/>
      <c r="GI399" s="34"/>
      <c r="GJ399" s="34"/>
      <c r="GK399" s="34"/>
      <c r="GL399" s="34"/>
      <c r="GM399" s="34"/>
      <c r="GN399" s="34"/>
      <c r="GO399" s="34"/>
      <c r="GP399" s="34"/>
      <c r="GQ399" s="34"/>
      <c r="GR399" s="34"/>
      <c r="GS399" s="34"/>
      <c r="GT399" s="34"/>
      <c r="GU399" s="34"/>
      <c r="GV399" s="34"/>
      <c r="GW399" s="34"/>
      <c r="GX399" s="34"/>
      <c r="GY399" s="34"/>
      <c r="GZ399" s="34"/>
      <c r="HA399" s="34"/>
      <c r="HB399" s="34"/>
      <c r="HC399" s="34"/>
      <c r="HD399" s="34"/>
      <c r="HE399" s="34"/>
      <c r="HF399" s="34"/>
      <c r="HG399" s="34"/>
      <c r="HH399" s="34"/>
      <c r="HI399" s="34"/>
      <c r="HJ399" s="34"/>
      <c r="HK399" s="34"/>
      <c r="HL399" s="34"/>
      <c r="HM399" s="34"/>
      <c r="HN399" s="34"/>
      <c r="HO399" s="34"/>
      <c r="HP399" s="34"/>
      <c r="HQ399" s="34"/>
      <c r="HR399" s="34"/>
      <c r="HS399" s="34"/>
      <c r="HT399" s="34"/>
      <c r="HU399" s="34"/>
      <c r="HV399" s="34"/>
      <c r="HW399" s="34"/>
      <c r="HX399" s="34"/>
      <c r="HY399" s="34"/>
      <c r="HZ399" s="34"/>
      <c r="IA399" s="34"/>
      <c r="IB399" s="34"/>
      <c r="IC399" s="34"/>
      <c r="ID399" s="34"/>
      <c r="IE399" s="34"/>
      <c r="IF399" s="34"/>
      <c r="IG399" s="34"/>
      <c r="IH399" s="34"/>
      <c r="II399" s="34"/>
      <c r="IJ399" s="34"/>
      <c r="IK399" s="34"/>
      <c r="IL399" s="34"/>
      <c r="IM399" s="34"/>
      <c r="IN399" s="34"/>
      <c r="IO399" s="34"/>
      <c r="IP399" s="34"/>
      <c r="IQ399" s="34"/>
      <c r="IR399" s="34"/>
      <c r="IS399" s="34"/>
      <c r="IT399" s="34"/>
      <c r="IU399" s="34"/>
      <c r="IV399" s="34"/>
    </row>
    <row r="400" spans="1:256" s="34" customFormat="1" ht="15.75" x14ac:dyDescent="0.2">
      <c r="A400" s="37">
        <v>31000</v>
      </c>
      <c r="B400" s="36" t="s">
        <v>1063</v>
      </c>
      <c r="C400" s="36" t="s">
        <v>684</v>
      </c>
      <c r="D400" s="38">
        <v>31250</v>
      </c>
      <c r="E400" s="38" t="s">
        <v>685</v>
      </c>
      <c r="F400" s="32">
        <f>'12 Month Budget Comparison'!D397</f>
        <v>0</v>
      </c>
      <c r="G400" s="32">
        <f>F400</f>
        <v>0</v>
      </c>
      <c r="H400" s="32">
        <f>F400</f>
        <v>0</v>
      </c>
      <c r="I400" s="32"/>
      <c r="J400" s="43"/>
      <c r="K400" s="32"/>
      <c r="L400" s="43"/>
      <c r="M400" s="43"/>
      <c r="N400" s="43"/>
      <c r="O400" s="39"/>
    </row>
    <row r="401" spans="1:256" s="34" customFormat="1" ht="15.75" x14ac:dyDescent="0.2">
      <c r="A401" s="37">
        <v>31020</v>
      </c>
      <c r="B401" s="36" t="s">
        <v>1063</v>
      </c>
      <c r="C401" s="36" t="s">
        <v>283</v>
      </c>
      <c r="D401" s="38">
        <v>31250</v>
      </c>
      <c r="E401" s="38" t="s">
        <v>686</v>
      </c>
      <c r="F401" s="32">
        <f>'12 Month Budget Comparison'!D398</f>
        <v>0</v>
      </c>
      <c r="G401" s="32">
        <f t="shared" ref="G401:G410" si="40">F401</f>
        <v>0</v>
      </c>
      <c r="H401" s="32">
        <f>F401</f>
        <v>0</v>
      </c>
      <c r="I401" s="32"/>
      <c r="J401" s="43"/>
      <c r="K401" s="32"/>
      <c r="L401" s="43"/>
      <c r="M401" s="43"/>
      <c r="N401" s="44"/>
      <c r="O401" s="39"/>
    </row>
    <row r="402" spans="1:256" s="34" customFormat="1" ht="15.75" x14ac:dyDescent="0.2">
      <c r="A402" s="37">
        <v>31025</v>
      </c>
      <c r="B402" s="36" t="s">
        <v>1063</v>
      </c>
      <c r="C402" s="36" t="s">
        <v>131</v>
      </c>
      <c r="D402" s="38">
        <v>31250</v>
      </c>
      <c r="E402" s="38" t="s">
        <v>687</v>
      </c>
      <c r="F402" s="32">
        <f>'12 Month Budget Comparison'!D399</f>
        <v>0</v>
      </c>
      <c r="G402" s="32">
        <f t="shared" si="40"/>
        <v>0</v>
      </c>
      <c r="H402" s="32">
        <f>F402</f>
        <v>0</v>
      </c>
      <c r="I402" s="32"/>
      <c r="J402" s="43"/>
      <c r="K402" s="32"/>
      <c r="L402" s="43"/>
      <c r="M402" s="43"/>
      <c r="N402" s="43"/>
      <c r="O402" s="39"/>
    </row>
    <row r="403" spans="1:256" s="34" customFormat="1" ht="15.75" x14ac:dyDescent="0.2">
      <c r="A403" s="37">
        <v>31026</v>
      </c>
      <c r="B403" s="36" t="s">
        <v>1063</v>
      </c>
      <c r="C403" s="36" t="s">
        <v>133</v>
      </c>
      <c r="D403" s="38">
        <v>31250</v>
      </c>
      <c r="E403" s="38" t="s">
        <v>688</v>
      </c>
      <c r="F403" s="32">
        <f>'12 Month Budget Comparison'!D400</f>
        <v>0</v>
      </c>
      <c r="G403" s="32">
        <f t="shared" si="40"/>
        <v>0</v>
      </c>
      <c r="H403" s="32">
        <f>F403</f>
        <v>0</v>
      </c>
      <c r="I403" s="32"/>
      <c r="J403" s="43"/>
      <c r="K403" s="32"/>
      <c r="L403" s="43"/>
      <c r="M403" s="43"/>
      <c r="N403" s="43"/>
      <c r="O403" s="39"/>
    </row>
    <row r="404" spans="1:256" s="34" customFormat="1" ht="15.75" x14ac:dyDescent="0.2">
      <c r="A404" s="37">
        <v>31027</v>
      </c>
      <c r="B404" s="36" t="s">
        <v>1063</v>
      </c>
      <c r="C404" s="36" t="s">
        <v>3</v>
      </c>
      <c r="D404" s="38">
        <v>31250</v>
      </c>
      <c r="E404" s="38" t="s">
        <v>689</v>
      </c>
      <c r="F404" s="32">
        <f>'12 Month Budget Comparison'!D401</f>
        <v>0</v>
      </c>
      <c r="I404" s="32"/>
      <c r="J404" s="43"/>
      <c r="K404" s="32"/>
      <c r="L404" s="43"/>
      <c r="M404" s="43"/>
      <c r="N404" s="43"/>
      <c r="O404" s="32">
        <f>F404</f>
        <v>0</v>
      </c>
    </row>
    <row r="405" spans="1:256" s="34" customFormat="1" ht="15.75" x14ac:dyDescent="0.2">
      <c r="A405" s="37">
        <v>31028</v>
      </c>
      <c r="B405" s="36" t="s">
        <v>1063</v>
      </c>
      <c r="C405" s="36" t="s">
        <v>135</v>
      </c>
      <c r="D405" s="38">
        <v>31250</v>
      </c>
      <c r="E405" s="38" t="s">
        <v>690</v>
      </c>
      <c r="F405" s="32">
        <f>'12 Month Budget Comparison'!D402</f>
        <v>0</v>
      </c>
      <c r="G405" s="32">
        <f t="shared" si="40"/>
        <v>0</v>
      </c>
      <c r="H405" s="32">
        <f t="shared" ref="H405:H410" si="41">F405</f>
        <v>0</v>
      </c>
      <c r="I405" s="32"/>
      <c r="J405" s="43"/>
      <c r="K405" s="32"/>
      <c r="L405" s="43"/>
      <c r="M405" s="43"/>
      <c r="N405" s="43"/>
      <c r="O405" s="39"/>
    </row>
    <row r="406" spans="1:256" s="34" customFormat="1" ht="15.75" x14ac:dyDescent="0.2">
      <c r="A406" s="37">
        <v>31029</v>
      </c>
      <c r="B406" s="36" t="s">
        <v>1063</v>
      </c>
      <c r="C406" s="36" t="s">
        <v>137</v>
      </c>
      <c r="D406" s="38">
        <v>31250</v>
      </c>
      <c r="E406" s="38" t="s">
        <v>691</v>
      </c>
      <c r="F406" s="32">
        <f>'12 Month Budget Comparison'!D403</f>
        <v>0</v>
      </c>
      <c r="G406" s="32">
        <f t="shared" si="40"/>
        <v>0</v>
      </c>
      <c r="H406" s="32">
        <f t="shared" si="41"/>
        <v>0</v>
      </c>
      <c r="I406" s="32"/>
      <c r="J406" s="43"/>
      <c r="K406" s="32"/>
      <c r="L406" s="43"/>
      <c r="M406" s="43"/>
      <c r="N406" s="43"/>
      <c r="O406" s="39"/>
    </row>
    <row r="407" spans="1:256" s="34" customFormat="1" ht="15.75" x14ac:dyDescent="0.2">
      <c r="A407" s="37">
        <v>31030</v>
      </c>
      <c r="B407" s="36" t="s">
        <v>1063</v>
      </c>
      <c r="C407" s="36" t="s">
        <v>139</v>
      </c>
      <c r="D407" s="38">
        <v>31250</v>
      </c>
      <c r="E407" s="38" t="s">
        <v>692</v>
      </c>
      <c r="F407" s="32">
        <f>'12 Month Budget Comparison'!D404</f>
        <v>0</v>
      </c>
      <c r="G407" s="32">
        <f t="shared" si="40"/>
        <v>0</v>
      </c>
      <c r="H407" s="32">
        <f t="shared" si="41"/>
        <v>0</v>
      </c>
      <c r="I407" s="32"/>
      <c r="J407" s="43"/>
      <c r="K407" s="32"/>
      <c r="L407" s="43"/>
      <c r="M407" s="43"/>
      <c r="N407" s="43"/>
      <c r="O407" s="39"/>
    </row>
    <row r="408" spans="1:256" s="34" customFormat="1" ht="15.75" x14ac:dyDescent="0.2">
      <c r="A408" s="37">
        <v>31031</v>
      </c>
      <c r="B408" s="36" t="s">
        <v>1063</v>
      </c>
      <c r="C408" s="36" t="s">
        <v>143</v>
      </c>
      <c r="D408" s="38">
        <v>31250</v>
      </c>
      <c r="E408" s="38" t="s">
        <v>693</v>
      </c>
      <c r="F408" s="32">
        <f>'12 Month Budget Comparison'!D405</f>
        <v>0</v>
      </c>
      <c r="G408" s="32">
        <f t="shared" si="40"/>
        <v>0</v>
      </c>
      <c r="H408" s="32">
        <f t="shared" si="41"/>
        <v>0</v>
      </c>
      <c r="I408" s="32"/>
      <c r="J408" s="43"/>
      <c r="K408" s="32"/>
      <c r="L408" s="43"/>
      <c r="M408" s="43"/>
      <c r="N408" s="43"/>
      <c r="O408" s="39"/>
    </row>
    <row r="409" spans="1:256" s="34" customFormat="1" ht="15.75" x14ac:dyDescent="0.2">
      <c r="A409" s="37">
        <v>31032</v>
      </c>
      <c r="B409" s="36" t="s">
        <v>1063</v>
      </c>
      <c r="C409" s="36" t="s">
        <v>145</v>
      </c>
      <c r="D409" s="38">
        <v>31250</v>
      </c>
      <c r="E409" s="38" t="s">
        <v>694</v>
      </c>
      <c r="F409" s="32">
        <f>'12 Month Budget Comparison'!D406</f>
        <v>0</v>
      </c>
      <c r="G409" s="32">
        <f t="shared" si="40"/>
        <v>0</v>
      </c>
      <c r="H409" s="32">
        <f t="shared" si="41"/>
        <v>0</v>
      </c>
      <c r="I409" s="32"/>
      <c r="J409" s="43"/>
      <c r="K409" s="32"/>
      <c r="L409" s="43"/>
      <c r="M409" s="43"/>
      <c r="N409" s="43"/>
      <c r="O409" s="39"/>
    </row>
    <row r="410" spans="1:256" ht="15.75" x14ac:dyDescent="0.2">
      <c r="A410" s="37">
        <v>31033</v>
      </c>
      <c r="B410" s="36" t="s">
        <v>1063</v>
      </c>
      <c r="C410" s="36" t="s">
        <v>354</v>
      </c>
      <c r="D410" s="38">
        <v>31250</v>
      </c>
      <c r="E410" s="38" t="s">
        <v>695</v>
      </c>
      <c r="F410" s="32">
        <f>'12 Month Budget Comparison'!D407</f>
        <v>0</v>
      </c>
      <c r="G410" s="32">
        <f t="shared" si="40"/>
        <v>0</v>
      </c>
      <c r="H410" s="32">
        <f t="shared" si="41"/>
        <v>0</v>
      </c>
      <c r="I410" s="32"/>
      <c r="J410" s="43"/>
      <c r="K410" s="32"/>
      <c r="L410" s="43"/>
      <c r="M410" s="43"/>
      <c r="N410" s="43"/>
      <c r="O410" s="39"/>
    </row>
    <row r="411" spans="1:256" ht="15.75" x14ac:dyDescent="0.2">
      <c r="A411" s="37">
        <v>31250</v>
      </c>
      <c r="B411" s="36" t="s">
        <v>696</v>
      </c>
      <c r="C411" s="36" t="s">
        <v>696</v>
      </c>
      <c r="D411" s="38">
        <v>72140</v>
      </c>
      <c r="E411" s="38" t="s">
        <v>697</v>
      </c>
      <c r="F411" s="32">
        <f>SUM(F400:F410)</f>
        <v>0</v>
      </c>
      <c r="G411" s="32">
        <f>SUM(G400:G410)</f>
        <v>0</v>
      </c>
      <c r="H411" s="32">
        <f>SUM(H400:H410)</f>
        <v>0</v>
      </c>
      <c r="I411" s="32"/>
      <c r="J411" s="43"/>
      <c r="K411" s="32"/>
      <c r="L411" s="43"/>
      <c r="M411" s="43"/>
      <c r="N411" s="43"/>
      <c r="O411" s="39">
        <f>SUM(O400:O410)</f>
        <v>0</v>
      </c>
    </row>
    <row r="412" spans="1:256" s="35" customFormat="1" ht="15.75" x14ac:dyDescent="0.2">
      <c r="A412" s="249" t="s">
        <v>1064</v>
      </c>
      <c r="B412" s="250"/>
      <c r="C412" s="250"/>
      <c r="D412" s="250"/>
      <c r="E412" s="250"/>
      <c r="F412" s="250"/>
      <c r="G412" s="250"/>
      <c r="H412" s="250"/>
      <c r="I412" s="250"/>
      <c r="J412" s="250"/>
      <c r="K412" s="250"/>
      <c r="L412" s="250"/>
      <c r="M412" s="250"/>
      <c r="N412" s="250"/>
      <c r="O412" s="251"/>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c r="BF412" s="30"/>
      <c r="BG412" s="30"/>
      <c r="BH412" s="30"/>
      <c r="BI412" s="30"/>
      <c r="BJ412" s="30"/>
      <c r="BK412" s="30"/>
      <c r="BL412" s="30"/>
      <c r="BM412" s="30"/>
      <c r="BN412" s="30"/>
      <c r="BO412" s="30"/>
      <c r="BP412" s="30"/>
      <c r="BQ412" s="30"/>
      <c r="BR412" s="30"/>
      <c r="BS412" s="30"/>
      <c r="BT412" s="30"/>
      <c r="BU412" s="30"/>
      <c r="BV412" s="30"/>
      <c r="BW412" s="30"/>
      <c r="BX412" s="30"/>
      <c r="BY412" s="30"/>
      <c r="BZ412" s="30"/>
      <c r="CA412" s="30"/>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c r="IV412" s="30"/>
    </row>
    <row r="413" spans="1:256" ht="15.75" x14ac:dyDescent="0.2">
      <c r="A413" s="37">
        <v>31300</v>
      </c>
      <c r="B413" s="36" t="s">
        <v>1065</v>
      </c>
      <c r="C413" s="36" t="s">
        <v>664</v>
      </c>
      <c r="D413" s="38">
        <v>31400</v>
      </c>
      <c r="E413" s="38" t="s">
        <v>665</v>
      </c>
      <c r="F413" s="32">
        <f>'12 Month Budget Comparison'!D410</f>
        <v>0</v>
      </c>
      <c r="G413" s="32">
        <f>F413</f>
        <v>0</v>
      </c>
      <c r="H413" s="32">
        <f>F413</f>
        <v>0</v>
      </c>
      <c r="I413" s="32"/>
      <c r="J413" s="43"/>
      <c r="K413" s="32"/>
      <c r="L413" s="43"/>
      <c r="M413" s="43"/>
      <c r="N413" s="43"/>
      <c r="O413" s="39"/>
    </row>
    <row r="414" spans="1:256" ht="15.75" x14ac:dyDescent="0.2">
      <c r="A414" s="37">
        <v>31303</v>
      </c>
      <c r="B414" s="36" t="s">
        <v>1065</v>
      </c>
      <c r="C414" s="36" t="s">
        <v>283</v>
      </c>
      <c r="D414" s="38">
        <v>31400</v>
      </c>
      <c r="E414" s="38" t="s">
        <v>666</v>
      </c>
      <c r="F414" s="32">
        <f>'12 Month Budget Comparison'!D411</f>
        <v>0</v>
      </c>
      <c r="G414" s="32">
        <f t="shared" ref="G414:G429" si="42">F414</f>
        <v>0</v>
      </c>
      <c r="H414" s="32">
        <f>F414</f>
        <v>0</v>
      </c>
      <c r="I414" s="32"/>
      <c r="J414" s="43"/>
      <c r="K414" s="32"/>
      <c r="L414" s="43"/>
      <c r="M414" s="43"/>
      <c r="N414" s="43"/>
      <c r="O414" s="39"/>
    </row>
    <row r="415" spans="1:256" ht="15.75" x14ac:dyDescent="0.2">
      <c r="A415" s="37">
        <v>31305</v>
      </c>
      <c r="B415" s="36" t="s">
        <v>1065</v>
      </c>
      <c r="C415" s="36" t="s">
        <v>131</v>
      </c>
      <c r="D415" s="38">
        <v>31400</v>
      </c>
      <c r="E415" s="38" t="s">
        <v>667</v>
      </c>
      <c r="F415" s="32">
        <f>'12 Month Budget Comparison'!D412</f>
        <v>0</v>
      </c>
      <c r="G415" s="32">
        <f t="shared" si="42"/>
        <v>0</v>
      </c>
      <c r="H415" s="32">
        <f>F415</f>
        <v>0</v>
      </c>
      <c r="I415" s="32"/>
      <c r="J415" s="43"/>
      <c r="K415" s="32"/>
      <c r="L415" s="43"/>
      <c r="M415" s="43"/>
      <c r="N415" s="43"/>
      <c r="O415" s="39"/>
    </row>
    <row r="416" spans="1:256" ht="15.75" x14ac:dyDescent="0.2">
      <c r="A416" s="37">
        <v>31306</v>
      </c>
      <c r="B416" s="36" t="s">
        <v>1065</v>
      </c>
      <c r="C416" s="36" t="s">
        <v>133</v>
      </c>
      <c r="D416" s="38">
        <v>31400</v>
      </c>
      <c r="E416" s="38" t="s">
        <v>668</v>
      </c>
      <c r="F416" s="32">
        <f>'12 Month Budget Comparison'!D413</f>
        <v>0</v>
      </c>
      <c r="G416" s="32">
        <f t="shared" si="42"/>
        <v>0</v>
      </c>
      <c r="H416" s="32">
        <f>F416</f>
        <v>0</v>
      </c>
      <c r="I416" s="32"/>
      <c r="J416" s="43"/>
      <c r="K416" s="32"/>
      <c r="L416" s="43"/>
      <c r="M416" s="43"/>
      <c r="N416" s="43"/>
      <c r="O416" s="39"/>
    </row>
    <row r="417" spans="1:256" ht="15.75" x14ac:dyDescent="0.2">
      <c r="A417" s="37">
        <v>31307</v>
      </c>
      <c r="B417" s="36" t="s">
        <v>1065</v>
      </c>
      <c r="C417" s="36" t="s">
        <v>3</v>
      </c>
      <c r="D417" s="38">
        <v>31400</v>
      </c>
      <c r="E417" s="38" t="s">
        <v>669</v>
      </c>
      <c r="F417" s="32">
        <f>'12 Month Budget Comparison'!D414</f>
        <v>0</v>
      </c>
      <c r="I417" s="32"/>
      <c r="J417" s="43"/>
      <c r="K417" s="32"/>
      <c r="L417" s="43"/>
      <c r="M417" s="43"/>
      <c r="N417" s="43"/>
      <c r="O417" s="32">
        <f>F417</f>
        <v>0</v>
      </c>
    </row>
    <row r="418" spans="1:256" ht="15.75" x14ac:dyDescent="0.2">
      <c r="A418" s="37">
        <v>31308</v>
      </c>
      <c r="B418" s="36" t="s">
        <v>1065</v>
      </c>
      <c r="C418" s="36" t="s">
        <v>135</v>
      </c>
      <c r="D418" s="38">
        <v>31400</v>
      </c>
      <c r="E418" s="38" t="s">
        <v>670</v>
      </c>
      <c r="F418" s="32">
        <f>'12 Month Budget Comparison'!D415</f>
        <v>0</v>
      </c>
      <c r="G418" s="32">
        <f t="shared" si="42"/>
        <v>0</v>
      </c>
      <c r="H418" s="32">
        <f>F418</f>
        <v>0</v>
      </c>
      <c r="I418" s="32"/>
      <c r="J418" s="43"/>
      <c r="K418" s="32"/>
      <c r="L418" s="43"/>
      <c r="M418" s="43"/>
      <c r="N418" s="43"/>
      <c r="O418" s="39"/>
    </row>
    <row r="419" spans="1:256" ht="15.75" x14ac:dyDescent="0.2">
      <c r="A419" s="37">
        <v>31309</v>
      </c>
      <c r="B419" s="36" t="s">
        <v>1065</v>
      </c>
      <c r="C419" s="36" t="s">
        <v>137</v>
      </c>
      <c r="D419" s="38">
        <v>31400</v>
      </c>
      <c r="E419" s="38" t="s">
        <v>671</v>
      </c>
      <c r="F419" s="32">
        <f>'12 Month Budget Comparison'!D416</f>
        <v>0</v>
      </c>
      <c r="G419" s="32">
        <f t="shared" si="42"/>
        <v>0</v>
      </c>
      <c r="H419" s="32">
        <f t="shared" ref="H419:H426" si="43">F419</f>
        <v>0</v>
      </c>
      <c r="I419" s="32"/>
      <c r="J419" s="43"/>
      <c r="K419" s="32"/>
      <c r="L419" s="43"/>
      <c r="M419" s="43"/>
      <c r="N419" s="43"/>
      <c r="O419" s="39"/>
    </row>
    <row r="420" spans="1:256" ht="15.75" x14ac:dyDescent="0.2">
      <c r="A420" s="37">
        <v>31310</v>
      </c>
      <c r="B420" s="36" t="s">
        <v>1065</v>
      </c>
      <c r="C420" s="36" t="s">
        <v>139</v>
      </c>
      <c r="D420" s="38">
        <v>31400</v>
      </c>
      <c r="E420" s="38" t="s">
        <v>672</v>
      </c>
      <c r="F420" s="32">
        <f>'12 Month Budget Comparison'!D417</f>
        <v>0</v>
      </c>
      <c r="G420" s="32">
        <f t="shared" si="42"/>
        <v>0</v>
      </c>
      <c r="H420" s="32">
        <f t="shared" si="43"/>
        <v>0</v>
      </c>
      <c r="I420" s="32"/>
      <c r="J420" s="43"/>
      <c r="K420" s="32"/>
      <c r="L420" s="43"/>
      <c r="M420" s="43"/>
      <c r="N420" s="43"/>
      <c r="O420" s="39"/>
    </row>
    <row r="421" spans="1:256" ht="15.75" x14ac:dyDescent="0.2">
      <c r="A421" s="37">
        <v>31311</v>
      </c>
      <c r="B421" s="36" t="s">
        <v>1065</v>
      </c>
      <c r="C421" s="36" t="s">
        <v>143</v>
      </c>
      <c r="D421" s="38">
        <v>31400</v>
      </c>
      <c r="E421" s="38" t="s">
        <v>673</v>
      </c>
      <c r="F421" s="32">
        <f>'12 Month Budget Comparison'!D418</f>
        <v>0</v>
      </c>
      <c r="G421" s="32">
        <f t="shared" si="42"/>
        <v>0</v>
      </c>
      <c r="H421" s="32">
        <f t="shared" si="43"/>
        <v>0</v>
      </c>
      <c r="I421" s="32"/>
      <c r="J421" s="43"/>
      <c r="K421" s="32"/>
      <c r="L421" s="43"/>
      <c r="M421" s="43"/>
      <c r="N421" s="43"/>
      <c r="O421" s="39"/>
    </row>
    <row r="422" spans="1:256" ht="14.85" customHeight="1" x14ac:dyDescent="0.2">
      <c r="A422" s="37">
        <v>31312</v>
      </c>
      <c r="B422" s="36" t="s">
        <v>1065</v>
      </c>
      <c r="C422" s="36" t="s">
        <v>145</v>
      </c>
      <c r="D422" s="38">
        <v>31400</v>
      </c>
      <c r="E422" s="38" t="s">
        <v>674</v>
      </c>
      <c r="F422" s="32">
        <f>'12 Month Budget Comparison'!D419</f>
        <v>0</v>
      </c>
      <c r="G422" s="32">
        <f t="shared" si="42"/>
        <v>0</v>
      </c>
      <c r="H422" s="32">
        <f t="shared" si="43"/>
        <v>0</v>
      </c>
      <c r="I422" s="32"/>
      <c r="J422" s="43"/>
      <c r="K422" s="32"/>
      <c r="L422" s="43"/>
      <c r="M422" s="43"/>
      <c r="N422" s="43"/>
      <c r="O422" s="39"/>
    </row>
    <row r="423" spans="1:256" ht="15.75" x14ac:dyDescent="0.2">
      <c r="A423" s="37">
        <v>31313</v>
      </c>
      <c r="B423" s="36" t="s">
        <v>1065</v>
      </c>
      <c r="C423" s="36" t="s">
        <v>354</v>
      </c>
      <c r="D423" s="38">
        <v>31400</v>
      </c>
      <c r="E423" s="38" t="s">
        <v>675</v>
      </c>
      <c r="F423" s="32">
        <f>'12 Month Budget Comparison'!D420</f>
        <v>0</v>
      </c>
      <c r="G423" s="32">
        <f t="shared" si="42"/>
        <v>0</v>
      </c>
      <c r="H423" s="32">
        <f t="shared" si="43"/>
        <v>0</v>
      </c>
      <c r="I423" s="32"/>
      <c r="J423" s="43"/>
      <c r="K423" s="32"/>
      <c r="L423" s="43"/>
      <c r="M423" s="43"/>
      <c r="N423" s="43"/>
      <c r="O423" s="39"/>
    </row>
    <row r="424" spans="1:256" ht="15.75" x14ac:dyDescent="0.2">
      <c r="A424" s="37">
        <v>31340</v>
      </c>
      <c r="B424" s="36" t="s">
        <v>1065</v>
      </c>
      <c r="C424" s="36" t="s">
        <v>32</v>
      </c>
      <c r="D424" s="38">
        <v>31400</v>
      </c>
      <c r="E424" s="38" t="s">
        <v>676</v>
      </c>
      <c r="F424" s="32">
        <f>'12 Month Budget Comparison'!D421</f>
        <v>0</v>
      </c>
      <c r="G424" s="32">
        <f t="shared" si="42"/>
        <v>0</v>
      </c>
      <c r="H424" s="32">
        <f t="shared" si="43"/>
        <v>0</v>
      </c>
      <c r="I424" s="32"/>
      <c r="J424" s="43"/>
      <c r="K424" s="32"/>
      <c r="L424" s="43"/>
      <c r="M424" s="43"/>
      <c r="N424" s="43"/>
      <c r="O424" s="39"/>
    </row>
    <row r="425" spans="1:256" ht="15.75" x14ac:dyDescent="0.2">
      <c r="A425" s="37">
        <v>31350</v>
      </c>
      <c r="B425" s="36" t="s">
        <v>1065</v>
      </c>
      <c r="C425" s="36" t="s">
        <v>356</v>
      </c>
      <c r="D425" s="38">
        <v>31400</v>
      </c>
      <c r="E425" s="38" t="s">
        <v>677</v>
      </c>
      <c r="F425" s="32">
        <f>'12 Month Budget Comparison'!D422</f>
        <v>0</v>
      </c>
      <c r="G425" s="32">
        <f t="shared" si="42"/>
        <v>0</v>
      </c>
      <c r="H425" s="32">
        <f t="shared" si="43"/>
        <v>0</v>
      </c>
      <c r="I425" s="32"/>
      <c r="J425" s="43"/>
      <c r="K425" s="32"/>
      <c r="L425" s="43"/>
      <c r="M425" s="43"/>
      <c r="N425" s="43"/>
      <c r="O425" s="39"/>
    </row>
    <row r="426" spans="1:256" ht="15.75" x14ac:dyDescent="0.2">
      <c r="A426" s="37">
        <v>31351</v>
      </c>
      <c r="B426" s="36" t="s">
        <v>1065</v>
      </c>
      <c r="C426" s="36" t="s">
        <v>358</v>
      </c>
      <c r="D426" s="38">
        <v>31400</v>
      </c>
      <c r="E426" s="38" t="s">
        <v>678</v>
      </c>
      <c r="F426" s="32">
        <f>'12 Month Budget Comparison'!D423</f>
        <v>0</v>
      </c>
      <c r="G426" s="32">
        <f t="shared" si="42"/>
        <v>0</v>
      </c>
      <c r="H426" s="32">
        <f t="shared" si="43"/>
        <v>0</v>
      </c>
      <c r="I426" s="32"/>
      <c r="J426" s="43"/>
      <c r="K426" s="32"/>
      <c r="L426" s="43"/>
      <c r="M426" s="43"/>
      <c r="N426" s="43"/>
      <c r="O426" s="39"/>
    </row>
    <row r="427" spans="1:256" s="34" customFormat="1" ht="15.75" x14ac:dyDescent="0.2">
      <c r="A427" s="37">
        <v>31360</v>
      </c>
      <c r="B427" s="36" t="s">
        <v>1065</v>
      </c>
      <c r="C427" s="36" t="s">
        <v>23</v>
      </c>
      <c r="D427" s="38">
        <v>31400</v>
      </c>
      <c r="E427" s="38" t="s">
        <v>679</v>
      </c>
      <c r="F427" s="32">
        <f>'12 Month Budget Comparison'!D424</f>
        <v>0</v>
      </c>
      <c r="G427" s="32">
        <f t="shared" si="42"/>
        <v>0</v>
      </c>
      <c r="H427" s="32"/>
      <c r="I427" s="32"/>
      <c r="J427" s="32">
        <f>F427</f>
        <v>0</v>
      </c>
      <c r="K427" s="32"/>
      <c r="L427" s="43"/>
      <c r="M427" s="43"/>
      <c r="N427" s="43"/>
      <c r="O427" s="39"/>
    </row>
    <row r="428" spans="1:256" s="34" customFormat="1" ht="15.6" customHeight="1" x14ac:dyDescent="0.2">
      <c r="A428" s="37">
        <v>31370</v>
      </c>
      <c r="B428" s="36" t="s">
        <v>1065</v>
      </c>
      <c r="C428" s="36" t="s">
        <v>341</v>
      </c>
      <c r="D428" s="38">
        <v>31400</v>
      </c>
      <c r="E428" s="38" t="s">
        <v>680</v>
      </c>
      <c r="F428" s="32">
        <f>'12 Month Budget Comparison'!D425</f>
        <v>0</v>
      </c>
      <c r="G428" s="32">
        <f t="shared" si="42"/>
        <v>0</v>
      </c>
      <c r="H428" s="32"/>
      <c r="I428" s="32"/>
      <c r="J428" s="32">
        <f>F428</f>
        <v>0</v>
      </c>
      <c r="K428" s="32"/>
      <c r="L428" s="43"/>
      <c r="M428" s="43"/>
      <c r="N428" s="43"/>
      <c r="O428" s="39"/>
    </row>
    <row r="429" spans="1:256" s="34" customFormat="1" ht="15.75" x14ac:dyDescent="0.2">
      <c r="A429" s="37">
        <v>31380</v>
      </c>
      <c r="B429" s="36" t="s">
        <v>1065</v>
      </c>
      <c r="C429" s="36" t="s">
        <v>9</v>
      </c>
      <c r="D429" s="38">
        <v>31400</v>
      </c>
      <c r="E429" s="38" t="s">
        <v>681</v>
      </c>
      <c r="F429" s="32">
        <f>'12 Month Budget Comparison'!D426</f>
        <v>0</v>
      </c>
      <c r="G429" s="32">
        <f t="shared" si="42"/>
        <v>0</v>
      </c>
      <c r="H429" s="32"/>
      <c r="I429" s="32"/>
      <c r="J429" s="32">
        <f>F429</f>
        <v>0</v>
      </c>
      <c r="K429" s="32"/>
      <c r="L429" s="43"/>
      <c r="M429" s="43"/>
      <c r="N429" s="43"/>
      <c r="O429" s="39"/>
    </row>
    <row r="430" spans="1:256" s="34" customFormat="1" ht="15.75" x14ac:dyDescent="0.2">
      <c r="A430" s="37">
        <v>31400</v>
      </c>
      <c r="B430" s="36" t="s">
        <v>682</v>
      </c>
      <c r="C430" s="36" t="s">
        <v>682</v>
      </c>
      <c r="D430" s="38">
        <v>72140</v>
      </c>
      <c r="E430" s="38" t="s">
        <v>683</v>
      </c>
      <c r="F430" s="32">
        <f>SUM(F413:F429)</f>
        <v>0</v>
      </c>
      <c r="G430" s="32">
        <f>SUM(G413:G429)</f>
        <v>0</v>
      </c>
      <c r="H430" s="32">
        <f>SUM(H413:H429)</f>
        <v>0</v>
      </c>
      <c r="I430" s="32"/>
      <c r="J430" s="32">
        <f>SUM(J413:J429)</f>
        <v>0</v>
      </c>
      <c r="K430" s="32"/>
      <c r="L430" s="43"/>
      <c r="M430" s="43"/>
      <c r="N430" s="43"/>
      <c r="O430" s="39">
        <f>SUM(O413:O429)</f>
        <v>0</v>
      </c>
    </row>
    <row r="431" spans="1:256" s="45" customFormat="1" ht="15.75" x14ac:dyDescent="0.2">
      <c r="A431" s="249" t="s">
        <v>1104</v>
      </c>
      <c r="B431" s="250"/>
      <c r="C431" s="250"/>
      <c r="D431" s="250"/>
      <c r="E431" s="250"/>
      <c r="F431" s="250"/>
      <c r="G431" s="250"/>
      <c r="H431" s="250"/>
      <c r="I431" s="250"/>
      <c r="J431" s="250"/>
      <c r="K431" s="250"/>
      <c r="L431" s="250"/>
      <c r="M431" s="250"/>
      <c r="N431" s="250"/>
      <c r="O431" s="251"/>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34"/>
      <c r="BK431" s="34"/>
      <c r="BL431" s="34"/>
      <c r="BM431" s="34"/>
      <c r="BN431" s="34"/>
      <c r="BO431" s="34"/>
      <c r="BP431" s="34"/>
      <c r="BQ431" s="34"/>
      <c r="BR431" s="34"/>
      <c r="BS431" s="34"/>
      <c r="BT431" s="34"/>
      <c r="BU431" s="34"/>
      <c r="BV431" s="34"/>
      <c r="BW431" s="34"/>
      <c r="BX431" s="34"/>
      <c r="BY431" s="34"/>
      <c r="BZ431" s="34"/>
      <c r="CA431" s="34"/>
      <c r="CB431" s="34"/>
      <c r="CC431" s="34"/>
      <c r="CD431" s="34"/>
      <c r="CE431" s="34"/>
      <c r="CF431" s="34"/>
      <c r="CG431" s="34"/>
      <c r="CH431" s="34"/>
      <c r="CI431" s="34"/>
      <c r="CJ431" s="34"/>
      <c r="CK431" s="34"/>
      <c r="CL431" s="34"/>
      <c r="CM431" s="34"/>
      <c r="CN431" s="34"/>
      <c r="CO431" s="34"/>
      <c r="CP431" s="34"/>
      <c r="CQ431" s="34"/>
      <c r="CR431" s="34"/>
      <c r="CS431" s="34"/>
      <c r="CT431" s="34"/>
      <c r="CU431" s="34"/>
      <c r="CV431" s="34"/>
      <c r="CW431" s="34"/>
      <c r="CX431" s="34"/>
      <c r="CY431" s="34"/>
      <c r="CZ431" s="34"/>
      <c r="DA431" s="34"/>
      <c r="DB431" s="34"/>
      <c r="DC431" s="34"/>
      <c r="DD431" s="34"/>
      <c r="DE431" s="34"/>
      <c r="DF431" s="34"/>
      <c r="DG431" s="34"/>
      <c r="DH431" s="34"/>
      <c r="DI431" s="34"/>
      <c r="DJ431" s="34"/>
      <c r="DK431" s="34"/>
      <c r="DL431" s="34"/>
      <c r="DM431" s="34"/>
      <c r="DN431" s="34"/>
      <c r="DO431" s="34"/>
      <c r="DP431" s="34"/>
      <c r="DQ431" s="34"/>
      <c r="DR431" s="34"/>
      <c r="DS431" s="34"/>
      <c r="DT431" s="34"/>
      <c r="DU431" s="34"/>
      <c r="DV431" s="34"/>
      <c r="DW431" s="34"/>
      <c r="DX431" s="34"/>
      <c r="DY431" s="34"/>
      <c r="DZ431" s="34"/>
      <c r="EA431" s="34"/>
      <c r="EB431" s="34"/>
      <c r="EC431" s="34"/>
      <c r="ED431" s="34"/>
      <c r="EE431" s="34"/>
      <c r="EF431" s="34"/>
      <c r="EG431" s="34"/>
      <c r="EH431" s="34"/>
      <c r="EI431" s="34"/>
      <c r="EJ431" s="34"/>
      <c r="EK431" s="34"/>
      <c r="EL431" s="34"/>
      <c r="EM431" s="34"/>
      <c r="EN431" s="34"/>
      <c r="EO431" s="34"/>
      <c r="EP431" s="34"/>
      <c r="EQ431" s="34"/>
      <c r="ER431" s="34"/>
      <c r="ES431" s="34"/>
      <c r="ET431" s="34"/>
      <c r="EU431" s="34"/>
      <c r="EV431" s="34"/>
      <c r="EW431" s="34"/>
      <c r="EX431" s="34"/>
      <c r="EY431" s="34"/>
      <c r="EZ431" s="34"/>
      <c r="FA431" s="34"/>
      <c r="FB431" s="34"/>
      <c r="FC431" s="34"/>
      <c r="FD431" s="34"/>
      <c r="FE431" s="34"/>
      <c r="FF431" s="34"/>
      <c r="FG431" s="34"/>
      <c r="FH431" s="34"/>
      <c r="FI431" s="34"/>
      <c r="FJ431" s="34"/>
      <c r="FK431" s="34"/>
      <c r="FL431" s="34"/>
      <c r="FM431" s="34"/>
      <c r="FN431" s="34"/>
      <c r="FO431" s="34"/>
      <c r="FP431" s="34"/>
      <c r="FQ431" s="34"/>
      <c r="FR431" s="34"/>
      <c r="FS431" s="34"/>
      <c r="FT431" s="34"/>
      <c r="FU431" s="34"/>
      <c r="FV431" s="34"/>
      <c r="FW431" s="34"/>
      <c r="FX431" s="34"/>
      <c r="FY431" s="34"/>
      <c r="FZ431" s="34"/>
      <c r="GA431" s="34"/>
      <c r="GB431" s="34"/>
      <c r="GC431" s="34"/>
      <c r="GD431" s="34"/>
      <c r="GE431" s="34"/>
      <c r="GF431" s="34"/>
      <c r="GG431" s="34"/>
      <c r="GH431" s="34"/>
      <c r="GI431" s="34"/>
      <c r="GJ431" s="34"/>
      <c r="GK431" s="34"/>
      <c r="GL431" s="34"/>
      <c r="GM431" s="34"/>
      <c r="GN431" s="34"/>
      <c r="GO431" s="34"/>
      <c r="GP431" s="34"/>
      <c r="GQ431" s="34"/>
      <c r="GR431" s="34"/>
      <c r="GS431" s="34"/>
      <c r="GT431" s="34"/>
      <c r="GU431" s="34"/>
      <c r="GV431" s="34"/>
      <c r="GW431" s="34"/>
      <c r="GX431" s="34"/>
      <c r="GY431" s="34"/>
      <c r="GZ431" s="34"/>
      <c r="HA431" s="34"/>
      <c r="HB431" s="34"/>
      <c r="HC431" s="34"/>
      <c r="HD431" s="34"/>
      <c r="HE431" s="34"/>
      <c r="HF431" s="34"/>
      <c r="HG431" s="34"/>
      <c r="HH431" s="34"/>
      <c r="HI431" s="34"/>
      <c r="HJ431" s="34"/>
      <c r="HK431" s="34"/>
      <c r="HL431" s="34"/>
      <c r="HM431" s="34"/>
      <c r="HN431" s="34"/>
      <c r="HO431" s="34"/>
      <c r="HP431" s="34"/>
      <c r="HQ431" s="34"/>
      <c r="HR431" s="34"/>
      <c r="HS431" s="34"/>
      <c r="HT431" s="34"/>
      <c r="HU431" s="34"/>
      <c r="HV431" s="34"/>
      <c r="HW431" s="34"/>
      <c r="HX431" s="34"/>
      <c r="HY431" s="34"/>
      <c r="HZ431" s="34"/>
      <c r="IA431" s="34"/>
      <c r="IB431" s="34"/>
      <c r="IC431" s="34"/>
      <c r="ID431" s="34"/>
      <c r="IE431" s="34"/>
      <c r="IF431" s="34"/>
      <c r="IG431" s="34"/>
      <c r="IH431" s="34"/>
      <c r="II431" s="34"/>
      <c r="IJ431" s="34"/>
      <c r="IK431" s="34"/>
      <c r="IL431" s="34"/>
      <c r="IM431" s="34"/>
      <c r="IN431" s="34"/>
      <c r="IO431" s="34"/>
      <c r="IP431" s="34"/>
      <c r="IQ431" s="34"/>
      <c r="IR431" s="34"/>
      <c r="IS431" s="34"/>
      <c r="IT431" s="34"/>
      <c r="IU431" s="34"/>
      <c r="IV431" s="34"/>
    </row>
    <row r="432" spans="1:256" s="34" customFormat="1" x14ac:dyDescent="0.2">
      <c r="A432" s="51" t="s">
        <v>644</v>
      </c>
      <c r="B432" s="36" t="s">
        <v>1066</v>
      </c>
      <c r="C432" s="36" t="s">
        <v>20</v>
      </c>
      <c r="D432" s="51" t="s">
        <v>644</v>
      </c>
      <c r="E432" s="38" t="s">
        <v>655</v>
      </c>
      <c r="F432" s="51" t="s">
        <v>644</v>
      </c>
      <c r="G432" s="51" t="s">
        <v>644</v>
      </c>
      <c r="H432" s="51" t="s">
        <v>644</v>
      </c>
      <c r="I432" s="51" t="s">
        <v>644</v>
      </c>
      <c r="J432" s="51" t="s">
        <v>644</v>
      </c>
      <c r="K432" s="51" t="s">
        <v>644</v>
      </c>
      <c r="L432" s="51" t="s">
        <v>644</v>
      </c>
      <c r="M432" s="51" t="s">
        <v>644</v>
      </c>
      <c r="N432" s="51" t="s">
        <v>644</v>
      </c>
      <c r="O432" s="51" t="s">
        <v>644</v>
      </c>
    </row>
    <row r="433" spans="1:15" s="34" customFormat="1" x14ac:dyDescent="0.2">
      <c r="A433" s="51" t="s">
        <v>644</v>
      </c>
      <c r="B433" s="36" t="s">
        <v>1066</v>
      </c>
      <c r="C433" s="36" t="s">
        <v>283</v>
      </c>
      <c r="D433" s="51" t="s">
        <v>644</v>
      </c>
      <c r="E433" s="38" t="s">
        <v>656</v>
      </c>
      <c r="F433" s="51" t="s">
        <v>644</v>
      </c>
      <c r="G433" s="51" t="s">
        <v>644</v>
      </c>
      <c r="H433" s="51" t="s">
        <v>644</v>
      </c>
      <c r="I433" s="51" t="s">
        <v>644</v>
      </c>
      <c r="J433" s="51" t="s">
        <v>644</v>
      </c>
      <c r="K433" s="51" t="s">
        <v>644</v>
      </c>
      <c r="L433" s="51" t="s">
        <v>644</v>
      </c>
      <c r="M433" s="51" t="s">
        <v>644</v>
      </c>
      <c r="N433" s="51" t="s">
        <v>644</v>
      </c>
      <c r="O433" s="51" t="s">
        <v>644</v>
      </c>
    </row>
    <row r="434" spans="1:15" s="34" customFormat="1" x14ac:dyDescent="0.2">
      <c r="A434" s="51" t="s">
        <v>644</v>
      </c>
      <c r="B434" s="36" t="s">
        <v>1066</v>
      </c>
      <c r="C434" s="36" t="s">
        <v>131</v>
      </c>
      <c r="D434" s="51" t="s">
        <v>644</v>
      </c>
      <c r="E434" s="38" t="s">
        <v>657</v>
      </c>
      <c r="F434" s="51" t="s">
        <v>644</v>
      </c>
      <c r="G434" s="51" t="s">
        <v>644</v>
      </c>
      <c r="H434" s="51" t="s">
        <v>644</v>
      </c>
      <c r="I434" s="51" t="s">
        <v>644</v>
      </c>
      <c r="J434" s="51" t="s">
        <v>644</v>
      </c>
      <c r="K434" s="51" t="s">
        <v>644</v>
      </c>
      <c r="L434" s="51" t="s">
        <v>644</v>
      </c>
      <c r="M434" s="51" t="s">
        <v>644</v>
      </c>
      <c r="N434" s="51" t="s">
        <v>644</v>
      </c>
      <c r="O434" s="51" t="s">
        <v>644</v>
      </c>
    </row>
    <row r="435" spans="1:15" s="34" customFormat="1" x14ac:dyDescent="0.2">
      <c r="A435" s="51" t="s">
        <v>644</v>
      </c>
      <c r="B435" s="36" t="s">
        <v>1066</v>
      </c>
      <c r="C435" s="36" t="s">
        <v>133</v>
      </c>
      <c r="D435" s="51" t="s">
        <v>644</v>
      </c>
      <c r="E435" s="38" t="s">
        <v>658</v>
      </c>
      <c r="F435" s="51" t="s">
        <v>644</v>
      </c>
      <c r="G435" s="51" t="s">
        <v>644</v>
      </c>
      <c r="H435" s="51" t="s">
        <v>644</v>
      </c>
      <c r="I435" s="51" t="s">
        <v>644</v>
      </c>
      <c r="J435" s="51" t="s">
        <v>644</v>
      </c>
      <c r="K435" s="51" t="s">
        <v>644</v>
      </c>
      <c r="L435" s="51" t="s">
        <v>644</v>
      </c>
      <c r="M435" s="51" t="s">
        <v>644</v>
      </c>
      <c r="N435" s="51" t="s">
        <v>644</v>
      </c>
      <c r="O435" s="51" t="s">
        <v>644</v>
      </c>
    </row>
    <row r="436" spans="1:15" s="34" customFormat="1" x14ac:dyDescent="0.2">
      <c r="A436" s="51" t="s">
        <v>644</v>
      </c>
      <c r="B436" s="36" t="s">
        <v>1066</v>
      </c>
      <c r="C436" s="36" t="s">
        <v>3</v>
      </c>
      <c r="D436" s="51" t="s">
        <v>644</v>
      </c>
      <c r="E436" s="38" t="s">
        <v>659</v>
      </c>
      <c r="F436" s="51" t="s">
        <v>644</v>
      </c>
      <c r="G436" s="51" t="s">
        <v>644</v>
      </c>
      <c r="H436" s="51" t="s">
        <v>644</v>
      </c>
      <c r="I436" s="51" t="s">
        <v>644</v>
      </c>
      <c r="J436" s="51" t="s">
        <v>644</v>
      </c>
      <c r="K436" s="51" t="s">
        <v>644</v>
      </c>
      <c r="L436" s="51" t="s">
        <v>644</v>
      </c>
      <c r="M436" s="51" t="s">
        <v>644</v>
      </c>
      <c r="N436" s="51" t="s">
        <v>644</v>
      </c>
      <c r="O436" s="51" t="s">
        <v>644</v>
      </c>
    </row>
    <row r="437" spans="1:15" s="34" customFormat="1" x14ac:dyDescent="0.2">
      <c r="A437" s="51" t="s">
        <v>644</v>
      </c>
      <c r="B437" s="36" t="s">
        <v>1066</v>
      </c>
      <c r="C437" s="36" t="s">
        <v>135</v>
      </c>
      <c r="D437" s="51" t="s">
        <v>644</v>
      </c>
      <c r="E437" s="38" t="s">
        <v>660</v>
      </c>
      <c r="F437" s="51" t="s">
        <v>644</v>
      </c>
      <c r="G437" s="51" t="s">
        <v>644</v>
      </c>
      <c r="H437" s="51" t="s">
        <v>644</v>
      </c>
      <c r="I437" s="51" t="s">
        <v>644</v>
      </c>
      <c r="J437" s="51" t="s">
        <v>644</v>
      </c>
      <c r="K437" s="51" t="s">
        <v>644</v>
      </c>
      <c r="L437" s="51" t="s">
        <v>644</v>
      </c>
      <c r="M437" s="51" t="s">
        <v>644</v>
      </c>
      <c r="N437" s="51" t="s">
        <v>644</v>
      </c>
      <c r="O437" s="51" t="s">
        <v>644</v>
      </c>
    </row>
    <row r="438" spans="1:15" x14ac:dyDescent="0.2">
      <c r="A438" s="51" t="s">
        <v>644</v>
      </c>
      <c r="B438" s="36" t="s">
        <v>1066</v>
      </c>
      <c r="C438" s="36" t="s">
        <v>137</v>
      </c>
      <c r="D438" s="51" t="s">
        <v>644</v>
      </c>
      <c r="E438" s="38" t="s">
        <v>661</v>
      </c>
      <c r="F438" s="51" t="s">
        <v>644</v>
      </c>
      <c r="G438" s="51" t="s">
        <v>644</v>
      </c>
      <c r="H438" s="51" t="s">
        <v>644</v>
      </c>
      <c r="I438" s="51" t="s">
        <v>644</v>
      </c>
      <c r="J438" s="51" t="s">
        <v>644</v>
      </c>
      <c r="K438" s="51" t="s">
        <v>644</v>
      </c>
      <c r="L438" s="51" t="s">
        <v>644</v>
      </c>
      <c r="M438" s="51" t="s">
        <v>644</v>
      </c>
      <c r="N438" s="51" t="s">
        <v>644</v>
      </c>
      <c r="O438" s="51" t="s">
        <v>644</v>
      </c>
    </row>
    <row r="439" spans="1:15" x14ac:dyDescent="0.2">
      <c r="A439" s="51" t="s">
        <v>644</v>
      </c>
      <c r="B439" s="36" t="s">
        <v>1066</v>
      </c>
      <c r="C439" s="36" t="s">
        <v>139</v>
      </c>
      <c r="D439" s="51" t="s">
        <v>644</v>
      </c>
      <c r="E439" s="38" t="s">
        <v>662</v>
      </c>
      <c r="F439" s="51" t="s">
        <v>644</v>
      </c>
      <c r="G439" s="51" t="s">
        <v>644</v>
      </c>
      <c r="H439" s="51" t="s">
        <v>644</v>
      </c>
      <c r="I439" s="51" t="s">
        <v>644</v>
      </c>
      <c r="J439" s="51" t="s">
        <v>644</v>
      </c>
      <c r="K439" s="51" t="s">
        <v>644</v>
      </c>
      <c r="L439" s="51" t="s">
        <v>644</v>
      </c>
      <c r="M439" s="51" t="s">
        <v>644</v>
      </c>
      <c r="N439" s="51" t="s">
        <v>644</v>
      </c>
      <c r="O439" s="51" t="s">
        <v>644</v>
      </c>
    </row>
    <row r="440" spans="1:15" x14ac:dyDescent="0.2">
      <c r="A440" s="51" t="s">
        <v>644</v>
      </c>
      <c r="B440" s="36" t="s">
        <v>1066</v>
      </c>
      <c r="C440" s="36" t="s">
        <v>143</v>
      </c>
      <c r="D440" s="51" t="s">
        <v>644</v>
      </c>
      <c r="E440" s="38" t="s">
        <v>663</v>
      </c>
      <c r="F440" s="51" t="s">
        <v>644</v>
      </c>
      <c r="G440" s="51" t="s">
        <v>644</v>
      </c>
      <c r="H440" s="51" t="s">
        <v>644</v>
      </c>
      <c r="I440" s="51" t="s">
        <v>644</v>
      </c>
      <c r="J440" s="51" t="s">
        <v>644</v>
      </c>
      <c r="K440" s="51" t="s">
        <v>644</v>
      </c>
      <c r="L440" s="51" t="s">
        <v>644</v>
      </c>
      <c r="M440" s="51" t="s">
        <v>644</v>
      </c>
      <c r="N440" s="51" t="s">
        <v>644</v>
      </c>
      <c r="O440" s="51" t="s">
        <v>644</v>
      </c>
    </row>
    <row r="441" spans="1:15" x14ac:dyDescent="0.2">
      <c r="A441" s="51" t="s">
        <v>644</v>
      </c>
      <c r="B441" s="36" t="s">
        <v>1066</v>
      </c>
      <c r="C441" s="36" t="s">
        <v>145</v>
      </c>
      <c r="D441" s="51" t="s">
        <v>644</v>
      </c>
      <c r="E441" s="38" t="s">
        <v>645</v>
      </c>
      <c r="F441" s="51" t="s">
        <v>644</v>
      </c>
      <c r="G441" s="51" t="s">
        <v>644</v>
      </c>
      <c r="H441" s="51" t="s">
        <v>644</v>
      </c>
      <c r="I441" s="51" t="s">
        <v>644</v>
      </c>
      <c r="J441" s="51" t="s">
        <v>644</v>
      </c>
      <c r="K441" s="51" t="s">
        <v>644</v>
      </c>
      <c r="L441" s="51" t="s">
        <v>644</v>
      </c>
      <c r="M441" s="51" t="s">
        <v>644</v>
      </c>
      <c r="N441" s="51" t="s">
        <v>644</v>
      </c>
      <c r="O441" s="51" t="s">
        <v>644</v>
      </c>
    </row>
    <row r="442" spans="1:15" x14ac:dyDescent="0.2">
      <c r="A442" s="51" t="s">
        <v>644</v>
      </c>
      <c r="B442" s="36" t="s">
        <v>1066</v>
      </c>
      <c r="C442" s="36" t="s">
        <v>354</v>
      </c>
      <c r="D442" s="51" t="s">
        <v>644</v>
      </c>
      <c r="E442" s="38" t="s">
        <v>646</v>
      </c>
      <c r="F442" s="51" t="s">
        <v>644</v>
      </c>
      <c r="G442" s="51" t="s">
        <v>644</v>
      </c>
      <c r="H442" s="51" t="s">
        <v>644</v>
      </c>
      <c r="I442" s="51" t="s">
        <v>644</v>
      </c>
      <c r="J442" s="51" t="s">
        <v>644</v>
      </c>
      <c r="K442" s="51" t="s">
        <v>644</v>
      </c>
      <c r="L442" s="51" t="s">
        <v>644</v>
      </c>
      <c r="M442" s="51" t="s">
        <v>644</v>
      </c>
      <c r="N442" s="51" t="s">
        <v>644</v>
      </c>
      <c r="O442" s="51" t="s">
        <v>644</v>
      </c>
    </row>
    <row r="443" spans="1:15" x14ac:dyDescent="0.2">
      <c r="A443" s="51" t="s">
        <v>644</v>
      </c>
      <c r="B443" s="36" t="s">
        <v>1066</v>
      </c>
      <c r="C443" s="36" t="s">
        <v>4</v>
      </c>
      <c r="D443" s="51" t="s">
        <v>644</v>
      </c>
      <c r="E443" s="38" t="s">
        <v>647</v>
      </c>
      <c r="F443" s="51" t="s">
        <v>644</v>
      </c>
      <c r="G443" s="51" t="s">
        <v>644</v>
      </c>
      <c r="H443" s="51" t="s">
        <v>644</v>
      </c>
      <c r="I443" s="51" t="s">
        <v>644</v>
      </c>
      <c r="J443" s="51" t="s">
        <v>644</v>
      </c>
      <c r="K443" s="51" t="s">
        <v>644</v>
      </c>
      <c r="L443" s="51" t="s">
        <v>644</v>
      </c>
      <c r="M443" s="51" t="s">
        <v>644</v>
      </c>
      <c r="N443" s="51" t="s">
        <v>644</v>
      </c>
      <c r="O443" s="51" t="s">
        <v>644</v>
      </c>
    </row>
    <row r="444" spans="1:15" x14ac:dyDescent="0.2">
      <c r="A444" s="51" t="s">
        <v>644</v>
      </c>
      <c r="B444" s="36" t="s">
        <v>1066</v>
      </c>
      <c r="C444" s="36" t="s">
        <v>356</v>
      </c>
      <c r="D444" s="51" t="s">
        <v>644</v>
      </c>
      <c r="E444" s="38" t="s">
        <v>648</v>
      </c>
      <c r="F444" s="51" t="s">
        <v>644</v>
      </c>
      <c r="G444" s="51" t="s">
        <v>644</v>
      </c>
      <c r="H444" s="51" t="s">
        <v>644</v>
      </c>
      <c r="I444" s="51" t="s">
        <v>644</v>
      </c>
      <c r="J444" s="51" t="s">
        <v>644</v>
      </c>
      <c r="K444" s="51" t="s">
        <v>644</v>
      </c>
      <c r="L444" s="51" t="s">
        <v>644</v>
      </c>
      <c r="M444" s="51" t="s">
        <v>644</v>
      </c>
      <c r="N444" s="51" t="s">
        <v>644</v>
      </c>
      <c r="O444" s="51" t="s">
        <v>644</v>
      </c>
    </row>
    <row r="445" spans="1:15" x14ac:dyDescent="0.2">
      <c r="A445" s="51" t="s">
        <v>644</v>
      </c>
      <c r="B445" s="36" t="s">
        <v>1066</v>
      </c>
      <c r="C445" s="36" t="s">
        <v>358</v>
      </c>
      <c r="D445" s="51" t="s">
        <v>644</v>
      </c>
      <c r="E445" s="38" t="s">
        <v>649</v>
      </c>
      <c r="F445" s="51" t="s">
        <v>644</v>
      </c>
      <c r="G445" s="51" t="s">
        <v>644</v>
      </c>
      <c r="H445" s="51" t="s">
        <v>644</v>
      </c>
      <c r="I445" s="51" t="s">
        <v>644</v>
      </c>
      <c r="J445" s="51" t="s">
        <v>644</v>
      </c>
      <c r="K445" s="51" t="s">
        <v>644</v>
      </c>
      <c r="L445" s="51" t="s">
        <v>644</v>
      </c>
      <c r="M445" s="51" t="s">
        <v>644</v>
      </c>
      <c r="N445" s="51" t="s">
        <v>644</v>
      </c>
      <c r="O445" s="51" t="s">
        <v>644</v>
      </c>
    </row>
    <row r="446" spans="1:15" x14ac:dyDescent="0.2">
      <c r="A446" s="51" t="s">
        <v>644</v>
      </c>
      <c r="B446" s="36" t="s">
        <v>1066</v>
      </c>
      <c r="C446" s="36" t="s">
        <v>23</v>
      </c>
      <c r="D446" s="51" t="s">
        <v>644</v>
      </c>
      <c r="E446" s="38" t="s">
        <v>650</v>
      </c>
      <c r="F446" s="51" t="s">
        <v>644</v>
      </c>
      <c r="G446" s="51" t="s">
        <v>644</v>
      </c>
      <c r="H446" s="51" t="s">
        <v>644</v>
      </c>
      <c r="I446" s="51" t="s">
        <v>644</v>
      </c>
      <c r="J446" s="51" t="s">
        <v>644</v>
      </c>
      <c r="K446" s="51" t="s">
        <v>644</v>
      </c>
      <c r="L446" s="51" t="s">
        <v>644</v>
      </c>
      <c r="M446" s="51" t="s">
        <v>644</v>
      </c>
      <c r="N446" s="51" t="s">
        <v>644</v>
      </c>
      <c r="O446" s="51" t="s">
        <v>644</v>
      </c>
    </row>
    <row r="447" spans="1:15" x14ac:dyDescent="0.2">
      <c r="A447" s="51" t="s">
        <v>644</v>
      </c>
      <c r="B447" s="36" t="s">
        <v>1066</v>
      </c>
      <c r="C447" s="36" t="s">
        <v>341</v>
      </c>
      <c r="D447" s="51" t="s">
        <v>644</v>
      </c>
      <c r="E447" s="38" t="s">
        <v>651</v>
      </c>
      <c r="F447" s="51" t="s">
        <v>644</v>
      </c>
      <c r="G447" s="51" t="s">
        <v>644</v>
      </c>
      <c r="H447" s="51" t="s">
        <v>644</v>
      </c>
      <c r="I447" s="51" t="s">
        <v>644</v>
      </c>
      <c r="J447" s="51" t="s">
        <v>644</v>
      </c>
      <c r="K447" s="51" t="s">
        <v>644</v>
      </c>
      <c r="L447" s="51" t="s">
        <v>644</v>
      </c>
      <c r="M447" s="51" t="s">
        <v>644</v>
      </c>
      <c r="N447" s="51" t="s">
        <v>644</v>
      </c>
      <c r="O447" s="51" t="s">
        <v>644</v>
      </c>
    </row>
    <row r="448" spans="1:15" x14ac:dyDescent="0.2">
      <c r="A448" s="51" t="s">
        <v>644</v>
      </c>
      <c r="B448" s="36" t="s">
        <v>1066</v>
      </c>
      <c r="C448" s="36" t="s">
        <v>9</v>
      </c>
      <c r="D448" s="51" t="s">
        <v>644</v>
      </c>
      <c r="E448" s="38" t="s">
        <v>652</v>
      </c>
      <c r="F448" s="51" t="s">
        <v>644</v>
      </c>
      <c r="G448" s="51" t="s">
        <v>644</v>
      </c>
      <c r="H448" s="51" t="s">
        <v>644</v>
      </c>
      <c r="I448" s="51" t="s">
        <v>644</v>
      </c>
      <c r="J448" s="51" t="s">
        <v>644</v>
      </c>
      <c r="K448" s="51" t="s">
        <v>644</v>
      </c>
      <c r="L448" s="51" t="s">
        <v>644</v>
      </c>
      <c r="M448" s="51" t="s">
        <v>644</v>
      </c>
      <c r="N448" s="51" t="s">
        <v>644</v>
      </c>
      <c r="O448" s="51" t="s">
        <v>644</v>
      </c>
    </row>
    <row r="449" spans="1:256" x14ac:dyDescent="0.2">
      <c r="A449" s="51" t="s">
        <v>644</v>
      </c>
      <c r="B449" s="36" t="s">
        <v>653</v>
      </c>
      <c r="C449" s="36" t="s">
        <v>653</v>
      </c>
      <c r="D449" s="51" t="s">
        <v>644</v>
      </c>
      <c r="E449" s="38" t="s">
        <v>654</v>
      </c>
      <c r="F449" s="51" t="s">
        <v>644</v>
      </c>
      <c r="G449" s="51" t="s">
        <v>644</v>
      </c>
      <c r="H449" s="51" t="s">
        <v>644</v>
      </c>
      <c r="I449" s="51" t="s">
        <v>644</v>
      </c>
      <c r="J449" s="51" t="s">
        <v>644</v>
      </c>
      <c r="K449" s="51" t="s">
        <v>644</v>
      </c>
      <c r="L449" s="51" t="s">
        <v>644</v>
      </c>
      <c r="M449" s="51" t="s">
        <v>644</v>
      </c>
      <c r="N449" s="51" t="s">
        <v>644</v>
      </c>
      <c r="O449" s="51" t="s">
        <v>644</v>
      </c>
    </row>
    <row r="450" spans="1:256" s="35" customFormat="1" ht="15.75" x14ac:dyDescent="0.2">
      <c r="A450" s="249" t="s">
        <v>1067</v>
      </c>
      <c r="B450" s="250"/>
      <c r="C450" s="250"/>
      <c r="D450" s="250"/>
      <c r="E450" s="250"/>
      <c r="F450" s="250"/>
      <c r="G450" s="250"/>
      <c r="H450" s="250"/>
      <c r="I450" s="250"/>
      <c r="J450" s="250"/>
      <c r="K450" s="250"/>
      <c r="L450" s="250"/>
      <c r="M450" s="250"/>
      <c r="N450" s="250"/>
      <c r="O450" s="251"/>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c r="IV450" s="30"/>
    </row>
    <row r="451" spans="1:256" ht="15.75" x14ac:dyDescent="0.2">
      <c r="A451" s="37">
        <v>41500</v>
      </c>
      <c r="B451" s="36" t="s">
        <v>1068</v>
      </c>
      <c r="C451" s="36" t="s">
        <v>623</v>
      </c>
      <c r="D451" s="38">
        <v>41660</v>
      </c>
      <c r="E451" s="38" t="s">
        <v>43</v>
      </c>
      <c r="F451" s="32">
        <f>'12 Month Budget Comparison'!D448</f>
        <v>0</v>
      </c>
      <c r="G451" s="32">
        <f>F451</f>
        <v>0</v>
      </c>
      <c r="H451" s="32"/>
      <c r="I451" s="32"/>
      <c r="J451" s="32">
        <f>F451</f>
        <v>0</v>
      </c>
      <c r="K451" s="32"/>
      <c r="L451" s="43"/>
      <c r="M451" s="43"/>
      <c r="N451" s="43"/>
      <c r="O451" s="39"/>
    </row>
    <row r="452" spans="1:256" ht="15.75" x14ac:dyDescent="0.2">
      <c r="A452" s="37">
        <v>41520</v>
      </c>
      <c r="B452" s="36" t="s">
        <v>1069</v>
      </c>
      <c r="C452" s="36" t="s">
        <v>44</v>
      </c>
      <c r="D452" s="38">
        <v>41660</v>
      </c>
      <c r="E452" s="38" t="s">
        <v>45</v>
      </c>
      <c r="F452" s="32">
        <f>'12 Month Budget Comparison'!D449</f>
        <v>0</v>
      </c>
      <c r="G452" s="32">
        <f t="shared" ref="G452:G474" si="44">F452</f>
        <v>0</v>
      </c>
      <c r="H452" s="32"/>
      <c r="I452" s="32"/>
      <c r="J452" s="32">
        <f t="shared" ref="J452:J458" si="45">F452</f>
        <v>0</v>
      </c>
      <c r="K452" s="32"/>
      <c r="L452" s="43"/>
      <c r="M452" s="43"/>
      <c r="N452" s="43"/>
      <c r="O452" s="39"/>
    </row>
    <row r="453" spans="1:256" ht="15.75" x14ac:dyDescent="0.2">
      <c r="A453" s="37">
        <v>41540</v>
      </c>
      <c r="B453" s="36" t="s">
        <v>1069</v>
      </c>
      <c r="C453" s="36" t="s">
        <v>46</v>
      </c>
      <c r="D453" s="38">
        <v>41660</v>
      </c>
      <c r="E453" s="38" t="s">
        <v>47</v>
      </c>
      <c r="F453" s="32">
        <f>'12 Month Budget Comparison'!D450</f>
        <v>0</v>
      </c>
      <c r="G453" s="32">
        <f t="shared" si="44"/>
        <v>0</v>
      </c>
      <c r="H453" s="32"/>
      <c r="I453" s="32"/>
      <c r="J453" s="32">
        <f t="shared" si="45"/>
        <v>0</v>
      </c>
      <c r="K453" s="32"/>
      <c r="L453" s="43"/>
      <c r="M453" s="43"/>
      <c r="N453" s="44"/>
      <c r="O453" s="39"/>
    </row>
    <row r="454" spans="1:256" ht="15.75" x14ac:dyDescent="0.2">
      <c r="A454" s="37">
        <v>41542</v>
      </c>
      <c r="B454" s="36" t="s">
        <v>1069</v>
      </c>
      <c r="C454" s="36" t="s">
        <v>624</v>
      </c>
      <c r="D454" s="38">
        <v>41660</v>
      </c>
      <c r="E454" s="38" t="s">
        <v>625</v>
      </c>
      <c r="F454" s="32">
        <f>'12 Month Budget Comparison'!D451</f>
        <v>0</v>
      </c>
      <c r="G454" s="32">
        <f t="shared" si="44"/>
        <v>0</v>
      </c>
      <c r="H454" s="32"/>
      <c r="I454" s="32"/>
      <c r="J454" s="32">
        <f t="shared" si="45"/>
        <v>0</v>
      </c>
      <c r="K454" s="32"/>
      <c r="L454" s="43"/>
      <c r="M454" s="43"/>
      <c r="N454" s="51"/>
      <c r="O454" s="39"/>
    </row>
    <row r="455" spans="1:256" ht="15.75" x14ac:dyDescent="0.2">
      <c r="A455" s="37">
        <v>41543</v>
      </c>
      <c r="B455" s="36" t="s">
        <v>1069</v>
      </c>
      <c r="C455" s="36" t="s">
        <v>626</v>
      </c>
      <c r="D455" s="38">
        <v>41660</v>
      </c>
      <c r="E455" s="38" t="s">
        <v>627</v>
      </c>
      <c r="F455" s="32">
        <f>'12 Month Budget Comparison'!D452</f>
        <v>0</v>
      </c>
      <c r="G455" s="32">
        <f t="shared" si="44"/>
        <v>0</v>
      </c>
      <c r="H455" s="32"/>
      <c r="I455" s="32"/>
      <c r="J455" s="32">
        <f t="shared" si="45"/>
        <v>0</v>
      </c>
      <c r="K455" s="32"/>
      <c r="L455" s="43"/>
      <c r="M455" s="43"/>
      <c r="N455" s="51"/>
      <c r="O455" s="39"/>
    </row>
    <row r="456" spans="1:256" ht="15.75" x14ac:dyDescent="0.2">
      <c r="A456" s="37">
        <v>41545</v>
      </c>
      <c r="B456" s="36" t="s">
        <v>1069</v>
      </c>
      <c r="C456" s="36" t="s">
        <v>283</v>
      </c>
      <c r="D456" s="38">
        <v>41660</v>
      </c>
      <c r="E456" s="38" t="s">
        <v>628</v>
      </c>
      <c r="F456" s="32">
        <f>'12 Month Budget Comparison'!D453</f>
        <v>0</v>
      </c>
      <c r="G456" s="32">
        <f t="shared" si="44"/>
        <v>0</v>
      </c>
      <c r="H456" s="32"/>
      <c r="I456" s="32"/>
      <c r="J456" s="32">
        <f t="shared" si="45"/>
        <v>0</v>
      </c>
      <c r="K456" s="32"/>
      <c r="L456" s="43"/>
      <c r="M456" s="43"/>
      <c r="N456" s="51"/>
      <c r="O456" s="39"/>
    </row>
    <row r="457" spans="1:256" ht="15.75" x14ac:dyDescent="0.2">
      <c r="A457" s="37">
        <v>41550</v>
      </c>
      <c r="B457" s="36" t="s">
        <v>1069</v>
      </c>
      <c r="C457" s="36" t="s">
        <v>131</v>
      </c>
      <c r="D457" s="38">
        <v>41660</v>
      </c>
      <c r="E457" s="38" t="s">
        <v>629</v>
      </c>
      <c r="F457" s="32">
        <f>'12 Month Budget Comparison'!D454</f>
        <v>0</v>
      </c>
      <c r="G457" s="32">
        <f t="shared" si="44"/>
        <v>0</v>
      </c>
      <c r="H457" s="32"/>
      <c r="I457" s="32"/>
      <c r="J457" s="32">
        <f t="shared" si="45"/>
        <v>0</v>
      </c>
      <c r="K457" s="32"/>
      <c r="L457" s="43"/>
      <c r="M457" s="43"/>
      <c r="N457" s="51"/>
      <c r="O457" s="39"/>
    </row>
    <row r="458" spans="1:256" ht="15.75" x14ac:dyDescent="0.2">
      <c r="A458" s="37">
        <v>41551</v>
      </c>
      <c r="B458" s="36" t="s">
        <v>1069</v>
      </c>
      <c r="C458" s="36" t="s">
        <v>133</v>
      </c>
      <c r="D458" s="38">
        <v>41660</v>
      </c>
      <c r="E458" s="38" t="s">
        <v>630</v>
      </c>
      <c r="F458" s="32">
        <f>'12 Month Budget Comparison'!D455</f>
        <v>0</v>
      </c>
      <c r="G458" s="32">
        <f t="shared" si="44"/>
        <v>0</v>
      </c>
      <c r="H458" s="32"/>
      <c r="I458" s="32"/>
      <c r="J458" s="32">
        <f t="shared" si="45"/>
        <v>0</v>
      </c>
      <c r="K458" s="32"/>
      <c r="L458" s="43"/>
      <c r="M458" s="43"/>
      <c r="N458" s="51"/>
      <c r="O458" s="39"/>
    </row>
    <row r="459" spans="1:256" ht="15.75" x14ac:dyDescent="0.2">
      <c r="A459" s="37">
        <v>41552</v>
      </c>
      <c r="B459" s="36" t="s">
        <v>1069</v>
      </c>
      <c r="C459" s="36" t="s">
        <v>3</v>
      </c>
      <c r="D459" s="38">
        <v>41660</v>
      </c>
      <c r="E459" s="38" t="s">
        <v>631</v>
      </c>
      <c r="F459" s="32">
        <f>'12 Month Budget Comparison'!D456</f>
        <v>0</v>
      </c>
      <c r="H459" s="32"/>
      <c r="I459" s="32"/>
      <c r="K459" s="32"/>
      <c r="L459" s="43"/>
      <c r="M459" s="43"/>
      <c r="N459" s="51"/>
      <c r="O459" s="32">
        <f>F459</f>
        <v>0</v>
      </c>
    </row>
    <row r="460" spans="1:256" ht="15.75" x14ac:dyDescent="0.2">
      <c r="A460" s="37">
        <v>41553</v>
      </c>
      <c r="B460" s="36" t="s">
        <v>1069</v>
      </c>
      <c r="C460" s="36" t="s">
        <v>135</v>
      </c>
      <c r="D460" s="38">
        <v>41660</v>
      </c>
      <c r="E460" s="38" t="s">
        <v>632</v>
      </c>
      <c r="F460" s="32">
        <f>'12 Month Budget Comparison'!D457</f>
        <v>0</v>
      </c>
      <c r="G460" s="32">
        <f t="shared" si="44"/>
        <v>0</v>
      </c>
      <c r="H460" s="32"/>
      <c r="I460" s="32"/>
      <c r="J460" s="32">
        <f>F460</f>
        <v>0</v>
      </c>
      <c r="K460" s="32"/>
      <c r="L460" s="43"/>
      <c r="M460" s="43"/>
      <c r="N460" s="51"/>
      <c r="O460" s="39"/>
    </row>
    <row r="461" spans="1:256" ht="15.75" x14ac:dyDescent="0.2">
      <c r="A461" s="37">
        <v>41554</v>
      </c>
      <c r="B461" s="36" t="s">
        <v>1069</v>
      </c>
      <c r="C461" s="36" t="s">
        <v>137</v>
      </c>
      <c r="D461" s="38">
        <v>41660</v>
      </c>
      <c r="E461" s="38" t="s">
        <v>633</v>
      </c>
      <c r="F461" s="32">
        <f>'12 Month Budget Comparison'!D458</f>
        <v>0</v>
      </c>
      <c r="G461" s="32">
        <f t="shared" si="44"/>
        <v>0</v>
      </c>
      <c r="H461" s="32"/>
      <c r="I461" s="32"/>
      <c r="J461" s="32">
        <f t="shared" ref="J461:J474" si="46">F461</f>
        <v>0</v>
      </c>
      <c r="K461" s="32"/>
      <c r="L461" s="43"/>
      <c r="M461" s="43"/>
      <c r="N461" s="51"/>
      <c r="O461" s="39"/>
    </row>
    <row r="462" spans="1:256" ht="15.75" x14ac:dyDescent="0.2">
      <c r="A462" s="37">
        <v>41555</v>
      </c>
      <c r="B462" s="36" t="s">
        <v>1069</v>
      </c>
      <c r="C462" s="36" t="s">
        <v>139</v>
      </c>
      <c r="D462" s="38">
        <v>41660</v>
      </c>
      <c r="E462" s="38" t="s">
        <v>634</v>
      </c>
      <c r="F462" s="32">
        <f>'12 Month Budget Comparison'!D459</f>
        <v>0</v>
      </c>
      <c r="G462" s="32">
        <f t="shared" si="44"/>
        <v>0</v>
      </c>
      <c r="H462" s="32"/>
      <c r="I462" s="32"/>
      <c r="J462" s="32">
        <f t="shared" si="46"/>
        <v>0</v>
      </c>
      <c r="K462" s="32"/>
      <c r="L462" s="43"/>
      <c r="M462" s="43"/>
      <c r="N462" s="51"/>
      <c r="O462" s="39"/>
    </row>
    <row r="463" spans="1:256" ht="15.75" x14ac:dyDescent="0.2">
      <c r="A463" s="37">
        <v>41556</v>
      </c>
      <c r="B463" s="36" t="s">
        <v>1069</v>
      </c>
      <c r="C463" s="36" t="s">
        <v>143</v>
      </c>
      <c r="D463" s="38">
        <v>41660</v>
      </c>
      <c r="E463" s="38" t="s">
        <v>635</v>
      </c>
      <c r="F463" s="32">
        <f>'12 Month Budget Comparison'!D460</f>
        <v>0</v>
      </c>
      <c r="G463" s="32">
        <f t="shared" si="44"/>
        <v>0</v>
      </c>
      <c r="H463" s="32"/>
      <c r="I463" s="32"/>
      <c r="J463" s="32">
        <f t="shared" si="46"/>
        <v>0</v>
      </c>
      <c r="K463" s="32"/>
      <c r="L463" s="43"/>
      <c r="M463" s="43"/>
      <c r="N463" s="51"/>
      <c r="O463" s="39"/>
    </row>
    <row r="464" spans="1:256" ht="15.75" x14ac:dyDescent="0.2">
      <c r="A464" s="37">
        <v>41557</v>
      </c>
      <c r="B464" s="36" t="s">
        <v>1069</v>
      </c>
      <c r="C464" s="36" t="s">
        <v>145</v>
      </c>
      <c r="D464" s="38">
        <v>41660</v>
      </c>
      <c r="E464" s="38" t="s">
        <v>636</v>
      </c>
      <c r="F464" s="32">
        <f>'12 Month Budget Comparison'!D461</f>
        <v>0</v>
      </c>
      <c r="G464" s="32">
        <f t="shared" si="44"/>
        <v>0</v>
      </c>
      <c r="H464" s="32"/>
      <c r="I464" s="32"/>
      <c r="J464" s="32">
        <f t="shared" si="46"/>
        <v>0</v>
      </c>
      <c r="K464" s="32"/>
      <c r="L464" s="43"/>
      <c r="M464" s="43"/>
      <c r="N464" s="51"/>
      <c r="O464" s="39"/>
    </row>
    <row r="465" spans="1:256" ht="15.75" x14ac:dyDescent="0.2">
      <c r="A465" s="37">
        <v>41558</v>
      </c>
      <c r="B465" s="36" t="s">
        <v>1069</v>
      </c>
      <c r="C465" s="36" t="s">
        <v>354</v>
      </c>
      <c r="D465" s="38">
        <v>41660</v>
      </c>
      <c r="E465" s="38" t="s">
        <v>637</v>
      </c>
      <c r="F465" s="32">
        <f>'12 Month Budget Comparison'!D462</f>
        <v>0</v>
      </c>
      <c r="G465" s="32">
        <f t="shared" si="44"/>
        <v>0</v>
      </c>
      <c r="H465" s="32"/>
      <c r="I465" s="32"/>
      <c r="J465" s="32">
        <f t="shared" si="46"/>
        <v>0</v>
      </c>
      <c r="K465" s="32"/>
      <c r="L465" s="43"/>
      <c r="M465" s="43"/>
      <c r="N465" s="51"/>
      <c r="O465" s="39"/>
    </row>
    <row r="466" spans="1:256" ht="14.85" customHeight="1" x14ac:dyDescent="0.2">
      <c r="A466" s="37">
        <v>41560</v>
      </c>
      <c r="B466" s="36" t="s">
        <v>1069</v>
      </c>
      <c r="C466" s="36" t="s">
        <v>4</v>
      </c>
      <c r="D466" s="38">
        <v>41660</v>
      </c>
      <c r="E466" s="38" t="s">
        <v>48</v>
      </c>
      <c r="F466" s="32">
        <f>'12 Month Budget Comparison'!D463</f>
        <v>0</v>
      </c>
      <c r="G466" s="32">
        <f t="shared" si="44"/>
        <v>0</v>
      </c>
      <c r="H466" s="32"/>
      <c r="I466" s="32"/>
      <c r="J466" s="32">
        <f t="shared" si="46"/>
        <v>0</v>
      </c>
      <c r="K466" s="32"/>
      <c r="L466" s="43"/>
      <c r="M466" s="43"/>
      <c r="N466" s="51"/>
      <c r="O466" s="39"/>
    </row>
    <row r="467" spans="1:256" ht="15.75" x14ac:dyDescent="0.2">
      <c r="A467" s="37">
        <v>41580</v>
      </c>
      <c r="B467" s="36" t="s">
        <v>1069</v>
      </c>
      <c r="C467" s="36" t="s">
        <v>117</v>
      </c>
      <c r="D467" s="38">
        <v>41660</v>
      </c>
      <c r="E467" s="38" t="s">
        <v>49</v>
      </c>
      <c r="F467" s="32">
        <f>'12 Month Budget Comparison'!D464</f>
        <v>0</v>
      </c>
      <c r="G467" s="32">
        <f t="shared" si="44"/>
        <v>0</v>
      </c>
      <c r="H467" s="32"/>
      <c r="I467" s="32"/>
      <c r="J467" s="32">
        <f t="shared" si="46"/>
        <v>0</v>
      </c>
      <c r="K467" s="32"/>
      <c r="L467" s="43"/>
      <c r="M467" s="43"/>
      <c r="N467" s="51"/>
      <c r="O467" s="39"/>
    </row>
    <row r="468" spans="1:256" ht="15.75" x14ac:dyDescent="0.2">
      <c r="A468" s="37">
        <v>41600</v>
      </c>
      <c r="B468" s="36" t="s">
        <v>1069</v>
      </c>
      <c r="C468" s="36" t="s">
        <v>6</v>
      </c>
      <c r="D468" s="38">
        <v>41660</v>
      </c>
      <c r="E468" s="38" t="s">
        <v>50</v>
      </c>
      <c r="F468" s="32">
        <f>'12 Month Budget Comparison'!D465</f>
        <v>0</v>
      </c>
      <c r="G468" s="32">
        <f t="shared" si="44"/>
        <v>0</v>
      </c>
      <c r="H468" s="32"/>
      <c r="I468" s="32"/>
      <c r="J468" s="32">
        <f t="shared" si="46"/>
        <v>0</v>
      </c>
      <c r="K468" s="32"/>
      <c r="L468" s="43"/>
      <c r="M468" s="43"/>
      <c r="N468" s="51"/>
      <c r="O468" s="39"/>
    </row>
    <row r="469" spans="1:256" ht="15.75" x14ac:dyDescent="0.2">
      <c r="A469" s="37">
        <v>41610</v>
      </c>
      <c r="B469" s="36" t="s">
        <v>1069</v>
      </c>
      <c r="C469" s="36" t="s">
        <v>356</v>
      </c>
      <c r="D469" s="38">
        <v>41660</v>
      </c>
      <c r="E469" s="38" t="s">
        <v>638</v>
      </c>
      <c r="F469" s="32">
        <f>'12 Month Budget Comparison'!D466</f>
        <v>0</v>
      </c>
      <c r="G469" s="32">
        <f t="shared" si="44"/>
        <v>0</v>
      </c>
      <c r="H469" s="32"/>
      <c r="I469" s="32"/>
      <c r="J469" s="32">
        <f t="shared" si="46"/>
        <v>0</v>
      </c>
      <c r="K469" s="32"/>
      <c r="L469" s="43"/>
      <c r="M469" s="43"/>
      <c r="N469" s="51"/>
      <c r="O469" s="39"/>
    </row>
    <row r="470" spans="1:256" ht="15.75" x14ac:dyDescent="0.2">
      <c r="A470" s="37">
        <v>41611</v>
      </c>
      <c r="B470" s="36" t="s">
        <v>1069</v>
      </c>
      <c r="C470" s="36" t="s">
        <v>358</v>
      </c>
      <c r="D470" s="38">
        <v>41660</v>
      </c>
      <c r="E470" s="38" t="s">
        <v>639</v>
      </c>
      <c r="F470" s="32">
        <f>'12 Month Budget Comparison'!D467</f>
        <v>0</v>
      </c>
      <c r="G470" s="32">
        <f t="shared" si="44"/>
        <v>0</v>
      </c>
      <c r="H470" s="32"/>
      <c r="I470" s="32"/>
      <c r="J470" s="32">
        <f t="shared" si="46"/>
        <v>0</v>
      </c>
      <c r="K470" s="32"/>
      <c r="L470" s="43"/>
      <c r="M470" s="43"/>
      <c r="N470" s="51"/>
      <c r="O470" s="39"/>
    </row>
    <row r="471" spans="1:256" ht="15.75" x14ac:dyDescent="0.2">
      <c r="A471" s="37">
        <v>41620</v>
      </c>
      <c r="B471" s="36" t="s">
        <v>1069</v>
      </c>
      <c r="C471" s="36" t="s">
        <v>23</v>
      </c>
      <c r="D471" s="38">
        <v>41660</v>
      </c>
      <c r="E471" s="38" t="s">
        <v>51</v>
      </c>
      <c r="F471" s="32">
        <f>'12 Month Budget Comparison'!D468</f>
        <v>0</v>
      </c>
      <c r="G471" s="32">
        <f t="shared" si="44"/>
        <v>0</v>
      </c>
      <c r="H471" s="32"/>
      <c r="I471" s="32"/>
      <c r="J471" s="32">
        <f t="shared" si="46"/>
        <v>0</v>
      </c>
      <c r="K471" s="32"/>
      <c r="L471" s="43"/>
      <c r="M471" s="43"/>
      <c r="N471" s="51"/>
      <c r="O471" s="39"/>
    </row>
    <row r="472" spans="1:256" s="34" customFormat="1" ht="15.75" x14ac:dyDescent="0.2">
      <c r="A472" s="37">
        <v>41630</v>
      </c>
      <c r="B472" s="36" t="s">
        <v>1069</v>
      </c>
      <c r="C472" s="36" t="s">
        <v>341</v>
      </c>
      <c r="D472" s="38">
        <v>41660</v>
      </c>
      <c r="E472" s="38" t="s">
        <v>640</v>
      </c>
      <c r="F472" s="32">
        <f>'12 Month Budget Comparison'!D469</f>
        <v>0</v>
      </c>
      <c r="G472" s="32">
        <f t="shared" si="44"/>
        <v>0</v>
      </c>
      <c r="H472" s="32"/>
      <c r="I472" s="32"/>
      <c r="J472" s="32">
        <f t="shared" si="46"/>
        <v>0</v>
      </c>
      <c r="K472" s="32"/>
      <c r="L472" s="43"/>
      <c r="M472" s="43"/>
      <c r="N472" s="44"/>
      <c r="O472" s="39"/>
    </row>
    <row r="473" spans="1:256" s="34" customFormat="1" ht="15.75" x14ac:dyDescent="0.2">
      <c r="A473" s="37">
        <v>41640</v>
      </c>
      <c r="B473" s="36" t="s">
        <v>1069</v>
      </c>
      <c r="C473" s="36" t="s">
        <v>9</v>
      </c>
      <c r="D473" s="38">
        <v>41660</v>
      </c>
      <c r="E473" s="38" t="s">
        <v>52</v>
      </c>
      <c r="F473" s="32">
        <f>'12 Month Budget Comparison'!D470</f>
        <v>0</v>
      </c>
      <c r="G473" s="32">
        <f t="shared" si="44"/>
        <v>0</v>
      </c>
      <c r="H473" s="32"/>
      <c r="I473" s="32"/>
      <c r="J473" s="32">
        <f t="shared" si="46"/>
        <v>0</v>
      </c>
      <c r="K473" s="32"/>
      <c r="L473" s="43"/>
      <c r="M473" s="43"/>
      <c r="N473" s="43"/>
      <c r="O473" s="39"/>
    </row>
    <row r="474" spans="1:256" s="34" customFormat="1" ht="15.75" x14ac:dyDescent="0.2">
      <c r="A474" s="37">
        <v>41645</v>
      </c>
      <c r="B474" s="36" t="s">
        <v>1069</v>
      </c>
      <c r="C474" s="52" t="s">
        <v>641</v>
      </c>
      <c r="D474" s="38">
        <v>41660</v>
      </c>
      <c r="E474" s="38" t="s">
        <v>263</v>
      </c>
      <c r="F474" s="32">
        <f>'12 Month Budget Comparison'!D471</f>
        <v>0</v>
      </c>
      <c r="G474" s="32">
        <f t="shared" si="44"/>
        <v>0</v>
      </c>
      <c r="H474" s="32"/>
      <c r="I474" s="32"/>
      <c r="J474" s="32">
        <f t="shared" si="46"/>
        <v>0</v>
      </c>
      <c r="K474" s="32"/>
      <c r="L474" s="43"/>
      <c r="M474" s="43"/>
      <c r="N474" s="43"/>
      <c r="O474" s="39"/>
    </row>
    <row r="475" spans="1:256" s="34" customFormat="1" ht="15.75" x14ac:dyDescent="0.2">
      <c r="A475" s="37">
        <v>41660</v>
      </c>
      <c r="B475" s="36" t="s">
        <v>642</v>
      </c>
      <c r="C475" s="36" t="s">
        <v>642</v>
      </c>
      <c r="D475" s="38">
        <v>72140</v>
      </c>
      <c r="E475" s="38" t="s">
        <v>643</v>
      </c>
      <c r="F475" s="32">
        <f>SUM(F451:F474)</f>
        <v>0</v>
      </c>
      <c r="G475" s="32">
        <f>SUM(G451:G474)</f>
        <v>0</v>
      </c>
      <c r="H475" s="32"/>
      <c r="I475" s="32"/>
      <c r="J475" s="32">
        <f>SUM(J451:J474)</f>
        <v>0</v>
      </c>
      <c r="K475" s="32"/>
      <c r="L475" s="43"/>
      <c r="M475" s="43"/>
      <c r="N475" s="43"/>
      <c r="O475" s="39">
        <f>SUM(O451:O474)</f>
        <v>0</v>
      </c>
    </row>
    <row r="476" spans="1:256" s="45" customFormat="1" ht="15.75" x14ac:dyDescent="0.2">
      <c r="A476" s="249" t="s">
        <v>1070</v>
      </c>
      <c r="B476" s="250"/>
      <c r="C476" s="250"/>
      <c r="D476" s="250"/>
      <c r="E476" s="250"/>
      <c r="F476" s="250"/>
      <c r="G476" s="250"/>
      <c r="H476" s="250"/>
      <c r="I476" s="250"/>
      <c r="J476" s="250"/>
      <c r="K476" s="250"/>
      <c r="L476" s="250"/>
      <c r="M476" s="250"/>
      <c r="N476" s="250"/>
      <c r="O476" s="251"/>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4"/>
      <c r="FH476" s="34"/>
      <c r="FI476" s="34"/>
      <c r="FJ476" s="34"/>
      <c r="FK476" s="34"/>
      <c r="FL476" s="34"/>
      <c r="FM476" s="34"/>
      <c r="FN476" s="34"/>
      <c r="FO476" s="34"/>
      <c r="FP476" s="34"/>
      <c r="FQ476" s="34"/>
      <c r="FR476" s="34"/>
      <c r="FS476" s="34"/>
      <c r="FT476" s="34"/>
      <c r="FU476" s="34"/>
      <c r="FV476" s="34"/>
      <c r="FW476" s="34"/>
      <c r="FX476" s="34"/>
      <c r="FY476" s="34"/>
      <c r="FZ476" s="34"/>
      <c r="GA476" s="34"/>
      <c r="GB476" s="34"/>
      <c r="GC476" s="34"/>
      <c r="GD476" s="34"/>
      <c r="GE476" s="34"/>
      <c r="GF476" s="34"/>
      <c r="GG476" s="34"/>
      <c r="GH476" s="34"/>
      <c r="GI476" s="34"/>
      <c r="GJ476" s="34"/>
      <c r="GK476" s="34"/>
      <c r="GL476" s="34"/>
      <c r="GM476" s="34"/>
      <c r="GN476" s="34"/>
      <c r="GO476" s="34"/>
      <c r="GP476" s="34"/>
      <c r="GQ476" s="34"/>
      <c r="GR476" s="34"/>
      <c r="GS476" s="34"/>
      <c r="GT476" s="34"/>
      <c r="GU476" s="34"/>
      <c r="GV476" s="34"/>
      <c r="GW476" s="34"/>
      <c r="GX476" s="34"/>
      <c r="GY476" s="34"/>
      <c r="GZ476" s="34"/>
      <c r="HA476" s="34"/>
      <c r="HB476" s="34"/>
      <c r="HC476" s="34"/>
      <c r="HD476" s="34"/>
      <c r="HE476" s="34"/>
      <c r="HF476" s="34"/>
      <c r="HG476" s="34"/>
      <c r="HH476" s="34"/>
      <c r="HI476" s="34"/>
      <c r="HJ476" s="34"/>
      <c r="HK476" s="34"/>
      <c r="HL476" s="34"/>
      <c r="HM476" s="34"/>
      <c r="HN476" s="34"/>
      <c r="HO476" s="34"/>
      <c r="HP476" s="34"/>
      <c r="HQ476" s="34"/>
      <c r="HR476" s="34"/>
      <c r="HS476" s="34"/>
      <c r="HT476" s="34"/>
      <c r="HU476" s="34"/>
      <c r="HV476" s="34"/>
      <c r="HW476" s="34"/>
      <c r="HX476" s="34"/>
      <c r="HY476" s="34"/>
      <c r="HZ476" s="34"/>
      <c r="IA476" s="34"/>
      <c r="IB476" s="34"/>
      <c r="IC476" s="34"/>
      <c r="ID476" s="34"/>
      <c r="IE476" s="34"/>
      <c r="IF476" s="34"/>
      <c r="IG476" s="34"/>
      <c r="IH476" s="34"/>
      <c r="II476" s="34"/>
      <c r="IJ476" s="34"/>
      <c r="IK476" s="34"/>
      <c r="IL476" s="34"/>
      <c r="IM476" s="34"/>
      <c r="IN476" s="34"/>
      <c r="IO476" s="34"/>
      <c r="IP476" s="34"/>
      <c r="IQ476" s="34"/>
      <c r="IR476" s="34"/>
      <c r="IS476" s="34"/>
      <c r="IT476" s="34"/>
      <c r="IU476" s="34"/>
      <c r="IV476" s="34"/>
    </row>
    <row r="477" spans="1:256" s="34" customFormat="1" ht="15.75" x14ac:dyDescent="0.2">
      <c r="A477" s="37">
        <v>43000</v>
      </c>
      <c r="B477" s="36" t="s">
        <v>1071</v>
      </c>
      <c r="C477" s="36" t="s">
        <v>67</v>
      </c>
      <c r="D477" s="38">
        <v>43200</v>
      </c>
      <c r="E477" s="38" t="s">
        <v>53</v>
      </c>
      <c r="F477" s="32">
        <f>'12 Month Budget Comparison'!D474</f>
        <v>0</v>
      </c>
      <c r="G477" s="32">
        <f>F477</f>
        <v>0</v>
      </c>
      <c r="H477" s="32"/>
      <c r="I477" s="32"/>
      <c r="J477" s="32">
        <f>F477</f>
        <v>0</v>
      </c>
      <c r="K477" s="32"/>
      <c r="L477" s="43"/>
      <c r="M477" s="43"/>
      <c r="N477" s="43"/>
      <c r="O477" s="39"/>
    </row>
    <row r="478" spans="1:256" s="34" customFormat="1" ht="15.75" x14ac:dyDescent="0.2">
      <c r="A478" s="37">
        <v>43020</v>
      </c>
      <c r="B478" s="36" t="s">
        <v>1071</v>
      </c>
      <c r="C478" s="36" t="s">
        <v>1</v>
      </c>
      <c r="D478" s="38">
        <v>43200</v>
      </c>
      <c r="E478" s="38" t="s">
        <v>54</v>
      </c>
      <c r="F478" s="32">
        <f>'12 Month Budget Comparison'!D475</f>
        <v>0</v>
      </c>
      <c r="G478" s="32">
        <f t="shared" ref="G478:G487" si="47">F478</f>
        <v>0</v>
      </c>
      <c r="H478" s="32"/>
      <c r="I478" s="32"/>
      <c r="J478" s="32">
        <f t="shared" ref="J478:J483" si="48">F478</f>
        <v>0</v>
      </c>
      <c r="K478" s="32"/>
      <c r="L478" s="43"/>
      <c r="M478" s="43"/>
      <c r="N478" s="43"/>
      <c r="O478" s="39"/>
    </row>
    <row r="479" spans="1:256" s="34" customFormat="1" ht="15.75" x14ac:dyDescent="0.2">
      <c r="A479" s="37">
        <v>43040</v>
      </c>
      <c r="B479" s="36" t="s">
        <v>1071</v>
      </c>
      <c r="C479" s="36" t="s">
        <v>44</v>
      </c>
      <c r="D479" s="38">
        <v>43200</v>
      </c>
      <c r="E479" s="38" t="s">
        <v>55</v>
      </c>
      <c r="F479" s="32">
        <f>'12 Month Budget Comparison'!D476</f>
        <v>0</v>
      </c>
      <c r="G479" s="32">
        <f t="shared" si="47"/>
        <v>0</v>
      </c>
      <c r="H479" s="32"/>
      <c r="I479" s="32"/>
      <c r="J479" s="32">
        <f t="shared" si="48"/>
        <v>0</v>
      </c>
      <c r="K479" s="32"/>
      <c r="L479" s="43"/>
      <c r="M479" s="43"/>
      <c r="N479" s="43"/>
      <c r="O479" s="39"/>
    </row>
    <row r="480" spans="1:256" s="34" customFormat="1" ht="15.75" x14ac:dyDescent="0.2">
      <c r="A480" s="37">
        <v>43060</v>
      </c>
      <c r="B480" s="36" t="s">
        <v>1071</v>
      </c>
      <c r="C480" s="36" t="s">
        <v>46</v>
      </c>
      <c r="D480" s="38">
        <v>43200</v>
      </c>
      <c r="E480" s="38" t="s">
        <v>56</v>
      </c>
      <c r="F480" s="32">
        <f>'12 Month Budget Comparison'!D477</f>
        <v>0</v>
      </c>
      <c r="G480" s="32">
        <f t="shared" si="47"/>
        <v>0</v>
      </c>
      <c r="H480" s="32"/>
      <c r="I480" s="32"/>
      <c r="J480" s="32">
        <f t="shared" si="48"/>
        <v>0</v>
      </c>
      <c r="K480" s="32"/>
      <c r="L480" s="43"/>
      <c r="M480" s="43"/>
      <c r="N480" s="43"/>
      <c r="O480" s="39"/>
    </row>
    <row r="481" spans="1:15" s="34" customFormat="1" ht="15.75" x14ac:dyDescent="0.2">
      <c r="A481" s="37">
        <v>43065</v>
      </c>
      <c r="B481" s="36" t="s">
        <v>1071</v>
      </c>
      <c r="C481" s="36" t="s">
        <v>283</v>
      </c>
      <c r="D481" s="38">
        <v>43200</v>
      </c>
      <c r="E481" s="38" t="s">
        <v>621</v>
      </c>
      <c r="F481" s="32">
        <f>'12 Month Budget Comparison'!D478</f>
        <v>0</v>
      </c>
      <c r="G481" s="32">
        <f t="shared" si="47"/>
        <v>0</v>
      </c>
      <c r="H481" s="32"/>
      <c r="I481" s="32"/>
      <c r="J481" s="32">
        <f t="shared" si="48"/>
        <v>0</v>
      </c>
      <c r="K481" s="32"/>
      <c r="L481" s="43"/>
      <c r="M481" s="43"/>
      <c r="N481" s="43"/>
      <c r="O481" s="39"/>
    </row>
    <row r="482" spans="1:15" s="34" customFormat="1" ht="15.75" x14ac:dyDescent="0.2">
      <c r="A482" s="37">
        <v>43085</v>
      </c>
      <c r="B482" s="36" t="s">
        <v>1071</v>
      </c>
      <c r="C482" s="36" t="s">
        <v>131</v>
      </c>
      <c r="D482" s="38">
        <v>43200</v>
      </c>
      <c r="E482" s="38" t="s">
        <v>622</v>
      </c>
      <c r="F482" s="32">
        <f>'12 Month Budget Comparison'!D479</f>
        <v>0</v>
      </c>
      <c r="G482" s="32">
        <f t="shared" si="47"/>
        <v>0</v>
      </c>
      <c r="H482" s="32"/>
      <c r="I482" s="32"/>
      <c r="J482" s="32">
        <f t="shared" si="48"/>
        <v>0</v>
      </c>
      <c r="K482" s="32"/>
      <c r="L482" s="43"/>
      <c r="M482" s="43"/>
      <c r="N482" s="43"/>
      <c r="O482" s="39"/>
    </row>
    <row r="483" spans="1:15" s="34" customFormat="1" ht="15.75" x14ac:dyDescent="0.2">
      <c r="A483" s="37">
        <v>43086</v>
      </c>
      <c r="B483" s="36" t="s">
        <v>1071</v>
      </c>
      <c r="C483" s="36" t="s">
        <v>133</v>
      </c>
      <c r="D483" s="38">
        <v>43200</v>
      </c>
      <c r="E483" s="38" t="s">
        <v>608</v>
      </c>
      <c r="F483" s="32">
        <f>'12 Month Budget Comparison'!D480</f>
        <v>0</v>
      </c>
      <c r="G483" s="32">
        <f t="shared" si="47"/>
        <v>0</v>
      </c>
      <c r="H483" s="32"/>
      <c r="I483" s="32"/>
      <c r="J483" s="32">
        <f t="shared" si="48"/>
        <v>0</v>
      </c>
      <c r="K483" s="32"/>
      <c r="L483" s="43"/>
      <c r="M483" s="43"/>
      <c r="N483" s="43"/>
      <c r="O483" s="39"/>
    </row>
    <row r="484" spans="1:15" s="34" customFormat="1" ht="15.75" x14ac:dyDescent="0.2">
      <c r="A484" s="37">
        <v>43087</v>
      </c>
      <c r="B484" s="36" t="s">
        <v>1071</v>
      </c>
      <c r="C484" s="36" t="s">
        <v>3</v>
      </c>
      <c r="D484" s="38">
        <v>43200</v>
      </c>
      <c r="E484" s="38" t="s">
        <v>609</v>
      </c>
      <c r="F484" s="32">
        <f>'12 Month Budget Comparison'!D481</f>
        <v>0</v>
      </c>
      <c r="H484" s="32"/>
      <c r="I484" s="32"/>
      <c r="K484" s="32"/>
      <c r="L484" s="43"/>
      <c r="M484" s="43"/>
      <c r="N484" s="43"/>
      <c r="O484" s="32">
        <f>F484</f>
        <v>0</v>
      </c>
    </row>
    <row r="485" spans="1:15" s="34" customFormat="1" ht="15.75" x14ac:dyDescent="0.2">
      <c r="A485" s="37">
        <v>43088</v>
      </c>
      <c r="B485" s="36" t="s">
        <v>1071</v>
      </c>
      <c r="C485" s="36" t="s">
        <v>135</v>
      </c>
      <c r="D485" s="38">
        <v>43200</v>
      </c>
      <c r="E485" s="38" t="s">
        <v>610</v>
      </c>
      <c r="F485" s="32">
        <f>'12 Month Budget Comparison'!D482</f>
        <v>0</v>
      </c>
      <c r="G485" s="32">
        <f t="shared" si="47"/>
        <v>0</v>
      </c>
      <c r="H485" s="32"/>
      <c r="I485" s="32"/>
      <c r="J485" s="32">
        <f>F485</f>
        <v>0</v>
      </c>
      <c r="K485" s="32"/>
      <c r="L485" s="43"/>
      <c r="M485" s="43"/>
      <c r="N485" s="43"/>
      <c r="O485" s="39"/>
    </row>
    <row r="486" spans="1:15" s="34" customFormat="1" ht="15.75" x14ac:dyDescent="0.2">
      <c r="A486" s="37">
        <v>43089</v>
      </c>
      <c r="B486" s="36" t="s">
        <v>1071</v>
      </c>
      <c r="C486" s="36" t="s">
        <v>137</v>
      </c>
      <c r="D486" s="38">
        <v>43200</v>
      </c>
      <c r="E486" s="38" t="s">
        <v>611</v>
      </c>
      <c r="F486" s="32">
        <f>'12 Month Budget Comparison'!D483</f>
        <v>0</v>
      </c>
      <c r="G486" s="32">
        <f t="shared" si="47"/>
        <v>0</v>
      </c>
      <c r="H486" s="32"/>
      <c r="I486" s="32"/>
      <c r="J486" s="32">
        <f>F486</f>
        <v>0</v>
      </c>
      <c r="K486" s="32"/>
      <c r="L486" s="43"/>
      <c r="M486" s="43"/>
      <c r="N486" s="43"/>
      <c r="O486" s="39"/>
    </row>
    <row r="487" spans="1:15" s="34" customFormat="1" ht="15.75" x14ac:dyDescent="0.2">
      <c r="A487" s="37">
        <v>43090</v>
      </c>
      <c r="B487" s="36" t="s">
        <v>1071</v>
      </c>
      <c r="C487" s="36" t="s">
        <v>139</v>
      </c>
      <c r="D487" s="38">
        <v>43200</v>
      </c>
      <c r="E487" s="38" t="s">
        <v>612</v>
      </c>
      <c r="F487" s="32">
        <f>'12 Month Budget Comparison'!D484</f>
        <v>0</v>
      </c>
      <c r="G487" s="32">
        <f t="shared" si="47"/>
        <v>0</v>
      </c>
      <c r="H487" s="32"/>
      <c r="I487" s="32"/>
      <c r="J487" s="32">
        <f>F487</f>
        <v>0</v>
      </c>
      <c r="K487" s="32"/>
      <c r="L487" s="43"/>
      <c r="M487" s="43"/>
      <c r="N487" s="43"/>
      <c r="O487" s="39"/>
    </row>
    <row r="488" spans="1:15" s="34" customFormat="1" ht="15.75" x14ac:dyDescent="0.2">
      <c r="A488" s="249" t="s">
        <v>1070</v>
      </c>
      <c r="B488" s="250"/>
      <c r="C488" s="250"/>
      <c r="D488" s="250"/>
      <c r="E488" s="250"/>
      <c r="F488" s="250"/>
      <c r="G488" s="250"/>
      <c r="H488" s="250"/>
      <c r="I488" s="250"/>
      <c r="J488" s="250"/>
      <c r="K488" s="250"/>
      <c r="L488" s="250"/>
      <c r="M488" s="250"/>
      <c r="N488" s="250"/>
      <c r="O488" s="251"/>
    </row>
    <row r="489" spans="1:15" s="34" customFormat="1" ht="15.75" x14ac:dyDescent="0.2">
      <c r="A489" s="37">
        <v>43091</v>
      </c>
      <c r="B489" s="36" t="s">
        <v>1071</v>
      </c>
      <c r="C489" s="36" t="s">
        <v>143</v>
      </c>
      <c r="D489" s="38">
        <v>43200</v>
      </c>
      <c r="E489" s="38" t="s">
        <v>613</v>
      </c>
      <c r="F489" s="32">
        <f>'12 Month Budget Comparison'!D485</f>
        <v>0</v>
      </c>
      <c r="G489" s="32">
        <f>F489</f>
        <v>0</v>
      </c>
      <c r="H489" s="32"/>
      <c r="I489" s="32"/>
      <c r="J489" s="32">
        <f>I489</f>
        <v>0</v>
      </c>
      <c r="K489" s="32"/>
      <c r="L489" s="43"/>
      <c r="M489" s="43"/>
      <c r="N489" s="43"/>
      <c r="O489" s="39"/>
    </row>
    <row r="490" spans="1:15" ht="15.75" x14ac:dyDescent="0.2">
      <c r="A490" s="37">
        <v>43092</v>
      </c>
      <c r="B490" s="36" t="s">
        <v>1071</v>
      </c>
      <c r="C490" s="36" t="s">
        <v>145</v>
      </c>
      <c r="D490" s="38">
        <v>43200</v>
      </c>
      <c r="E490" s="38" t="s">
        <v>614</v>
      </c>
      <c r="F490" s="32">
        <f>'12 Month Budget Comparison'!D486</f>
        <v>0</v>
      </c>
      <c r="G490" s="32">
        <f t="shared" ref="G490:G499" si="49">F490</f>
        <v>0</v>
      </c>
      <c r="H490" s="32"/>
      <c r="I490" s="32"/>
      <c r="J490" s="32">
        <f t="shared" ref="J490:J499" si="50">I490</f>
        <v>0</v>
      </c>
      <c r="K490" s="32"/>
      <c r="L490" s="43"/>
      <c r="M490" s="43"/>
      <c r="N490" s="43"/>
      <c r="O490" s="39"/>
    </row>
    <row r="491" spans="1:15" ht="15.75" x14ac:dyDescent="0.2">
      <c r="A491" s="37">
        <v>43093</v>
      </c>
      <c r="B491" s="36" t="s">
        <v>1071</v>
      </c>
      <c r="C491" s="36" t="s">
        <v>354</v>
      </c>
      <c r="D491" s="38">
        <v>43200</v>
      </c>
      <c r="E491" s="38" t="s">
        <v>615</v>
      </c>
      <c r="F491" s="32">
        <f>'12 Month Budget Comparison'!D487</f>
        <v>0</v>
      </c>
      <c r="G491" s="32">
        <f t="shared" si="49"/>
        <v>0</v>
      </c>
      <c r="H491" s="32"/>
      <c r="I491" s="32"/>
      <c r="J491" s="32">
        <f t="shared" si="50"/>
        <v>0</v>
      </c>
      <c r="K491" s="32"/>
      <c r="L491" s="43"/>
      <c r="M491" s="43"/>
      <c r="N491" s="43"/>
      <c r="O491" s="39"/>
    </row>
    <row r="492" spans="1:15" ht="15.75" x14ac:dyDescent="0.2">
      <c r="A492" s="37">
        <v>43100</v>
      </c>
      <c r="B492" s="36" t="s">
        <v>1071</v>
      </c>
      <c r="C492" s="36" t="s">
        <v>4</v>
      </c>
      <c r="D492" s="38">
        <v>43200</v>
      </c>
      <c r="E492" s="38" t="s">
        <v>57</v>
      </c>
      <c r="F492" s="32">
        <f>'12 Month Budget Comparison'!D488</f>
        <v>0</v>
      </c>
      <c r="G492" s="32">
        <f t="shared" si="49"/>
        <v>0</v>
      </c>
      <c r="H492" s="32"/>
      <c r="I492" s="32"/>
      <c r="J492" s="32">
        <f t="shared" si="50"/>
        <v>0</v>
      </c>
      <c r="K492" s="32"/>
      <c r="L492" s="43"/>
      <c r="M492" s="43"/>
      <c r="N492" s="43"/>
      <c r="O492" s="39"/>
    </row>
    <row r="493" spans="1:15" ht="15.75" x14ac:dyDescent="0.2">
      <c r="A493" s="37">
        <v>43120</v>
      </c>
      <c r="B493" s="36" t="s">
        <v>1071</v>
      </c>
      <c r="C493" s="36" t="s">
        <v>117</v>
      </c>
      <c r="D493" s="38">
        <v>43200</v>
      </c>
      <c r="E493" s="38" t="s">
        <v>58</v>
      </c>
      <c r="F493" s="32">
        <f>'12 Month Budget Comparison'!D489</f>
        <v>0</v>
      </c>
      <c r="G493" s="32">
        <f t="shared" si="49"/>
        <v>0</v>
      </c>
      <c r="H493" s="32"/>
      <c r="I493" s="32"/>
      <c r="J493" s="32">
        <f t="shared" si="50"/>
        <v>0</v>
      </c>
      <c r="K493" s="32"/>
      <c r="L493" s="43"/>
      <c r="M493" s="43"/>
      <c r="N493" s="43"/>
      <c r="O493" s="39"/>
    </row>
    <row r="494" spans="1:15" ht="14.85" customHeight="1" x14ac:dyDescent="0.2">
      <c r="A494" s="37">
        <v>43140</v>
      </c>
      <c r="B494" s="36" t="s">
        <v>1071</v>
      </c>
      <c r="C494" s="36" t="s">
        <v>34</v>
      </c>
      <c r="D494" s="38">
        <v>43200</v>
      </c>
      <c r="E494" s="38" t="s">
        <v>59</v>
      </c>
      <c r="F494" s="32">
        <f>'12 Month Budget Comparison'!D490</f>
        <v>0</v>
      </c>
      <c r="G494" s="32">
        <f t="shared" si="49"/>
        <v>0</v>
      </c>
      <c r="H494" s="32"/>
      <c r="I494" s="32"/>
      <c r="J494" s="32">
        <f t="shared" si="50"/>
        <v>0</v>
      </c>
      <c r="K494" s="32"/>
      <c r="L494" s="43"/>
      <c r="M494" s="43"/>
      <c r="N494" s="43"/>
      <c r="O494" s="39"/>
    </row>
    <row r="495" spans="1:15" ht="15.75" x14ac:dyDescent="0.2">
      <c r="A495" s="37">
        <v>43150</v>
      </c>
      <c r="B495" s="36" t="s">
        <v>1071</v>
      </c>
      <c r="C495" s="36" t="s">
        <v>356</v>
      </c>
      <c r="D495" s="38">
        <v>43200</v>
      </c>
      <c r="E495" s="38" t="s">
        <v>616</v>
      </c>
      <c r="F495" s="32">
        <f>'12 Month Budget Comparison'!D491</f>
        <v>0</v>
      </c>
      <c r="G495" s="32">
        <f t="shared" si="49"/>
        <v>0</v>
      </c>
      <c r="H495" s="32"/>
      <c r="I495" s="32"/>
      <c r="J495" s="32">
        <f t="shared" si="50"/>
        <v>0</v>
      </c>
      <c r="K495" s="32"/>
      <c r="L495" s="43"/>
      <c r="M495" s="43"/>
      <c r="N495" s="43"/>
      <c r="O495" s="39"/>
    </row>
    <row r="496" spans="1:15" ht="15.75" x14ac:dyDescent="0.2">
      <c r="A496" s="37">
        <v>43151</v>
      </c>
      <c r="B496" s="36" t="s">
        <v>1071</v>
      </c>
      <c r="C496" s="36" t="s">
        <v>358</v>
      </c>
      <c r="D496" s="38">
        <v>43200</v>
      </c>
      <c r="E496" s="38" t="s">
        <v>617</v>
      </c>
      <c r="F496" s="32">
        <f>'12 Month Budget Comparison'!D492</f>
        <v>0</v>
      </c>
      <c r="G496" s="32">
        <f t="shared" si="49"/>
        <v>0</v>
      </c>
      <c r="H496" s="32"/>
      <c r="I496" s="32"/>
      <c r="J496" s="32">
        <f t="shared" si="50"/>
        <v>0</v>
      </c>
      <c r="K496" s="32"/>
      <c r="L496" s="43"/>
      <c r="M496" s="43"/>
      <c r="N496" s="43"/>
      <c r="O496" s="39"/>
    </row>
    <row r="497" spans="1:256" ht="15.75" x14ac:dyDescent="0.2">
      <c r="A497" s="37">
        <v>43160</v>
      </c>
      <c r="B497" s="36" t="s">
        <v>1071</v>
      </c>
      <c r="C497" s="36" t="s">
        <v>23</v>
      </c>
      <c r="D497" s="38">
        <v>43200</v>
      </c>
      <c r="E497" s="38" t="s">
        <v>60</v>
      </c>
      <c r="F497" s="32">
        <f>'12 Month Budget Comparison'!D493</f>
        <v>0</v>
      </c>
      <c r="G497" s="32">
        <f t="shared" si="49"/>
        <v>0</v>
      </c>
      <c r="H497" s="32"/>
      <c r="I497" s="32"/>
      <c r="J497" s="32">
        <f t="shared" si="50"/>
        <v>0</v>
      </c>
      <c r="K497" s="32"/>
      <c r="L497" s="43"/>
      <c r="M497" s="43"/>
      <c r="N497" s="43"/>
      <c r="O497" s="39"/>
    </row>
    <row r="498" spans="1:256" ht="15.75" x14ac:dyDescent="0.2">
      <c r="A498" s="37">
        <v>43170</v>
      </c>
      <c r="B498" s="36" t="s">
        <v>1071</v>
      </c>
      <c r="C498" s="36" t="s">
        <v>341</v>
      </c>
      <c r="D498" s="38">
        <v>43200</v>
      </c>
      <c r="E498" s="38" t="s">
        <v>618</v>
      </c>
      <c r="F498" s="32">
        <f>'12 Month Budget Comparison'!D494</f>
        <v>0</v>
      </c>
      <c r="G498" s="32">
        <f t="shared" si="49"/>
        <v>0</v>
      </c>
      <c r="H498" s="32"/>
      <c r="I498" s="32"/>
      <c r="J498" s="32">
        <f t="shared" si="50"/>
        <v>0</v>
      </c>
      <c r="K498" s="32"/>
      <c r="L498" s="43"/>
      <c r="M498" s="43"/>
      <c r="N498" s="43"/>
      <c r="O498" s="39"/>
    </row>
    <row r="499" spans="1:256" ht="15.75" x14ac:dyDescent="0.2">
      <c r="A499" s="37">
        <v>43180</v>
      </c>
      <c r="B499" s="36" t="s">
        <v>1071</v>
      </c>
      <c r="C499" s="36" t="s">
        <v>9</v>
      </c>
      <c r="D499" s="38">
        <v>43200</v>
      </c>
      <c r="E499" s="38" t="s">
        <v>61</v>
      </c>
      <c r="F499" s="32">
        <f>'12 Month Budget Comparison'!D495</f>
        <v>0</v>
      </c>
      <c r="G499" s="32">
        <f t="shared" si="49"/>
        <v>0</v>
      </c>
      <c r="H499" s="32"/>
      <c r="I499" s="32"/>
      <c r="J499" s="32">
        <f t="shared" si="50"/>
        <v>0</v>
      </c>
      <c r="K499" s="32"/>
      <c r="L499" s="43"/>
      <c r="M499" s="43"/>
      <c r="N499" s="44"/>
      <c r="O499" s="39"/>
    </row>
    <row r="500" spans="1:256" ht="15.75" x14ac:dyDescent="0.2">
      <c r="A500" s="37">
        <v>43200</v>
      </c>
      <c r="B500" s="36" t="s">
        <v>619</v>
      </c>
      <c r="C500" s="36" t="s">
        <v>619</v>
      </c>
      <c r="D500" s="38">
        <v>72140</v>
      </c>
      <c r="E500" s="38" t="s">
        <v>620</v>
      </c>
      <c r="F500" s="32">
        <f>SUM(F477:F499)</f>
        <v>0</v>
      </c>
      <c r="G500" s="32">
        <f>SUM(G477:G499)</f>
        <v>0</v>
      </c>
      <c r="H500" s="32"/>
      <c r="I500" s="32"/>
      <c r="J500" s="32">
        <f>SUM(J477:J499)</f>
        <v>0</v>
      </c>
      <c r="K500" s="32"/>
      <c r="L500" s="43"/>
      <c r="M500" s="43"/>
      <c r="N500" s="43"/>
      <c r="O500" s="32">
        <f>SUM(O477:O499)</f>
        <v>0</v>
      </c>
    </row>
    <row r="501" spans="1:256" s="35" customFormat="1" ht="15.75" x14ac:dyDescent="0.2">
      <c r="A501" s="249" t="s">
        <v>1072</v>
      </c>
      <c r="B501" s="250"/>
      <c r="C501" s="250"/>
      <c r="D501" s="250"/>
      <c r="E501" s="250"/>
      <c r="F501" s="250"/>
      <c r="G501" s="250"/>
      <c r="H501" s="250"/>
      <c r="I501" s="250"/>
      <c r="J501" s="250"/>
      <c r="K501" s="250"/>
      <c r="L501" s="250"/>
      <c r="M501" s="250"/>
      <c r="N501" s="250"/>
      <c r="O501" s="251"/>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c r="IV501" s="30"/>
    </row>
    <row r="502" spans="1:256" ht="15.75" x14ac:dyDescent="0.2">
      <c r="A502" s="37">
        <v>43500</v>
      </c>
      <c r="B502" s="36" t="s">
        <v>1073</v>
      </c>
      <c r="C502" s="36" t="s">
        <v>20</v>
      </c>
      <c r="D502" s="38">
        <v>43620</v>
      </c>
      <c r="E502" s="38" t="s">
        <v>62</v>
      </c>
      <c r="F502" s="32">
        <f>'12 Month Budget Comparison'!D498</f>
        <v>0</v>
      </c>
      <c r="G502" s="32">
        <f>F502</f>
        <v>0</v>
      </c>
      <c r="H502" s="32"/>
      <c r="I502" s="32"/>
      <c r="J502" s="32">
        <f t="shared" ref="J502:J507" si="51">F502</f>
        <v>0</v>
      </c>
      <c r="K502" s="32"/>
      <c r="L502" s="43"/>
      <c r="M502" s="43"/>
      <c r="N502" s="43"/>
      <c r="O502" s="39"/>
    </row>
    <row r="503" spans="1:256" ht="15.75" x14ac:dyDescent="0.2">
      <c r="A503" s="37">
        <v>43505</v>
      </c>
      <c r="B503" s="36" t="s">
        <v>1074</v>
      </c>
      <c r="C503" s="36" t="s">
        <v>589</v>
      </c>
      <c r="D503" s="38">
        <v>43620</v>
      </c>
      <c r="E503" s="38" t="s">
        <v>590</v>
      </c>
      <c r="F503" s="32">
        <f>'12 Month Budget Comparison'!D499</f>
        <v>0</v>
      </c>
      <c r="G503" s="32">
        <f t="shared" ref="G503:G521" si="52">F503</f>
        <v>0</v>
      </c>
      <c r="H503" s="32"/>
      <c r="I503" s="32"/>
      <c r="J503" s="32">
        <f t="shared" si="51"/>
        <v>0</v>
      </c>
      <c r="K503" s="32"/>
      <c r="L503" s="43"/>
      <c r="M503" s="43"/>
      <c r="N503" s="43"/>
      <c r="O503" s="39"/>
    </row>
    <row r="504" spans="1:256" ht="15.75" x14ac:dyDescent="0.2">
      <c r="A504" s="37">
        <v>43520</v>
      </c>
      <c r="B504" s="36" t="s">
        <v>1075</v>
      </c>
      <c r="C504" s="36" t="s">
        <v>591</v>
      </c>
      <c r="D504" s="38">
        <v>43620</v>
      </c>
      <c r="E504" s="38" t="s">
        <v>592</v>
      </c>
      <c r="F504" s="32">
        <f>'12 Month Budget Comparison'!D500</f>
        <v>0</v>
      </c>
      <c r="G504" s="32">
        <f t="shared" si="52"/>
        <v>0</v>
      </c>
      <c r="H504" s="32"/>
      <c r="I504" s="32"/>
      <c r="J504" s="32">
        <f t="shared" si="51"/>
        <v>0</v>
      </c>
      <c r="K504" s="32"/>
      <c r="L504" s="43"/>
      <c r="M504" s="43"/>
      <c r="N504" s="43"/>
      <c r="O504" s="39"/>
    </row>
    <row r="505" spans="1:256" ht="15.75" x14ac:dyDescent="0.2">
      <c r="A505" s="37">
        <v>43525</v>
      </c>
      <c r="B505" s="36" t="s">
        <v>1076</v>
      </c>
      <c r="C505" s="36" t="s">
        <v>283</v>
      </c>
      <c r="D505" s="38">
        <v>43620</v>
      </c>
      <c r="E505" s="38" t="s">
        <v>593</v>
      </c>
      <c r="F505" s="32">
        <f>'12 Month Budget Comparison'!D501</f>
        <v>0</v>
      </c>
      <c r="G505" s="32">
        <f t="shared" si="52"/>
        <v>0</v>
      </c>
      <c r="H505" s="32"/>
      <c r="I505" s="32"/>
      <c r="J505" s="32">
        <f t="shared" si="51"/>
        <v>0</v>
      </c>
      <c r="K505" s="32"/>
      <c r="L505" s="43"/>
      <c r="M505" s="43"/>
      <c r="N505" s="43"/>
      <c r="O505" s="39"/>
    </row>
    <row r="506" spans="1:256" ht="15.75" x14ac:dyDescent="0.2">
      <c r="A506" s="37">
        <v>43530</v>
      </c>
      <c r="B506" s="36" t="s">
        <v>1076</v>
      </c>
      <c r="C506" s="36" t="s">
        <v>131</v>
      </c>
      <c r="D506" s="38">
        <v>43620</v>
      </c>
      <c r="E506" s="38" t="s">
        <v>594</v>
      </c>
      <c r="F506" s="32">
        <f>'12 Month Budget Comparison'!D502</f>
        <v>0</v>
      </c>
      <c r="G506" s="32">
        <f t="shared" si="52"/>
        <v>0</v>
      </c>
      <c r="H506" s="32"/>
      <c r="I506" s="32"/>
      <c r="J506" s="32">
        <f t="shared" si="51"/>
        <v>0</v>
      </c>
      <c r="K506" s="32"/>
      <c r="L506" s="43"/>
      <c r="M506" s="43"/>
      <c r="N506" s="44"/>
      <c r="O506" s="39"/>
    </row>
    <row r="507" spans="1:256" ht="15.75" x14ac:dyDescent="0.2">
      <c r="A507" s="37">
        <v>43531</v>
      </c>
      <c r="B507" s="36" t="s">
        <v>1076</v>
      </c>
      <c r="C507" s="36" t="s">
        <v>133</v>
      </c>
      <c r="D507" s="38">
        <v>43620</v>
      </c>
      <c r="E507" s="38" t="s">
        <v>595</v>
      </c>
      <c r="F507" s="32">
        <f>'12 Month Budget Comparison'!D503</f>
        <v>0</v>
      </c>
      <c r="G507" s="32">
        <f t="shared" si="52"/>
        <v>0</v>
      </c>
      <c r="H507" s="32"/>
      <c r="I507" s="32"/>
      <c r="J507" s="32">
        <f t="shared" si="51"/>
        <v>0</v>
      </c>
      <c r="K507" s="32"/>
      <c r="L507" s="43"/>
      <c r="M507" s="43"/>
      <c r="N507" s="43"/>
      <c r="O507" s="39"/>
    </row>
    <row r="508" spans="1:256" ht="15.75" x14ac:dyDescent="0.2">
      <c r="A508" s="37">
        <v>43532</v>
      </c>
      <c r="B508" s="36" t="s">
        <v>1076</v>
      </c>
      <c r="C508" s="36" t="s">
        <v>3</v>
      </c>
      <c r="D508" s="38">
        <v>43620</v>
      </c>
      <c r="E508" s="38" t="s">
        <v>596</v>
      </c>
      <c r="F508" s="32">
        <f>'12 Month Budget Comparison'!D504</f>
        <v>0</v>
      </c>
      <c r="H508" s="32"/>
      <c r="I508" s="32"/>
      <c r="K508" s="32"/>
      <c r="L508" s="43"/>
      <c r="M508" s="43"/>
      <c r="N508" s="43"/>
      <c r="O508" s="32">
        <f>F508</f>
        <v>0</v>
      </c>
    </row>
    <row r="509" spans="1:256" ht="15.75" x14ac:dyDescent="0.2">
      <c r="A509" s="37">
        <v>43533</v>
      </c>
      <c r="B509" s="36" t="s">
        <v>1076</v>
      </c>
      <c r="C509" s="36" t="s">
        <v>135</v>
      </c>
      <c r="D509" s="38">
        <v>43620</v>
      </c>
      <c r="E509" s="38" t="s">
        <v>597</v>
      </c>
      <c r="F509" s="32">
        <f>'12 Month Budget Comparison'!D505</f>
        <v>0</v>
      </c>
      <c r="G509" s="32">
        <f t="shared" si="52"/>
        <v>0</v>
      </c>
      <c r="H509" s="32"/>
      <c r="I509" s="32"/>
      <c r="J509" s="32">
        <f>F509</f>
        <v>0</v>
      </c>
      <c r="K509" s="32"/>
      <c r="L509" s="43"/>
      <c r="M509" s="43"/>
      <c r="N509" s="43"/>
      <c r="O509" s="39"/>
    </row>
    <row r="510" spans="1:256" ht="15.75" x14ac:dyDescent="0.2">
      <c r="A510" s="37">
        <v>43534</v>
      </c>
      <c r="B510" s="36" t="s">
        <v>1076</v>
      </c>
      <c r="C510" s="36" t="s">
        <v>137</v>
      </c>
      <c r="D510" s="38">
        <v>43620</v>
      </c>
      <c r="E510" s="38" t="s">
        <v>598</v>
      </c>
      <c r="F510" s="32">
        <f>'12 Month Budget Comparison'!D506</f>
        <v>0</v>
      </c>
      <c r="G510" s="32">
        <f t="shared" si="52"/>
        <v>0</v>
      </c>
      <c r="H510" s="32"/>
      <c r="I510" s="32"/>
      <c r="J510" s="32">
        <f t="shared" ref="J510:J521" si="53">F510</f>
        <v>0</v>
      </c>
      <c r="K510" s="32"/>
      <c r="L510" s="43"/>
      <c r="M510" s="43"/>
      <c r="N510" s="43"/>
      <c r="O510" s="39"/>
    </row>
    <row r="511" spans="1:256" ht="15.75" x14ac:dyDescent="0.2">
      <c r="A511" s="37">
        <v>43535</v>
      </c>
      <c r="B511" s="36" t="s">
        <v>1076</v>
      </c>
      <c r="C511" s="36" t="s">
        <v>139</v>
      </c>
      <c r="D511" s="38">
        <v>43620</v>
      </c>
      <c r="E511" s="38" t="s">
        <v>599</v>
      </c>
      <c r="F511" s="32">
        <f>'12 Month Budget Comparison'!D507</f>
        <v>0</v>
      </c>
      <c r="G511" s="32">
        <f t="shared" si="52"/>
        <v>0</v>
      </c>
      <c r="H511" s="32"/>
      <c r="I511" s="32"/>
      <c r="J511" s="32">
        <f t="shared" si="53"/>
        <v>0</v>
      </c>
      <c r="K511" s="32"/>
      <c r="L511" s="43"/>
      <c r="M511" s="43"/>
      <c r="N511" s="43"/>
      <c r="O511" s="39"/>
    </row>
    <row r="512" spans="1:256" ht="15.75" x14ac:dyDescent="0.2">
      <c r="A512" s="37">
        <v>43536</v>
      </c>
      <c r="B512" s="36" t="s">
        <v>1076</v>
      </c>
      <c r="C512" s="36" t="s">
        <v>143</v>
      </c>
      <c r="D512" s="38">
        <v>43620</v>
      </c>
      <c r="E512" s="38" t="s">
        <v>600</v>
      </c>
      <c r="F512" s="32">
        <f>'12 Month Budget Comparison'!D508</f>
        <v>0</v>
      </c>
      <c r="G512" s="32">
        <f t="shared" si="52"/>
        <v>0</v>
      </c>
      <c r="H512" s="32"/>
      <c r="I512" s="32"/>
      <c r="J512" s="32">
        <f t="shared" si="53"/>
        <v>0</v>
      </c>
      <c r="K512" s="32"/>
      <c r="L512" s="43"/>
      <c r="M512" s="43"/>
      <c r="N512" s="43"/>
      <c r="O512" s="39"/>
    </row>
    <row r="513" spans="1:15" ht="15.75" x14ac:dyDescent="0.2">
      <c r="A513" s="37">
        <v>43537</v>
      </c>
      <c r="B513" s="36" t="s">
        <v>1076</v>
      </c>
      <c r="C513" s="36" t="s">
        <v>145</v>
      </c>
      <c r="D513" s="38">
        <v>43620</v>
      </c>
      <c r="E513" s="38" t="s">
        <v>601</v>
      </c>
      <c r="F513" s="32">
        <f>'12 Month Budget Comparison'!D509</f>
        <v>0</v>
      </c>
      <c r="G513" s="32">
        <f t="shared" si="52"/>
        <v>0</v>
      </c>
      <c r="H513" s="32"/>
      <c r="I513" s="32"/>
      <c r="J513" s="32">
        <f t="shared" si="53"/>
        <v>0</v>
      </c>
      <c r="K513" s="32"/>
      <c r="L513" s="43"/>
      <c r="M513" s="43"/>
      <c r="N513" s="43"/>
      <c r="O513" s="39"/>
    </row>
    <row r="514" spans="1:15" ht="15.75" x14ac:dyDescent="0.2">
      <c r="A514" s="37">
        <v>43538</v>
      </c>
      <c r="B514" s="36" t="s">
        <v>1076</v>
      </c>
      <c r="C514" s="36" t="s">
        <v>354</v>
      </c>
      <c r="D514" s="38">
        <v>43620</v>
      </c>
      <c r="E514" s="38" t="s">
        <v>602</v>
      </c>
      <c r="F514" s="32">
        <f>'12 Month Budget Comparison'!D510</f>
        <v>0</v>
      </c>
      <c r="G514" s="32">
        <f t="shared" si="52"/>
        <v>0</v>
      </c>
      <c r="H514" s="32"/>
      <c r="I514" s="32"/>
      <c r="J514" s="32">
        <f t="shared" si="53"/>
        <v>0</v>
      </c>
      <c r="K514" s="32"/>
      <c r="L514" s="43"/>
      <c r="M514" s="43"/>
      <c r="N514" s="43"/>
      <c r="O514" s="39"/>
    </row>
    <row r="515" spans="1:15" ht="15.75" x14ac:dyDescent="0.2">
      <c r="A515" s="37">
        <v>43540</v>
      </c>
      <c r="B515" s="36" t="s">
        <v>1076</v>
      </c>
      <c r="C515" s="36" t="s">
        <v>32</v>
      </c>
      <c r="D515" s="38">
        <v>43620</v>
      </c>
      <c r="E515" s="38" t="s">
        <v>63</v>
      </c>
      <c r="F515" s="32">
        <f>'12 Month Budget Comparison'!D511</f>
        <v>0</v>
      </c>
      <c r="G515" s="32">
        <f t="shared" si="52"/>
        <v>0</v>
      </c>
      <c r="H515" s="32"/>
      <c r="I515" s="32"/>
      <c r="J515" s="32">
        <f t="shared" si="53"/>
        <v>0</v>
      </c>
      <c r="K515" s="32"/>
      <c r="L515" s="43"/>
      <c r="M515" s="43"/>
      <c r="N515" s="43"/>
      <c r="O515" s="39"/>
    </row>
    <row r="516" spans="1:15" ht="14.85" customHeight="1" x14ac:dyDescent="0.2">
      <c r="A516" s="37">
        <v>43560</v>
      </c>
      <c r="B516" s="36" t="s">
        <v>1076</v>
      </c>
      <c r="C516" s="36" t="s">
        <v>34</v>
      </c>
      <c r="D516" s="38">
        <v>43620</v>
      </c>
      <c r="E516" s="38" t="s">
        <v>64</v>
      </c>
      <c r="F516" s="32">
        <f>'12 Month Budget Comparison'!D512</f>
        <v>0</v>
      </c>
      <c r="G516" s="32">
        <f t="shared" si="52"/>
        <v>0</v>
      </c>
      <c r="H516" s="32"/>
      <c r="I516" s="32"/>
      <c r="J516" s="32">
        <f t="shared" si="53"/>
        <v>0</v>
      </c>
      <c r="K516" s="32"/>
      <c r="L516" s="43"/>
      <c r="M516" s="43"/>
      <c r="N516" s="43"/>
      <c r="O516" s="39"/>
    </row>
    <row r="517" spans="1:15" ht="15.75" x14ac:dyDescent="0.2">
      <c r="A517" s="37">
        <v>43570</v>
      </c>
      <c r="B517" s="36" t="s">
        <v>1076</v>
      </c>
      <c r="C517" s="36" t="s">
        <v>356</v>
      </c>
      <c r="D517" s="38">
        <v>43620</v>
      </c>
      <c r="E517" s="38" t="s">
        <v>603</v>
      </c>
      <c r="F517" s="32">
        <f>'12 Month Budget Comparison'!D513</f>
        <v>0</v>
      </c>
      <c r="G517" s="32">
        <f t="shared" si="52"/>
        <v>0</v>
      </c>
      <c r="H517" s="32"/>
      <c r="I517" s="32"/>
      <c r="J517" s="32">
        <f t="shared" si="53"/>
        <v>0</v>
      </c>
      <c r="K517" s="32"/>
      <c r="L517" s="43"/>
      <c r="M517" s="43"/>
      <c r="N517" s="43"/>
      <c r="O517" s="39"/>
    </row>
    <row r="518" spans="1:15" ht="15.75" x14ac:dyDescent="0.2">
      <c r="A518" s="37">
        <v>43571</v>
      </c>
      <c r="B518" s="36" t="s">
        <v>1076</v>
      </c>
      <c r="C518" s="36" t="s">
        <v>358</v>
      </c>
      <c r="D518" s="38">
        <v>43620</v>
      </c>
      <c r="E518" s="38" t="s">
        <v>604</v>
      </c>
      <c r="F518" s="32">
        <f>'12 Month Budget Comparison'!D514</f>
        <v>0</v>
      </c>
      <c r="G518" s="32">
        <f t="shared" si="52"/>
        <v>0</v>
      </c>
      <c r="H518" s="32"/>
      <c r="I518" s="32"/>
      <c r="J518" s="32">
        <f t="shared" si="53"/>
        <v>0</v>
      </c>
      <c r="K518" s="32"/>
      <c r="L518" s="43"/>
      <c r="M518" s="43"/>
      <c r="N518" s="43"/>
      <c r="O518" s="39"/>
    </row>
    <row r="519" spans="1:15" ht="15.75" x14ac:dyDescent="0.2">
      <c r="A519" s="37">
        <v>43580</v>
      </c>
      <c r="B519" s="36" t="s">
        <v>1076</v>
      </c>
      <c r="C519" s="36" t="s">
        <v>23</v>
      </c>
      <c r="D519" s="38">
        <v>43620</v>
      </c>
      <c r="E519" s="38" t="s">
        <v>65</v>
      </c>
      <c r="F519" s="32">
        <f>'12 Month Budget Comparison'!D515</f>
        <v>0</v>
      </c>
      <c r="G519" s="32">
        <f t="shared" si="52"/>
        <v>0</v>
      </c>
      <c r="H519" s="32"/>
      <c r="I519" s="32"/>
      <c r="J519" s="32">
        <f t="shared" si="53"/>
        <v>0</v>
      </c>
      <c r="K519" s="32"/>
      <c r="L519" s="43"/>
      <c r="M519" s="43"/>
      <c r="N519" s="43"/>
      <c r="O519" s="39"/>
    </row>
    <row r="520" spans="1:15" ht="15.75" x14ac:dyDescent="0.2">
      <c r="A520" s="37">
        <v>43590</v>
      </c>
      <c r="B520" s="36" t="s">
        <v>1076</v>
      </c>
      <c r="C520" s="36" t="s">
        <v>341</v>
      </c>
      <c r="D520" s="38">
        <v>43620</v>
      </c>
      <c r="E520" s="38" t="s">
        <v>605</v>
      </c>
      <c r="F520" s="32">
        <f>'12 Month Budget Comparison'!D516</f>
        <v>0</v>
      </c>
      <c r="G520" s="32">
        <f t="shared" si="52"/>
        <v>0</v>
      </c>
      <c r="H520" s="32"/>
      <c r="I520" s="32"/>
      <c r="J520" s="32">
        <f t="shared" si="53"/>
        <v>0</v>
      </c>
      <c r="K520" s="32"/>
      <c r="L520" s="43"/>
      <c r="M520" s="43"/>
      <c r="N520" s="43"/>
      <c r="O520" s="39"/>
    </row>
    <row r="521" spans="1:15" ht="15.75" x14ac:dyDescent="0.2">
      <c r="A521" s="37">
        <v>43600</v>
      </c>
      <c r="B521" s="36" t="s">
        <v>1076</v>
      </c>
      <c r="C521" s="36" t="s">
        <v>9</v>
      </c>
      <c r="D521" s="38">
        <v>43620</v>
      </c>
      <c r="E521" s="38" t="s">
        <v>66</v>
      </c>
      <c r="F521" s="32">
        <f>'12 Month Budget Comparison'!D517</f>
        <v>0</v>
      </c>
      <c r="G521" s="32">
        <f t="shared" si="52"/>
        <v>0</v>
      </c>
      <c r="H521" s="32"/>
      <c r="I521" s="32"/>
      <c r="J521" s="32">
        <f t="shared" si="53"/>
        <v>0</v>
      </c>
      <c r="K521" s="32"/>
      <c r="L521" s="43"/>
      <c r="M521" s="43"/>
      <c r="N521" s="43"/>
      <c r="O521" s="39"/>
    </row>
    <row r="522" spans="1:15" ht="15.75" x14ac:dyDescent="0.2">
      <c r="A522" s="37">
        <v>43620</v>
      </c>
      <c r="B522" s="36" t="s">
        <v>606</v>
      </c>
      <c r="C522" s="36" t="s">
        <v>606</v>
      </c>
      <c r="D522" s="38">
        <v>72140</v>
      </c>
      <c r="E522" s="38" t="s">
        <v>607</v>
      </c>
      <c r="F522" s="32">
        <f>SUM(F502:F521)</f>
        <v>0</v>
      </c>
      <c r="G522" s="32">
        <f>SUM(G502:G521)</f>
        <v>0</v>
      </c>
      <c r="H522" s="32"/>
      <c r="I522" s="32"/>
      <c r="J522" s="32">
        <f>SUM(J502:J521)</f>
        <v>0</v>
      </c>
      <c r="K522" s="32"/>
      <c r="L522" s="43"/>
      <c r="M522" s="43"/>
      <c r="N522" s="43"/>
      <c r="O522" s="32">
        <f>SUM(O502:O521)</f>
        <v>0</v>
      </c>
    </row>
    <row r="523" spans="1:15" ht="15.75" x14ac:dyDescent="0.2">
      <c r="A523" s="249" t="s">
        <v>1079</v>
      </c>
      <c r="B523" s="250"/>
      <c r="C523" s="250"/>
      <c r="D523" s="250"/>
      <c r="E523" s="250"/>
      <c r="F523" s="250"/>
      <c r="G523" s="250"/>
      <c r="H523" s="250"/>
      <c r="I523" s="250"/>
      <c r="J523" s="250"/>
      <c r="K523" s="250"/>
      <c r="L523" s="250"/>
      <c r="M523" s="250"/>
      <c r="N523" s="250"/>
      <c r="O523" s="251"/>
    </row>
    <row r="524" spans="1:15" ht="15.75" x14ac:dyDescent="0.2">
      <c r="A524" s="37">
        <v>44000</v>
      </c>
      <c r="B524" s="36" t="s">
        <v>1080</v>
      </c>
      <c r="C524" s="36" t="s">
        <v>67</v>
      </c>
      <c r="D524" s="38">
        <v>44180</v>
      </c>
      <c r="E524" s="38" t="s">
        <v>68</v>
      </c>
      <c r="F524" s="32">
        <f>'12 Month Budget Comparison'!D520</f>
        <v>0</v>
      </c>
      <c r="G524" s="32">
        <f t="shared" ref="G524:G530" si="54">F524</f>
        <v>0</v>
      </c>
      <c r="H524" s="32"/>
      <c r="I524" s="32"/>
      <c r="J524" s="32">
        <f>F524</f>
        <v>0</v>
      </c>
      <c r="K524" s="32"/>
      <c r="L524" s="43"/>
      <c r="M524" s="43"/>
      <c r="N524" s="43"/>
      <c r="O524" s="39"/>
    </row>
    <row r="525" spans="1:15" ht="15.75" x14ac:dyDescent="0.2">
      <c r="A525" s="37">
        <v>44020</v>
      </c>
      <c r="B525" s="36" t="s">
        <v>1080</v>
      </c>
      <c r="C525" s="36" t="s">
        <v>1</v>
      </c>
      <c r="D525" s="38">
        <v>44180</v>
      </c>
      <c r="E525" s="38" t="s">
        <v>69</v>
      </c>
      <c r="F525" s="32">
        <f>'12 Month Budget Comparison'!D521</f>
        <v>0</v>
      </c>
      <c r="G525" s="32">
        <f t="shared" si="54"/>
        <v>0</v>
      </c>
      <c r="H525" s="32"/>
      <c r="I525" s="32"/>
      <c r="J525" s="32">
        <f t="shared" ref="J525:J530" si="55">F525</f>
        <v>0</v>
      </c>
      <c r="K525" s="32"/>
      <c r="L525" s="43"/>
      <c r="M525" s="43"/>
      <c r="N525" s="43"/>
      <c r="O525" s="39"/>
    </row>
    <row r="526" spans="1:15" ht="15.75" x14ac:dyDescent="0.2">
      <c r="A526" s="37">
        <v>44040</v>
      </c>
      <c r="B526" s="36" t="s">
        <v>1080</v>
      </c>
      <c r="C526" s="36" t="s">
        <v>44</v>
      </c>
      <c r="D526" s="38">
        <v>44180</v>
      </c>
      <c r="E526" s="38" t="s">
        <v>70</v>
      </c>
      <c r="F526" s="32">
        <f>'12 Month Budget Comparison'!D522</f>
        <v>0</v>
      </c>
      <c r="G526" s="32">
        <f t="shared" si="54"/>
        <v>0</v>
      </c>
      <c r="H526" s="32"/>
      <c r="I526" s="32"/>
      <c r="J526" s="32">
        <f t="shared" si="55"/>
        <v>0</v>
      </c>
      <c r="K526" s="32"/>
      <c r="L526" s="43"/>
      <c r="M526" s="43"/>
      <c r="N526" s="43"/>
      <c r="O526" s="39"/>
    </row>
    <row r="527" spans="1:15" ht="15.75" x14ac:dyDescent="0.2">
      <c r="A527" s="37">
        <v>44060</v>
      </c>
      <c r="B527" s="36" t="s">
        <v>1080</v>
      </c>
      <c r="C527" s="36" t="s">
        <v>46</v>
      </c>
      <c r="D527" s="38">
        <v>44180</v>
      </c>
      <c r="E527" s="38" t="s">
        <v>71</v>
      </c>
      <c r="F527" s="32">
        <f>'12 Month Budget Comparison'!D523</f>
        <v>0</v>
      </c>
      <c r="G527" s="32">
        <f t="shared" si="54"/>
        <v>0</v>
      </c>
      <c r="H527" s="32"/>
      <c r="I527" s="32"/>
      <c r="J527" s="32">
        <f t="shared" si="55"/>
        <v>0</v>
      </c>
      <c r="K527" s="32"/>
      <c r="L527" s="43"/>
      <c r="M527" s="43"/>
      <c r="N527" s="43"/>
      <c r="O527" s="39"/>
    </row>
    <row r="528" spans="1:15" ht="15.75" x14ac:dyDescent="0.2">
      <c r="A528" s="37">
        <v>44065</v>
      </c>
      <c r="B528" s="36" t="s">
        <v>1080</v>
      </c>
      <c r="C528" s="36" t="s">
        <v>283</v>
      </c>
      <c r="D528" s="38">
        <v>44180</v>
      </c>
      <c r="E528" s="38" t="s">
        <v>560</v>
      </c>
      <c r="F528" s="32">
        <f>'12 Month Budget Comparison'!D524</f>
        <v>0</v>
      </c>
      <c r="G528" s="32">
        <f t="shared" si="54"/>
        <v>0</v>
      </c>
      <c r="H528" s="32"/>
      <c r="I528" s="32"/>
      <c r="J528" s="32">
        <f t="shared" si="55"/>
        <v>0</v>
      </c>
      <c r="K528" s="32"/>
      <c r="L528" s="43"/>
      <c r="M528" s="43"/>
      <c r="N528" s="43"/>
      <c r="O528" s="39"/>
    </row>
    <row r="529" spans="1:15" ht="15.75" x14ac:dyDescent="0.2">
      <c r="A529" s="37">
        <v>44070</v>
      </c>
      <c r="B529" s="36" t="s">
        <v>1080</v>
      </c>
      <c r="C529" s="36" t="s">
        <v>131</v>
      </c>
      <c r="D529" s="38">
        <v>44180</v>
      </c>
      <c r="E529" s="38" t="s">
        <v>561</v>
      </c>
      <c r="F529" s="32">
        <f>'12 Month Budget Comparison'!D525</f>
        <v>0</v>
      </c>
      <c r="G529" s="32">
        <f t="shared" si="54"/>
        <v>0</v>
      </c>
      <c r="H529" s="32"/>
      <c r="I529" s="32"/>
      <c r="J529" s="32">
        <f t="shared" si="55"/>
        <v>0</v>
      </c>
      <c r="K529" s="32"/>
      <c r="L529" s="43"/>
      <c r="M529" s="43"/>
      <c r="N529" s="43"/>
      <c r="O529" s="39"/>
    </row>
    <row r="530" spans="1:15" ht="15.75" x14ac:dyDescent="0.2">
      <c r="A530" s="37">
        <v>44071</v>
      </c>
      <c r="B530" s="36" t="s">
        <v>1080</v>
      </c>
      <c r="C530" s="36" t="s">
        <v>133</v>
      </c>
      <c r="D530" s="38">
        <v>44180</v>
      </c>
      <c r="E530" s="38" t="s">
        <v>562</v>
      </c>
      <c r="F530" s="32">
        <f>'12 Month Budget Comparison'!D526</f>
        <v>0</v>
      </c>
      <c r="G530" s="32">
        <f t="shared" si="54"/>
        <v>0</v>
      </c>
      <c r="H530" s="32"/>
      <c r="I530" s="32"/>
      <c r="J530" s="32">
        <f t="shared" si="55"/>
        <v>0</v>
      </c>
      <c r="K530" s="32"/>
      <c r="L530" s="43"/>
      <c r="M530" s="43"/>
      <c r="N530" s="43"/>
      <c r="O530" s="39"/>
    </row>
    <row r="531" spans="1:15" ht="15.75" x14ac:dyDescent="0.2">
      <c r="A531" s="37">
        <v>44072</v>
      </c>
      <c r="B531" s="36" t="s">
        <v>1080</v>
      </c>
      <c r="C531" s="36" t="s">
        <v>3</v>
      </c>
      <c r="D531" s="38">
        <v>44180</v>
      </c>
      <c r="E531" s="38" t="s">
        <v>563</v>
      </c>
      <c r="F531" s="32">
        <f>'12 Month Budget Comparison'!D527</f>
        <v>0</v>
      </c>
      <c r="H531" s="32"/>
      <c r="I531" s="32"/>
      <c r="K531" s="32"/>
      <c r="L531" s="43"/>
      <c r="M531" s="43"/>
      <c r="N531" s="43"/>
      <c r="O531" s="32">
        <f>F531</f>
        <v>0</v>
      </c>
    </row>
    <row r="532" spans="1:15" ht="15.75" x14ac:dyDescent="0.2">
      <c r="A532" s="37">
        <v>44073</v>
      </c>
      <c r="B532" s="36" t="s">
        <v>1080</v>
      </c>
      <c r="C532" s="36" t="s">
        <v>135</v>
      </c>
      <c r="D532" s="38">
        <v>44180</v>
      </c>
      <c r="E532" s="38" t="s">
        <v>564</v>
      </c>
      <c r="F532" s="32">
        <f>'12 Month Budget Comparison'!D528</f>
        <v>0</v>
      </c>
      <c r="G532" s="32">
        <f t="shared" ref="G532:G543" si="56">F532</f>
        <v>0</v>
      </c>
      <c r="H532" s="32"/>
      <c r="I532" s="32"/>
      <c r="J532" s="32">
        <f>F532</f>
        <v>0</v>
      </c>
      <c r="K532" s="32"/>
      <c r="L532" s="43"/>
      <c r="M532" s="43"/>
      <c r="N532" s="43"/>
      <c r="O532" s="39"/>
    </row>
    <row r="533" spans="1:15" ht="15.75" x14ac:dyDescent="0.2">
      <c r="A533" s="37">
        <v>44074</v>
      </c>
      <c r="B533" s="36" t="s">
        <v>1080</v>
      </c>
      <c r="C533" s="36" t="s">
        <v>137</v>
      </c>
      <c r="D533" s="38">
        <v>44180</v>
      </c>
      <c r="E533" s="38" t="s">
        <v>565</v>
      </c>
      <c r="F533" s="32">
        <f>'12 Month Budget Comparison'!D529</f>
        <v>0</v>
      </c>
      <c r="G533" s="32">
        <f t="shared" si="56"/>
        <v>0</v>
      </c>
      <c r="H533" s="32"/>
      <c r="I533" s="32"/>
      <c r="J533" s="32">
        <f t="shared" ref="J533:J543" si="57">F533</f>
        <v>0</v>
      </c>
      <c r="K533" s="32"/>
      <c r="L533" s="43"/>
      <c r="M533" s="43"/>
      <c r="N533" s="44"/>
      <c r="O533" s="39"/>
    </row>
    <row r="534" spans="1:15" ht="15.75" x14ac:dyDescent="0.2">
      <c r="A534" s="37">
        <v>44075</v>
      </c>
      <c r="B534" s="36" t="s">
        <v>1080</v>
      </c>
      <c r="C534" s="36" t="s">
        <v>139</v>
      </c>
      <c r="D534" s="38">
        <v>44180</v>
      </c>
      <c r="E534" s="38" t="s">
        <v>566</v>
      </c>
      <c r="F534" s="32">
        <f>'12 Month Budget Comparison'!D530</f>
        <v>0</v>
      </c>
      <c r="G534" s="32">
        <f t="shared" si="56"/>
        <v>0</v>
      </c>
      <c r="H534" s="32"/>
      <c r="I534" s="32"/>
      <c r="J534" s="32">
        <f t="shared" si="57"/>
        <v>0</v>
      </c>
      <c r="K534" s="32"/>
      <c r="L534" s="43"/>
      <c r="M534" s="43"/>
      <c r="N534" s="43"/>
      <c r="O534" s="39"/>
    </row>
    <row r="535" spans="1:15" ht="15.75" x14ac:dyDescent="0.2">
      <c r="A535" s="37">
        <v>44076</v>
      </c>
      <c r="B535" s="36" t="s">
        <v>1080</v>
      </c>
      <c r="C535" s="36" t="s">
        <v>143</v>
      </c>
      <c r="D535" s="38">
        <v>44180</v>
      </c>
      <c r="E535" s="38" t="s">
        <v>567</v>
      </c>
      <c r="F535" s="32">
        <f>'12 Month Budget Comparison'!D531</f>
        <v>0</v>
      </c>
      <c r="G535" s="32">
        <f t="shared" si="56"/>
        <v>0</v>
      </c>
      <c r="H535" s="32"/>
      <c r="I535" s="32"/>
      <c r="J535" s="32">
        <f t="shared" si="57"/>
        <v>0</v>
      </c>
      <c r="K535" s="32"/>
      <c r="L535" s="43"/>
      <c r="M535" s="43"/>
      <c r="N535" s="43"/>
      <c r="O535" s="39"/>
    </row>
    <row r="536" spans="1:15" ht="15.75" x14ac:dyDescent="0.2">
      <c r="A536" s="37">
        <v>44077</v>
      </c>
      <c r="B536" s="36" t="s">
        <v>1080</v>
      </c>
      <c r="C536" s="36" t="s">
        <v>145</v>
      </c>
      <c r="D536" s="38">
        <v>44180</v>
      </c>
      <c r="E536" s="38" t="s">
        <v>568</v>
      </c>
      <c r="F536" s="32">
        <f>'12 Month Budget Comparison'!D532</f>
        <v>0</v>
      </c>
      <c r="G536" s="32">
        <f t="shared" si="56"/>
        <v>0</v>
      </c>
      <c r="H536" s="32"/>
      <c r="I536" s="32"/>
      <c r="J536" s="32">
        <f t="shared" si="57"/>
        <v>0</v>
      </c>
      <c r="K536" s="32"/>
      <c r="L536" s="43"/>
      <c r="M536" s="43"/>
      <c r="N536" s="43"/>
      <c r="O536" s="39"/>
    </row>
    <row r="537" spans="1:15" ht="15.75" x14ac:dyDescent="0.2">
      <c r="A537" s="37">
        <v>44078</v>
      </c>
      <c r="B537" s="36" t="s">
        <v>1080</v>
      </c>
      <c r="C537" s="36" t="s">
        <v>354</v>
      </c>
      <c r="D537" s="38">
        <v>44180</v>
      </c>
      <c r="E537" s="38" t="s">
        <v>569</v>
      </c>
      <c r="F537" s="32">
        <f>'12 Month Budget Comparison'!D533</f>
        <v>0</v>
      </c>
      <c r="G537" s="32">
        <f t="shared" si="56"/>
        <v>0</v>
      </c>
      <c r="H537" s="32"/>
      <c r="I537" s="32"/>
      <c r="J537" s="32">
        <f t="shared" si="57"/>
        <v>0</v>
      </c>
      <c r="K537" s="32"/>
      <c r="L537" s="43"/>
      <c r="M537" s="43"/>
      <c r="N537" s="43"/>
      <c r="O537" s="39"/>
    </row>
    <row r="538" spans="1:15" ht="15.75" x14ac:dyDescent="0.2">
      <c r="A538" s="37">
        <v>44080</v>
      </c>
      <c r="B538" s="36" t="s">
        <v>1080</v>
      </c>
      <c r="C538" s="36" t="s">
        <v>4</v>
      </c>
      <c r="D538" s="38">
        <v>44180</v>
      </c>
      <c r="E538" s="38" t="s">
        <v>72</v>
      </c>
      <c r="F538" s="32">
        <f>'12 Month Budget Comparison'!D534</f>
        <v>0</v>
      </c>
      <c r="G538" s="32">
        <f t="shared" si="56"/>
        <v>0</v>
      </c>
      <c r="H538" s="32"/>
      <c r="I538" s="32"/>
      <c r="J538" s="32">
        <f t="shared" si="57"/>
        <v>0</v>
      </c>
      <c r="K538" s="32"/>
      <c r="L538" s="43"/>
      <c r="M538" s="43"/>
      <c r="N538" s="43"/>
      <c r="O538" s="39"/>
    </row>
    <row r="539" spans="1:15" ht="15.75" x14ac:dyDescent="0.2">
      <c r="A539" s="37">
        <v>44100</v>
      </c>
      <c r="B539" s="36" t="s">
        <v>1080</v>
      </c>
      <c r="C539" s="36" t="s">
        <v>117</v>
      </c>
      <c r="D539" s="38">
        <v>44180</v>
      </c>
      <c r="E539" s="38" t="s">
        <v>73</v>
      </c>
      <c r="F539" s="32">
        <f>'12 Month Budget Comparison'!D535</f>
        <v>0</v>
      </c>
      <c r="G539" s="32">
        <f t="shared" si="56"/>
        <v>0</v>
      </c>
      <c r="H539" s="32"/>
      <c r="I539" s="32"/>
      <c r="J539" s="32">
        <f t="shared" si="57"/>
        <v>0</v>
      </c>
      <c r="K539" s="32"/>
      <c r="L539" s="43"/>
      <c r="M539" s="43"/>
      <c r="N539" s="43"/>
      <c r="O539" s="39"/>
    </row>
    <row r="540" spans="1:15" ht="15.75" x14ac:dyDescent="0.2">
      <c r="A540" s="37">
        <v>44120</v>
      </c>
      <c r="B540" s="36" t="s">
        <v>559</v>
      </c>
      <c r="C540" s="36" t="s">
        <v>34</v>
      </c>
      <c r="D540" s="38">
        <v>44180</v>
      </c>
      <c r="E540" s="38" t="s">
        <v>74</v>
      </c>
      <c r="F540" s="32">
        <f>'12 Month Budget Comparison'!D536</f>
        <v>0</v>
      </c>
      <c r="G540" s="32">
        <f t="shared" si="56"/>
        <v>0</v>
      </c>
      <c r="H540" s="32"/>
      <c r="I540" s="32"/>
      <c r="J540" s="32">
        <f t="shared" si="57"/>
        <v>0</v>
      </c>
      <c r="K540" s="32"/>
      <c r="L540" s="43"/>
      <c r="M540" s="43"/>
      <c r="N540" s="43"/>
      <c r="O540" s="39"/>
    </row>
    <row r="541" spans="1:15" ht="15.75" x14ac:dyDescent="0.2">
      <c r="A541" s="37">
        <v>44130</v>
      </c>
      <c r="B541" s="36" t="s">
        <v>1080</v>
      </c>
      <c r="C541" s="36" t="s">
        <v>356</v>
      </c>
      <c r="D541" s="38">
        <v>44180</v>
      </c>
      <c r="E541" s="38" t="s">
        <v>570</v>
      </c>
      <c r="F541" s="32" t="str">
        <f>'12 Month Budget Comparison'!D543</f>
        <v>n/a</v>
      </c>
      <c r="G541" s="32" t="str">
        <f t="shared" si="56"/>
        <v>n/a</v>
      </c>
      <c r="H541" s="32"/>
      <c r="I541" s="32"/>
      <c r="J541" s="32" t="str">
        <f t="shared" si="57"/>
        <v>n/a</v>
      </c>
      <c r="K541" s="32"/>
      <c r="L541" s="43"/>
      <c r="M541" s="43"/>
      <c r="N541" s="43"/>
      <c r="O541" s="39"/>
    </row>
    <row r="542" spans="1:15" ht="15.75" x14ac:dyDescent="0.2">
      <c r="A542" s="37">
        <v>44131</v>
      </c>
      <c r="B542" s="36" t="s">
        <v>1080</v>
      </c>
      <c r="C542" s="36" t="s">
        <v>358</v>
      </c>
      <c r="D542" s="38">
        <v>44180</v>
      </c>
      <c r="E542" s="38" t="s">
        <v>571</v>
      </c>
      <c r="F542" s="32">
        <f>'12 Month Budget Comparison'!D544</f>
        <v>0</v>
      </c>
      <c r="G542" s="32">
        <f t="shared" si="56"/>
        <v>0</v>
      </c>
      <c r="H542" s="32"/>
      <c r="I542" s="32"/>
      <c r="J542" s="32">
        <f t="shared" si="57"/>
        <v>0</v>
      </c>
      <c r="K542" s="32"/>
      <c r="L542" s="43"/>
      <c r="M542" s="43"/>
      <c r="N542" s="43"/>
      <c r="O542" s="39"/>
    </row>
    <row r="543" spans="1:15" ht="15.75" x14ac:dyDescent="0.2">
      <c r="A543" s="37">
        <v>44140</v>
      </c>
      <c r="B543" s="36" t="s">
        <v>1080</v>
      </c>
      <c r="C543" s="36" t="s">
        <v>23</v>
      </c>
      <c r="D543" s="38">
        <v>44180</v>
      </c>
      <c r="E543" s="38" t="s">
        <v>75</v>
      </c>
      <c r="F543" s="32">
        <f>'12 Month Budget Comparison'!D545</f>
        <v>0</v>
      </c>
      <c r="G543" s="32">
        <f t="shared" si="56"/>
        <v>0</v>
      </c>
      <c r="H543" s="32"/>
      <c r="I543" s="32"/>
      <c r="J543" s="32">
        <f t="shared" si="57"/>
        <v>0</v>
      </c>
      <c r="K543" s="32"/>
      <c r="L543" s="43"/>
      <c r="M543" s="43"/>
      <c r="N543" s="43"/>
      <c r="O543" s="39"/>
    </row>
    <row r="544" spans="1:15" ht="15.75" x14ac:dyDescent="0.2">
      <c r="A544" s="249" t="s">
        <v>1079</v>
      </c>
      <c r="B544" s="250"/>
      <c r="C544" s="250"/>
      <c r="D544" s="250"/>
      <c r="E544" s="250"/>
      <c r="F544" s="250"/>
      <c r="G544" s="250"/>
      <c r="H544" s="250"/>
      <c r="I544" s="250"/>
      <c r="J544" s="250"/>
      <c r="K544" s="250"/>
      <c r="L544" s="250"/>
      <c r="M544" s="250"/>
      <c r="N544" s="250"/>
      <c r="O544" s="251"/>
    </row>
    <row r="545" spans="1:256" ht="15.75" x14ac:dyDescent="0.2">
      <c r="A545" s="37">
        <v>44150</v>
      </c>
      <c r="B545" s="36" t="s">
        <v>1080</v>
      </c>
      <c r="C545" s="36" t="s">
        <v>341</v>
      </c>
      <c r="D545" s="38">
        <v>44180</v>
      </c>
      <c r="E545" s="38" t="s">
        <v>572</v>
      </c>
      <c r="F545" s="32">
        <f>'12 Month Budget Comparison'!D546</f>
        <v>0</v>
      </c>
      <c r="G545" s="32">
        <f>F545</f>
        <v>0</v>
      </c>
      <c r="H545" s="32"/>
      <c r="I545" s="32"/>
      <c r="J545" s="32">
        <f>F545</f>
        <v>0</v>
      </c>
      <c r="K545" s="32"/>
      <c r="L545" s="43"/>
      <c r="M545" s="43"/>
      <c r="N545" s="43"/>
      <c r="O545" s="39"/>
    </row>
    <row r="546" spans="1:256" ht="15.75" x14ac:dyDescent="0.2">
      <c r="A546" s="37">
        <v>44160</v>
      </c>
      <c r="B546" s="36" t="s">
        <v>1080</v>
      </c>
      <c r="C546" s="36" t="s">
        <v>9</v>
      </c>
      <c r="D546" s="38">
        <v>44180</v>
      </c>
      <c r="E546" s="38" t="s">
        <v>76</v>
      </c>
      <c r="F546" s="32">
        <f>'12 Month Budget Comparison'!D547</f>
        <v>0</v>
      </c>
      <c r="G546" s="32">
        <f>F546</f>
        <v>0</v>
      </c>
      <c r="H546" s="32"/>
      <c r="I546" s="32"/>
      <c r="J546" s="32">
        <f>F546</f>
        <v>0</v>
      </c>
      <c r="K546" s="32"/>
      <c r="L546" s="43"/>
      <c r="M546" s="43"/>
      <c r="N546" s="43"/>
      <c r="O546" s="39"/>
    </row>
    <row r="547" spans="1:256" ht="15.75" x14ac:dyDescent="0.2">
      <c r="A547" s="37">
        <v>44180</v>
      </c>
      <c r="B547" s="36" t="s">
        <v>573</v>
      </c>
      <c r="C547" s="36" t="s">
        <v>573</v>
      </c>
      <c r="D547" s="38">
        <v>72140</v>
      </c>
      <c r="E547" s="38" t="s">
        <v>574</v>
      </c>
      <c r="F547" s="32">
        <f>SUM(F524:F546)</f>
        <v>0</v>
      </c>
      <c r="G547" s="32">
        <f>SUM(G524:G546)</f>
        <v>0</v>
      </c>
      <c r="H547" s="32"/>
      <c r="I547" s="32"/>
      <c r="J547" s="32">
        <f>SUM(J524:J546)</f>
        <v>0</v>
      </c>
      <c r="K547" s="32"/>
      <c r="L547" s="43"/>
      <c r="M547" s="43"/>
      <c r="N547" s="44"/>
      <c r="O547" s="32">
        <f>SUM(O524:O546)</f>
        <v>0</v>
      </c>
    </row>
    <row r="548" spans="1:256" s="35" customFormat="1" ht="15.75" x14ac:dyDescent="0.2">
      <c r="A548" s="249" t="s">
        <v>1077</v>
      </c>
      <c r="B548" s="250"/>
      <c r="C548" s="250"/>
      <c r="D548" s="250"/>
      <c r="E548" s="250"/>
      <c r="F548" s="250"/>
      <c r="G548" s="250"/>
      <c r="H548" s="250"/>
      <c r="I548" s="250"/>
      <c r="J548" s="250"/>
      <c r="K548" s="250"/>
      <c r="L548" s="250"/>
      <c r="M548" s="250"/>
      <c r="N548" s="250"/>
      <c r="O548" s="251"/>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c r="IV548" s="30"/>
    </row>
    <row r="549" spans="1:256" ht="15.75" x14ac:dyDescent="0.2">
      <c r="A549" s="37">
        <v>43650</v>
      </c>
      <c r="B549" s="36" t="s">
        <v>1078</v>
      </c>
      <c r="C549" s="36" t="s">
        <v>581</v>
      </c>
      <c r="D549" s="38">
        <v>43700</v>
      </c>
      <c r="E549" s="38" t="s">
        <v>582</v>
      </c>
      <c r="F549" s="32">
        <f>'12 Month Budget Comparison'!D544</f>
        <v>0</v>
      </c>
      <c r="G549" s="32">
        <f>F549</f>
        <v>0</v>
      </c>
      <c r="H549" s="32">
        <f>F549</f>
        <v>0</v>
      </c>
      <c r="I549" s="32"/>
      <c r="J549" s="43"/>
      <c r="K549" s="32"/>
      <c r="L549" s="43"/>
      <c r="M549" s="43"/>
      <c r="N549" s="44"/>
      <c r="O549" s="39"/>
    </row>
    <row r="550" spans="1:256" s="34" customFormat="1" ht="15.75" x14ac:dyDescent="0.2">
      <c r="A550" s="37">
        <v>43660</v>
      </c>
      <c r="B550" s="36" t="s">
        <v>1078</v>
      </c>
      <c r="C550" s="36" t="s">
        <v>283</v>
      </c>
      <c r="D550" s="38">
        <v>43700</v>
      </c>
      <c r="E550" s="38" t="s">
        <v>583</v>
      </c>
      <c r="F550" s="32">
        <f>'12 Month Budget Comparison'!D545</f>
        <v>0</v>
      </c>
      <c r="G550" s="32">
        <f t="shared" ref="G550:H559" si="58">F550</f>
        <v>0</v>
      </c>
      <c r="H550" s="32">
        <f>F550</f>
        <v>0</v>
      </c>
      <c r="I550" s="32"/>
      <c r="J550" s="43"/>
      <c r="K550" s="32"/>
      <c r="L550" s="43"/>
      <c r="M550" s="43"/>
      <c r="N550" s="43"/>
      <c r="O550" s="39"/>
    </row>
    <row r="551" spans="1:256" s="34" customFormat="1" ht="15.75" x14ac:dyDescent="0.2">
      <c r="A551" s="37">
        <v>43665</v>
      </c>
      <c r="B551" s="36" t="s">
        <v>1078</v>
      </c>
      <c r="C551" s="36" t="s">
        <v>131</v>
      </c>
      <c r="D551" s="38">
        <v>43700</v>
      </c>
      <c r="E551" s="38" t="s">
        <v>584</v>
      </c>
      <c r="F551" s="32">
        <f>'12 Month Budget Comparison'!D546</f>
        <v>0</v>
      </c>
      <c r="G551" s="32">
        <f t="shared" si="58"/>
        <v>0</v>
      </c>
      <c r="H551" s="32">
        <f>F551</f>
        <v>0</v>
      </c>
      <c r="I551" s="32"/>
      <c r="J551" s="43"/>
      <c r="K551" s="32"/>
      <c r="L551" s="43"/>
      <c r="M551" s="43"/>
      <c r="N551" s="43"/>
      <c r="O551" s="39"/>
    </row>
    <row r="552" spans="1:256" s="34" customFormat="1" ht="15.75" x14ac:dyDescent="0.2">
      <c r="A552" s="37">
        <v>43666</v>
      </c>
      <c r="B552" s="36" t="s">
        <v>1078</v>
      </c>
      <c r="C552" s="36" t="s">
        <v>133</v>
      </c>
      <c r="D552" s="38">
        <v>43700</v>
      </c>
      <c r="E552" s="38" t="s">
        <v>585</v>
      </c>
      <c r="F552" s="32">
        <f>'12 Month Budget Comparison'!D547</f>
        <v>0</v>
      </c>
      <c r="G552" s="32">
        <f t="shared" si="58"/>
        <v>0</v>
      </c>
      <c r="H552" s="32">
        <f>F552</f>
        <v>0</v>
      </c>
      <c r="I552" s="32"/>
      <c r="J552" s="43"/>
      <c r="K552" s="32"/>
      <c r="L552" s="43"/>
      <c r="M552" s="43"/>
      <c r="N552" s="43"/>
      <c r="O552" s="39"/>
    </row>
    <row r="553" spans="1:256" s="34" customFormat="1" ht="15.75" x14ac:dyDescent="0.2">
      <c r="A553" s="37">
        <v>43667</v>
      </c>
      <c r="B553" s="36" t="s">
        <v>1078</v>
      </c>
      <c r="C553" s="36" t="s">
        <v>3</v>
      </c>
      <c r="D553" s="38">
        <v>43700</v>
      </c>
      <c r="E553" s="38" t="s">
        <v>586</v>
      </c>
      <c r="F553" s="32">
        <f>'12 Month Budget Comparison'!D548</f>
        <v>0</v>
      </c>
      <c r="I553" s="32"/>
      <c r="J553" s="43"/>
      <c r="K553" s="32"/>
      <c r="L553" s="43"/>
      <c r="M553" s="43"/>
      <c r="N553" s="43"/>
      <c r="O553" s="32">
        <f>F553</f>
        <v>0</v>
      </c>
    </row>
    <row r="554" spans="1:256" s="34" customFormat="1" ht="15.75" x14ac:dyDescent="0.2">
      <c r="A554" s="37">
        <v>43668</v>
      </c>
      <c r="B554" s="36" t="s">
        <v>1078</v>
      </c>
      <c r="C554" s="36" t="s">
        <v>135</v>
      </c>
      <c r="D554" s="38">
        <v>43700</v>
      </c>
      <c r="E554" s="38" t="s">
        <v>587</v>
      </c>
      <c r="F554" s="32">
        <f>'12 Month Budget Comparison'!D549</f>
        <v>0</v>
      </c>
      <c r="G554" s="32">
        <f t="shared" si="58"/>
        <v>0</v>
      </c>
      <c r="H554" s="32">
        <f>F554</f>
        <v>0</v>
      </c>
      <c r="I554" s="32"/>
      <c r="J554" s="43"/>
      <c r="K554" s="32"/>
      <c r="L554" s="43"/>
      <c r="M554" s="43"/>
      <c r="N554" s="43"/>
      <c r="O554" s="39"/>
    </row>
    <row r="555" spans="1:256" s="34" customFormat="1" ht="15.75" x14ac:dyDescent="0.2">
      <c r="A555" s="37">
        <v>43669</v>
      </c>
      <c r="B555" s="36" t="s">
        <v>1078</v>
      </c>
      <c r="C555" s="36" t="s">
        <v>137</v>
      </c>
      <c r="D555" s="38">
        <v>43700</v>
      </c>
      <c r="E555" s="38" t="s">
        <v>588</v>
      </c>
      <c r="F555" s="32">
        <f>'12 Month Budget Comparison'!D550</f>
        <v>0</v>
      </c>
      <c r="G555" s="32">
        <f t="shared" si="58"/>
        <v>0</v>
      </c>
      <c r="H555" s="32">
        <f t="shared" si="58"/>
        <v>0</v>
      </c>
      <c r="I555" s="32"/>
      <c r="J555" s="43"/>
      <c r="K555" s="32"/>
      <c r="L555" s="43"/>
      <c r="M555" s="43"/>
      <c r="N555" s="43"/>
      <c r="O555" s="39"/>
    </row>
    <row r="556" spans="1:256" s="34" customFormat="1" ht="15.75" x14ac:dyDescent="0.2">
      <c r="A556" s="37">
        <v>43670</v>
      </c>
      <c r="B556" s="36" t="s">
        <v>1078</v>
      </c>
      <c r="C556" s="36" t="s">
        <v>139</v>
      </c>
      <c r="D556" s="38">
        <v>43700</v>
      </c>
      <c r="E556" s="38" t="s">
        <v>575</v>
      </c>
      <c r="F556" s="32">
        <f>'12 Month Budget Comparison'!D551</f>
        <v>0</v>
      </c>
      <c r="G556" s="32">
        <f t="shared" si="58"/>
        <v>0</v>
      </c>
      <c r="H556" s="32">
        <f>G556</f>
        <v>0</v>
      </c>
      <c r="I556" s="32"/>
      <c r="J556" s="43"/>
      <c r="K556" s="32"/>
      <c r="L556" s="43"/>
      <c r="M556" s="43"/>
      <c r="N556" s="43"/>
      <c r="O556" s="39"/>
    </row>
    <row r="557" spans="1:256" s="34" customFormat="1" ht="15.75" x14ac:dyDescent="0.2">
      <c r="A557" s="37">
        <v>43671</v>
      </c>
      <c r="B557" s="36" t="s">
        <v>1078</v>
      </c>
      <c r="C557" s="36" t="s">
        <v>143</v>
      </c>
      <c r="D557" s="38">
        <v>43700</v>
      </c>
      <c r="E557" s="38" t="s">
        <v>576</v>
      </c>
      <c r="F557" s="32">
        <f>'12 Month Budget Comparison'!D552</f>
        <v>0</v>
      </c>
      <c r="G557" s="32">
        <f t="shared" si="58"/>
        <v>0</v>
      </c>
      <c r="H557" s="32">
        <f>G557</f>
        <v>0</v>
      </c>
      <c r="I557" s="32"/>
      <c r="J557" s="43"/>
      <c r="K557" s="32"/>
      <c r="L557" s="43"/>
      <c r="M557" s="43"/>
      <c r="N557" s="43"/>
      <c r="O557" s="39"/>
    </row>
    <row r="558" spans="1:256" s="34" customFormat="1" ht="15.75" x14ac:dyDescent="0.2">
      <c r="A558" s="37">
        <v>43672</v>
      </c>
      <c r="B558" s="36" t="s">
        <v>1078</v>
      </c>
      <c r="C558" s="36" t="s">
        <v>145</v>
      </c>
      <c r="D558" s="38">
        <v>43700</v>
      </c>
      <c r="E558" s="38" t="s">
        <v>577</v>
      </c>
      <c r="F558" s="32">
        <f>'12 Month Budget Comparison'!D553</f>
        <v>0</v>
      </c>
      <c r="G558" s="32">
        <f t="shared" si="58"/>
        <v>0</v>
      </c>
      <c r="H558" s="32">
        <f>G558</f>
        <v>0</v>
      </c>
      <c r="I558" s="32"/>
      <c r="J558" s="43"/>
      <c r="K558" s="32"/>
      <c r="L558" s="43"/>
      <c r="M558" s="43"/>
      <c r="N558" s="43"/>
      <c r="O558" s="39"/>
    </row>
    <row r="559" spans="1:256" s="34" customFormat="1" ht="15.75" x14ac:dyDescent="0.2">
      <c r="A559" s="37">
        <v>43673</v>
      </c>
      <c r="B559" s="36" t="s">
        <v>1078</v>
      </c>
      <c r="C559" s="36" t="s">
        <v>354</v>
      </c>
      <c r="D559" s="38">
        <v>43700</v>
      </c>
      <c r="E559" s="38" t="s">
        <v>578</v>
      </c>
      <c r="F559" s="32">
        <f>'12 Month Budget Comparison'!D554</f>
        <v>0</v>
      </c>
      <c r="G559" s="32">
        <f t="shared" si="58"/>
        <v>0</v>
      </c>
      <c r="H559" s="32">
        <f>G559</f>
        <v>0</v>
      </c>
      <c r="I559" s="32"/>
      <c r="J559" s="43"/>
      <c r="K559" s="32"/>
      <c r="L559" s="43"/>
      <c r="M559" s="43"/>
      <c r="N559" s="43"/>
      <c r="O559" s="39"/>
    </row>
    <row r="560" spans="1:256" s="34" customFormat="1" ht="15.75" x14ac:dyDescent="0.2">
      <c r="A560" s="37">
        <v>43700</v>
      </c>
      <c r="B560" s="36" t="s">
        <v>579</v>
      </c>
      <c r="C560" s="36" t="s">
        <v>579</v>
      </c>
      <c r="D560" s="38">
        <v>72140</v>
      </c>
      <c r="E560" s="38" t="s">
        <v>580</v>
      </c>
      <c r="F560" s="32">
        <f>SUM(F549:F559)</f>
        <v>0</v>
      </c>
      <c r="G560" s="32">
        <f>SUM(G549:G559)</f>
        <v>0</v>
      </c>
      <c r="H560" s="32">
        <f>SUM(H549:H559)</f>
        <v>0</v>
      </c>
      <c r="I560" s="32"/>
      <c r="J560" s="43"/>
      <c r="K560" s="32"/>
      <c r="L560" s="43"/>
      <c r="M560" s="43"/>
      <c r="N560" s="43"/>
      <c r="O560" s="32">
        <f>SUM(O549:O559)</f>
        <v>0</v>
      </c>
    </row>
    <row r="561" spans="1:256" s="45" customFormat="1" ht="15.75" x14ac:dyDescent="0.2">
      <c r="A561" s="249" t="s">
        <v>1081</v>
      </c>
      <c r="B561" s="250"/>
      <c r="C561" s="250"/>
      <c r="D561" s="250"/>
      <c r="E561" s="250"/>
      <c r="F561" s="250"/>
      <c r="G561" s="250"/>
      <c r="H561" s="250"/>
      <c r="I561" s="250"/>
      <c r="J561" s="250"/>
      <c r="K561" s="250"/>
      <c r="L561" s="250"/>
      <c r="M561" s="250"/>
      <c r="N561" s="250"/>
      <c r="O561" s="251"/>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c r="BF561" s="34"/>
      <c r="BG561" s="34"/>
      <c r="BH561" s="34"/>
      <c r="BI561" s="34"/>
      <c r="BJ561" s="34"/>
      <c r="BK561" s="34"/>
      <c r="BL561" s="34"/>
      <c r="BM561" s="34"/>
      <c r="BN561" s="34"/>
      <c r="BO561" s="34"/>
      <c r="BP561" s="34"/>
      <c r="BQ561" s="34"/>
      <c r="BR561" s="34"/>
      <c r="BS561" s="34"/>
      <c r="BT561" s="34"/>
      <c r="BU561" s="34"/>
      <c r="BV561" s="34"/>
      <c r="BW561" s="34"/>
      <c r="BX561" s="34"/>
      <c r="BY561" s="34"/>
      <c r="BZ561" s="34"/>
      <c r="CA561" s="34"/>
      <c r="CB561" s="34"/>
      <c r="CC561" s="34"/>
      <c r="CD561" s="34"/>
      <c r="CE561" s="34"/>
      <c r="CF561" s="34"/>
      <c r="CG561" s="34"/>
      <c r="CH561" s="34"/>
      <c r="CI561" s="34"/>
      <c r="CJ561" s="34"/>
      <c r="CK561" s="34"/>
      <c r="CL561" s="34"/>
      <c r="CM561" s="34"/>
      <c r="CN561" s="34"/>
      <c r="CO561" s="34"/>
      <c r="CP561" s="34"/>
      <c r="CQ561" s="34"/>
      <c r="CR561" s="34"/>
      <c r="CS561" s="34"/>
      <c r="CT561" s="34"/>
      <c r="CU561" s="34"/>
      <c r="CV561" s="34"/>
      <c r="CW561" s="34"/>
      <c r="CX561" s="34"/>
      <c r="CY561" s="34"/>
      <c r="CZ561" s="34"/>
      <c r="DA561" s="34"/>
      <c r="DB561" s="34"/>
      <c r="DC561" s="34"/>
      <c r="DD561" s="34"/>
      <c r="DE561" s="34"/>
      <c r="DF561" s="34"/>
      <c r="DG561" s="34"/>
      <c r="DH561" s="34"/>
      <c r="DI561" s="34"/>
      <c r="DJ561" s="34"/>
      <c r="DK561" s="34"/>
      <c r="DL561" s="34"/>
      <c r="DM561" s="34"/>
      <c r="DN561" s="34"/>
      <c r="DO561" s="34"/>
      <c r="DP561" s="34"/>
      <c r="DQ561" s="34"/>
      <c r="DR561" s="34"/>
      <c r="DS561" s="34"/>
      <c r="DT561" s="34"/>
      <c r="DU561" s="34"/>
      <c r="DV561" s="34"/>
      <c r="DW561" s="34"/>
      <c r="DX561" s="34"/>
      <c r="DY561" s="34"/>
      <c r="DZ561" s="34"/>
      <c r="EA561" s="34"/>
      <c r="EB561" s="34"/>
      <c r="EC561" s="34"/>
      <c r="ED561" s="34"/>
      <c r="EE561" s="34"/>
      <c r="EF561" s="34"/>
      <c r="EG561" s="34"/>
      <c r="EH561" s="34"/>
      <c r="EI561" s="34"/>
      <c r="EJ561" s="34"/>
      <c r="EK561" s="34"/>
      <c r="EL561" s="34"/>
      <c r="EM561" s="34"/>
      <c r="EN561" s="34"/>
      <c r="EO561" s="34"/>
      <c r="EP561" s="34"/>
      <c r="EQ561" s="34"/>
      <c r="ER561" s="34"/>
      <c r="ES561" s="34"/>
      <c r="ET561" s="34"/>
      <c r="EU561" s="34"/>
      <c r="EV561" s="34"/>
      <c r="EW561" s="34"/>
      <c r="EX561" s="34"/>
      <c r="EY561" s="34"/>
      <c r="EZ561" s="34"/>
      <c r="FA561" s="34"/>
      <c r="FB561" s="34"/>
      <c r="FC561" s="34"/>
      <c r="FD561" s="34"/>
      <c r="FE561" s="34"/>
      <c r="FF561" s="34"/>
      <c r="FG561" s="34"/>
      <c r="FH561" s="34"/>
      <c r="FI561" s="34"/>
      <c r="FJ561" s="34"/>
      <c r="FK561" s="34"/>
      <c r="FL561" s="34"/>
      <c r="FM561" s="34"/>
      <c r="FN561" s="34"/>
      <c r="FO561" s="34"/>
      <c r="FP561" s="34"/>
      <c r="FQ561" s="34"/>
      <c r="FR561" s="34"/>
      <c r="FS561" s="34"/>
      <c r="FT561" s="34"/>
      <c r="FU561" s="34"/>
      <c r="FV561" s="34"/>
      <c r="FW561" s="34"/>
      <c r="FX561" s="34"/>
      <c r="FY561" s="34"/>
      <c r="FZ561" s="34"/>
      <c r="GA561" s="34"/>
      <c r="GB561" s="34"/>
      <c r="GC561" s="34"/>
      <c r="GD561" s="34"/>
      <c r="GE561" s="34"/>
      <c r="GF561" s="34"/>
      <c r="GG561" s="34"/>
      <c r="GH561" s="34"/>
      <c r="GI561" s="34"/>
      <c r="GJ561" s="34"/>
      <c r="GK561" s="34"/>
      <c r="GL561" s="34"/>
      <c r="GM561" s="34"/>
      <c r="GN561" s="34"/>
      <c r="GO561" s="34"/>
      <c r="GP561" s="34"/>
      <c r="GQ561" s="34"/>
      <c r="GR561" s="34"/>
      <c r="GS561" s="34"/>
      <c r="GT561" s="34"/>
      <c r="GU561" s="34"/>
      <c r="GV561" s="34"/>
      <c r="GW561" s="34"/>
      <c r="GX561" s="34"/>
      <c r="GY561" s="34"/>
      <c r="GZ561" s="34"/>
      <c r="HA561" s="34"/>
      <c r="HB561" s="34"/>
      <c r="HC561" s="34"/>
      <c r="HD561" s="34"/>
      <c r="HE561" s="34"/>
      <c r="HF561" s="34"/>
      <c r="HG561" s="34"/>
      <c r="HH561" s="34"/>
      <c r="HI561" s="34"/>
      <c r="HJ561" s="34"/>
      <c r="HK561" s="34"/>
      <c r="HL561" s="34"/>
      <c r="HM561" s="34"/>
      <c r="HN561" s="34"/>
      <c r="HO561" s="34"/>
      <c r="HP561" s="34"/>
      <c r="HQ561" s="34"/>
      <c r="HR561" s="34"/>
      <c r="HS561" s="34"/>
      <c r="HT561" s="34"/>
      <c r="HU561" s="34"/>
      <c r="HV561" s="34"/>
      <c r="HW561" s="34"/>
      <c r="HX561" s="34"/>
      <c r="HY561" s="34"/>
      <c r="HZ561" s="34"/>
      <c r="IA561" s="34"/>
      <c r="IB561" s="34"/>
      <c r="IC561" s="34"/>
      <c r="ID561" s="34"/>
      <c r="IE561" s="34"/>
      <c r="IF561" s="34"/>
      <c r="IG561" s="34"/>
      <c r="IH561" s="34"/>
      <c r="II561" s="34"/>
      <c r="IJ561" s="34"/>
      <c r="IK561" s="34"/>
      <c r="IL561" s="34"/>
      <c r="IM561" s="34"/>
      <c r="IN561" s="34"/>
      <c r="IO561" s="34"/>
      <c r="IP561" s="34"/>
      <c r="IQ561" s="34"/>
      <c r="IR561" s="34"/>
      <c r="IS561" s="34"/>
      <c r="IT561" s="34"/>
      <c r="IU561" s="34"/>
      <c r="IV561" s="34"/>
    </row>
    <row r="562" spans="1:256" s="34" customFormat="1" ht="15.75" x14ac:dyDescent="0.2">
      <c r="A562" s="37">
        <v>45000</v>
      </c>
      <c r="B562" s="36" t="s">
        <v>532</v>
      </c>
      <c r="C562" s="36" t="s">
        <v>20</v>
      </c>
      <c r="D562" s="38">
        <v>45300</v>
      </c>
      <c r="E562" s="38" t="s">
        <v>77</v>
      </c>
      <c r="F562" s="32">
        <f>'12 Month Budget Comparison'!D557</f>
        <v>0</v>
      </c>
      <c r="G562" s="32">
        <f>F562</f>
        <v>0</v>
      </c>
      <c r="H562" s="32"/>
      <c r="I562" s="32">
        <f>F562</f>
        <v>0</v>
      </c>
      <c r="J562" s="43"/>
      <c r="K562" s="32"/>
      <c r="L562" s="43"/>
      <c r="M562" s="43"/>
      <c r="N562" s="43"/>
      <c r="O562" s="39"/>
    </row>
    <row r="563" spans="1:256" s="34" customFormat="1" ht="15.75" x14ac:dyDescent="0.2">
      <c r="A563" s="37">
        <v>45035</v>
      </c>
      <c r="B563" s="36" t="s">
        <v>532</v>
      </c>
      <c r="C563" s="36" t="s">
        <v>283</v>
      </c>
      <c r="D563" s="38">
        <v>45300</v>
      </c>
      <c r="E563" s="38" t="s">
        <v>545</v>
      </c>
      <c r="F563" s="32">
        <f>'12 Month Budget Comparison'!D558</f>
        <v>0</v>
      </c>
      <c r="G563" s="32">
        <f t="shared" ref="G563:G588" si="59">F563</f>
        <v>0</v>
      </c>
      <c r="H563" s="32"/>
      <c r="I563" s="32">
        <f>F563</f>
        <v>0</v>
      </c>
      <c r="J563" s="43"/>
      <c r="K563" s="32"/>
      <c r="L563" s="43"/>
      <c r="M563" s="43"/>
      <c r="N563" s="43"/>
      <c r="O563" s="39"/>
    </row>
    <row r="564" spans="1:256" s="34" customFormat="1" ht="15.75" x14ac:dyDescent="0.2">
      <c r="A564" s="37">
        <v>45290</v>
      </c>
      <c r="B564" s="36" t="s">
        <v>532</v>
      </c>
      <c r="C564" s="36" t="s">
        <v>131</v>
      </c>
      <c r="D564" s="38">
        <v>45300</v>
      </c>
      <c r="E564" s="38" t="s">
        <v>546</v>
      </c>
      <c r="F564" s="32">
        <f>'12 Month Budget Comparison'!D559</f>
        <v>0</v>
      </c>
      <c r="G564" s="32">
        <f t="shared" si="59"/>
        <v>0</v>
      </c>
      <c r="H564" s="32"/>
      <c r="I564" s="32">
        <f>F564</f>
        <v>0</v>
      </c>
      <c r="J564" s="43"/>
      <c r="K564" s="32"/>
      <c r="L564" s="43"/>
      <c r="M564" s="43"/>
      <c r="N564" s="43"/>
      <c r="O564" s="39"/>
    </row>
    <row r="565" spans="1:256" s="34" customFormat="1" ht="15.75" x14ac:dyDescent="0.2">
      <c r="A565" s="37">
        <v>45291</v>
      </c>
      <c r="B565" s="36" t="s">
        <v>532</v>
      </c>
      <c r="C565" s="36" t="s">
        <v>133</v>
      </c>
      <c r="D565" s="38">
        <v>45300</v>
      </c>
      <c r="E565" s="38" t="s">
        <v>547</v>
      </c>
      <c r="F565" s="32">
        <f>'12 Month Budget Comparison'!D560</f>
        <v>0</v>
      </c>
      <c r="G565" s="32">
        <f t="shared" si="59"/>
        <v>0</v>
      </c>
      <c r="H565" s="32"/>
      <c r="I565" s="32">
        <f>F565</f>
        <v>0</v>
      </c>
      <c r="J565" s="43"/>
      <c r="K565" s="32"/>
      <c r="L565" s="43"/>
      <c r="M565" s="43"/>
      <c r="N565" s="43"/>
      <c r="O565" s="39"/>
    </row>
    <row r="566" spans="1:256" s="34" customFormat="1" ht="15.75" x14ac:dyDescent="0.2">
      <c r="A566" s="37">
        <v>45292</v>
      </c>
      <c r="B566" s="36" t="s">
        <v>532</v>
      </c>
      <c r="C566" s="36" t="s">
        <v>3</v>
      </c>
      <c r="D566" s="38">
        <v>45300</v>
      </c>
      <c r="E566" s="38" t="s">
        <v>548</v>
      </c>
      <c r="F566" s="32">
        <f>'12 Month Budget Comparison'!D561</f>
        <v>0</v>
      </c>
      <c r="H566" s="32"/>
      <c r="J566" s="43"/>
      <c r="K566" s="32"/>
      <c r="L566" s="43"/>
      <c r="M566" s="43"/>
      <c r="N566" s="43"/>
      <c r="O566" s="32">
        <f>F566</f>
        <v>0</v>
      </c>
    </row>
    <row r="567" spans="1:256" s="34" customFormat="1" ht="15.75" x14ac:dyDescent="0.2">
      <c r="A567" s="37">
        <v>45293</v>
      </c>
      <c r="B567" s="36" t="s">
        <v>532</v>
      </c>
      <c r="C567" s="36" t="s">
        <v>135</v>
      </c>
      <c r="D567" s="38">
        <v>45300</v>
      </c>
      <c r="E567" s="38" t="s">
        <v>549</v>
      </c>
      <c r="F567" s="32">
        <f>'12 Month Budget Comparison'!D562</f>
        <v>0</v>
      </c>
      <c r="G567" s="32">
        <f t="shared" si="59"/>
        <v>0</v>
      </c>
      <c r="H567" s="32"/>
      <c r="I567" s="32">
        <f>F567</f>
        <v>0</v>
      </c>
      <c r="J567" s="43"/>
      <c r="K567" s="32"/>
      <c r="L567" s="43"/>
      <c r="M567" s="43"/>
      <c r="N567" s="43"/>
      <c r="O567" s="39"/>
    </row>
    <row r="568" spans="1:256" s="34" customFormat="1" ht="15.75" x14ac:dyDescent="0.2">
      <c r="A568" s="37">
        <v>45294</v>
      </c>
      <c r="B568" s="36" t="s">
        <v>532</v>
      </c>
      <c r="C568" s="36" t="s">
        <v>137</v>
      </c>
      <c r="D568" s="38">
        <v>45300</v>
      </c>
      <c r="E568" s="38" t="s">
        <v>550</v>
      </c>
      <c r="F568" s="32">
        <f>'12 Month Budget Comparison'!D563</f>
        <v>0</v>
      </c>
      <c r="G568" s="32">
        <f t="shared" si="59"/>
        <v>0</v>
      </c>
      <c r="H568" s="32"/>
      <c r="I568" s="32">
        <f t="shared" ref="I568:I575" si="60">F568</f>
        <v>0</v>
      </c>
      <c r="J568" s="43"/>
      <c r="K568" s="32"/>
      <c r="L568" s="43"/>
      <c r="M568" s="43"/>
      <c r="N568" s="43"/>
      <c r="O568" s="39"/>
    </row>
    <row r="569" spans="1:256" ht="15.75" x14ac:dyDescent="0.2">
      <c r="A569" s="37">
        <v>45295</v>
      </c>
      <c r="B569" s="36" t="s">
        <v>532</v>
      </c>
      <c r="C569" s="36" t="s">
        <v>139</v>
      </c>
      <c r="D569" s="38">
        <v>45300</v>
      </c>
      <c r="E569" s="38" t="s">
        <v>551</v>
      </c>
      <c r="F569" s="32">
        <f>'12 Month Budget Comparison'!D564</f>
        <v>0</v>
      </c>
      <c r="G569" s="32">
        <f t="shared" si="59"/>
        <v>0</v>
      </c>
      <c r="H569" s="32"/>
      <c r="I569" s="32">
        <f t="shared" si="60"/>
        <v>0</v>
      </c>
      <c r="J569" s="43"/>
      <c r="K569" s="32"/>
      <c r="L569" s="43"/>
      <c r="M569" s="43"/>
      <c r="N569" s="43"/>
      <c r="O569" s="39"/>
    </row>
    <row r="570" spans="1:256" ht="15.75" x14ac:dyDescent="0.2">
      <c r="A570" s="37">
        <v>45296</v>
      </c>
      <c r="B570" s="36" t="s">
        <v>532</v>
      </c>
      <c r="C570" s="36" t="s">
        <v>143</v>
      </c>
      <c r="D570" s="38">
        <v>45300</v>
      </c>
      <c r="E570" s="38" t="s">
        <v>552</v>
      </c>
      <c r="F570" s="32">
        <f>'12 Month Budget Comparison'!D565</f>
        <v>0</v>
      </c>
      <c r="G570" s="32">
        <f t="shared" si="59"/>
        <v>0</v>
      </c>
      <c r="H570" s="32"/>
      <c r="I570" s="32">
        <f t="shared" si="60"/>
        <v>0</v>
      </c>
      <c r="J570" s="43"/>
      <c r="K570" s="32"/>
      <c r="L570" s="43"/>
      <c r="M570" s="43"/>
      <c r="N570" s="43"/>
      <c r="O570" s="39"/>
    </row>
    <row r="571" spans="1:256" ht="15.75" x14ac:dyDescent="0.2">
      <c r="A571" s="37">
        <v>45297</v>
      </c>
      <c r="B571" s="36" t="s">
        <v>532</v>
      </c>
      <c r="C571" s="36" t="s">
        <v>145</v>
      </c>
      <c r="D571" s="38">
        <v>45300</v>
      </c>
      <c r="E571" s="38" t="s">
        <v>553</v>
      </c>
      <c r="F571" s="32">
        <f>'12 Month Budget Comparison'!D566</f>
        <v>0</v>
      </c>
      <c r="G571" s="32">
        <f t="shared" si="59"/>
        <v>0</v>
      </c>
      <c r="H571" s="32"/>
      <c r="I571" s="32">
        <f t="shared" si="60"/>
        <v>0</v>
      </c>
      <c r="J571" s="43"/>
      <c r="K571" s="32"/>
      <c r="L571" s="43"/>
      <c r="M571" s="43"/>
      <c r="N571" s="43"/>
      <c r="O571" s="39"/>
    </row>
    <row r="572" spans="1:256" ht="15.75" x14ac:dyDescent="0.2">
      <c r="A572" s="37">
        <v>45298</v>
      </c>
      <c r="B572" s="36" t="s">
        <v>532</v>
      </c>
      <c r="C572" s="36" t="s">
        <v>354</v>
      </c>
      <c r="D572" s="38">
        <v>45300</v>
      </c>
      <c r="E572" s="38" t="s">
        <v>554</v>
      </c>
      <c r="F572" s="32">
        <f>'12 Month Budget Comparison'!D567</f>
        <v>0</v>
      </c>
      <c r="G572" s="32">
        <f t="shared" si="59"/>
        <v>0</v>
      </c>
      <c r="H572" s="32"/>
      <c r="I572" s="32">
        <f t="shared" si="60"/>
        <v>0</v>
      </c>
      <c r="J572" s="43"/>
      <c r="K572" s="32"/>
      <c r="L572" s="43"/>
      <c r="M572" s="43"/>
      <c r="N572" s="43"/>
      <c r="O572" s="39"/>
    </row>
    <row r="573" spans="1:256" ht="15.75" x14ac:dyDescent="0.2">
      <c r="A573" s="37">
        <v>45040</v>
      </c>
      <c r="B573" s="36" t="s">
        <v>532</v>
      </c>
      <c r="C573" s="36" t="s">
        <v>78</v>
      </c>
      <c r="D573" s="38">
        <v>45300</v>
      </c>
      <c r="E573" s="38" t="s">
        <v>79</v>
      </c>
      <c r="F573" s="32">
        <f>'12 Month Budget Comparison'!D568</f>
        <v>0</v>
      </c>
      <c r="G573" s="32">
        <f t="shared" si="59"/>
        <v>0</v>
      </c>
      <c r="H573" s="32"/>
      <c r="I573" s="32">
        <f t="shared" si="60"/>
        <v>0</v>
      </c>
      <c r="J573" s="43"/>
      <c r="K573" s="32"/>
      <c r="L573" s="43"/>
      <c r="M573" s="43"/>
      <c r="N573" s="43"/>
      <c r="O573" s="39"/>
    </row>
    <row r="574" spans="1:256" ht="14.85" customHeight="1" x14ac:dyDescent="0.2">
      <c r="A574" s="37">
        <v>45060</v>
      </c>
      <c r="B574" s="36" t="s">
        <v>532</v>
      </c>
      <c r="C574" s="36" t="s">
        <v>533</v>
      </c>
      <c r="D574" s="38">
        <v>45300</v>
      </c>
      <c r="E574" s="38" t="s">
        <v>80</v>
      </c>
      <c r="F574" s="32">
        <f>'12 Month Budget Comparison'!D569</f>
        <v>0</v>
      </c>
      <c r="G574" s="32">
        <f t="shared" si="59"/>
        <v>0</v>
      </c>
      <c r="H574" s="32"/>
      <c r="I574" s="32">
        <f t="shared" si="60"/>
        <v>0</v>
      </c>
      <c r="J574" s="43"/>
      <c r="K574" s="32"/>
      <c r="L574" s="43"/>
      <c r="M574" s="43"/>
      <c r="N574" s="43"/>
      <c r="O574" s="39"/>
    </row>
    <row r="575" spans="1:256" ht="14.85" customHeight="1" x14ac:dyDescent="0.2">
      <c r="A575" s="37">
        <v>45085</v>
      </c>
      <c r="B575" s="36" t="s">
        <v>532</v>
      </c>
      <c r="C575" s="36" t="s">
        <v>555</v>
      </c>
      <c r="D575" s="38">
        <v>45300</v>
      </c>
      <c r="E575" s="38" t="s">
        <v>556</v>
      </c>
      <c r="F575" s="32">
        <f>'12 Month Budget Comparison'!D570</f>
        <v>0</v>
      </c>
      <c r="G575" s="32">
        <f t="shared" si="59"/>
        <v>0</v>
      </c>
      <c r="H575" s="32"/>
      <c r="I575" s="32">
        <f t="shared" si="60"/>
        <v>0</v>
      </c>
      <c r="J575" s="43"/>
      <c r="K575" s="32"/>
      <c r="L575" s="43"/>
      <c r="M575" s="43"/>
      <c r="N575" s="43"/>
      <c r="O575" s="39"/>
    </row>
    <row r="576" spans="1:256" ht="14.85" customHeight="1" x14ac:dyDescent="0.25">
      <c r="A576" s="37">
        <v>45086</v>
      </c>
      <c r="B576" s="36" t="s">
        <v>532</v>
      </c>
      <c r="C576" s="36" t="s">
        <v>557</v>
      </c>
      <c r="D576" s="38">
        <v>45300</v>
      </c>
      <c r="E576" s="71" t="s">
        <v>558</v>
      </c>
      <c r="F576" s="32">
        <f>'12 Month Budget Comparison'!D571</f>
        <v>0</v>
      </c>
      <c r="H576" s="32"/>
      <c r="I576" s="32"/>
      <c r="J576" s="43"/>
      <c r="K576" s="32"/>
      <c r="L576" s="43"/>
      <c r="M576" s="43"/>
      <c r="N576" s="43"/>
      <c r="O576" s="32">
        <f>F576</f>
        <v>0</v>
      </c>
    </row>
    <row r="577" spans="1:256" ht="15.75" x14ac:dyDescent="0.2">
      <c r="A577" s="37">
        <v>45100</v>
      </c>
      <c r="B577" s="36" t="s">
        <v>532</v>
      </c>
      <c r="C577" s="36" t="s">
        <v>81</v>
      </c>
      <c r="D577" s="38">
        <v>45300</v>
      </c>
      <c r="E577" s="38" t="s">
        <v>82</v>
      </c>
      <c r="F577" s="32">
        <f>'12 Month Budget Comparison'!D572</f>
        <v>0</v>
      </c>
      <c r="G577" s="32">
        <f t="shared" si="59"/>
        <v>0</v>
      </c>
      <c r="H577" s="32"/>
      <c r="I577" s="32">
        <f>F577</f>
        <v>0</v>
      </c>
      <c r="J577" s="43"/>
      <c r="K577" s="32"/>
      <c r="L577" s="43"/>
      <c r="M577" s="43"/>
      <c r="N577" s="43"/>
      <c r="O577" s="39"/>
    </row>
    <row r="578" spans="1:256" ht="15.75" x14ac:dyDescent="0.2">
      <c r="A578" s="37">
        <v>45120</v>
      </c>
      <c r="B578" s="36" t="s">
        <v>532</v>
      </c>
      <c r="C578" s="36" t="s">
        <v>5</v>
      </c>
      <c r="D578" s="38">
        <v>45300</v>
      </c>
      <c r="E578" s="38" t="s">
        <v>83</v>
      </c>
      <c r="F578" s="32">
        <f>'12 Month Budget Comparison'!D573</f>
        <v>0</v>
      </c>
      <c r="G578" s="32">
        <f t="shared" si="59"/>
        <v>0</v>
      </c>
      <c r="H578" s="32"/>
      <c r="I578" s="32">
        <f t="shared" ref="I578:I584" si="61">F578</f>
        <v>0</v>
      </c>
      <c r="J578" s="43"/>
      <c r="K578" s="32"/>
      <c r="L578" s="43"/>
      <c r="M578" s="43"/>
      <c r="N578" s="43"/>
      <c r="O578" s="39"/>
    </row>
    <row r="579" spans="1:256" ht="15.75" x14ac:dyDescent="0.2">
      <c r="A579" s="37">
        <v>45140</v>
      </c>
      <c r="B579" s="36" t="s">
        <v>532</v>
      </c>
      <c r="C579" s="36" t="s">
        <v>84</v>
      </c>
      <c r="D579" s="38">
        <v>45300</v>
      </c>
      <c r="E579" s="38" t="s">
        <v>85</v>
      </c>
      <c r="F579" s="32">
        <f>'12 Month Budget Comparison'!D574</f>
        <v>0</v>
      </c>
      <c r="G579" s="32">
        <f t="shared" si="59"/>
        <v>0</v>
      </c>
      <c r="H579" s="32"/>
      <c r="I579" s="32">
        <f t="shared" si="61"/>
        <v>0</v>
      </c>
      <c r="J579" s="43"/>
      <c r="K579" s="32"/>
      <c r="L579" s="43"/>
      <c r="M579" s="43"/>
      <c r="N579" s="43"/>
      <c r="O579" s="39"/>
    </row>
    <row r="580" spans="1:256" ht="15.75" x14ac:dyDescent="0.25">
      <c r="A580" s="54">
        <v>45150</v>
      </c>
      <c r="B580" s="36" t="s">
        <v>532</v>
      </c>
      <c r="C580" s="36" t="s">
        <v>356</v>
      </c>
      <c r="D580" s="38">
        <v>45300</v>
      </c>
      <c r="E580" s="38" t="s">
        <v>534</v>
      </c>
      <c r="F580" s="32">
        <f>'12 Month Budget Comparison'!D575</f>
        <v>0</v>
      </c>
      <c r="G580" s="32">
        <f t="shared" si="59"/>
        <v>0</v>
      </c>
      <c r="H580" s="32"/>
      <c r="I580" s="32">
        <f t="shared" si="61"/>
        <v>0</v>
      </c>
      <c r="J580" s="43"/>
      <c r="K580" s="32"/>
      <c r="L580" s="43"/>
      <c r="M580" s="43"/>
      <c r="N580" s="43"/>
      <c r="O580" s="39"/>
    </row>
    <row r="581" spans="1:256" ht="15.75" x14ac:dyDescent="0.25">
      <c r="A581" s="54">
        <v>45151</v>
      </c>
      <c r="B581" s="36" t="s">
        <v>532</v>
      </c>
      <c r="C581" s="36" t="s">
        <v>358</v>
      </c>
      <c r="D581" s="38">
        <v>45300</v>
      </c>
      <c r="E581" s="38" t="s">
        <v>535</v>
      </c>
      <c r="F581" s="32">
        <f>'12 Month Budget Comparison'!D576</f>
        <v>0</v>
      </c>
      <c r="G581" s="32">
        <f t="shared" si="59"/>
        <v>0</v>
      </c>
      <c r="H581" s="32"/>
      <c r="I581" s="32">
        <f t="shared" si="61"/>
        <v>0</v>
      </c>
      <c r="J581" s="43"/>
      <c r="K581" s="32"/>
      <c r="L581" s="43"/>
      <c r="M581" s="43"/>
      <c r="N581" s="43"/>
      <c r="O581" s="39"/>
    </row>
    <row r="582" spans="1:256" ht="15.75" x14ac:dyDescent="0.25">
      <c r="A582" s="37">
        <v>45180</v>
      </c>
      <c r="B582" s="36" t="s">
        <v>532</v>
      </c>
      <c r="C582" s="36" t="s">
        <v>112</v>
      </c>
      <c r="D582" s="38">
        <v>45300</v>
      </c>
      <c r="E582" s="54" t="s">
        <v>86</v>
      </c>
      <c r="F582" s="32">
        <f>'12 Month Budget Comparison'!D577</f>
        <v>0</v>
      </c>
      <c r="G582" s="32">
        <f t="shared" si="59"/>
        <v>0</v>
      </c>
      <c r="H582" s="32"/>
      <c r="I582" s="32">
        <f t="shared" si="61"/>
        <v>0</v>
      </c>
      <c r="J582" s="43"/>
      <c r="K582" s="32"/>
      <c r="L582" s="43"/>
      <c r="M582" s="43"/>
      <c r="N582" s="43"/>
      <c r="O582" s="39"/>
    </row>
    <row r="583" spans="1:256" ht="15.75" x14ac:dyDescent="0.2">
      <c r="A583" s="37">
        <v>45200</v>
      </c>
      <c r="B583" s="36" t="s">
        <v>532</v>
      </c>
      <c r="C583" s="36" t="s">
        <v>7</v>
      </c>
      <c r="D583" s="38">
        <v>45300</v>
      </c>
      <c r="E583" s="38" t="s">
        <v>536</v>
      </c>
      <c r="F583" s="32">
        <f>'12 Month Budget Comparison'!D578</f>
        <v>0</v>
      </c>
      <c r="G583" s="32">
        <f t="shared" si="59"/>
        <v>0</v>
      </c>
      <c r="H583" s="32"/>
      <c r="I583" s="32">
        <f t="shared" si="61"/>
        <v>0</v>
      </c>
      <c r="J583" s="43"/>
      <c r="K583" s="32"/>
      <c r="L583" s="43"/>
      <c r="M583" s="43"/>
      <c r="N583" s="43"/>
      <c r="O583" s="39"/>
    </row>
    <row r="584" spans="1:256" ht="15.75" x14ac:dyDescent="0.2">
      <c r="A584" s="37">
        <v>45230</v>
      </c>
      <c r="B584" s="36" t="s">
        <v>532</v>
      </c>
      <c r="C584" s="36" t="s">
        <v>341</v>
      </c>
      <c r="D584" s="38">
        <v>45300</v>
      </c>
      <c r="E584" s="38" t="s">
        <v>537</v>
      </c>
      <c r="F584" s="32">
        <f>'12 Month Budget Comparison'!D579</f>
        <v>0</v>
      </c>
      <c r="G584" s="32">
        <f t="shared" si="59"/>
        <v>0</v>
      </c>
      <c r="H584" s="32"/>
      <c r="I584" s="32">
        <f t="shared" si="61"/>
        <v>0</v>
      </c>
      <c r="J584" s="43"/>
      <c r="K584" s="32"/>
      <c r="L584" s="43"/>
      <c r="M584" s="43"/>
      <c r="N584" s="44"/>
      <c r="O584" s="39"/>
    </row>
    <row r="585" spans="1:256" ht="15.75" x14ac:dyDescent="0.2">
      <c r="A585" s="37">
        <v>45240</v>
      </c>
      <c r="B585" s="36" t="s">
        <v>532</v>
      </c>
      <c r="C585" s="36" t="s">
        <v>87</v>
      </c>
      <c r="D585" s="38">
        <v>45300</v>
      </c>
      <c r="E585" s="38" t="s">
        <v>88</v>
      </c>
      <c r="F585" s="32">
        <f>'12 Month Budget Comparison'!D580</f>
        <v>0</v>
      </c>
      <c r="H585" s="32"/>
      <c r="I585" s="32"/>
      <c r="J585" s="43"/>
      <c r="K585" s="32"/>
      <c r="L585" s="43"/>
      <c r="M585" s="43"/>
      <c r="N585" s="43"/>
      <c r="O585" s="32">
        <f>F585</f>
        <v>0</v>
      </c>
    </row>
    <row r="586" spans="1:256" ht="15.75" x14ac:dyDescent="0.2">
      <c r="A586" s="37">
        <v>45260</v>
      </c>
      <c r="B586" s="36" t="s">
        <v>532</v>
      </c>
      <c r="C586" s="36" t="s">
        <v>89</v>
      </c>
      <c r="D586" s="38">
        <v>45300</v>
      </c>
      <c r="E586" s="38" t="s">
        <v>90</v>
      </c>
      <c r="F586" s="32">
        <f>'12 Month Budget Comparison'!D581</f>
        <v>0</v>
      </c>
      <c r="G586" s="32">
        <f t="shared" si="59"/>
        <v>0</v>
      </c>
      <c r="H586" s="32"/>
      <c r="I586" s="32">
        <f>F586</f>
        <v>0</v>
      </c>
      <c r="J586" s="43"/>
      <c r="K586" s="32"/>
      <c r="L586" s="43"/>
      <c r="M586" s="43"/>
      <c r="N586" s="43"/>
      <c r="O586" s="39"/>
    </row>
    <row r="587" spans="1:256" ht="15.75" x14ac:dyDescent="0.2">
      <c r="A587" s="37">
        <v>45261</v>
      </c>
      <c r="B587" s="36" t="s">
        <v>532</v>
      </c>
      <c r="C587" s="36" t="s">
        <v>538</v>
      </c>
      <c r="D587" s="38">
        <v>45300</v>
      </c>
      <c r="E587" s="38" t="s">
        <v>91</v>
      </c>
      <c r="F587" s="32">
        <f>'12 Month Budget Comparison'!D582</f>
        <v>0</v>
      </c>
      <c r="G587" s="32">
        <f t="shared" si="59"/>
        <v>0</v>
      </c>
      <c r="H587" s="32"/>
      <c r="I587" s="32">
        <f>F587</f>
        <v>0</v>
      </c>
      <c r="J587" s="43"/>
      <c r="K587" s="32"/>
      <c r="L587" s="43"/>
      <c r="M587" s="43"/>
      <c r="N587" s="43"/>
      <c r="O587" s="39"/>
    </row>
    <row r="588" spans="1:256" ht="15.75" x14ac:dyDescent="0.2">
      <c r="A588" s="37">
        <v>45262</v>
      </c>
      <c r="B588" s="36" t="s">
        <v>532</v>
      </c>
      <c r="C588" s="36" t="s">
        <v>539</v>
      </c>
      <c r="D588" s="38">
        <v>45300</v>
      </c>
      <c r="E588" s="38" t="s">
        <v>92</v>
      </c>
      <c r="F588" s="32">
        <f>'12 Month Budget Comparison'!D583</f>
        <v>0</v>
      </c>
      <c r="G588" s="32">
        <f t="shared" si="59"/>
        <v>0</v>
      </c>
      <c r="H588" s="32"/>
      <c r="I588" s="32">
        <f>F588</f>
        <v>0</v>
      </c>
      <c r="J588" s="43"/>
      <c r="K588" s="32"/>
      <c r="L588" s="43"/>
      <c r="M588" s="43"/>
      <c r="N588" s="43"/>
      <c r="O588" s="39"/>
    </row>
    <row r="589" spans="1:256" ht="15.75" x14ac:dyDescent="0.2">
      <c r="A589" s="37">
        <v>45263</v>
      </c>
      <c r="B589" s="36" t="s">
        <v>532</v>
      </c>
      <c r="C589" s="36" t="s">
        <v>540</v>
      </c>
      <c r="D589" s="38">
        <v>45300</v>
      </c>
      <c r="E589" s="38" t="s">
        <v>93</v>
      </c>
      <c r="F589" s="32">
        <f>'12 Month Budget Comparison'!D584</f>
        <v>0</v>
      </c>
      <c r="G589" s="55"/>
      <c r="H589" s="32"/>
      <c r="I589" s="32"/>
      <c r="J589" s="43"/>
      <c r="K589" s="32"/>
      <c r="L589" s="43"/>
      <c r="M589" s="43"/>
      <c r="N589" s="43"/>
      <c r="O589" s="32">
        <f>F589</f>
        <v>0</v>
      </c>
    </row>
    <row r="590" spans="1:256" ht="15.75" x14ac:dyDescent="0.2">
      <c r="A590" s="38">
        <v>45281</v>
      </c>
      <c r="B590" s="36" t="s">
        <v>532</v>
      </c>
      <c r="C590" s="36" t="s">
        <v>541</v>
      </c>
      <c r="D590" s="38">
        <v>45300</v>
      </c>
      <c r="E590" s="38" t="s">
        <v>542</v>
      </c>
      <c r="F590" s="32">
        <f>'12 Month Budget Comparison'!D585</f>
        <v>0</v>
      </c>
      <c r="G590" s="55"/>
      <c r="H590" s="32"/>
      <c r="I590" s="32"/>
      <c r="J590" s="43"/>
      <c r="K590" s="32"/>
      <c r="L590" s="43"/>
      <c r="M590" s="43"/>
      <c r="N590" s="43"/>
      <c r="O590" s="32">
        <f>F590</f>
        <v>0</v>
      </c>
    </row>
    <row r="591" spans="1:256" s="35" customFormat="1" ht="15.75" x14ac:dyDescent="0.2">
      <c r="A591" s="37">
        <v>45300</v>
      </c>
      <c r="B591" s="36" t="s">
        <v>543</v>
      </c>
      <c r="C591" s="36" t="s">
        <v>543</v>
      </c>
      <c r="D591" s="38">
        <v>72140</v>
      </c>
      <c r="E591" s="38" t="s">
        <v>544</v>
      </c>
      <c r="F591" s="32">
        <f>SUM(F562:F590)</f>
        <v>0</v>
      </c>
      <c r="G591" s="32">
        <f>SUM(G562:G590)</f>
        <v>0</v>
      </c>
      <c r="H591" s="32"/>
      <c r="I591" s="32">
        <f>SUM(I562:I590)</f>
        <v>0</v>
      </c>
      <c r="J591" s="43"/>
      <c r="K591" s="32"/>
      <c r="L591" s="43"/>
      <c r="M591" s="43"/>
      <c r="N591" s="43"/>
      <c r="O591" s="32">
        <f>SUM(O562:O590)</f>
        <v>0</v>
      </c>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c r="IV591" s="30"/>
    </row>
    <row r="592" spans="1:256" ht="15.75" x14ac:dyDescent="0.2">
      <c r="A592" s="249" t="s">
        <v>1082</v>
      </c>
      <c r="B592" s="250"/>
      <c r="C592" s="250"/>
      <c r="D592" s="250"/>
      <c r="E592" s="250"/>
      <c r="F592" s="250"/>
      <c r="G592" s="250"/>
      <c r="H592" s="250"/>
      <c r="I592" s="250"/>
      <c r="J592" s="250"/>
      <c r="K592" s="250"/>
      <c r="L592" s="250"/>
      <c r="M592" s="250"/>
      <c r="N592" s="250"/>
      <c r="O592" s="251"/>
    </row>
    <row r="593" spans="1:15" ht="15.75" x14ac:dyDescent="0.2">
      <c r="A593" s="37">
        <v>46000</v>
      </c>
      <c r="B593" s="36" t="s">
        <v>515</v>
      </c>
      <c r="C593" s="36" t="s">
        <v>516</v>
      </c>
      <c r="D593" s="38">
        <v>46160</v>
      </c>
      <c r="E593" s="38" t="s">
        <v>94</v>
      </c>
      <c r="F593" s="32">
        <f>'12 Month Budget Comparison'!D588</f>
        <v>0</v>
      </c>
      <c r="G593" s="32">
        <f>F593</f>
        <v>0</v>
      </c>
      <c r="H593" s="32"/>
      <c r="I593" s="32">
        <f>F593</f>
        <v>0</v>
      </c>
      <c r="J593" s="43"/>
      <c r="K593" s="32"/>
      <c r="L593" s="43"/>
      <c r="M593" s="43"/>
      <c r="N593" s="43"/>
      <c r="O593" s="39"/>
    </row>
    <row r="594" spans="1:15" ht="15.75" x14ac:dyDescent="0.2">
      <c r="A594" s="37">
        <v>46020</v>
      </c>
      <c r="B594" s="36" t="s">
        <v>515</v>
      </c>
      <c r="C594" s="36" t="s">
        <v>1</v>
      </c>
      <c r="D594" s="38">
        <v>46160</v>
      </c>
      <c r="E594" s="38" t="s">
        <v>95</v>
      </c>
      <c r="F594" s="32">
        <f>'12 Month Budget Comparison'!D589</f>
        <v>0</v>
      </c>
      <c r="G594" s="32">
        <f>F594</f>
        <v>0</v>
      </c>
      <c r="H594" s="32"/>
      <c r="I594" s="32">
        <f>F594</f>
        <v>0</v>
      </c>
      <c r="J594" s="43"/>
      <c r="K594" s="32"/>
      <c r="L594" s="43"/>
      <c r="M594" s="43"/>
      <c r="N594" s="43"/>
      <c r="O594" s="39"/>
    </row>
    <row r="595" spans="1:15" ht="15.75" x14ac:dyDescent="0.2">
      <c r="A595" s="37">
        <v>46040</v>
      </c>
      <c r="B595" s="36" t="s">
        <v>515</v>
      </c>
      <c r="C595" s="36" t="s">
        <v>44</v>
      </c>
      <c r="D595" s="38">
        <v>46160</v>
      </c>
      <c r="E595" s="38" t="s">
        <v>96</v>
      </c>
      <c r="F595" s="32">
        <f>'12 Month Budget Comparison'!D590</f>
        <v>0</v>
      </c>
      <c r="G595" s="32">
        <f>F595</f>
        <v>0</v>
      </c>
      <c r="H595" s="32"/>
      <c r="I595" s="32">
        <f>F595</f>
        <v>0</v>
      </c>
      <c r="J595" s="43"/>
      <c r="K595" s="32"/>
      <c r="L595" s="43"/>
      <c r="M595" s="43"/>
      <c r="N595" s="43"/>
      <c r="O595" s="39"/>
    </row>
    <row r="596" spans="1:15" ht="15.75" x14ac:dyDescent="0.2">
      <c r="A596" s="37">
        <v>46060</v>
      </c>
      <c r="B596" s="36" t="s">
        <v>515</v>
      </c>
      <c r="C596" s="36" t="s">
        <v>46</v>
      </c>
      <c r="D596" s="38">
        <v>46160</v>
      </c>
      <c r="E596" s="38" t="s">
        <v>97</v>
      </c>
      <c r="F596" s="32">
        <f>'12 Month Budget Comparison'!D591</f>
        <v>0</v>
      </c>
      <c r="G596" s="32">
        <f>F596</f>
        <v>0</v>
      </c>
      <c r="H596" s="32"/>
      <c r="I596" s="32">
        <f>F596</f>
        <v>0</v>
      </c>
      <c r="J596" s="43"/>
      <c r="K596" s="32"/>
      <c r="L596" s="43"/>
      <c r="M596" s="43"/>
      <c r="N596" s="43"/>
      <c r="O596" s="39"/>
    </row>
    <row r="597" spans="1:15" ht="15.75" x14ac:dyDescent="0.2">
      <c r="A597" s="37">
        <v>46065</v>
      </c>
      <c r="B597" s="36" t="s">
        <v>515</v>
      </c>
      <c r="C597" s="36" t="s">
        <v>283</v>
      </c>
      <c r="D597" s="38">
        <v>46160</v>
      </c>
      <c r="E597" s="38" t="s">
        <v>517</v>
      </c>
      <c r="F597" s="32">
        <f>'12 Month Budget Comparison'!D592</f>
        <v>0</v>
      </c>
      <c r="G597" s="32">
        <f>F597</f>
        <v>0</v>
      </c>
      <c r="H597" s="32"/>
      <c r="I597" s="32">
        <f>F597</f>
        <v>0</v>
      </c>
      <c r="J597" s="43"/>
      <c r="K597" s="32"/>
      <c r="L597" s="43"/>
      <c r="M597" s="43"/>
      <c r="N597" s="43"/>
      <c r="O597" s="39"/>
    </row>
    <row r="598" spans="1:15" ht="15.75" x14ac:dyDescent="0.2">
      <c r="A598" s="249" t="s">
        <v>1082</v>
      </c>
      <c r="B598" s="250"/>
      <c r="C598" s="250"/>
      <c r="D598" s="250"/>
      <c r="E598" s="250"/>
      <c r="F598" s="250"/>
      <c r="G598" s="250"/>
      <c r="H598" s="250"/>
      <c r="I598" s="250"/>
      <c r="J598" s="250"/>
      <c r="K598" s="250"/>
      <c r="L598" s="250"/>
      <c r="M598" s="250"/>
      <c r="N598" s="250"/>
      <c r="O598" s="251"/>
    </row>
    <row r="599" spans="1:15" ht="15.75" x14ac:dyDescent="0.2">
      <c r="A599" s="37">
        <v>46070</v>
      </c>
      <c r="B599" s="36" t="s">
        <v>515</v>
      </c>
      <c r="C599" s="36" t="s">
        <v>131</v>
      </c>
      <c r="D599" s="38">
        <v>46160</v>
      </c>
      <c r="E599" s="38" t="s">
        <v>518</v>
      </c>
      <c r="F599" s="32">
        <f>'12 Month Budget Comparison'!D593</f>
        <v>0</v>
      </c>
      <c r="G599" s="32">
        <f>F599</f>
        <v>0</v>
      </c>
      <c r="H599" s="32"/>
      <c r="I599" s="32">
        <f>F599</f>
        <v>0</v>
      </c>
      <c r="J599" s="43"/>
      <c r="K599" s="32"/>
      <c r="L599" s="43"/>
      <c r="M599" s="43"/>
      <c r="N599" s="43"/>
      <c r="O599" s="39"/>
    </row>
    <row r="600" spans="1:15" ht="15.75" x14ac:dyDescent="0.2">
      <c r="A600" s="37">
        <v>46071</v>
      </c>
      <c r="B600" s="36" t="s">
        <v>515</v>
      </c>
      <c r="C600" s="36" t="s">
        <v>133</v>
      </c>
      <c r="D600" s="38">
        <v>46160</v>
      </c>
      <c r="E600" s="38" t="s">
        <v>519</v>
      </c>
      <c r="F600" s="32">
        <f>'12 Month Budget Comparison'!D594</f>
        <v>0</v>
      </c>
      <c r="G600" s="32">
        <f t="shared" ref="G600:G614" si="62">F600</f>
        <v>0</v>
      </c>
      <c r="H600" s="32"/>
      <c r="I600" s="32">
        <f>F600</f>
        <v>0</v>
      </c>
      <c r="J600" s="43"/>
      <c r="K600" s="32"/>
      <c r="L600" s="43"/>
      <c r="M600" s="43"/>
      <c r="N600" s="43"/>
      <c r="O600" s="39"/>
    </row>
    <row r="601" spans="1:15" ht="15.75" x14ac:dyDescent="0.2">
      <c r="A601" s="37">
        <v>46072</v>
      </c>
      <c r="B601" s="36" t="s">
        <v>515</v>
      </c>
      <c r="C601" s="36" t="s">
        <v>3</v>
      </c>
      <c r="D601" s="38">
        <v>46160</v>
      </c>
      <c r="E601" s="38" t="s">
        <v>520</v>
      </c>
      <c r="F601" s="32">
        <f>'12 Month Budget Comparison'!D595</f>
        <v>0</v>
      </c>
      <c r="G601" s="30"/>
      <c r="H601" s="32"/>
      <c r="I601" s="30"/>
      <c r="J601" s="43"/>
      <c r="K601" s="32"/>
      <c r="L601" s="43"/>
      <c r="M601" s="43"/>
      <c r="N601" s="43"/>
      <c r="O601" s="32">
        <f>F601</f>
        <v>0</v>
      </c>
    </row>
    <row r="602" spans="1:15" ht="15.75" x14ac:dyDescent="0.2">
      <c r="A602" s="37">
        <v>46073</v>
      </c>
      <c r="B602" s="36" t="s">
        <v>515</v>
      </c>
      <c r="C602" s="36" t="s">
        <v>135</v>
      </c>
      <c r="D602" s="38">
        <v>46160</v>
      </c>
      <c r="E602" s="38" t="s">
        <v>521</v>
      </c>
      <c r="F602" s="32">
        <f>'12 Month Budget Comparison'!D596</f>
        <v>0</v>
      </c>
      <c r="G602" s="32">
        <f t="shared" si="62"/>
        <v>0</v>
      </c>
      <c r="H602" s="32"/>
      <c r="I602" s="32">
        <f>F602</f>
        <v>0</v>
      </c>
      <c r="J602" s="43"/>
      <c r="K602" s="32"/>
      <c r="L602" s="43"/>
      <c r="M602" s="43"/>
      <c r="N602" s="43"/>
      <c r="O602" s="39"/>
    </row>
    <row r="603" spans="1:15" ht="15.75" x14ac:dyDescent="0.2">
      <c r="A603" s="37">
        <v>46074</v>
      </c>
      <c r="B603" s="36" t="s">
        <v>515</v>
      </c>
      <c r="C603" s="36" t="s">
        <v>137</v>
      </c>
      <c r="D603" s="38">
        <v>46160</v>
      </c>
      <c r="E603" s="38" t="s">
        <v>522</v>
      </c>
      <c r="F603" s="32">
        <f>'12 Month Budget Comparison'!D597</f>
        <v>0</v>
      </c>
      <c r="G603" s="32">
        <f t="shared" si="62"/>
        <v>0</v>
      </c>
      <c r="H603" s="32"/>
      <c r="I603" s="32">
        <f t="shared" ref="I603:I614" si="63">F603</f>
        <v>0</v>
      </c>
      <c r="J603" s="43"/>
      <c r="K603" s="32"/>
      <c r="L603" s="43"/>
      <c r="M603" s="43"/>
      <c r="N603" s="43"/>
      <c r="O603" s="39"/>
    </row>
    <row r="604" spans="1:15" ht="15.75" x14ac:dyDescent="0.2">
      <c r="A604" s="37">
        <v>46075</v>
      </c>
      <c r="B604" s="36" t="s">
        <v>515</v>
      </c>
      <c r="C604" s="36" t="s">
        <v>139</v>
      </c>
      <c r="D604" s="38">
        <v>46160</v>
      </c>
      <c r="E604" s="38" t="s">
        <v>523</v>
      </c>
      <c r="F604" s="32">
        <f>'12 Month Budget Comparison'!D598</f>
        <v>0</v>
      </c>
      <c r="G604" s="32">
        <f t="shared" si="62"/>
        <v>0</v>
      </c>
      <c r="H604" s="32"/>
      <c r="I604" s="32">
        <f t="shared" si="63"/>
        <v>0</v>
      </c>
      <c r="J604" s="43"/>
      <c r="K604" s="32"/>
      <c r="L604" s="43"/>
      <c r="M604" s="43"/>
      <c r="N604" s="43"/>
      <c r="O604" s="39"/>
    </row>
    <row r="605" spans="1:15" ht="15.75" x14ac:dyDescent="0.2">
      <c r="A605" s="37">
        <v>46076</v>
      </c>
      <c r="B605" s="36" t="s">
        <v>515</v>
      </c>
      <c r="C605" s="36" t="s">
        <v>143</v>
      </c>
      <c r="D605" s="38">
        <v>46160</v>
      </c>
      <c r="E605" s="38" t="s">
        <v>524</v>
      </c>
      <c r="F605" s="32">
        <f>'12 Month Budget Comparison'!D599</f>
        <v>0</v>
      </c>
      <c r="G605" s="32">
        <f t="shared" si="62"/>
        <v>0</v>
      </c>
      <c r="H605" s="32"/>
      <c r="I605" s="32">
        <f t="shared" si="63"/>
        <v>0</v>
      </c>
      <c r="J605" s="43"/>
      <c r="K605" s="32"/>
      <c r="L605" s="43"/>
      <c r="M605" s="43"/>
      <c r="N605" s="43"/>
      <c r="O605" s="39"/>
    </row>
    <row r="606" spans="1:15" ht="15.75" x14ac:dyDescent="0.2">
      <c r="A606" s="37">
        <v>46077</v>
      </c>
      <c r="B606" s="36" t="s">
        <v>515</v>
      </c>
      <c r="C606" s="36" t="s">
        <v>145</v>
      </c>
      <c r="D606" s="38">
        <v>46160</v>
      </c>
      <c r="E606" s="38" t="s">
        <v>525</v>
      </c>
      <c r="F606" s="32">
        <f>'12 Month Budget Comparison'!D600</f>
        <v>0</v>
      </c>
      <c r="G606" s="32">
        <f t="shared" si="62"/>
        <v>0</v>
      </c>
      <c r="H606" s="32"/>
      <c r="I606" s="32">
        <f t="shared" si="63"/>
        <v>0</v>
      </c>
      <c r="J606" s="43"/>
      <c r="K606" s="32"/>
      <c r="L606" s="43"/>
      <c r="M606" s="43"/>
      <c r="N606" s="43"/>
      <c r="O606" s="39"/>
    </row>
    <row r="607" spans="1:15" ht="15.75" x14ac:dyDescent="0.2">
      <c r="A607" s="37">
        <v>46078</v>
      </c>
      <c r="B607" s="36" t="s">
        <v>515</v>
      </c>
      <c r="C607" s="36" t="s">
        <v>354</v>
      </c>
      <c r="D607" s="38">
        <v>46160</v>
      </c>
      <c r="E607" s="38" t="s">
        <v>526</v>
      </c>
      <c r="F607" s="32">
        <f>'12 Month Budget Comparison'!D601</f>
        <v>0</v>
      </c>
      <c r="G607" s="32">
        <f t="shared" si="62"/>
        <v>0</v>
      </c>
      <c r="H607" s="32"/>
      <c r="I607" s="32">
        <f t="shared" si="63"/>
        <v>0</v>
      </c>
      <c r="J607" s="43"/>
      <c r="K607" s="32"/>
      <c r="L607" s="43"/>
      <c r="M607" s="43"/>
      <c r="N607" s="43"/>
      <c r="O607" s="39"/>
    </row>
    <row r="608" spans="1:15" ht="15.75" x14ac:dyDescent="0.2">
      <c r="A608" s="37">
        <v>46080</v>
      </c>
      <c r="B608" s="36" t="s">
        <v>515</v>
      </c>
      <c r="C608" s="36" t="s">
        <v>32</v>
      </c>
      <c r="D608" s="38">
        <v>46160</v>
      </c>
      <c r="E608" s="38" t="s">
        <v>98</v>
      </c>
      <c r="F608" s="32">
        <f>'12 Month Budget Comparison'!D602</f>
        <v>0</v>
      </c>
      <c r="G608" s="32">
        <f t="shared" si="62"/>
        <v>0</v>
      </c>
      <c r="H608" s="32"/>
      <c r="I608" s="32">
        <f t="shared" si="63"/>
        <v>0</v>
      </c>
      <c r="J608" s="43"/>
      <c r="K608" s="32"/>
      <c r="L608" s="43"/>
      <c r="M608" s="43"/>
      <c r="N608" s="43"/>
      <c r="O608" s="39"/>
    </row>
    <row r="609" spans="1:256" ht="15.75" x14ac:dyDescent="0.2">
      <c r="A609" s="37">
        <v>46100</v>
      </c>
      <c r="B609" s="36" t="s">
        <v>515</v>
      </c>
      <c r="C609" s="36" t="s">
        <v>6</v>
      </c>
      <c r="D609" s="38">
        <v>46160</v>
      </c>
      <c r="E609" s="38" t="s">
        <v>99</v>
      </c>
      <c r="F609" s="32">
        <f>'12 Month Budget Comparison'!D603</f>
        <v>0</v>
      </c>
      <c r="G609" s="32">
        <f t="shared" si="62"/>
        <v>0</v>
      </c>
      <c r="H609" s="32"/>
      <c r="I609" s="32">
        <f t="shared" si="63"/>
        <v>0</v>
      </c>
      <c r="J609" s="43"/>
      <c r="K609" s="32"/>
      <c r="L609" s="43"/>
      <c r="M609" s="43"/>
      <c r="N609" s="43"/>
      <c r="O609" s="39"/>
    </row>
    <row r="610" spans="1:256" ht="15.75" x14ac:dyDescent="0.2">
      <c r="A610" s="37">
        <v>46110</v>
      </c>
      <c r="B610" s="36" t="s">
        <v>515</v>
      </c>
      <c r="C610" s="36" t="s">
        <v>356</v>
      </c>
      <c r="D610" s="38">
        <v>46160</v>
      </c>
      <c r="E610" s="38" t="s">
        <v>527</v>
      </c>
      <c r="F610" s="32">
        <f>'12 Month Budget Comparison'!D604</f>
        <v>0</v>
      </c>
      <c r="G610" s="32">
        <f t="shared" si="62"/>
        <v>0</v>
      </c>
      <c r="H610" s="32"/>
      <c r="I610" s="32">
        <f t="shared" si="63"/>
        <v>0</v>
      </c>
      <c r="J610" s="43"/>
      <c r="K610" s="32"/>
      <c r="L610" s="43"/>
      <c r="M610" s="43"/>
      <c r="N610" s="43"/>
      <c r="O610" s="39"/>
    </row>
    <row r="611" spans="1:256" ht="14.85" customHeight="1" x14ac:dyDescent="0.2">
      <c r="A611" s="37">
        <v>46111</v>
      </c>
      <c r="B611" s="36" t="s">
        <v>515</v>
      </c>
      <c r="C611" s="36" t="s">
        <v>358</v>
      </c>
      <c r="D611" s="38">
        <v>46160</v>
      </c>
      <c r="E611" s="38" t="s">
        <v>528</v>
      </c>
      <c r="F611" s="32">
        <f>'12 Month Budget Comparison'!D605</f>
        <v>0</v>
      </c>
      <c r="G611" s="32">
        <f t="shared" si="62"/>
        <v>0</v>
      </c>
      <c r="H611" s="32"/>
      <c r="I611" s="32">
        <f t="shared" si="63"/>
        <v>0</v>
      </c>
      <c r="J611" s="43"/>
      <c r="K611" s="32"/>
      <c r="L611" s="43"/>
      <c r="M611" s="43"/>
      <c r="N611" s="43"/>
      <c r="O611" s="39"/>
    </row>
    <row r="612" spans="1:256" ht="15.75" x14ac:dyDescent="0.2">
      <c r="A612" s="37">
        <v>46120</v>
      </c>
      <c r="B612" s="36" t="s">
        <v>515</v>
      </c>
      <c r="C612" s="36" t="s">
        <v>23</v>
      </c>
      <c r="D612" s="38">
        <v>46160</v>
      </c>
      <c r="E612" s="38" t="s">
        <v>100</v>
      </c>
      <c r="F612" s="32">
        <f>'12 Month Budget Comparison'!D606</f>
        <v>0</v>
      </c>
      <c r="G612" s="32">
        <f t="shared" si="62"/>
        <v>0</v>
      </c>
      <c r="H612" s="32"/>
      <c r="I612" s="32">
        <f t="shared" si="63"/>
        <v>0</v>
      </c>
      <c r="J612" s="43"/>
      <c r="K612" s="32"/>
      <c r="L612" s="43"/>
      <c r="M612" s="43"/>
      <c r="N612" s="43"/>
      <c r="O612" s="39"/>
    </row>
    <row r="613" spans="1:256" ht="15.75" x14ac:dyDescent="0.2">
      <c r="A613" s="37">
        <v>46130</v>
      </c>
      <c r="B613" s="36" t="s">
        <v>515</v>
      </c>
      <c r="C613" s="36" t="s">
        <v>341</v>
      </c>
      <c r="D613" s="38">
        <v>46160</v>
      </c>
      <c r="E613" s="38" t="s">
        <v>529</v>
      </c>
      <c r="F613" s="32">
        <f>'12 Month Budget Comparison'!D607</f>
        <v>0</v>
      </c>
      <c r="G613" s="32">
        <f t="shared" si="62"/>
        <v>0</v>
      </c>
      <c r="H613" s="32"/>
      <c r="I613" s="32">
        <f t="shared" si="63"/>
        <v>0</v>
      </c>
      <c r="J613" s="43"/>
      <c r="K613" s="32"/>
      <c r="L613" s="43"/>
      <c r="M613" s="43"/>
      <c r="N613" s="43"/>
      <c r="O613" s="39"/>
    </row>
    <row r="614" spans="1:256" s="34" customFormat="1" ht="15.75" x14ac:dyDescent="0.2">
      <c r="A614" s="37">
        <v>46140</v>
      </c>
      <c r="B614" s="36" t="s">
        <v>515</v>
      </c>
      <c r="C614" s="36" t="s">
        <v>9</v>
      </c>
      <c r="D614" s="38">
        <v>46160</v>
      </c>
      <c r="E614" s="38" t="s">
        <v>101</v>
      </c>
      <c r="F614" s="32">
        <f>'12 Month Budget Comparison'!D608</f>
        <v>0</v>
      </c>
      <c r="G614" s="32">
        <f t="shared" si="62"/>
        <v>0</v>
      </c>
      <c r="H614" s="32"/>
      <c r="I614" s="32">
        <f t="shared" si="63"/>
        <v>0</v>
      </c>
      <c r="J614" s="43"/>
      <c r="K614" s="32"/>
      <c r="L614" s="43"/>
      <c r="M614" s="43"/>
      <c r="N614" s="43"/>
      <c r="O614" s="39"/>
    </row>
    <row r="615" spans="1:256" s="45" customFormat="1" ht="15.75" x14ac:dyDescent="0.2">
      <c r="A615" s="37">
        <v>46160</v>
      </c>
      <c r="B615" s="36" t="s">
        <v>530</v>
      </c>
      <c r="C615" s="36" t="s">
        <v>530</v>
      </c>
      <c r="D615" s="38">
        <v>72140</v>
      </c>
      <c r="E615" s="38" t="s">
        <v>531</v>
      </c>
      <c r="F615" s="32">
        <f>SUM(F593:F614)</f>
        <v>0</v>
      </c>
      <c r="G615" s="32">
        <f>SUM(G593:G614)</f>
        <v>0</v>
      </c>
      <c r="H615" s="32"/>
      <c r="I615" s="32">
        <f>SUM(I593:I614)</f>
        <v>0</v>
      </c>
      <c r="J615" s="43"/>
      <c r="K615" s="32"/>
      <c r="L615" s="43"/>
      <c r="M615" s="43"/>
      <c r="N615" s="43"/>
      <c r="O615" s="32">
        <f>SUM(O593:O614)</f>
        <v>0</v>
      </c>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34"/>
      <c r="BH615" s="34"/>
      <c r="BI615" s="34"/>
      <c r="BJ615" s="34"/>
      <c r="BK615" s="34"/>
      <c r="BL615" s="34"/>
      <c r="BM615" s="34"/>
      <c r="BN615" s="34"/>
      <c r="BO615" s="34"/>
      <c r="BP615" s="34"/>
      <c r="BQ615" s="34"/>
      <c r="BR615" s="34"/>
      <c r="BS615" s="34"/>
      <c r="BT615" s="34"/>
      <c r="BU615" s="34"/>
      <c r="BV615" s="34"/>
      <c r="BW615" s="34"/>
      <c r="BX615" s="34"/>
      <c r="BY615" s="34"/>
      <c r="BZ615" s="34"/>
      <c r="CA615" s="34"/>
      <c r="CB615" s="34"/>
      <c r="CC615" s="34"/>
      <c r="CD615" s="34"/>
      <c r="CE615" s="34"/>
      <c r="CF615" s="34"/>
      <c r="CG615" s="34"/>
      <c r="CH615" s="34"/>
      <c r="CI615" s="34"/>
      <c r="CJ615" s="34"/>
      <c r="CK615" s="34"/>
      <c r="CL615" s="34"/>
      <c r="CM615" s="34"/>
      <c r="CN615" s="34"/>
      <c r="CO615" s="34"/>
      <c r="CP615" s="34"/>
      <c r="CQ615" s="34"/>
      <c r="CR615" s="34"/>
      <c r="CS615" s="34"/>
      <c r="CT615" s="34"/>
      <c r="CU615" s="34"/>
      <c r="CV615" s="34"/>
      <c r="CW615" s="34"/>
      <c r="CX615" s="34"/>
      <c r="CY615" s="34"/>
      <c r="CZ615" s="34"/>
      <c r="DA615" s="34"/>
      <c r="DB615" s="34"/>
      <c r="DC615" s="34"/>
      <c r="DD615" s="34"/>
      <c r="DE615" s="34"/>
      <c r="DF615" s="34"/>
      <c r="DG615" s="34"/>
      <c r="DH615" s="34"/>
      <c r="DI615" s="34"/>
      <c r="DJ615" s="34"/>
      <c r="DK615" s="34"/>
      <c r="DL615" s="34"/>
      <c r="DM615" s="34"/>
      <c r="DN615" s="34"/>
      <c r="DO615" s="34"/>
      <c r="DP615" s="34"/>
      <c r="DQ615" s="34"/>
      <c r="DR615" s="34"/>
      <c r="DS615" s="34"/>
      <c r="DT615" s="34"/>
      <c r="DU615" s="34"/>
      <c r="DV615" s="34"/>
      <c r="DW615" s="34"/>
      <c r="DX615" s="34"/>
      <c r="DY615" s="34"/>
      <c r="DZ615" s="34"/>
      <c r="EA615" s="34"/>
      <c r="EB615" s="34"/>
      <c r="EC615" s="34"/>
      <c r="ED615" s="34"/>
      <c r="EE615" s="34"/>
      <c r="EF615" s="34"/>
      <c r="EG615" s="34"/>
      <c r="EH615" s="34"/>
      <c r="EI615" s="34"/>
      <c r="EJ615" s="34"/>
      <c r="EK615" s="34"/>
      <c r="EL615" s="34"/>
      <c r="EM615" s="34"/>
      <c r="EN615" s="34"/>
      <c r="EO615" s="34"/>
      <c r="EP615" s="34"/>
      <c r="EQ615" s="34"/>
      <c r="ER615" s="34"/>
      <c r="ES615" s="34"/>
      <c r="ET615" s="34"/>
      <c r="EU615" s="34"/>
      <c r="EV615" s="34"/>
      <c r="EW615" s="34"/>
      <c r="EX615" s="34"/>
      <c r="EY615" s="34"/>
      <c r="EZ615" s="34"/>
      <c r="FA615" s="34"/>
      <c r="FB615" s="34"/>
      <c r="FC615" s="34"/>
      <c r="FD615" s="34"/>
      <c r="FE615" s="34"/>
      <c r="FF615" s="34"/>
      <c r="FG615" s="34"/>
      <c r="FH615" s="34"/>
      <c r="FI615" s="34"/>
      <c r="FJ615" s="34"/>
      <c r="FK615" s="34"/>
      <c r="FL615" s="34"/>
      <c r="FM615" s="34"/>
      <c r="FN615" s="34"/>
      <c r="FO615" s="34"/>
      <c r="FP615" s="34"/>
      <c r="FQ615" s="34"/>
      <c r="FR615" s="34"/>
      <c r="FS615" s="34"/>
      <c r="FT615" s="34"/>
      <c r="FU615" s="34"/>
      <c r="FV615" s="34"/>
      <c r="FW615" s="34"/>
      <c r="FX615" s="34"/>
      <c r="FY615" s="34"/>
      <c r="FZ615" s="34"/>
      <c r="GA615" s="34"/>
      <c r="GB615" s="34"/>
      <c r="GC615" s="34"/>
      <c r="GD615" s="34"/>
      <c r="GE615" s="34"/>
      <c r="GF615" s="34"/>
      <c r="GG615" s="34"/>
      <c r="GH615" s="34"/>
      <c r="GI615" s="34"/>
      <c r="GJ615" s="34"/>
      <c r="GK615" s="34"/>
      <c r="GL615" s="34"/>
      <c r="GM615" s="34"/>
      <c r="GN615" s="34"/>
      <c r="GO615" s="34"/>
      <c r="GP615" s="34"/>
      <c r="GQ615" s="34"/>
      <c r="GR615" s="34"/>
      <c r="GS615" s="34"/>
      <c r="GT615" s="34"/>
      <c r="GU615" s="34"/>
      <c r="GV615" s="34"/>
      <c r="GW615" s="34"/>
      <c r="GX615" s="34"/>
      <c r="GY615" s="34"/>
      <c r="GZ615" s="34"/>
      <c r="HA615" s="34"/>
      <c r="HB615" s="34"/>
      <c r="HC615" s="34"/>
      <c r="HD615" s="34"/>
      <c r="HE615" s="34"/>
      <c r="HF615" s="34"/>
      <c r="HG615" s="34"/>
      <c r="HH615" s="34"/>
      <c r="HI615" s="34"/>
      <c r="HJ615" s="34"/>
      <c r="HK615" s="34"/>
      <c r="HL615" s="34"/>
      <c r="HM615" s="34"/>
      <c r="HN615" s="34"/>
      <c r="HO615" s="34"/>
      <c r="HP615" s="34"/>
      <c r="HQ615" s="34"/>
      <c r="HR615" s="34"/>
      <c r="HS615" s="34"/>
      <c r="HT615" s="34"/>
      <c r="HU615" s="34"/>
      <c r="HV615" s="34"/>
      <c r="HW615" s="34"/>
      <c r="HX615" s="34"/>
      <c r="HY615" s="34"/>
      <c r="HZ615" s="34"/>
      <c r="IA615" s="34"/>
      <c r="IB615" s="34"/>
      <c r="IC615" s="34"/>
      <c r="ID615" s="34"/>
      <c r="IE615" s="34"/>
      <c r="IF615" s="34"/>
      <c r="IG615" s="34"/>
      <c r="IH615" s="34"/>
      <c r="II615" s="34"/>
      <c r="IJ615" s="34"/>
      <c r="IK615" s="34"/>
      <c r="IL615" s="34"/>
      <c r="IM615" s="34"/>
      <c r="IN615" s="34"/>
      <c r="IO615" s="34"/>
      <c r="IP615" s="34"/>
      <c r="IQ615" s="34"/>
      <c r="IR615" s="34"/>
      <c r="IS615" s="34"/>
      <c r="IT615" s="34"/>
      <c r="IU615" s="34"/>
      <c r="IV615" s="34"/>
    </row>
    <row r="616" spans="1:256" s="34" customFormat="1" ht="15.75" x14ac:dyDescent="0.2">
      <c r="A616" s="249" t="s">
        <v>1083</v>
      </c>
      <c r="B616" s="250"/>
      <c r="C616" s="250"/>
      <c r="D616" s="250"/>
      <c r="E616" s="250"/>
      <c r="F616" s="250"/>
      <c r="G616" s="250"/>
      <c r="H616" s="250"/>
      <c r="I616" s="250"/>
      <c r="J616" s="250"/>
      <c r="K616" s="250"/>
      <c r="L616" s="250"/>
      <c r="M616" s="250"/>
      <c r="N616" s="250"/>
      <c r="O616" s="251"/>
    </row>
    <row r="617" spans="1:256" s="34" customFormat="1" ht="15.75" x14ac:dyDescent="0.2">
      <c r="A617" s="37">
        <v>47000</v>
      </c>
      <c r="B617" s="36" t="s">
        <v>487</v>
      </c>
      <c r="C617" s="36" t="s">
        <v>20</v>
      </c>
      <c r="D617" s="38">
        <v>47200</v>
      </c>
      <c r="E617" s="38" t="s">
        <v>511</v>
      </c>
      <c r="F617" s="32">
        <f>'12 Month Budget Comparison'!D611</f>
        <v>0</v>
      </c>
      <c r="G617" s="32">
        <f>F617</f>
        <v>0</v>
      </c>
      <c r="H617" s="32"/>
      <c r="I617" s="32">
        <f>F617</f>
        <v>0</v>
      </c>
      <c r="J617" s="43"/>
      <c r="K617" s="32"/>
      <c r="L617" s="43"/>
      <c r="M617" s="43"/>
      <c r="N617" s="43"/>
      <c r="O617" s="39"/>
    </row>
    <row r="618" spans="1:256" s="34" customFormat="1" ht="14.85" customHeight="1" x14ac:dyDescent="0.2">
      <c r="A618" s="37">
        <v>47005</v>
      </c>
      <c r="B618" s="36" t="s">
        <v>487</v>
      </c>
      <c r="C618" s="36" t="s">
        <v>283</v>
      </c>
      <c r="D618" s="38">
        <v>47200</v>
      </c>
      <c r="E618" s="38" t="s">
        <v>512</v>
      </c>
      <c r="F618" s="32">
        <f>'12 Month Budget Comparison'!D612</f>
        <v>0</v>
      </c>
      <c r="G618" s="32">
        <f>F618</f>
        <v>0</v>
      </c>
      <c r="H618" s="32"/>
      <c r="I618" s="32">
        <f>F618</f>
        <v>0</v>
      </c>
      <c r="J618" s="43"/>
      <c r="K618" s="32"/>
      <c r="L618" s="43"/>
      <c r="M618" s="43"/>
      <c r="N618" s="43"/>
      <c r="O618" s="39"/>
    </row>
    <row r="619" spans="1:256" s="34" customFormat="1" ht="15.75" x14ac:dyDescent="0.2">
      <c r="A619" s="37">
        <v>47010</v>
      </c>
      <c r="B619" s="36" t="s">
        <v>487</v>
      </c>
      <c r="C619" s="36" t="s">
        <v>131</v>
      </c>
      <c r="D619" s="38">
        <v>47200</v>
      </c>
      <c r="E619" s="38" t="s">
        <v>513</v>
      </c>
      <c r="F619" s="32">
        <f>'12 Month Budget Comparison'!D613</f>
        <v>0</v>
      </c>
      <c r="G619" s="32">
        <f>F619</f>
        <v>0</v>
      </c>
      <c r="H619" s="32"/>
      <c r="I619" s="32">
        <f>F619</f>
        <v>0</v>
      </c>
      <c r="J619" s="43"/>
      <c r="K619" s="32"/>
      <c r="L619" s="43"/>
      <c r="M619" s="43"/>
      <c r="N619" s="43"/>
      <c r="O619" s="39"/>
    </row>
    <row r="620" spans="1:256" s="34" customFormat="1" ht="15.75" x14ac:dyDescent="0.2">
      <c r="A620" s="37">
        <v>47011</v>
      </c>
      <c r="B620" s="36" t="s">
        <v>487</v>
      </c>
      <c r="C620" s="36" t="s">
        <v>133</v>
      </c>
      <c r="D620" s="38">
        <v>47200</v>
      </c>
      <c r="E620" s="38" t="s">
        <v>514</v>
      </c>
      <c r="F620" s="32">
        <f>'12 Month Budget Comparison'!D614</f>
        <v>0</v>
      </c>
      <c r="G620" s="32">
        <f>F620</f>
        <v>0</v>
      </c>
      <c r="H620" s="32"/>
      <c r="I620" s="32">
        <f>F620</f>
        <v>0</v>
      </c>
      <c r="J620" s="43"/>
      <c r="K620" s="32"/>
      <c r="L620" s="43"/>
      <c r="M620" s="43"/>
      <c r="N620" s="43"/>
      <c r="O620" s="39"/>
    </row>
    <row r="621" spans="1:256" s="34" customFormat="1" ht="15.75" x14ac:dyDescent="0.2">
      <c r="A621" s="37">
        <v>47012</v>
      </c>
      <c r="B621" s="36" t="s">
        <v>487</v>
      </c>
      <c r="C621" s="36" t="s">
        <v>3</v>
      </c>
      <c r="D621" s="38">
        <v>47200</v>
      </c>
      <c r="E621" s="38" t="s">
        <v>488</v>
      </c>
      <c r="F621" s="32">
        <f>'12 Month Budget Comparison'!D615</f>
        <v>0</v>
      </c>
      <c r="H621" s="32"/>
      <c r="J621" s="43"/>
      <c r="K621" s="32"/>
      <c r="L621" s="43"/>
      <c r="M621" s="43"/>
      <c r="N621" s="43"/>
      <c r="O621" s="32">
        <f>F621</f>
        <v>0</v>
      </c>
    </row>
    <row r="622" spans="1:256" s="34" customFormat="1" ht="15.75" x14ac:dyDescent="0.2">
      <c r="A622" s="37">
        <v>47013</v>
      </c>
      <c r="B622" s="36" t="s">
        <v>487</v>
      </c>
      <c r="C622" s="36" t="s">
        <v>135</v>
      </c>
      <c r="D622" s="38">
        <v>47200</v>
      </c>
      <c r="E622" s="38" t="s">
        <v>489</v>
      </c>
      <c r="F622" s="32">
        <f>'12 Month Budget Comparison'!D616</f>
        <v>0</v>
      </c>
      <c r="G622" s="32">
        <f t="shared" ref="G622:G635" si="64">F622</f>
        <v>0</v>
      </c>
      <c r="H622" s="32"/>
      <c r="I622" s="32">
        <f>F622</f>
        <v>0</v>
      </c>
      <c r="J622" s="43"/>
      <c r="K622" s="32"/>
      <c r="L622" s="43"/>
      <c r="M622" s="43"/>
      <c r="N622" s="43"/>
      <c r="O622" s="39"/>
    </row>
    <row r="623" spans="1:256" s="34" customFormat="1" ht="15.75" x14ac:dyDescent="0.2">
      <c r="A623" s="37">
        <v>47014</v>
      </c>
      <c r="B623" s="36" t="s">
        <v>487</v>
      </c>
      <c r="C623" s="36" t="s">
        <v>137</v>
      </c>
      <c r="D623" s="38">
        <v>47200</v>
      </c>
      <c r="E623" s="38" t="s">
        <v>490</v>
      </c>
      <c r="F623" s="32">
        <f>'12 Month Budget Comparison'!D617</f>
        <v>0</v>
      </c>
      <c r="G623" s="32">
        <f t="shared" si="64"/>
        <v>0</v>
      </c>
      <c r="H623" s="32"/>
      <c r="I623" s="32">
        <f t="shared" ref="I623:I634" si="65">F623</f>
        <v>0</v>
      </c>
      <c r="J623" s="43"/>
      <c r="K623" s="32"/>
      <c r="L623" s="43"/>
      <c r="M623" s="43"/>
      <c r="N623" s="43"/>
      <c r="O623" s="39"/>
    </row>
    <row r="624" spans="1:256" s="34" customFormat="1" ht="15.75" x14ac:dyDescent="0.2">
      <c r="A624" s="37">
        <v>47015</v>
      </c>
      <c r="B624" s="36" t="s">
        <v>487</v>
      </c>
      <c r="C624" s="36" t="s">
        <v>139</v>
      </c>
      <c r="D624" s="38">
        <v>47200</v>
      </c>
      <c r="E624" s="38" t="s">
        <v>491</v>
      </c>
      <c r="F624" s="32">
        <f>'12 Month Budget Comparison'!D618</f>
        <v>0</v>
      </c>
      <c r="G624" s="32">
        <f t="shared" si="64"/>
        <v>0</v>
      </c>
      <c r="H624" s="32"/>
      <c r="I624" s="32">
        <f t="shared" si="65"/>
        <v>0</v>
      </c>
      <c r="J624" s="43"/>
      <c r="K624" s="32"/>
      <c r="L624" s="43"/>
      <c r="M624" s="43"/>
      <c r="N624" s="43"/>
      <c r="O624" s="39"/>
    </row>
    <row r="625" spans="1:256" s="34" customFormat="1" ht="15.75" x14ac:dyDescent="0.2">
      <c r="A625" s="37">
        <v>47016</v>
      </c>
      <c r="B625" s="36" t="s">
        <v>487</v>
      </c>
      <c r="C625" s="36" t="s">
        <v>143</v>
      </c>
      <c r="D625" s="38">
        <v>47200</v>
      </c>
      <c r="E625" s="38" t="s">
        <v>492</v>
      </c>
      <c r="F625" s="32">
        <f>'12 Month Budget Comparison'!D619</f>
        <v>0</v>
      </c>
      <c r="G625" s="32">
        <f t="shared" si="64"/>
        <v>0</v>
      </c>
      <c r="H625" s="32"/>
      <c r="I625" s="32">
        <f t="shared" si="65"/>
        <v>0</v>
      </c>
      <c r="J625" s="43"/>
      <c r="K625" s="32"/>
      <c r="L625" s="43"/>
      <c r="M625" s="43"/>
      <c r="N625" s="43"/>
      <c r="O625" s="39"/>
    </row>
    <row r="626" spans="1:256" s="34" customFormat="1" ht="15.75" x14ac:dyDescent="0.2">
      <c r="A626" s="37">
        <v>47017</v>
      </c>
      <c r="B626" s="36" t="s">
        <v>487</v>
      </c>
      <c r="C626" s="36" t="s">
        <v>145</v>
      </c>
      <c r="D626" s="38">
        <v>47200</v>
      </c>
      <c r="E626" s="38" t="s">
        <v>493</v>
      </c>
      <c r="F626" s="32">
        <f>'12 Month Budget Comparison'!D620</f>
        <v>0</v>
      </c>
      <c r="G626" s="32">
        <f t="shared" si="64"/>
        <v>0</v>
      </c>
      <c r="H626" s="32"/>
      <c r="I626" s="32">
        <f t="shared" si="65"/>
        <v>0</v>
      </c>
      <c r="J626" s="43"/>
      <c r="K626" s="32"/>
      <c r="L626" s="43"/>
      <c r="M626" s="43"/>
      <c r="N626" s="43"/>
      <c r="O626" s="39"/>
    </row>
    <row r="627" spans="1:256" s="34" customFormat="1" ht="15.75" x14ac:dyDescent="0.2">
      <c r="A627" s="37">
        <v>47018</v>
      </c>
      <c r="B627" s="36" t="s">
        <v>487</v>
      </c>
      <c r="C627" s="36" t="s">
        <v>354</v>
      </c>
      <c r="D627" s="38">
        <v>47200</v>
      </c>
      <c r="E627" s="38" t="s">
        <v>494</v>
      </c>
      <c r="F627" s="32">
        <f>'12 Month Budget Comparison'!D621</f>
        <v>0</v>
      </c>
      <c r="G627" s="32">
        <f t="shared" si="64"/>
        <v>0</v>
      </c>
      <c r="H627" s="32"/>
      <c r="I627" s="32">
        <f t="shared" si="65"/>
        <v>0</v>
      </c>
      <c r="J627" s="43"/>
      <c r="K627" s="32"/>
      <c r="L627" s="43"/>
      <c r="M627" s="43"/>
      <c r="N627" s="43"/>
      <c r="O627" s="39"/>
    </row>
    <row r="628" spans="1:256" s="34" customFormat="1" ht="15.75" x14ac:dyDescent="0.2">
      <c r="A628" s="37">
        <v>47020</v>
      </c>
      <c r="B628" s="36" t="s">
        <v>487</v>
      </c>
      <c r="C628" s="36" t="s">
        <v>126</v>
      </c>
      <c r="D628" s="38">
        <v>47200</v>
      </c>
      <c r="E628" s="38" t="s">
        <v>495</v>
      </c>
      <c r="F628" s="32">
        <f>'12 Month Budget Comparison'!D622</f>
        <v>0</v>
      </c>
      <c r="G628" s="32">
        <f t="shared" si="64"/>
        <v>0</v>
      </c>
      <c r="H628" s="32"/>
      <c r="I628" s="32">
        <f t="shared" si="65"/>
        <v>0</v>
      </c>
      <c r="J628" s="43"/>
      <c r="K628" s="32"/>
      <c r="L628" s="43"/>
      <c r="M628" s="43"/>
      <c r="N628" s="43"/>
      <c r="O628" s="39"/>
    </row>
    <row r="629" spans="1:256" s="34" customFormat="1" ht="15.75" x14ac:dyDescent="0.2">
      <c r="A629" s="37">
        <v>47025</v>
      </c>
      <c r="B629" s="36" t="s">
        <v>487</v>
      </c>
      <c r="C629" s="36" t="s">
        <v>496</v>
      </c>
      <c r="D629" s="38">
        <v>47200</v>
      </c>
      <c r="E629" s="38" t="s">
        <v>497</v>
      </c>
      <c r="F629" s="32">
        <f>'12 Month Budget Comparison'!D623</f>
        <v>0</v>
      </c>
      <c r="G629" s="32">
        <f t="shared" si="64"/>
        <v>0</v>
      </c>
      <c r="H629" s="32"/>
      <c r="I629" s="32">
        <f t="shared" si="65"/>
        <v>0</v>
      </c>
      <c r="J629" s="43"/>
      <c r="K629" s="32"/>
      <c r="L629" s="43"/>
      <c r="M629" s="43"/>
      <c r="N629" s="43"/>
      <c r="O629" s="39"/>
    </row>
    <row r="630" spans="1:256" s="34" customFormat="1" ht="15.75" x14ac:dyDescent="0.2">
      <c r="A630" s="37">
        <v>47040</v>
      </c>
      <c r="B630" s="36" t="s">
        <v>487</v>
      </c>
      <c r="C630" s="36" t="s">
        <v>5</v>
      </c>
      <c r="D630" s="38">
        <v>47200</v>
      </c>
      <c r="E630" s="38" t="s">
        <v>498</v>
      </c>
      <c r="F630" s="32">
        <f>'12 Month Budget Comparison'!D624</f>
        <v>0</v>
      </c>
      <c r="G630" s="32">
        <f t="shared" si="64"/>
        <v>0</v>
      </c>
      <c r="H630" s="32"/>
      <c r="I630" s="32">
        <f t="shared" si="65"/>
        <v>0</v>
      </c>
      <c r="J630" s="43"/>
      <c r="K630" s="32"/>
      <c r="L630" s="43"/>
      <c r="M630" s="43"/>
      <c r="N630" s="43"/>
      <c r="O630" s="39"/>
    </row>
    <row r="631" spans="1:256" s="34" customFormat="1" ht="15.75" x14ac:dyDescent="0.2">
      <c r="A631" s="37">
        <v>47050</v>
      </c>
      <c r="B631" s="36" t="s">
        <v>487</v>
      </c>
      <c r="C631" s="36" t="s">
        <v>356</v>
      </c>
      <c r="D631" s="38">
        <v>47200</v>
      </c>
      <c r="E631" s="38" t="s">
        <v>499</v>
      </c>
      <c r="F631" s="32">
        <f>'12 Month Budget Comparison'!D625</f>
        <v>0</v>
      </c>
      <c r="G631" s="32">
        <f t="shared" si="64"/>
        <v>0</v>
      </c>
      <c r="H631" s="32"/>
      <c r="I631" s="32">
        <f t="shared" si="65"/>
        <v>0</v>
      </c>
      <c r="J631" s="43"/>
      <c r="K631" s="32"/>
      <c r="L631" s="43"/>
      <c r="M631" s="43"/>
      <c r="N631" s="43"/>
      <c r="O631" s="39"/>
    </row>
    <row r="632" spans="1:256" ht="14.85" customHeight="1" x14ac:dyDescent="0.2">
      <c r="A632" s="37">
        <v>47051</v>
      </c>
      <c r="B632" s="36" t="s">
        <v>487</v>
      </c>
      <c r="C632" s="36" t="s">
        <v>358</v>
      </c>
      <c r="D632" s="38">
        <v>47200</v>
      </c>
      <c r="E632" s="38" t="s">
        <v>500</v>
      </c>
      <c r="F632" s="32">
        <f>'12 Month Budget Comparison'!D626</f>
        <v>0</v>
      </c>
      <c r="G632" s="32">
        <f t="shared" si="64"/>
        <v>0</v>
      </c>
      <c r="H632" s="32"/>
      <c r="I632" s="32">
        <f t="shared" si="65"/>
        <v>0</v>
      </c>
      <c r="J632" s="43"/>
      <c r="K632" s="32"/>
      <c r="L632" s="43"/>
      <c r="M632" s="43"/>
      <c r="N632" s="43"/>
      <c r="O632" s="39"/>
    </row>
    <row r="633" spans="1:256" ht="15.75" x14ac:dyDescent="0.2">
      <c r="A633" s="37">
        <v>47060</v>
      </c>
      <c r="B633" s="36" t="s">
        <v>487</v>
      </c>
      <c r="C633" s="36" t="s">
        <v>112</v>
      </c>
      <c r="D633" s="38">
        <v>47200</v>
      </c>
      <c r="E633" s="38" t="s">
        <v>501</v>
      </c>
      <c r="F633" s="32">
        <f>'12 Month Budget Comparison'!D627</f>
        <v>0</v>
      </c>
      <c r="G633" s="32">
        <f t="shared" si="64"/>
        <v>0</v>
      </c>
      <c r="H633" s="32"/>
      <c r="I633" s="32">
        <f t="shared" si="65"/>
        <v>0</v>
      </c>
      <c r="J633" s="43"/>
      <c r="K633" s="32"/>
      <c r="L633" s="43"/>
      <c r="M633" s="43"/>
      <c r="N633" s="43"/>
      <c r="O633" s="39"/>
    </row>
    <row r="634" spans="1:256" ht="14.85" customHeight="1" x14ac:dyDescent="0.2">
      <c r="A634" s="37">
        <v>47100</v>
      </c>
      <c r="B634" s="36" t="s">
        <v>487</v>
      </c>
      <c r="C634" s="36" t="s">
        <v>23</v>
      </c>
      <c r="D634" s="38">
        <v>47200</v>
      </c>
      <c r="E634" s="38" t="s">
        <v>502</v>
      </c>
      <c r="F634" s="32">
        <f>'12 Month Budget Comparison'!D628</f>
        <v>0</v>
      </c>
      <c r="G634" s="32">
        <f t="shared" si="64"/>
        <v>0</v>
      </c>
      <c r="H634" s="32"/>
      <c r="I634" s="32">
        <f t="shared" si="65"/>
        <v>0</v>
      </c>
      <c r="J634" s="43"/>
      <c r="K634" s="32"/>
      <c r="L634" s="43"/>
      <c r="M634" s="43"/>
      <c r="N634" s="43"/>
      <c r="O634" s="39"/>
    </row>
    <row r="635" spans="1:256" ht="15.75" x14ac:dyDescent="0.2">
      <c r="A635" s="37">
        <v>47110</v>
      </c>
      <c r="B635" s="36" t="s">
        <v>487</v>
      </c>
      <c r="C635" s="36" t="s">
        <v>341</v>
      </c>
      <c r="D635" s="38">
        <v>47200</v>
      </c>
      <c r="E635" s="38" t="s">
        <v>503</v>
      </c>
      <c r="F635" s="32">
        <f>'12 Month Budget Comparison'!D629</f>
        <v>0</v>
      </c>
      <c r="G635" s="32">
        <f t="shared" si="64"/>
        <v>0</v>
      </c>
      <c r="H635" s="32"/>
      <c r="I635" s="32">
        <f>H635</f>
        <v>0</v>
      </c>
      <c r="J635" s="43"/>
      <c r="K635" s="32"/>
      <c r="L635" s="43"/>
      <c r="M635" s="43"/>
      <c r="N635" s="43"/>
      <c r="O635" s="39"/>
    </row>
    <row r="636" spans="1:256" ht="15.75" x14ac:dyDescent="0.2">
      <c r="A636" s="37">
        <v>47120</v>
      </c>
      <c r="B636" s="36" t="s">
        <v>487</v>
      </c>
      <c r="C636" s="36" t="s">
        <v>127</v>
      </c>
      <c r="D636" s="38">
        <v>47200</v>
      </c>
      <c r="E636" s="38" t="s">
        <v>504</v>
      </c>
      <c r="F636" s="32">
        <f>'12 Month Budget Comparison'!D630</f>
        <v>0</v>
      </c>
      <c r="G636" s="55"/>
      <c r="H636" s="32"/>
      <c r="I636" s="32"/>
      <c r="J636" s="43"/>
      <c r="K636" s="32"/>
      <c r="L636" s="43"/>
      <c r="M636" s="43"/>
      <c r="N636" s="43"/>
      <c r="O636" s="32">
        <f>F636</f>
        <v>0</v>
      </c>
    </row>
    <row r="637" spans="1:256" ht="15.75" x14ac:dyDescent="0.2">
      <c r="A637" s="37">
        <v>47140</v>
      </c>
      <c r="B637" s="36" t="s">
        <v>487</v>
      </c>
      <c r="C637" s="36" t="s">
        <v>505</v>
      </c>
      <c r="D637" s="38">
        <v>47200</v>
      </c>
      <c r="E637" s="38" t="s">
        <v>506</v>
      </c>
      <c r="F637" s="32">
        <f>'12 Month Budget Comparison'!D631</f>
        <v>0</v>
      </c>
      <c r="G637" s="55"/>
      <c r="H637" s="32"/>
      <c r="I637" s="32"/>
      <c r="J637" s="43"/>
      <c r="K637" s="32"/>
      <c r="L637" s="43"/>
      <c r="M637" s="43"/>
      <c r="N637" s="43"/>
      <c r="O637" s="32">
        <f>F637</f>
        <v>0</v>
      </c>
    </row>
    <row r="638" spans="1:256" ht="14.85" customHeight="1" x14ac:dyDescent="0.2">
      <c r="A638" s="37">
        <v>47180</v>
      </c>
      <c r="B638" s="36" t="s">
        <v>487</v>
      </c>
      <c r="C638" s="36" t="s">
        <v>89</v>
      </c>
      <c r="D638" s="38">
        <v>47200</v>
      </c>
      <c r="E638" s="38" t="s">
        <v>507</v>
      </c>
      <c r="F638" s="32">
        <f>'12 Month Budget Comparison'!D632</f>
        <v>0</v>
      </c>
      <c r="G638" s="32">
        <f>F638</f>
        <v>0</v>
      </c>
      <c r="H638" s="32"/>
      <c r="I638" s="32">
        <f>F638</f>
        <v>0</v>
      </c>
      <c r="J638" s="43"/>
      <c r="K638" s="32"/>
      <c r="L638" s="43"/>
      <c r="M638" s="43"/>
      <c r="N638" s="43"/>
      <c r="O638" s="39"/>
    </row>
    <row r="639" spans="1:256" ht="15.75" x14ac:dyDescent="0.2">
      <c r="A639" s="37">
        <v>47195</v>
      </c>
      <c r="B639" s="36" t="s">
        <v>487</v>
      </c>
      <c r="C639" s="36" t="s">
        <v>128</v>
      </c>
      <c r="D639" s="38">
        <v>47200</v>
      </c>
      <c r="E639" s="38" t="s">
        <v>508</v>
      </c>
      <c r="F639" s="32">
        <f>'12 Month Budget Comparison'!D633</f>
        <v>0</v>
      </c>
      <c r="H639" s="32"/>
      <c r="I639" s="32"/>
      <c r="J639" s="43"/>
      <c r="K639" s="32"/>
      <c r="L639" s="43"/>
      <c r="M639" s="43"/>
      <c r="N639" s="44"/>
      <c r="O639" s="32">
        <f>F639</f>
        <v>0</v>
      </c>
    </row>
    <row r="640" spans="1:256" s="35" customFormat="1" ht="15.75" x14ac:dyDescent="0.2">
      <c r="A640" s="37">
        <v>47200</v>
      </c>
      <c r="B640" s="36" t="s">
        <v>509</v>
      </c>
      <c r="C640" s="36" t="s">
        <v>509</v>
      </c>
      <c r="D640" s="38">
        <v>72140</v>
      </c>
      <c r="E640" s="38" t="s">
        <v>510</v>
      </c>
      <c r="F640" s="32">
        <f>SUM(F617:F639)</f>
        <v>0</v>
      </c>
      <c r="G640" s="32">
        <f>SUM(G617:G639)</f>
        <v>0</v>
      </c>
      <c r="H640" s="32"/>
      <c r="I640" s="32">
        <f>SUM(I617:I639)</f>
        <v>0</v>
      </c>
      <c r="J640" s="43"/>
      <c r="K640" s="32"/>
      <c r="L640" s="43"/>
      <c r="M640" s="43"/>
      <c r="N640" s="43"/>
      <c r="O640" s="32">
        <f>SUM(O617:O639)</f>
        <v>0</v>
      </c>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0"/>
      <c r="BH640" s="30"/>
      <c r="BI640" s="30"/>
      <c r="BJ640" s="30"/>
      <c r="BK640" s="30"/>
      <c r="BL640" s="30"/>
      <c r="BM640" s="30"/>
      <c r="BN640" s="30"/>
      <c r="BO640" s="30"/>
      <c r="BP640" s="30"/>
      <c r="BQ640" s="30"/>
      <c r="BR640" s="30"/>
      <c r="BS640" s="30"/>
      <c r="BT640" s="30"/>
      <c r="BU640" s="30"/>
      <c r="BV640" s="30"/>
      <c r="BW640" s="30"/>
      <c r="BX640" s="30"/>
      <c r="BY640" s="30"/>
      <c r="BZ640" s="30"/>
      <c r="CA640" s="30"/>
      <c r="CB640" s="30"/>
      <c r="CC640" s="30"/>
      <c r="CD640" s="30"/>
      <c r="CE640" s="30"/>
      <c r="CF640" s="30"/>
      <c r="CG640" s="30"/>
      <c r="CH640" s="30"/>
      <c r="CI640" s="30"/>
      <c r="CJ640" s="30"/>
      <c r="CK640" s="30"/>
      <c r="CL640" s="30"/>
      <c r="CM640" s="30"/>
      <c r="CN640" s="30"/>
      <c r="CO640" s="30"/>
      <c r="CP640" s="30"/>
      <c r="CQ640" s="30"/>
      <c r="CR640" s="30"/>
      <c r="CS640" s="30"/>
      <c r="CT640" s="30"/>
      <c r="CU640" s="30"/>
      <c r="CV640" s="30"/>
      <c r="CW640" s="30"/>
      <c r="CX640" s="30"/>
      <c r="CY640" s="30"/>
      <c r="CZ640" s="30"/>
      <c r="DA640" s="30"/>
      <c r="DB640" s="30"/>
      <c r="DC640" s="30"/>
      <c r="DD640" s="30"/>
      <c r="DE640" s="30"/>
      <c r="DF640" s="30"/>
      <c r="DG640" s="30"/>
      <c r="DH640" s="30"/>
      <c r="DI640" s="30"/>
      <c r="DJ640" s="30"/>
      <c r="DK640" s="30"/>
      <c r="DL640" s="30"/>
      <c r="DM640" s="30"/>
      <c r="DN640" s="30"/>
      <c r="DO640" s="30"/>
      <c r="DP640" s="30"/>
      <c r="DQ640" s="30"/>
      <c r="DR640" s="30"/>
      <c r="DS640" s="30"/>
      <c r="DT640" s="30"/>
      <c r="DU640" s="30"/>
      <c r="DV640" s="30"/>
      <c r="DW640" s="30"/>
      <c r="DX640" s="30"/>
      <c r="DY640" s="30"/>
      <c r="DZ640" s="30"/>
      <c r="EA640" s="30"/>
      <c r="EB640" s="30"/>
      <c r="EC640" s="30"/>
      <c r="ED640" s="30"/>
      <c r="EE640" s="30"/>
      <c r="EF640" s="30"/>
      <c r="EG640" s="30"/>
      <c r="EH640" s="30"/>
      <c r="EI640" s="30"/>
      <c r="EJ640" s="30"/>
      <c r="EK640" s="30"/>
      <c r="EL640" s="30"/>
      <c r="EM640" s="30"/>
      <c r="EN640" s="30"/>
      <c r="EO640" s="30"/>
      <c r="EP640" s="30"/>
      <c r="EQ640" s="30"/>
      <c r="ER640" s="30"/>
      <c r="ES640" s="30"/>
      <c r="ET640" s="30"/>
      <c r="EU640" s="30"/>
      <c r="EV640" s="30"/>
      <c r="EW640" s="30"/>
      <c r="EX640" s="30"/>
      <c r="EY640" s="30"/>
      <c r="EZ640" s="30"/>
      <c r="FA640" s="30"/>
      <c r="FB640" s="30"/>
      <c r="FC640" s="30"/>
      <c r="FD640" s="30"/>
      <c r="FE640" s="30"/>
      <c r="FF640" s="30"/>
      <c r="FG640" s="30"/>
      <c r="FH640" s="30"/>
      <c r="FI640" s="30"/>
      <c r="FJ640" s="30"/>
      <c r="FK640" s="30"/>
      <c r="FL640" s="30"/>
      <c r="FM640" s="30"/>
      <c r="FN640" s="30"/>
      <c r="FO640" s="30"/>
      <c r="FP640" s="30"/>
      <c r="FQ640" s="30"/>
      <c r="FR640" s="30"/>
      <c r="FS640" s="30"/>
      <c r="FT640" s="30"/>
      <c r="FU640" s="30"/>
      <c r="FV640" s="30"/>
      <c r="FW640" s="30"/>
      <c r="FX640" s="30"/>
      <c r="FY640" s="30"/>
      <c r="FZ640" s="30"/>
      <c r="GA640" s="30"/>
      <c r="GB640" s="30"/>
      <c r="GC640" s="30"/>
      <c r="GD640" s="30"/>
      <c r="GE640" s="30"/>
      <c r="GF640" s="30"/>
      <c r="GG640" s="30"/>
      <c r="GH640" s="30"/>
      <c r="GI640" s="30"/>
      <c r="GJ640" s="30"/>
      <c r="GK640" s="30"/>
      <c r="GL640" s="30"/>
      <c r="GM640" s="30"/>
      <c r="GN640" s="30"/>
      <c r="GO640" s="30"/>
      <c r="GP640" s="30"/>
      <c r="GQ640" s="30"/>
      <c r="GR640" s="30"/>
      <c r="GS640" s="30"/>
      <c r="GT640" s="30"/>
      <c r="GU640" s="30"/>
      <c r="GV640" s="30"/>
      <c r="GW640" s="30"/>
      <c r="GX640" s="30"/>
      <c r="GY640" s="30"/>
      <c r="GZ640" s="30"/>
      <c r="HA640" s="30"/>
      <c r="HB640" s="30"/>
      <c r="HC640" s="30"/>
      <c r="HD640" s="30"/>
      <c r="HE640" s="30"/>
      <c r="HF640" s="30"/>
      <c r="HG640" s="30"/>
      <c r="HH640" s="30"/>
      <c r="HI640" s="30"/>
      <c r="HJ640" s="30"/>
      <c r="HK640" s="30"/>
      <c r="HL640" s="30"/>
      <c r="HM640" s="30"/>
      <c r="HN640" s="30"/>
      <c r="HO640" s="30"/>
      <c r="HP640" s="30"/>
      <c r="HQ640" s="30"/>
      <c r="HR640" s="30"/>
      <c r="HS640" s="30"/>
      <c r="HT640" s="30"/>
      <c r="HU640" s="30"/>
      <c r="HV640" s="30"/>
      <c r="HW640" s="30"/>
      <c r="HX640" s="30"/>
      <c r="HY640" s="30"/>
      <c r="HZ640" s="30"/>
      <c r="IA640" s="30"/>
      <c r="IB640" s="30"/>
      <c r="IC640" s="30"/>
      <c r="ID640" s="30"/>
      <c r="IE640" s="30"/>
      <c r="IF640" s="30"/>
      <c r="IG640" s="30"/>
      <c r="IH640" s="30"/>
      <c r="II640" s="30"/>
      <c r="IJ640" s="30"/>
      <c r="IK640" s="30"/>
      <c r="IL640" s="30"/>
      <c r="IM640" s="30"/>
      <c r="IN640" s="30"/>
      <c r="IO640" s="30"/>
      <c r="IP640" s="30"/>
      <c r="IQ640" s="30"/>
      <c r="IR640" s="30"/>
      <c r="IS640" s="30"/>
      <c r="IT640" s="30"/>
      <c r="IU640" s="30"/>
      <c r="IV640" s="30"/>
    </row>
    <row r="641" spans="1:15" ht="15.75" x14ac:dyDescent="0.2">
      <c r="A641" s="249" t="s">
        <v>1084</v>
      </c>
      <c r="B641" s="250"/>
      <c r="C641" s="250"/>
      <c r="D641" s="250"/>
      <c r="E641" s="250"/>
      <c r="F641" s="250"/>
      <c r="G641" s="250"/>
      <c r="H641" s="250"/>
      <c r="I641" s="250"/>
      <c r="J641" s="250"/>
      <c r="K641" s="250"/>
      <c r="L641" s="250"/>
      <c r="M641" s="250"/>
      <c r="N641" s="250"/>
      <c r="O641" s="251"/>
    </row>
    <row r="642" spans="1:15" ht="15.75" x14ac:dyDescent="0.2">
      <c r="A642" s="37">
        <v>47500</v>
      </c>
      <c r="B642" s="36" t="s">
        <v>465</v>
      </c>
      <c r="C642" s="36" t="s">
        <v>20</v>
      </c>
      <c r="D642" s="38">
        <v>47620</v>
      </c>
      <c r="E642" s="38" t="s">
        <v>466</v>
      </c>
      <c r="F642" s="32">
        <f>'12 Month Budget Comparison'!D636</f>
        <v>0</v>
      </c>
      <c r="G642" s="32">
        <f>F642</f>
        <v>0</v>
      </c>
      <c r="H642" s="32"/>
      <c r="I642" s="32">
        <f>F642</f>
        <v>0</v>
      </c>
      <c r="J642" s="43"/>
      <c r="K642" s="32"/>
      <c r="L642" s="43"/>
      <c r="M642" s="43"/>
      <c r="N642" s="43"/>
      <c r="O642" s="39"/>
    </row>
    <row r="643" spans="1:15" ht="14.85" customHeight="1" x14ac:dyDescent="0.2">
      <c r="A643" s="37">
        <v>47505</v>
      </c>
      <c r="B643" s="36" t="s">
        <v>465</v>
      </c>
      <c r="C643" s="36" t="s">
        <v>283</v>
      </c>
      <c r="D643" s="38">
        <v>47620</v>
      </c>
      <c r="E643" s="38" t="s">
        <v>467</v>
      </c>
      <c r="F643" s="32">
        <f>'12 Month Budget Comparison'!D637</f>
        <v>0</v>
      </c>
      <c r="G643" s="32">
        <f t="shared" ref="G643:G655" si="66">F643</f>
        <v>0</v>
      </c>
      <c r="H643" s="32"/>
      <c r="I643" s="32">
        <f>F643</f>
        <v>0</v>
      </c>
      <c r="J643" s="43"/>
      <c r="K643" s="32"/>
      <c r="L643" s="43"/>
      <c r="M643" s="43"/>
      <c r="N643" s="43"/>
      <c r="O643" s="39"/>
    </row>
    <row r="644" spans="1:15" ht="15.75" x14ac:dyDescent="0.2">
      <c r="A644" s="37">
        <v>47510</v>
      </c>
      <c r="B644" s="36" t="s">
        <v>465</v>
      </c>
      <c r="C644" s="36" t="s">
        <v>131</v>
      </c>
      <c r="D644" s="38">
        <v>47620</v>
      </c>
      <c r="E644" s="38" t="s">
        <v>468</v>
      </c>
      <c r="F644" s="32">
        <f>'12 Month Budget Comparison'!D638</f>
        <v>0</v>
      </c>
      <c r="G644" s="32">
        <f t="shared" si="66"/>
        <v>0</v>
      </c>
      <c r="H644" s="32"/>
      <c r="I644" s="32">
        <f>F644</f>
        <v>0</v>
      </c>
      <c r="J644" s="43"/>
      <c r="K644" s="32"/>
      <c r="L644" s="43"/>
      <c r="M644" s="43"/>
      <c r="N644" s="43"/>
      <c r="O644" s="39"/>
    </row>
    <row r="645" spans="1:15" ht="15.75" x14ac:dyDescent="0.2">
      <c r="A645" s="37">
        <v>47511</v>
      </c>
      <c r="B645" s="36" t="s">
        <v>465</v>
      </c>
      <c r="C645" s="36" t="s">
        <v>133</v>
      </c>
      <c r="D645" s="38">
        <v>47620</v>
      </c>
      <c r="E645" s="38" t="s">
        <v>469</v>
      </c>
      <c r="F645" s="32">
        <f>'12 Month Budget Comparison'!D639</f>
        <v>0</v>
      </c>
      <c r="G645" s="32">
        <f t="shared" si="66"/>
        <v>0</v>
      </c>
      <c r="H645" s="32"/>
      <c r="I645" s="32">
        <f>F645</f>
        <v>0</v>
      </c>
      <c r="J645" s="43"/>
      <c r="K645" s="32"/>
      <c r="L645" s="43"/>
      <c r="M645" s="43"/>
      <c r="N645" s="43"/>
      <c r="O645" s="39"/>
    </row>
    <row r="646" spans="1:15" ht="15.75" x14ac:dyDescent="0.2">
      <c r="A646" s="37">
        <v>47512</v>
      </c>
      <c r="B646" s="36" t="s">
        <v>465</v>
      </c>
      <c r="C646" s="36" t="s">
        <v>3</v>
      </c>
      <c r="D646" s="38">
        <v>47620</v>
      </c>
      <c r="E646" s="38" t="s">
        <v>470</v>
      </c>
      <c r="F646" s="32">
        <f>'12 Month Budget Comparison'!D640</f>
        <v>0</v>
      </c>
      <c r="G646" s="30"/>
      <c r="H646" s="32"/>
      <c r="I646" s="30"/>
      <c r="J646" s="43"/>
      <c r="K646" s="32"/>
      <c r="L646" s="43"/>
      <c r="M646" s="43"/>
      <c r="N646" s="43"/>
      <c r="O646" s="32">
        <f>F646</f>
        <v>0</v>
      </c>
    </row>
    <row r="647" spans="1:15" ht="15.75" x14ac:dyDescent="0.2">
      <c r="A647" s="37">
        <v>47513</v>
      </c>
      <c r="B647" s="36" t="s">
        <v>465</v>
      </c>
      <c r="C647" s="36" t="s">
        <v>135</v>
      </c>
      <c r="D647" s="38">
        <v>47620</v>
      </c>
      <c r="E647" s="38" t="s">
        <v>471</v>
      </c>
      <c r="F647" s="32">
        <f>'12 Month Budget Comparison'!D641</f>
        <v>0</v>
      </c>
      <c r="G647" s="32">
        <f t="shared" si="66"/>
        <v>0</v>
      </c>
      <c r="H647" s="32"/>
      <c r="I647" s="32">
        <f>F647</f>
        <v>0</v>
      </c>
      <c r="J647" s="43"/>
      <c r="K647" s="32"/>
      <c r="L647" s="43"/>
      <c r="M647" s="43"/>
      <c r="N647" s="43"/>
      <c r="O647" s="39"/>
    </row>
    <row r="648" spans="1:15" ht="15.75" x14ac:dyDescent="0.2">
      <c r="A648" s="37">
        <v>47514</v>
      </c>
      <c r="B648" s="36" t="s">
        <v>465</v>
      </c>
      <c r="C648" s="36" t="s">
        <v>137</v>
      </c>
      <c r="D648" s="38">
        <v>47620</v>
      </c>
      <c r="E648" s="38" t="s">
        <v>472</v>
      </c>
      <c r="F648" s="32">
        <f>'12 Month Budget Comparison'!D642</f>
        <v>0</v>
      </c>
      <c r="G648" s="32">
        <f t="shared" si="66"/>
        <v>0</v>
      </c>
      <c r="H648" s="32"/>
      <c r="I648" s="32">
        <f t="shared" ref="I648:I655" si="67">F648</f>
        <v>0</v>
      </c>
      <c r="J648" s="43"/>
      <c r="K648" s="32"/>
      <c r="L648" s="43"/>
      <c r="M648" s="43"/>
      <c r="N648" s="43"/>
      <c r="O648" s="39"/>
    </row>
    <row r="649" spans="1:15" ht="15.75" x14ac:dyDescent="0.2">
      <c r="A649" s="37">
        <v>47515</v>
      </c>
      <c r="B649" s="36" t="s">
        <v>465</v>
      </c>
      <c r="C649" s="36" t="s">
        <v>139</v>
      </c>
      <c r="D649" s="38">
        <v>47620</v>
      </c>
      <c r="E649" s="38" t="s">
        <v>473</v>
      </c>
      <c r="F649" s="32">
        <f>'12 Month Budget Comparison'!D643</f>
        <v>0</v>
      </c>
      <c r="G649" s="32">
        <f t="shared" si="66"/>
        <v>0</v>
      </c>
      <c r="H649" s="32"/>
      <c r="I649" s="32">
        <f t="shared" si="67"/>
        <v>0</v>
      </c>
      <c r="J649" s="43"/>
      <c r="K649" s="32"/>
      <c r="L649" s="43"/>
      <c r="M649" s="43"/>
      <c r="N649" s="43"/>
      <c r="O649" s="39"/>
    </row>
    <row r="650" spans="1:15" ht="15.75" x14ac:dyDescent="0.2">
      <c r="A650" s="37">
        <v>47516</v>
      </c>
      <c r="B650" s="36" t="s">
        <v>465</v>
      </c>
      <c r="C650" s="36" t="s">
        <v>143</v>
      </c>
      <c r="D650" s="38">
        <v>47620</v>
      </c>
      <c r="E650" s="38" t="s">
        <v>474</v>
      </c>
      <c r="F650" s="32">
        <f>'12 Month Budget Comparison'!D644</f>
        <v>0</v>
      </c>
      <c r="G650" s="32">
        <f t="shared" si="66"/>
        <v>0</v>
      </c>
      <c r="H650" s="32"/>
      <c r="I650" s="32">
        <f t="shared" si="67"/>
        <v>0</v>
      </c>
      <c r="J650" s="43"/>
      <c r="K650" s="32"/>
      <c r="L650" s="43"/>
      <c r="M650" s="43"/>
      <c r="N650" s="43"/>
      <c r="O650" s="39"/>
    </row>
    <row r="651" spans="1:15" ht="15.75" x14ac:dyDescent="0.2">
      <c r="A651" s="37">
        <v>47517</v>
      </c>
      <c r="B651" s="36" t="s">
        <v>465</v>
      </c>
      <c r="C651" s="36" t="s">
        <v>145</v>
      </c>
      <c r="D651" s="38">
        <v>47620</v>
      </c>
      <c r="E651" s="38" t="s">
        <v>475</v>
      </c>
      <c r="F651" s="32">
        <f>'12 Month Budget Comparison'!D645</f>
        <v>0</v>
      </c>
      <c r="G651" s="32">
        <f t="shared" si="66"/>
        <v>0</v>
      </c>
      <c r="H651" s="32"/>
      <c r="I651" s="32">
        <f t="shared" si="67"/>
        <v>0</v>
      </c>
      <c r="J651" s="43"/>
      <c r="K651" s="32"/>
      <c r="L651" s="43"/>
      <c r="M651" s="43"/>
      <c r="N651" s="43"/>
      <c r="O651" s="39"/>
    </row>
    <row r="652" spans="1:15" ht="15.75" x14ac:dyDescent="0.2">
      <c r="A652" s="37">
        <v>47518</v>
      </c>
      <c r="B652" s="36" t="s">
        <v>465</v>
      </c>
      <c r="C652" s="36" t="s">
        <v>354</v>
      </c>
      <c r="D652" s="38">
        <v>47620</v>
      </c>
      <c r="E652" s="38" t="s">
        <v>476</v>
      </c>
      <c r="F652" s="32">
        <f>'12 Month Budget Comparison'!D646</f>
        <v>0</v>
      </c>
      <c r="G652" s="32">
        <f t="shared" si="66"/>
        <v>0</v>
      </c>
      <c r="H652" s="32"/>
      <c r="I652" s="32">
        <f t="shared" si="67"/>
        <v>0</v>
      </c>
      <c r="J652" s="43"/>
      <c r="K652" s="32"/>
      <c r="L652" s="43"/>
      <c r="M652" s="43"/>
      <c r="N652" s="43"/>
      <c r="O652" s="39"/>
    </row>
    <row r="653" spans="1:15" ht="15.75" x14ac:dyDescent="0.2">
      <c r="A653" s="37">
        <v>47520</v>
      </c>
      <c r="B653" s="36" t="s">
        <v>465</v>
      </c>
      <c r="C653" s="36" t="s">
        <v>126</v>
      </c>
      <c r="D653" s="38">
        <v>47620</v>
      </c>
      <c r="E653" s="38" t="s">
        <v>477</v>
      </c>
      <c r="F653" s="32">
        <f>'12 Month Budget Comparison'!D647</f>
        <v>0</v>
      </c>
      <c r="G653" s="32">
        <f t="shared" si="66"/>
        <v>0</v>
      </c>
      <c r="H653" s="32"/>
      <c r="I653" s="32">
        <f t="shared" si="67"/>
        <v>0</v>
      </c>
      <c r="J653" s="43"/>
      <c r="K653" s="32"/>
      <c r="L653" s="43"/>
      <c r="M653" s="43"/>
      <c r="N653" s="43"/>
      <c r="O653" s="39"/>
    </row>
    <row r="654" spans="1:15" ht="15.75" x14ac:dyDescent="0.2">
      <c r="A654" s="37">
        <v>47540</v>
      </c>
      <c r="B654" s="36" t="s">
        <v>465</v>
      </c>
      <c r="C654" s="36" t="s">
        <v>5</v>
      </c>
      <c r="D654" s="38">
        <v>47620</v>
      </c>
      <c r="E654" s="38" t="s">
        <v>478</v>
      </c>
      <c r="F654" s="32">
        <f>'12 Month Budget Comparison'!D648</f>
        <v>0</v>
      </c>
      <c r="G654" s="32">
        <f t="shared" si="66"/>
        <v>0</v>
      </c>
      <c r="H654" s="32"/>
      <c r="I654" s="32">
        <f t="shared" si="67"/>
        <v>0</v>
      </c>
      <c r="J654" s="43"/>
      <c r="K654" s="32"/>
      <c r="L654" s="43"/>
      <c r="M654" s="43"/>
      <c r="N654" s="43"/>
      <c r="O654" s="39"/>
    </row>
    <row r="655" spans="1:15" ht="15.75" x14ac:dyDescent="0.2">
      <c r="A655" s="37">
        <v>47560</v>
      </c>
      <c r="B655" s="36" t="s">
        <v>465</v>
      </c>
      <c r="C655" s="36" t="s">
        <v>6</v>
      </c>
      <c r="D655" s="38">
        <v>47620</v>
      </c>
      <c r="E655" s="38" t="s">
        <v>479</v>
      </c>
      <c r="F655" s="32">
        <f>'12 Month Budget Comparison'!D649</f>
        <v>0</v>
      </c>
      <c r="G655" s="32">
        <f t="shared" si="66"/>
        <v>0</v>
      </c>
      <c r="H655" s="32"/>
      <c r="I655" s="32">
        <f t="shared" si="67"/>
        <v>0</v>
      </c>
      <c r="J655" s="43"/>
      <c r="K655" s="32"/>
      <c r="L655" s="43"/>
      <c r="M655" s="43"/>
      <c r="N655" s="43"/>
      <c r="O655" s="39"/>
    </row>
    <row r="656" spans="1:15" ht="15.75" x14ac:dyDescent="0.2">
      <c r="A656" s="249" t="s">
        <v>1084</v>
      </c>
      <c r="B656" s="250"/>
      <c r="C656" s="250"/>
      <c r="D656" s="250"/>
      <c r="E656" s="250"/>
      <c r="F656" s="250"/>
      <c r="G656" s="250"/>
      <c r="H656" s="250"/>
      <c r="I656" s="250"/>
      <c r="J656" s="250"/>
      <c r="K656" s="250"/>
      <c r="L656" s="250"/>
      <c r="M656" s="250"/>
      <c r="N656" s="250"/>
      <c r="O656" s="251"/>
    </row>
    <row r="657" spans="1:256" ht="15.75" x14ac:dyDescent="0.2">
      <c r="A657" s="37">
        <v>47570</v>
      </c>
      <c r="B657" s="36" t="s">
        <v>465</v>
      </c>
      <c r="C657" s="36" t="s">
        <v>356</v>
      </c>
      <c r="D657" s="38">
        <v>47620</v>
      </c>
      <c r="E657" s="38" t="s">
        <v>480</v>
      </c>
      <c r="F657" s="32">
        <f>'12 Month Budget Comparison'!D650</f>
        <v>0</v>
      </c>
      <c r="G657" s="32">
        <f>F657</f>
        <v>0</v>
      </c>
      <c r="H657" s="32"/>
      <c r="I657" s="32">
        <f>F657</f>
        <v>0</v>
      </c>
      <c r="J657" s="43"/>
      <c r="K657" s="32"/>
      <c r="L657" s="43"/>
      <c r="M657" s="43"/>
      <c r="N657" s="43"/>
      <c r="O657" s="39"/>
    </row>
    <row r="658" spans="1:256" ht="14.85" customHeight="1" x14ac:dyDescent="0.2">
      <c r="A658" s="37">
        <v>47571</v>
      </c>
      <c r="B658" s="36" t="s">
        <v>465</v>
      </c>
      <c r="C658" s="36" t="s">
        <v>358</v>
      </c>
      <c r="D658" s="38">
        <v>47620</v>
      </c>
      <c r="E658" s="38" t="s">
        <v>481</v>
      </c>
      <c r="F658" s="32">
        <f>'12 Month Budget Comparison'!D651</f>
        <v>0</v>
      </c>
      <c r="G658" s="32">
        <f>F658</f>
        <v>0</v>
      </c>
      <c r="H658" s="32"/>
      <c r="I658" s="32">
        <f>F658</f>
        <v>0</v>
      </c>
      <c r="J658" s="43"/>
      <c r="K658" s="32"/>
      <c r="L658" s="43"/>
      <c r="M658" s="43"/>
      <c r="N658" s="43"/>
      <c r="O658" s="39"/>
    </row>
    <row r="659" spans="1:256" ht="15.75" x14ac:dyDescent="0.2">
      <c r="A659" s="37">
        <v>47580</v>
      </c>
      <c r="B659" s="36" t="s">
        <v>465</v>
      </c>
      <c r="C659" s="36" t="s">
        <v>23</v>
      </c>
      <c r="D659" s="38">
        <v>47620</v>
      </c>
      <c r="E659" s="38" t="s">
        <v>482</v>
      </c>
      <c r="F659" s="32">
        <f>'12 Month Budget Comparison'!D652</f>
        <v>0</v>
      </c>
      <c r="G659" s="32">
        <f>F659</f>
        <v>0</v>
      </c>
      <c r="H659" s="32"/>
      <c r="I659" s="32">
        <f>F659</f>
        <v>0</v>
      </c>
      <c r="J659" s="43"/>
      <c r="K659" s="32"/>
      <c r="L659" s="43"/>
      <c r="M659" s="43"/>
      <c r="N659" s="43"/>
      <c r="O659" s="39"/>
    </row>
    <row r="660" spans="1:256" ht="15.75" x14ac:dyDescent="0.2">
      <c r="A660" s="37">
        <v>47590</v>
      </c>
      <c r="B660" s="36" t="s">
        <v>465</v>
      </c>
      <c r="C660" s="36" t="s">
        <v>341</v>
      </c>
      <c r="D660" s="38">
        <v>47620</v>
      </c>
      <c r="E660" s="38" t="s">
        <v>483</v>
      </c>
      <c r="F660" s="32">
        <f>'12 Month Budget Comparison'!D653</f>
        <v>0</v>
      </c>
      <c r="G660" s="32">
        <f>F660</f>
        <v>0</v>
      </c>
      <c r="H660" s="32"/>
      <c r="I660" s="32">
        <f>F660</f>
        <v>0</v>
      </c>
      <c r="J660" s="43"/>
      <c r="K660" s="32"/>
      <c r="L660" s="43"/>
      <c r="M660" s="43"/>
      <c r="N660" s="43"/>
      <c r="O660" s="39"/>
    </row>
    <row r="661" spans="1:256" ht="15.75" x14ac:dyDescent="0.2">
      <c r="A661" s="37">
        <v>47600</v>
      </c>
      <c r="B661" s="36" t="s">
        <v>465</v>
      </c>
      <c r="C661" s="36" t="s">
        <v>9</v>
      </c>
      <c r="D661" s="38">
        <v>47620</v>
      </c>
      <c r="E661" s="38" t="s">
        <v>484</v>
      </c>
      <c r="F661" s="32">
        <f>'12 Month Budget Comparison'!D654</f>
        <v>0</v>
      </c>
      <c r="G661" s="32">
        <f>F661</f>
        <v>0</v>
      </c>
      <c r="H661" s="32"/>
      <c r="I661" s="32">
        <f>F661</f>
        <v>0</v>
      </c>
      <c r="J661" s="43"/>
      <c r="K661" s="32"/>
      <c r="L661" s="43"/>
      <c r="M661" s="43"/>
      <c r="N661" s="43"/>
      <c r="O661" s="39"/>
    </row>
    <row r="662" spans="1:256" s="45" customFormat="1" ht="15.75" x14ac:dyDescent="0.2">
      <c r="A662" s="37">
        <v>47620</v>
      </c>
      <c r="B662" s="36" t="s">
        <v>485</v>
      </c>
      <c r="C662" s="36" t="s">
        <v>485</v>
      </c>
      <c r="D662" s="38">
        <v>72140</v>
      </c>
      <c r="E662" s="38" t="s">
        <v>486</v>
      </c>
      <c r="F662" s="32">
        <f>SUM(F642:F661)</f>
        <v>0</v>
      </c>
      <c r="G662" s="32">
        <f>SUM(G642:G661)</f>
        <v>0</v>
      </c>
      <c r="H662" s="32"/>
      <c r="I662" s="32">
        <f>SUM(I642:I661)</f>
        <v>0</v>
      </c>
      <c r="J662" s="43"/>
      <c r="K662" s="32"/>
      <c r="L662" s="43"/>
      <c r="M662" s="43"/>
      <c r="N662" s="43"/>
      <c r="O662" s="39"/>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34"/>
      <c r="BH662" s="34"/>
      <c r="BI662" s="34"/>
      <c r="BJ662" s="34"/>
      <c r="BK662" s="34"/>
      <c r="BL662" s="34"/>
      <c r="BM662" s="34"/>
      <c r="BN662" s="34"/>
      <c r="BO662" s="34"/>
      <c r="BP662" s="34"/>
      <c r="BQ662" s="34"/>
      <c r="BR662" s="34"/>
      <c r="BS662" s="34"/>
      <c r="BT662" s="34"/>
      <c r="BU662" s="34"/>
      <c r="BV662" s="34"/>
      <c r="BW662" s="34"/>
      <c r="BX662" s="34"/>
      <c r="BY662" s="34"/>
      <c r="BZ662" s="34"/>
      <c r="CA662" s="34"/>
      <c r="CB662" s="34"/>
      <c r="CC662" s="34"/>
      <c r="CD662" s="34"/>
      <c r="CE662" s="34"/>
      <c r="CF662" s="34"/>
      <c r="CG662" s="34"/>
      <c r="CH662" s="34"/>
      <c r="CI662" s="34"/>
      <c r="CJ662" s="34"/>
      <c r="CK662" s="34"/>
      <c r="CL662" s="34"/>
      <c r="CM662" s="34"/>
      <c r="CN662" s="34"/>
      <c r="CO662" s="34"/>
      <c r="CP662" s="34"/>
      <c r="CQ662" s="34"/>
      <c r="CR662" s="34"/>
      <c r="CS662" s="34"/>
      <c r="CT662" s="34"/>
      <c r="CU662" s="34"/>
      <c r="CV662" s="34"/>
      <c r="CW662" s="34"/>
      <c r="CX662" s="34"/>
      <c r="CY662" s="34"/>
      <c r="CZ662" s="34"/>
      <c r="DA662" s="34"/>
      <c r="DB662" s="34"/>
      <c r="DC662" s="34"/>
      <c r="DD662" s="34"/>
      <c r="DE662" s="34"/>
      <c r="DF662" s="34"/>
      <c r="DG662" s="34"/>
      <c r="DH662" s="34"/>
      <c r="DI662" s="34"/>
      <c r="DJ662" s="34"/>
      <c r="DK662" s="34"/>
      <c r="DL662" s="34"/>
      <c r="DM662" s="34"/>
      <c r="DN662" s="34"/>
      <c r="DO662" s="34"/>
      <c r="DP662" s="34"/>
      <c r="DQ662" s="34"/>
      <c r="DR662" s="34"/>
      <c r="DS662" s="34"/>
      <c r="DT662" s="34"/>
      <c r="DU662" s="34"/>
      <c r="DV662" s="34"/>
      <c r="DW662" s="34"/>
      <c r="DX662" s="34"/>
      <c r="DY662" s="34"/>
      <c r="DZ662" s="34"/>
      <c r="EA662" s="34"/>
      <c r="EB662" s="34"/>
      <c r="EC662" s="34"/>
      <c r="ED662" s="34"/>
      <c r="EE662" s="34"/>
      <c r="EF662" s="34"/>
      <c r="EG662" s="34"/>
      <c r="EH662" s="34"/>
      <c r="EI662" s="34"/>
      <c r="EJ662" s="34"/>
      <c r="EK662" s="34"/>
      <c r="EL662" s="34"/>
      <c r="EM662" s="34"/>
      <c r="EN662" s="34"/>
      <c r="EO662" s="34"/>
      <c r="EP662" s="34"/>
      <c r="EQ662" s="34"/>
      <c r="ER662" s="34"/>
      <c r="ES662" s="34"/>
      <c r="ET662" s="34"/>
      <c r="EU662" s="34"/>
      <c r="EV662" s="34"/>
      <c r="EW662" s="34"/>
      <c r="EX662" s="34"/>
      <c r="EY662" s="34"/>
      <c r="EZ662" s="34"/>
      <c r="FA662" s="34"/>
      <c r="FB662" s="34"/>
      <c r="FC662" s="34"/>
      <c r="FD662" s="34"/>
      <c r="FE662" s="34"/>
      <c r="FF662" s="34"/>
      <c r="FG662" s="34"/>
      <c r="FH662" s="34"/>
      <c r="FI662" s="34"/>
      <c r="FJ662" s="34"/>
      <c r="FK662" s="34"/>
      <c r="FL662" s="34"/>
      <c r="FM662" s="34"/>
      <c r="FN662" s="34"/>
      <c r="FO662" s="34"/>
      <c r="FP662" s="34"/>
      <c r="FQ662" s="34"/>
      <c r="FR662" s="34"/>
      <c r="FS662" s="34"/>
      <c r="FT662" s="34"/>
      <c r="FU662" s="34"/>
      <c r="FV662" s="34"/>
      <c r="FW662" s="34"/>
      <c r="FX662" s="34"/>
      <c r="FY662" s="34"/>
      <c r="FZ662" s="34"/>
      <c r="GA662" s="34"/>
      <c r="GB662" s="34"/>
      <c r="GC662" s="34"/>
      <c r="GD662" s="34"/>
      <c r="GE662" s="34"/>
      <c r="GF662" s="34"/>
      <c r="GG662" s="34"/>
      <c r="GH662" s="34"/>
      <c r="GI662" s="34"/>
      <c r="GJ662" s="34"/>
      <c r="GK662" s="34"/>
      <c r="GL662" s="34"/>
      <c r="GM662" s="34"/>
      <c r="GN662" s="34"/>
      <c r="GO662" s="34"/>
      <c r="GP662" s="34"/>
      <c r="GQ662" s="34"/>
      <c r="GR662" s="34"/>
      <c r="GS662" s="34"/>
      <c r="GT662" s="34"/>
      <c r="GU662" s="34"/>
      <c r="GV662" s="34"/>
      <c r="GW662" s="34"/>
      <c r="GX662" s="34"/>
      <c r="GY662" s="34"/>
      <c r="GZ662" s="34"/>
      <c r="HA662" s="34"/>
      <c r="HB662" s="34"/>
      <c r="HC662" s="34"/>
      <c r="HD662" s="34"/>
      <c r="HE662" s="34"/>
      <c r="HF662" s="34"/>
      <c r="HG662" s="34"/>
      <c r="HH662" s="34"/>
      <c r="HI662" s="34"/>
      <c r="HJ662" s="34"/>
      <c r="HK662" s="34"/>
      <c r="HL662" s="34"/>
      <c r="HM662" s="34"/>
      <c r="HN662" s="34"/>
      <c r="HO662" s="34"/>
      <c r="HP662" s="34"/>
      <c r="HQ662" s="34"/>
      <c r="HR662" s="34"/>
      <c r="HS662" s="34"/>
      <c r="HT662" s="34"/>
      <c r="HU662" s="34"/>
      <c r="HV662" s="34"/>
      <c r="HW662" s="34"/>
      <c r="HX662" s="34"/>
      <c r="HY662" s="34"/>
      <c r="HZ662" s="34"/>
      <c r="IA662" s="34"/>
      <c r="IB662" s="34"/>
      <c r="IC662" s="34"/>
      <c r="ID662" s="34"/>
      <c r="IE662" s="34"/>
      <c r="IF662" s="34"/>
      <c r="IG662" s="34"/>
      <c r="IH662" s="34"/>
      <c r="II662" s="34"/>
      <c r="IJ662" s="34"/>
      <c r="IK662" s="34"/>
      <c r="IL662" s="34"/>
      <c r="IM662" s="34"/>
      <c r="IN662" s="34"/>
      <c r="IO662" s="34"/>
      <c r="IP662" s="34"/>
      <c r="IQ662" s="34"/>
      <c r="IR662" s="34"/>
      <c r="IS662" s="34"/>
      <c r="IT662" s="34"/>
      <c r="IU662" s="34"/>
      <c r="IV662" s="34"/>
    </row>
    <row r="663" spans="1:256" s="34" customFormat="1" ht="15.75" x14ac:dyDescent="0.2">
      <c r="A663" s="249" t="s">
        <v>1085</v>
      </c>
      <c r="B663" s="250"/>
      <c r="C663" s="250"/>
      <c r="D663" s="250"/>
      <c r="E663" s="250"/>
      <c r="F663" s="250"/>
      <c r="G663" s="250"/>
      <c r="H663" s="250"/>
      <c r="I663" s="250"/>
      <c r="J663" s="250"/>
      <c r="K663" s="250"/>
      <c r="L663" s="250"/>
      <c r="M663" s="250"/>
      <c r="N663" s="250"/>
      <c r="O663" s="251"/>
    </row>
    <row r="664" spans="1:256" s="34" customFormat="1" ht="14.85" customHeight="1" x14ac:dyDescent="0.2">
      <c r="A664" s="37">
        <v>48530</v>
      </c>
      <c r="B664" s="36" t="s">
        <v>1086</v>
      </c>
      <c r="C664" s="36" t="s">
        <v>461</v>
      </c>
      <c r="D664" s="38">
        <v>49340</v>
      </c>
      <c r="E664" s="38" t="s">
        <v>462</v>
      </c>
      <c r="F664" s="32">
        <f>'12 Month Budget Comparison'!D657</f>
        <v>0</v>
      </c>
      <c r="G664" s="32">
        <f>F664</f>
        <v>0</v>
      </c>
      <c r="H664" s="32"/>
      <c r="I664" s="32"/>
      <c r="J664" s="43"/>
      <c r="K664" s="32">
        <f>F664</f>
        <v>0</v>
      </c>
      <c r="L664" s="43"/>
      <c r="M664" s="43"/>
      <c r="N664" s="44"/>
      <c r="O664" s="39"/>
    </row>
    <row r="665" spans="1:256" s="34" customFormat="1" ht="14.85" customHeight="1" x14ac:dyDescent="0.2">
      <c r="A665" s="5">
        <v>48580</v>
      </c>
      <c r="B665" s="3" t="s">
        <v>463</v>
      </c>
      <c r="C665" s="3" t="s">
        <v>463</v>
      </c>
      <c r="D665" s="4">
        <v>51120</v>
      </c>
      <c r="E665" s="4" t="s">
        <v>464</v>
      </c>
      <c r="F665" s="32">
        <f>SUM(F664)</f>
        <v>0</v>
      </c>
      <c r="G665" s="32">
        <f>SUM(G664)</f>
        <v>0</v>
      </c>
      <c r="H665" s="32"/>
      <c r="I665" s="32"/>
      <c r="J665" s="43"/>
      <c r="K665" s="32">
        <f>SUM(K664)</f>
        <v>0</v>
      </c>
      <c r="L665" s="43"/>
      <c r="M665" s="43"/>
      <c r="N665" s="44"/>
      <c r="O665" s="39"/>
    </row>
    <row r="666" spans="1:256" s="34" customFormat="1" ht="15.75" x14ac:dyDescent="0.2">
      <c r="A666" s="249" t="s">
        <v>1087</v>
      </c>
      <c r="B666" s="250"/>
      <c r="C666" s="250"/>
      <c r="D666" s="250"/>
      <c r="E666" s="250"/>
      <c r="F666" s="250"/>
      <c r="G666" s="250"/>
      <c r="H666" s="250"/>
      <c r="I666" s="250"/>
      <c r="J666" s="250"/>
      <c r="K666" s="250"/>
      <c r="L666" s="250"/>
      <c r="M666" s="250"/>
      <c r="N666" s="250"/>
      <c r="O666" s="251"/>
    </row>
    <row r="667" spans="1:256" s="34" customFormat="1" ht="14.85" customHeight="1" x14ac:dyDescent="0.2">
      <c r="A667" s="37">
        <v>49000</v>
      </c>
      <c r="B667" s="36" t="s">
        <v>1088</v>
      </c>
      <c r="C667" s="36" t="s">
        <v>20</v>
      </c>
      <c r="D667" s="38">
        <v>49340</v>
      </c>
      <c r="E667" s="38" t="s">
        <v>102</v>
      </c>
      <c r="F667" s="32">
        <f>'12 Month Budget Comparison'!D660</f>
        <v>0</v>
      </c>
      <c r="G667" s="32">
        <f>F667</f>
        <v>0</v>
      </c>
      <c r="H667" s="32"/>
      <c r="I667" s="32"/>
      <c r="J667" s="43"/>
      <c r="K667" s="32">
        <f>F667</f>
        <v>0</v>
      </c>
      <c r="L667" s="43"/>
      <c r="M667" s="43"/>
      <c r="N667" s="43"/>
      <c r="O667" s="39"/>
    </row>
    <row r="668" spans="1:256" s="34" customFormat="1" ht="15.75" x14ac:dyDescent="0.2">
      <c r="A668" s="37">
        <v>49025</v>
      </c>
      <c r="B668" s="36" t="s">
        <v>1088</v>
      </c>
      <c r="C668" s="36" t="s">
        <v>283</v>
      </c>
      <c r="D668" s="38">
        <v>49340</v>
      </c>
      <c r="E668" s="38" t="s">
        <v>459</v>
      </c>
      <c r="F668" s="32">
        <f>'12 Month Budget Comparison'!D661</f>
        <v>0</v>
      </c>
      <c r="G668" s="32">
        <f t="shared" ref="G668:G692" si="68">F668</f>
        <v>0</v>
      </c>
      <c r="H668" s="32"/>
      <c r="I668" s="32"/>
      <c r="J668" s="43"/>
      <c r="K668" s="32">
        <f>F668</f>
        <v>0</v>
      </c>
      <c r="L668" s="43"/>
      <c r="M668" s="43"/>
      <c r="N668" s="43"/>
      <c r="O668" s="39"/>
    </row>
    <row r="669" spans="1:256" s="34" customFormat="1" ht="15.75" x14ac:dyDescent="0.2">
      <c r="A669" s="37">
        <v>49030</v>
      </c>
      <c r="B669" s="36" t="s">
        <v>1088</v>
      </c>
      <c r="C669" s="36" t="s">
        <v>131</v>
      </c>
      <c r="D669" s="38">
        <v>49340</v>
      </c>
      <c r="E669" s="38" t="s">
        <v>460</v>
      </c>
      <c r="F669" s="32">
        <f>'12 Month Budget Comparison'!D662</f>
        <v>0</v>
      </c>
      <c r="G669" s="32">
        <f t="shared" si="68"/>
        <v>0</v>
      </c>
      <c r="H669" s="32"/>
      <c r="I669" s="32"/>
      <c r="J669" s="43"/>
      <c r="K669" s="32">
        <f>F669</f>
        <v>0</v>
      </c>
      <c r="L669" s="43"/>
      <c r="M669" s="43"/>
      <c r="N669" s="43"/>
      <c r="O669" s="39"/>
    </row>
    <row r="670" spans="1:256" s="34" customFormat="1" ht="15.75" x14ac:dyDescent="0.2">
      <c r="A670" s="37">
        <v>49031</v>
      </c>
      <c r="B670" s="36" t="s">
        <v>1088</v>
      </c>
      <c r="C670" s="36" t="s">
        <v>133</v>
      </c>
      <c r="D670" s="38">
        <v>49340</v>
      </c>
      <c r="E670" s="38" t="s">
        <v>438</v>
      </c>
      <c r="F670" s="32">
        <f>'12 Month Budget Comparison'!D663</f>
        <v>0</v>
      </c>
      <c r="G670" s="32">
        <f t="shared" si="68"/>
        <v>0</v>
      </c>
      <c r="H670" s="32"/>
      <c r="I670" s="32"/>
      <c r="J670" s="43"/>
      <c r="K670" s="32">
        <f>F670</f>
        <v>0</v>
      </c>
      <c r="L670" s="43"/>
      <c r="M670" s="43"/>
      <c r="N670" s="43"/>
      <c r="O670" s="39"/>
    </row>
    <row r="671" spans="1:256" s="34" customFormat="1" ht="15.75" x14ac:dyDescent="0.2">
      <c r="A671" s="37">
        <v>49032</v>
      </c>
      <c r="B671" s="36" t="s">
        <v>1088</v>
      </c>
      <c r="C671" s="36" t="s">
        <v>3</v>
      </c>
      <c r="D671" s="38">
        <v>49340</v>
      </c>
      <c r="E671" s="38" t="s">
        <v>439</v>
      </c>
      <c r="F671" s="32">
        <f>'12 Month Budget Comparison'!D664</f>
        <v>0</v>
      </c>
      <c r="G671" s="32"/>
      <c r="H671" s="32"/>
      <c r="I671" s="32"/>
      <c r="J671" s="43"/>
      <c r="K671" s="32"/>
      <c r="L671" s="43"/>
      <c r="M671" s="43"/>
      <c r="N671" s="43"/>
      <c r="O671" s="32">
        <f>F671</f>
        <v>0</v>
      </c>
    </row>
    <row r="672" spans="1:256" s="34" customFormat="1" ht="15.75" x14ac:dyDescent="0.2">
      <c r="A672" s="37">
        <v>49033</v>
      </c>
      <c r="B672" s="36" t="s">
        <v>1088</v>
      </c>
      <c r="C672" s="36" t="s">
        <v>135</v>
      </c>
      <c r="D672" s="38">
        <v>49340</v>
      </c>
      <c r="E672" s="38" t="s">
        <v>440</v>
      </c>
      <c r="F672" s="32">
        <f>'12 Month Budget Comparison'!D665</f>
        <v>0</v>
      </c>
      <c r="G672" s="32">
        <f t="shared" si="68"/>
        <v>0</v>
      </c>
      <c r="H672" s="32"/>
      <c r="I672" s="32"/>
      <c r="J672" s="43"/>
      <c r="K672" s="32">
        <f>F672</f>
        <v>0</v>
      </c>
      <c r="L672" s="43"/>
      <c r="M672" s="43"/>
      <c r="N672" s="43"/>
      <c r="O672" s="39"/>
    </row>
    <row r="673" spans="1:15" s="34" customFormat="1" ht="15.75" x14ac:dyDescent="0.2">
      <c r="A673" s="37">
        <v>49034</v>
      </c>
      <c r="B673" s="36" t="s">
        <v>1088</v>
      </c>
      <c r="C673" s="36" t="s">
        <v>137</v>
      </c>
      <c r="D673" s="38">
        <v>49340</v>
      </c>
      <c r="E673" s="38" t="s">
        <v>441</v>
      </c>
      <c r="F673" s="32">
        <f>'12 Month Budget Comparison'!D666</f>
        <v>0</v>
      </c>
      <c r="G673" s="32">
        <f t="shared" si="68"/>
        <v>0</v>
      </c>
      <c r="H673" s="32"/>
      <c r="I673" s="32"/>
      <c r="J673" s="43"/>
      <c r="K673" s="32">
        <f t="shared" ref="K673:K679" si="69">F673</f>
        <v>0</v>
      </c>
      <c r="L673" s="43"/>
      <c r="M673" s="43"/>
      <c r="N673" s="43"/>
      <c r="O673" s="39"/>
    </row>
    <row r="674" spans="1:15" s="34" customFormat="1" ht="15.75" x14ac:dyDescent="0.2">
      <c r="A674" s="37">
        <v>49035</v>
      </c>
      <c r="B674" s="36" t="s">
        <v>1088</v>
      </c>
      <c r="C674" s="36" t="s">
        <v>139</v>
      </c>
      <c r="D674" s="38">
        <v>49340</v>
      </c>
      <c r="E674" s="38" t="s">
        <v>442</v>
      </c>
      <c r="F674" s="32">
        <f>'12 Month Budget Comparison'!D667</f>
        <v>0</v>
      </c>
      <c r="G674" s="32">
        <f t="shared" si="68"/>
        <v>0</v>
      </c>
      <c r="H674" s="32"/>
      <c r="I674" s="32"/>
      <c r="J674" s="43"/>
      <c r="K674" s="32">
        <f t="shared" si="69"/>
        <v>0</v>
      </c>
      <c r="L674" s="43"/>
      <c r="M674" s="43"/>
      <c r="N674" s="43"/>
      <c r="O674" s="39"/>
    </row>
    <row r="675" spans="1:15" s="34" customFormat="1" ht="15.75" x14ac:dyDescent="0.2">
      <c r="A675" s="37">
        <v>49036</v>
      </c>
      <c r="B675" s="36" t="s">
        <v>1088</v>
      </c>
      <c r="C675" s="36" t="s">
        <v>143</v>
      </c>
      <c r="D675" s="38">
        <v>49340</v>
      </c>
      <c r="E675" s="38" t="s">
        <v>443</v>
      </c>
      <c r="F675" s="32">
        <f>'12 Month Budget Comparison'!D668</f>
        <v>0</v>
      </c>
      <c r="G675" s="32">
        <f t="shared" si="68"/>
        <v>0</v>
      </c>
      <c r="H675" s="32"/>
      <c r="I675" s="32"/>
      <c r="J675" s="43"/>
      <c r="K675" s="32">
        <f t="shared" si="69"/>
        <v>0</v>
      </c>
      <c r="L675" s="43"/>
      <c r="M675" s="43"/>
      <c r="N675" s="44"/>
      <c r="O675" s="39"/>
    </row>
    <row r="676" spans="1:15" ht="15.75" x14ac:dyDescent="0.2">
      <c r="A676" s="37">
        <v>49037</v>
      </c>
      <c r="B676" s="36" t="s">
        <v>1088</v>
      </c>
      <c r="C676" s="36" t="s">
        <v>145</v>
      </c>
      <c r="D676" s="38">
        <v>49340</v>
      </c>
      <c r="E676" s="38" t="s">
        <v>444</v>
      </c>
      <c r="F676" s="32">
        <f>'12 Month Budget Comparison'!D669</f>
        <v>0</v>
      </c>
      <c r="G676" s="32">
        <f t="shared" si="68"/>
        <v>0</v>
      </c>
      <c r="H676" s="32"/>
      <c r="I676" s="32"/>
      <c r="J676" s="43"/>
      <c r="K676" s="32">
        <f t="shared" si="69"/>
        <v>0</v>
      </c>
      <c r="L676" s="43"/>
      <c r="M676" s="43"/>
      <c r="N676" s="43"/>
      <c r="O676" s="39"/>
    </row>
    <row r="677" spans="1:15" ht="15.75" x14ac:dyDescent="0.2">
      <c r="A677" s="37">
        <v>49038</v>
      </c>
      <c r="B677" s="36" t="s">
        <v>1088</v>
      </c>
      <c r="C677" s="36" t="s">
        <v>354</v>
      </c>
      <c r="D677" s="38">
        <v>49340</v>
      </c>
      <c r="E677" s="38" t="s">
        <v>445</v>
      </c>
      <c r="F677" s="32">
        <f>'12 Month Budget Comparison'!D670</f>
        <v>0</v>
      </c>
      <c r="G677" s="32">
        <f t="shared" si="68"/>
        <v>0</v>
      </c>
      <c r="H677" s="32"/>
      <c r="I677" s="32"/>
      <c r="J677" s="43"/>
      <c r="K677" s="32">
        <f t="shared" si="69"/>
        <v>0</v>
      </c>
      <c r="L677" s="43"/>
      <c r="M677" s="43"/>
      <c r="N677" s="43"/>
      <c r="O677" s="39"/>
    </row>
    <row r="678" spans="1:15" ht="15.75" x14ac:dyDescent="0.2">
      <c r="A678" s="37">
        <v>49040</v>
      </c>
      <c r="B678" s="36" t="s">
        <v>1088</v>
      </c>
      <c r="C678" s="36" t="s">
        <v>32</v>
      </c>
      <c r="D678" s="38">
        <v>49340</v>
      </c>
      <c r="E678" s="38" t="s">
        <v>103</v>
      </c>
      <c r="F678" s="32">
        <f>'12 Month Budget Comparison'!D671</f>
        <v>0</v>
      </c>
      <c r="G678" s="32">
        <f t="shared" si="68"/>
        <v>0</v>
      </c>
      <c r="H678" s="32"/>
      <c r="I678" s="32"/>
      <c r="J678" s="43"/>
      <c r="K678" s="32">
        <f t="shared" si="69"/>
        <v>0</v>
      </c>
      <c r="L678" s="43"/>
      <c r="M678" s="43"/>
      <c r="N678" s="43"/>
      <c r="O678" s="39"/>
    </row>
    <row r="679" spans="1:15" ht="15.75" x14ac:dyDescent="0.2">
      <c r="A679" s="37">
        <v>49060</v>
      </c>
      <c r="B679" s="36" t="s">
        <v>1088</v>
      </c>
      <c r="C679" s="36" t="s">
        <v>104</v>
      </c>
      <c r="D679" s="38">
        <v>49340</v>
      </c>
      <c r="E679" s="38" t="s">
        <v>105</v>
      </c>
      <c r="F679" s="32">
        <f>'12 Month Budget Comparison'!D672</f>
        <v>0</v>
      </c>
      <c r="G679" s="32">
        <f t="shared" si="68"/>
        <v>0</v>
      </c>
      <c r="H679" s="32"/>
      <c r="I679" s="32"/>
      <c r="J679" s="43"/>
      <c r="K679" s="32">
        <f t="shared" si="69"/>
        <v>0</v>
      </c>
      <c r="L679" s="43"/>
      <c r="M679" s="43"/>
      <c r="N679" s="43"/>
      <c r="O679" s="39"/>
    </row>
    <row r="680" spans="1:15" ht="15.75" x14ac:dyDescent="0.2">
      <c r="A680" s="37">
        <v>49080</v>
      </c>
      <c r="B680" s="36" t="s">
        <v>1088</v>
      </c>
      <c r="C680" s="36" t="s">
        <v>106</v>
      </c>
      <c r="D680" s="38">
        <v>49340</v>
      </c>
      <c r="E680" s="38" t="s">
        <v>107</v>
      </c>
      <c r="F680" s="32">
        <f>'12 Month Budget Comparison'!D673</f>
        <v>0</v>
      </c>
      <c r="H680" s="32"/>
      <c r="I680" s="32"/>
      <c r="J680" s="43"/>
      <c r="K680" s="32"/>
      <c r="L680" s="43"/>
      <c r="M680" s="43"/>
      <c r="N680" s="43"/>
      <c r="O680" s="32">
        <f>F680</f>
        <v>0</v>
      </c>
    </row>
    <row r="681" spans="1:15" ht="14.85" customHeight="1" x14ac:dyDescent="0.2">
      <c r="A681" s="37">
        <v>49120</v>
      </c>
      <c r="B681" s="36" t="s">
        <v>1088</v>
      </c>
      <c r="C681" s="36" t="s">
        <v>108</v>
      </c>
      <c r="D681" s="38">
        <v>49340</v>
      </c>
      <c r="E681" s="38" t="s">
        <v>109</v>
      </c>
      <c r="F681" s="32">
        <f>'12 Month Budget Comparison'!D674</f>
        <v>0</v>
      </c>
      <c r="G681" s="32">
        <f t="shared" si="68"/>
        <v>0</v>
      </c>
      <c r="H681" s="32"/>
      <c r="I681" s="32"/>
      <c r="J681" s="43"/>
      <c r="K681" s="32">
        <f>F681</f>
        <v>0</v>
      </c>
      <c r="L681" s="43"/>
      <c r="M681" s="43"/>
      <c r="N681" s="43"/>
      <c r="O681" s="39"/>
    </row>
    <row r="682" spans="1:15" ht="15.75" x14ac:dyDescent="0.2">
      <c r="A682" s="37">
        <v>49140</v>
      </c>
      <c r="B682" s="36" t="s">
        <v>1088</v>
      </c>
      <c r="C682" s="36" t="s">
        <v>110</v>
      </c>
      <c r="D682" s="38">
        <v>49340</v>
      </c>
      <c r="E682" s="38" t="s">
        <v>111</v>
      </c>
      <c r="F682" s="32">
        <f>'12 Month Budget Comparison'!D675</f>
        <v>0</v>
      </c>
      <c r="G682" s="32">
        <f t="shared" si="68"/>
        <v>0</v>
      </c>
      <c r="H682" s="32"/>
      <c r="I682" s="32"/>
      <c r="J682" s="43"/>
      <c r="K682" s="32">
        <f t="shared" ref="K682:K692" si="70">F682</f>
        <v>0</v>
      </c>
      <c r="L682" s="43"/>
      <c r="M682" s="43"/>
      <c r="N682" s="43"/>
      <c r="O682" s="39"/>
    </row>
    <row r="683" spans="1:15" ht="15.75" x14ac:dyDescent="0.2">
      <c r="A683" s="37">
        <v>49150</v>
      </c>
      <c r="B683" s="36" t="s">
        <v>1088</v>
      </c>
      <c r="C683" s="36" t="s">
        <v>356</v>
      </c>
      <c r="D683" s="38">
        <v>49340</v>
      </c>
      <c r="E683" s="38" t="s">
        <v>446</v>
      </c>
      <c r="F683" s="32">
        <f>'12 Month Budget Comparison'!D676</f>
        <v>0</v>
      </c>
      <c r="G683" s="32">
        <f t="shared" si="68"/>
        <v>0</v>
      </c>
      <c r="H683" s="32"/>
      <c r="I683" s="32"/>
      <c r="J683" s="43"/>
      <c r="K683" s="32">
        <f t="shared" si="70"/>
        <v>0</v>
      </c>
      <c r="L683" s="43"/>
      <c r="M683" s="43"/>
      <c r="N683" s="43"/>
      <c r="O683" s="39"/>
    </row>
    <row r="684" spans="1:15" ht="14.85" customHeight="1" x14ac:dyDescent="0.2">
      <c r="A684" s="37">
        <v>49151</v>
      </c>
      <c r="B684" s="36" t="s">
        <v>1088</v>
      </c>
      <c r="C684" s="36" t="s">
        <v>358</v>
      </c>
      <c r="D684" s="38">
        <v>49340</v>
      </c>
      <c r="E684" s="38" t="s">
        <v>447</v>
      </c>
      <c r="F684" s="32">
        <f>'12 Month Budget Comparison'!D677</f>
        <v>0</v>
      </c>
      <c r="G684" s="32">
        <f t="shared" si="68"/>
        <v>0</v>
      </c>
      <c r="H684" s="32"/>
      <c r="I684" s="32"/>
      <c r="J684" s="43"/>
      <c r="K684" s="32">
        <f t="shared" si="70"/>
        <v>0</v>
      </c>
      <c r="L684" s="43"/>
      <c r="M684" s="43"/>
      <c r="N684" s="43"/>
      <c r="O684" s="39"/>
    </row>
    <row r="685" spans="1:15" ht="15.75" x14ac:dyDescent="0.2">
      <c r="A685" s="37">
        <v>49160</v>
      </c>
      <c r="B685" s="36" t="s">
        <v>1088</v>
      </c>
      <c r="C685" s="36" t="s">
        <v>112</v>
      </c>
      <c r="D685" s="38">
        <v>49340</v>
      </c>
      <c r="E685" s="38" t="s">
        <v>113</v>
      </c>
      <c r="F685" s="32">
        <f>'12 Month Budget Comparison'!D678</f>
        <v>0</v>
      </c>
      <c r="G685" s="32">
        <f t="shared" si="68"/>
        <v>0</v>
      </c>
      <c r="H685" s="32"/>
      <c r="I685" s="32"/>
      <c r="J685" s="43"/>
      <c r="K685" s="32">
        <f t="shared" si="70"/>
        <v>0</v>
      </c>
      <c r="L685" s="43"/>
      <c r="M685" s="43"/>
      <c r="N685" s="43"/>
      <c r="O685" s="39"/>
    </row>
    <row r="686" spans="1:15" ht="15.75" x14ac:dyDescent="0.2">
      <c r="A686" s="37">
        <v>49180</v>
      </c>
      <c r="B686" s="36" t="s">
        <v>1088</v>
      </c>
      <c r="C686" s="36" t="s">
        <v>7</v>
      </c>
      <c r="D686" s="38">
        <v>49340</v>
      </c>
      <c r="E686" s="38" t="s">
        <v>114</v>
      </c>
      <c r="F686" s="32">
        <f>'12 Month Budget Comparison'!D679</f>
        <v>0</v>
      </c>
      <c r="G686" s="32">
        <f t="shared" si="68"/>
        <v>0</v>
      </c>
      <c r="H686" s="32"/>
      <c r="I686" s="32"/>
      <c r="J686" s="43"/>
      <c r="K686" s="32">
        <f t="shared" si="70"/>
        <v>0</v>
      </c>
      <c r="L686" s="43"/>
      <c r="M686" s="43"/>
      <c r="N686" s="43"/>
      <c r="O686" s="39"/>
    </row>
    <row r="687" spans="1:15" ht="15.75" x14ac:dyDescent="0.2">
      <c r="A687" s="37">
        <v>49200</v>
      </c>
      <c r="B687" s="36" t="s">
        <v>1088</v>
      </c>
      <c r="C687" s="36" t="s">
        <v>448</v>
      </c>
      <c r="D687" s="56">
        <v>49340</v>
      </c>
      <c r="E687" s="38" t="s">
        <v>449</v>
      </c>
      <c r="F687" s="32">
        <f>'12 Month Budget Comparison'!D680</f>
        <v>0</v>
      </c>
      <c r="G687" s="32">
        <f t="shared" si="68"/>
        <v>0</v>
      </c>
      <c r="H687" s="32"/>
      <c r="I687" s="32"/>
      <c r="J687" s="43"/>
      <c r="K687" s="32">
        <f t="shared" si="70"/>
        <v>0</v>
      </c>
      <c r="L687" s="43"/>
      <c r="M687" s="43"/>
      <c r="N687" s="44"/>
      <c r="O687" s="39"/>
    </row>
    <row r="688" spans="1:15" ht="15.75" x14ac:dyDescent="0.2">
      <c r="A688" s="37">
        <v>49220</v>
      </c>
      <c r="B688" s="36" t="s">
        <v>1088</v>
      </c>
      <c r="C688" s="36" t="s">
        <v>450</v>
      </c>
      <c r="D688" s="38">
        <v>49340</v>
      </c>
      <c r="E688" s="38" t="s">
        <v>451</v>
      </c>
      <c r="F688" s="32">
        <f>'12 Month Budget Comparison'!D681</f>
        <v>0</v>
      </c>
      <c r="G688" s="32">
        <f t="shared" si="68"/>
        <v>0</v>
      </c>
      <c r="H688" s="32"/>
      <c r="I688" s="32"/>
      <c r="J688" s="43"/>
      <c r="K688" s="32">
        <f t="shared" si="70"/>
        <v>0</v>
      </c>
      <c r="L688" s="43"/>
      <c r="M688" s="43"/>
      <c r="N688" s="43"/>
      <c r="O688" s="39"/>
    </row>
    <row r="689" spans="1:256" ht="15.75" x14ac:dyDescent="0.2">
      <c r="A689" s="37">
        <v>49240</v>
      </c>
      <c r="B689" s="36" t="s">
        <v>1088</v>
      </c>
      <c r="C689" s="36" t="s">
        <v>452</v>
      </c>
      <c r="D689" s="38">
        <v>49340</v>
      </c>
      <c r="E689" s="38" t="s">
        <v>453</v>
      </c>
      <c r="F689" s="32">
        <f>'12 Month Budget Comparison'!D682</f>
        <v>0</v>
      </c>
      <c r="G689" s="32">
        <f t="shared" si="68"/>
        <v>0</v>
      </c>
      <c r="H689" s="32"/>
      <c r="I689" s="32"/>
      <c r="J689" s="43"/>
      <c r="K689" s="32">
        <f t="shared" si="70"/>
        <v>0</v>
      </c>
      <c r="L689" s="43"/>
      <c r="M689" s="43"/>
      <c r="N689" s="43"/>
      <c r="O689" s="39"/>
    </row>
    <row r="690" spans="1:256" ht="15.75" x14ac:dyDescent="0.2">
      <c r="A690" s="37">
        <v>49260</v>
      </c>
      <c r="B690" s="36" t="s">
        <v>1088</v>
      </c>
      <c r="C690" s="36" t="s">
        <v>454</v>
      </c>
      <c r="D690" s="38">
        <v>49340</v>
      </c>
      <c r="E690" s="38" t="s">
        <v>455</v>
      </c>
      <c r="F690" s="32">
        <f>'12 Month Budget Comparison'!D683</f>
        <v>0</v>
      </c>
      <c r="G690" s="32">
        <f t="shared" si="68"/>
        <v>0</v>
      </c>
      <c r="H690" s="32"/>
      <c r="I690" s="32"/>
      <c r="J690" s="43"/>
      <c r="K690" s="32">
        <f t="shared" si="70"/>
        <v>0</v>
      </c>
      <c r="L690" s="43"/>
      <c r="M690" s="43"/>
      <c r="N690" s="43"/>
      <c r="O690" s="39"/>
    </row>
    <row r="691" spans="1:256" s="34" customFormat="1" ht="15.75" x14ac:dyDescent="0.2">
      <c r="A691" s="37">
        <v>49270</v>
      </c>
      <c r="B691" s="36" t="s">
        <v>1088</v>
      </c>
      <c r="C691" s="36" t="s">
        <v>341</v>
      </c>
      <c r="D691" s="38">
        <v>49340</v>
      </c>
      <c r="E691" s="38" t="s">
        <v>456</v>
      </c>
      <c r="F691" s="32">
        <f>'12 Month Budget Comparison'!D684</f>
        <v>0</v>
      </c>
      <c r="G691" s="32">
        <f t="shared" si="68"/>
        <v>0</v>
      </c>
      <c r="H691" s="32"/>
      <c r="I691" s="32"/>
      <c r="J691" s="43"/>
      <c r="K691" s="32">
        <f t="shared" si="70"/>
        <v>0</v>
      </c>
      <c r="L691" s="43"/>
      <c r="M691" s="43"/>
      <c r="N691" s="43"/>
      <c r="O691" s="39"/>
    </row>
    <row r="692" spans="1:256" s="34" customFormat="1" ht="15.75" x14ac:dyDescent="0.2">
      <c r="A692" s="37">
        <v>49280</v>
      </c>
      <c r="B692" s="36" t="s">
        <v>1088</v>
      </c>
      <c r="C692" s="36" t="s">
        <v>9</v>
      </c>
      <c r="D692" s="38">
        <v>49340</v>
      </c>
      <c r="E692" s="38" t="s">
        <v>115</v>
      </c>
      <c r="F692" s="32">
        <f>'12 Month Budget Comparison'!D685</f>
        <v>0</v>
      </c>
      <c r="G692" s="32">
        <f t="shared" si="68"/>
        <v>0</v>
      </c>
      <c r="H692" s="32"/>
      <c r="I692" s="32"/>
      <c r="J692" s="43"/>
      <c r="K692" s="32">
        <f t="shared" si="70"/>
        <v>0</v>
      </c>
      <c r="L692" s="43"/>
      <c r="M692" s="43"/>
      <c r="N692" s="43"/>
      <c r="O692" s="39"/>
    </row>
    <row r="693" spans="1:256" s="45" customFormat="1" ht="15.75" x14ac:dyDescent="0.2">
      <c r="A693" s="37">
        <v>49340</v>
      </c>
      <c r="B693" s="36" t="s">
        <v>458</v>
      </c>
      <c r="C693" s="36" t="s">
        <v>458</v>
      </c>
      <c r="D693" s="38">
        <v>51120</v>
      </c>
      <c r="E693" s="38" t="s">
        <v>457</v>
      </c>
      <c r="F693" s="32">
        <f>SUM(F667:F692)</f>
        <v>0</v>
      </c>
      <c r="G693" s="32">
        <f>SUM(G667:G692)</f>
        <v>0</v>
      </c>
      <c r="H693" s="32"/>
      <c r="I693" s="32"/>
      <c r="J693" s="43"/>
      <c r="K693" s="32">
        <f>SUM(K667:K692)</f>
        <v>0</v>
      </c>
      <c r="L693" s="43"/>
      <c r="M693" s="43"/>
      <c r="N693" s="43"/>
      <c r="O693" s="32">
        <f>SUM(O667:O692)</f>
        <v>0</v>
      </c>
      <c r="P693" s="34"/>
      <c r="Q693" s="34"/>
      <c r="R693" s="34"/>
      <c r="S693" s="34"/>
      <c r="T693" s="34"/>
      <c r="U693" s="34"/>
      <c r="V693" s="34"/>
      <c r="W693" s="34"/>
      <c r="X693" s="34"/>
      <c r="Y693" s="34"/>
      <c r="Z693" s="34"/>
      <c r="AA693" s="3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c r="BF693" s="34"/>
      <c r="BG693" s="34"/>
      <c r="BH693" s="34"/>
      <c r="BI693" s="34"/>
      <c r="BJ693" s="34"/>
      <c r="BK693" s="34"/>
      <c r="BL693" s="34"/>
      <c r="BM693" s="34"/>
      <c r="BN693" s="34"/>
      <c r="BO693" s="34"/>
      <c r="BP693" s="34"/>
      <c r="BQ693" s="34"/>
      <c r="BR693" s="34"/>
      <c r="BS693" s="34"/>
      <c r="BT693" s="34"/>
      <c r="BU693" s="34"/>
      <c r="BV693" s="34"/>
      <c r="BW693" s="34"/>
      <c r="BX693" s="34"/>
      <c r="BY693" s="34"/>
      <c r="BZ693" s="34"/>
      <c r="CA693" s="34"/>
      <c r="CB693" s="34"/>
      <c r="CC693" s="34"/>
      <c r="CD693" s="34"/>
      <c r="CE693" s="34"/>
      <c r="CF693" s="34"/>
      <c r="CG693" s="34"/>
      <c r="CH693" s="34"/>
      <c r="CI693" s="34"/>
      <c r="CJ693" s="34"/>
      <c r="CK693" s="34"/>
      <c r="CL693" s="34"/>
      <c r="CM693" s="34"/>
      <c r="CN693" s="34"/>
      <c r="CO693" s="34"/>
      <c r="CP693" s="34"/>
      <c r="CQ693" s="34"/>
      <c r="CR693" s="34"/>
      <c r="CS693" s="34"/>
      <c r="CT693" s="34"/>
      <c r="CU693" s="34"/>
      <c r="CV693" s="34"/>
      <c r="CW693" s="34"/>
      <c r="CX693" s="34"/>
      <c r="CY693" s="34"/>
      <c r="CZ693" s="34"/>
      <c r="DA693" s="34"/>
      <c r="DB693" s="34"/>
      <c r="DC693" s="34"/>
      <c r="DD693" s="34"/>
      <c r="DE693" s="34"/>
      <c r="DF693" s="34"/>
      <c r="DG693" s="34"/>
      <c r="DH693" s="34"/>
      <c r="DI693" s="34"/>
      <c r="DJ693" s="34"/>
      <c r="DK693" s="34"/>
      <c r="DL693" s="34"/>
      <c r="DM693" s="34"/>
      <c r="DN693" s="34"/>
      <c r="DO693" s="34"/>
      <c r="DP693" s="34"/>
      <c r="DQ693" s="34"/>
      <c r="DR693" s="34"/>
      <c r="DS693" s="34"/>
      <c r="DT693" s="34"/>
      <c r="DU693" s="34"/>
      <c r="DV693" s="34"/>
      <c r="DW693" s="34"/>
      <c r="DX693" s="34"/>
      <c r="DY693" s="34"/>
      <c r="DZ693" s="34"/>
      <c r="EA693" s="34"/>
      <c r="EB693" s="34"/>
      <c r="EC693" s="34"/>
      <c r="ED693" s="34"/>
      <c r="EE693" s="34"/>
      <c r="EF693" s="34"/>
      <c r="EG693" s="34"/>
      <c r="EH693" s="34"/>
      <c r="EI693" s="34"/>
      <c r="EJ693" s="34"/>
      <c r="EK693" s="34"/>
      <c r="EL693" s="34"/>
      <c r="EM693" s="34"/>
      <c r="EN693" s="34"/>
      <c r="EO693" s="34"/>
      <c r="EP693" s="34"/>
      <c r="EQ693" s="34"/>
      <c r="ER693" s="34"/>
      <c r="ES693" s="34"/>
      <c r="ET693" s="34"/>
      <c r="EU693" s="34"/>
      <c r="EV693" s="34"/>
      <c r="EW693" s="34"/>
      <c r="EX693" s="34"/>
      <c r="EY693" s="34"/>
      <c r="EZ693" s="34"/>
      <c r="FA693" s="34"/>
      <c r="FB693" s="34"/>
      <c r="FC693" s="34"/>
      <c r="FD693" s="34"/>
      <c r="FE693" s="34"/>
      <c r="FF693" s="34"/>
      <c r="FG693" s="34"/>
      <c r="FH693" s="34"/>
      <c r="FI693" s="34"/>
      <c r="FJ693" s="34"/>
      <c r="FK693" s="34"/>
      <c r="FL693" s="34"/>
      <c r="FM693" s="34"/>
      <c r="FN693" s="34"/>
      <c r="FO693" s="34"/>
      <c r="FP693" s="34"/>
      <c r="FQ693" s="34"/>
      <c r="FR693" s="34"/>
      <c r="FS693" s="34"/>
      <c r="FT693" s="34"/>
      <c r="FU693" s="34"/>
      <c r="FV693" s="34"/>
      <c r="FW693" s="34"/>
      <c r="FX693" s="34"/>
      <c r="FY693" s="34"/>
      <c r="FZ693" s="34"/>
      <c r="GA693" s="34"/>
      <c r="GB693" s="34"/>
      <c r="GC693" s="34"/>
      <c r="GD693" s="34"/>
      <c r="GE693" s="34"/>
      <c r="GF693" s="34"/>
      <c r="GG693" s="34"/>
      <c r="GH693" s="34"/>
      <c r="GI693" s="34"/>
      <c r="GJ693" s="34"/>
      <c r="GK693" s="34"/>
      <c r="GL693" s="34"/>
      <c r="GM693" s="34"/>
      <c r="GN693" s="34"/>
      <c r="GO693" s="34"/>
      <c r="GP693" s="34"/>
      <c r="GQ693" s="34"/>
      <c r="GR693" s="34"/>
      <c r="GS693" s="34"/>
      <c r="GT693" s="34"/>
      <c r="GU693" s="34"/>
      <c r="GV693" s="34"/>
      <c r="GW693" s="34"/>
      <c r="GX693" s="34"/>
      <c r="GY693" s="34"/>
      <c r="GZ693" s="34"/>
      <c r="HA693" s="34"/>
      <c r="HB693" s="34"/>
      <c r="HC693" s="34"/>
      <c r="HD693" s="34"/>
      <c r="HE693" s="34"/>
      <c r="HF693" s="34"/>
      <c r="HG693" s="34"/>
      <c r="HH693" s="34"/>
      <c r="HI693" s="34"/>
      <c r="HJ693" s="34"/>
      <c r="HK693" s="34"/>
      <c r="HL693" s="34"/>
      <c r="HM693" s="34"/>
      <c r="HN693" s="34"/>
      <c r="HO693" s="34"/>
      <c r="HP693" s="34"/>
      <c r="HQ693" s="34"/>
      <c r="HR693" s="34"/>
      <c r="HS693" s="34"/>
      <c r="HT693" s="34"/>
      <c r="HU693" s="34"/>
      <c r="HV693" s="34"/>
      <c r="HW693" s="34"/>
      <c r="HX693" s="34"/>
      <c r="HY693" s="34"/>
      <c r="HZ693" s="34"/>
      <c r="IA693" s="34"/>
      <c r="IB693" s="34"/>
      <c r="IC693" s="34"/>
      <c r="ID693" s="34"/>
      <c r="IE693" s="34"/>
      <c r="IF693" s="34"/>
      <c r="IG693" s="34"/>
      <c r="IH693" s="34"/>
      <c r="II693" s="34"/>
      <c r="IJ693" s="34"/>
      <c r="IK693" s="34"/>
      <c r="IL693" s="34"/>
      <c r="IM693" s="34"/>
      <c r="IN693" s="34"/>
      <c r="IO693" s="34"/>
      <c r="IP693" s="34"/>
      <c r="IQ693" s="34"/>
      <c r="IR693" s="34"/>
      <c r="IS693" s="34"/>
      <c r="IT693" s="34"/>
      <c r="IU693" s="34"/>
      <c r="IV693" s="34"/>
    </row>
    <row r="694" spans="1:256" s="34" customFormat="1" ht="14.85" customHeight="1" x14ac:dyDescent="0.2">
      <c r="A694" s="249" t="s">
        <v>1089</v>
      </c>
      <c r="B694" s="250"/>
      <c r="C694" s="250"/>
      <c r="D694" s="250"/>
      <c r="E694" s="250"/>
      <c r="F694" s="250"/>
      <c r="G694" s="250"/>
      <c r="H694" s="250"/>
      <c r="I694" s="250"/>
      <c r="J694" s="250"/>
      <c r="K694" s="250"/>
      <c r="L694" s="250"/>
      <c r="M694" s="250"/>
      <c r="N694" s="250"/>
      <c r="O694" s="251"/>
    </row>
    <row r="695" spans="1:256" s="34" customFormat="1" ht="15.75" x14ac:dyDescent="0.2">
      <c r="A695" s="37">
        <v>50000</v>
      </c>
      <c r="B695" s="36" t="s">
        <v>1090</v>
      </c>
      <c r="C695" s="36" t="s">
        <v>20</v>
      </c>
      <c r="D695" s="38">
        <v>50100</v>
      </c>
      <c r="E695" s="38" t="s">
        <v>418</v>
      </c>
      <c r="F695" s="32">
        <f>'12 Month Budget Comparison'!D688</f>
        <v>0</v>
      </c>
      <c r="G695" s="32">
        <f>F695</f>
        <v>0</v>
      </c>
      <c r="H695" s="32"/>
      <c r="I695" s="32"/>
      <c r="J695" s="43"/>
      <c r="K695" s="32">
        <f>F695</f>
        <v>0</v>
      </c>
      <c r="L695" s="43"/>
      <c r="M695" s="43"/>
      <c r="N695" s="43"/>
      <c r="O695" s="39"/>
    </row>
    <row r="696" spans="1:256" s="34" customFormat="1" ht="14.85" customHeight="1" x14ac:dyDescent="0.2">
      <c r="A696" s="37">
        <v>50005</v>
      </c>
      <c r="B696" s="36" t="s">
        <v>1090</v>
      </c>
      <c r="C696" s="36" t="s">
        <v>283</v>
      </c>
      <c r="D696" s="38">
        <v>50100</v>
      </c>
      <c r="E696" s="38" t="s">
        <v>419</v>
      </c>
      <c r="F696" s="32">
        <f>'12 Month Budget Comparison'!D689</f>
        <v>0</v>
      </c>
      <c r="G696" s="32">
        <f t="shared" ref="G696:G707" si="71">F696</f>
        <v>0</v>
      </c>
      <c r="H696" s="32"/>
      <c r="I696" s="32"/>
      <c r="J696" s="43"/>
      <c r="K696" s="32">
        <f>F696</f>
        <v>0</v>
      </c>
      <c r="L696" s="43"/>
      <c r="M696" s="43"/>
      <c r="N696" s="43"/>
      <c r="O696" s="39"/>
    </row>
    <row r="697" spans="1:256" s="34" customFormat="1" ht="15.75" x14ac:dyDescent="0.2">
      <c r="A697" s="37">
        <v>50010</v>
      </c>
      <c r="B697" s="36" t="s">
        <v>1090</v>
      </c>
      <c r="C697" s="36" t="s">
        <v>131</v>
      </c>
      <c r="D697" s="38">
        <v>50100</v>
      </c>
      <c r="E697" s="38" t="s">
        <v>420</v>
      </c>
      <c r="F697" s="32">
        <f>'12 Month Budget Comparison'!D690</f>
        <v>0</v>
      </c>
      <c r="G697" s="32">
        <f t="shared" si="71"/>
        <v>0</v>
      </c>
      <c r="H697" s="32"/>
      <c r="I697" s="32"/>
      <c r="J697" s="43"/>
      <c r="K697" s="32">
        <f>F697</f>
        <v>0</v>
      </c>
      <c r="L697" s="43"/>
      <c r="M697" s="43"/>
      <c r="N697" s="43"/>
      <c r="O697" s="39"/>
    </row>
    <row r="698" spans="1:256" s="34" customFormat="1" ht="15.75" x14ac:dyDescent="0.2">
      <c r="A698" s="37">
        <v>50011</v>
      </c>
      <c r="B698" s="36" t="s">
        <v>1090</v>
      </c>
      <c r="C698" s="36" t="s">
        <v>133</v>
      </c>
      <c r="D698" s="38">
        <v>50100</v>
      </c>
      <c r="E698" s="38" t="s">
        <v>421</v>
      </c>
      <c r="F698" s="32">
        <f>'12 Month Budget Comparison'!D691</f>
        <v>0</v>
      </c>
      <c r="G698" s="32">
        <f t="shared" si="71"/>
        <v>0</v>
      </c>
      <c r="H698" s="32"/>
      <c r="I698" s="32"/>
      <c r="J698" s="43"/>
      <c r="K698" s="32">
        <f>F698</f>
        <v>0</v>
      </c>
      <c r="L698" s="43"/>
      <c r="M698" s="43"/>
      <c r="N698" s="43"/>
      <c r="O698" s="39"/>
    </row>
    <row r="699" spans="1:256" s="34" customFormat="1" ht="15.75" x14ac:dyDescent="0.2">
      <c r="A699" s="37">
        <v>50012</v>
      </c>
      <c r="B699" s="36" t="s">
        <v>1090</v>
      </c>
      <c r="C699" s="36" t="s">
        <v>3</v>
      </c>
      <c r="D699" s="38">
        <v>50100</v>
      </c>
      <c r="E699" s="38" t="s">
        <v>422</v>
      </c>
      <c r="F699" s="32">
        <f>'12 Month Budget Comparison'!D692</f>
        <v>0</v>
      </c>
      <c r="H699" s="32"/>
      <c r="I699" s="32"/>
      <c r="J699" s="43"/>
      <c r="L699" s="43"/>
      <c r="M699" s="43"/>
      <c r="N699" s="43"/>
      <c r="O699" s="32">
        <f>F699</f>
        <v>0</v>
      </c>
    </row>
    <row r="700" spans="1:256" s="34" customFormat="1" ht="15.75" x14ac:dyDescent="0.2">
      <c r="A700" s="37">
        <v>50013</v>
      </c>
      <c r="B700" s="36" t="s">
        <v>1090</v>
      </c>
      <c r="C700" s="36" t="s">
        <v>135</v>
      </c>
      <c r="D700" s="38">
        <v>50100</v>
      </c>
      <c r="E700" s="38" t="s">
        <v>423</v>
      </c>
      <c r="F700" s="32">
        <f>'12 Month Budget Comparison'!D693</f>
        <v>0</v>
      </c>
      <c r="G700" s="32">
        <f t="shared" si="71"/>
        <v>0</v>
      </c>
      <c r="H700" s="32"/>
      <c r="I700" s="32"/>
      <c r="J700" s="43"/>
      <c r="K700" s="32">
        <f>F700</f>
        <v>0</v>
      </c>
      <c r="L700" s="43"/>
      <c r="M700" s="43"/>
      <c r="N700" s="43"/>
      <c r="O700" s="39"/>
    </row>
    <row r="701" spans="1:256" s="34" customFormat="1" ht="15.75" x14ac:dyDescent="0.2">
      <c r="A701" s="37">
        <v>50014</v>
      </c>
      <c r="B701" s="36" t="s">
        <v>1090</v>
      </c>
      <c r="C701" s="36" t="s">
        <v>137</v>
      </c>
      <c r="D701" s="38">
        <v>50100</v>
      </c>
      <c r="E701" s="38" t="s">
        <v>424</v>
      </c>
      <c r="F701" s="32">
        <f>'12 Month Budget Comparison'!D694</f>
        <v>0</v>
      </c>
      <c r="G701" s="32">
        <f t="shared" si="71"/>
        <v>0</v>
      </c>
      <c r="H701" s="32"/>
      <c r="I701" s="32"/>
      <c r="J701" s="43"/>
      <c r="K701" s="32">
        <f t="shared" ref="K701:K707" si="72">F701</f>
        <v>0</v>
      </c>
      <c r="L701" s="43"/>
      <c r="M701" s="43"/>
      <c r="N701" s="43"/>
      <c r="O701" s="39"/>
    </row>
    <row r="702" spans="1:256" s="34" customFormat="1" ht="15.75" x14ac:dyDescent="0.2">
      <c r="A702" s="37">
        <v>50015</v>
      </c>
      <c r="B702" s="36" t="s">
        <v>1090</v>
      </c>
      <c r="C702" s="36" t="s">
        <v>139</v>
      </c>
      <c r="D702" s="38">
        <v>50100</v>
      </c>
      <c r="E702" s="38" t="s">
        <v>425</v>
      </c>
      <c r="F702" s="32">
        <f>'12 Month Budget Comparison'!D695</f>
        <v>0</v>
      </c>
      <c r="G702" s="32">
        <f t="shared" si="71"/>
        <v>0</v>
      </c>
      <c r="H702" s="32"/>
      <c r="I702" s="32"/>
      <c r="J702" s="43"/>
      <c r="K702" s="32">
        <f t="shared" si="72"/>
        <v>0</v>
      </c>
      <c r="L702" s="43"/>
      <c r="M702" s="43"/>
      <c r="N702" s="43"/>
      <c r="O702" s="39"/>
    </row>
    <row r="703" spans="1:256" s="34" customFormat="1" ht="15.75" x14ac:dyDescent="0.2">
      <c r="A703" s="37">
        <v>50016</v>
      </c>
      <c r="B703" s="36" t="s">
        <v>1090</v>
      </c>
      <c r="C703" s="36" t="s">
        <v>143</v>
      </c>
      <c r="D703" s="38">
        <v>50100</v>
      </c>
      <c r="E703" s="38" t="s">
        <v>426</v>
      </c>
      <c r="F703" s="32">
        <f>'12 Month Budget Comparison'!D696</f>
        <v>0</v>
      </c>
      <c r="G703" s="32">
        <f t="shared" si="71"/>
        <v>0</v>
      </c>
      <c r="H703" s="32"/>
      <c r="I703" s="32"/>
      <c r="J703" s="43"/>
      <c r="K703" s="32">
        <f t="shared" si="72"/>
        <v>0</v>
      </c>
      <c r="L703" s="43"/>
      <c r="M703" s="43"/>
      <c r="N703" s="43"/>
      <c r="O703" s="39"/>
    </row>
    <row r="704" spans="1:256" s="34" customFormat="1" ht="15.75" x14ac:dyDescent="0.2">
      <c r="A704" s="37">
        <v>50017</v>
      </c>
      <c r="B704" s="36" t="s">
        <v>1090</v>
      </c>
      <c r="C704" s="36" t="s">
        <v>145</v>
      </c>
      <c r="D704" s="38">
        <v>50100</v>
      </c>
      <c r="E704" s="38" t="s">
        <v>427</v>
      </c>
      <c r="F704" s="32">
        <f>'12 Month Budget Comparison'!D697</f>
        <v>0</v>
      </c>
      <c r="G704" s="32">
        <f t="shared" si="71"/>
        <v>0</v>
      </c>
      <c r="H704" s="32"/>
      <c r="I704" s="32"/>
      <c r="J704" s="43"/>
      <c r="K704" s="32">
        <f t="shared" si="72"/>
        <v>0</v>
      </c>
      <c r="L704" s="43"/>
      <c r="M704" s="43"/>
      <c r="N704" s="43"/>
      <c r="O704" s="39"/>
    </row>
    <row r="705" spans="1:256" s="34" customFormat="1" ht="15.75" x14ac:dyDescent="0.2">
      <c r="A705" s="37">
        <v>50018</v>
      </c>
      <c r="B705" s="36" t="s">
        <v>1090</v>
      </c>
      <c r="C705" s="36" t="s">
        <v>354</v>
      </c>
      <c r="D705" s="38">
        <v>50100</v>
      </c>
      <c r="E705" s="38" t="s">
        <v>428</v>
      </c>
      <c r="F705" s="32">
        <f>'12 Month Budget Comparison'!D698</f>
        <v>0</v>
      </c>
      <c r="G705" s="32">
        <f t="shared" si="71"/>
        <v>0</v>
      </c>
      <c r="H705" s="32"/>
      <c r="I705" s="32"/>
      <c r="J705" s="43"/>
      <c r="K705" s="32">
        <f t="shared" si="72"/>
        <v>0</v>
      </c>
      <c r="L705" s="43"/>
      <c r="M705" s="43"/>
      <c r="N705" s="43"/>
      <c r="O705" s="39"/>
    </row>
    <row r="706" spans="1:256" ht="15.75" x14ac:dyDescent="0.2">
      <c r="A706" s="37">
        <v>50020</v>
      </c>
      <c r="B706" s="36" t="s">
        <v>1090</v>
      </c>
      <c r="C706" s="36" t="s">
        <v>32</v>
      </c>
      <c r="D706" s="38">
        <v>50100</v>
      </c>
      <c r="E706" s="38" t="s">
        <v>429</v>
      </c>
      <c r="F706" s="32">
        <f>'12 Month Budget Comparison'!D699</f>
        <v>0</v>
      </c>
      <c r="G706" s="32">
        <f t="shared" si="71"/>
        <v>0</v>
      </c>
      <c r="H706" s="32"/>
      <c r="I706" s="32"/>
      <c r="J706" s="43"/>
      <c r="K706" s="32">
        <f t="shared" si="72"/>
        <v>0</v>
      </c>
      <c r="L706" s="43"/>
      <c r="M706" s="43"/>
      <c r="N706" s="43"/>
      <c r="O706" s="39"/>
    </row>
    <row r="707" spans="1:256" ht="15.75" x14ac:dyDescent="0.2">
      <c r="A707" s="37">
        <v>50040</v>
      </c>
      <c r="B707" s="36" t="s">
        <v>1090</v>
      </c>
      <c r="C707" s="36" t="s">
        <v>104</v>
      </c>
      <c r="D707" s="38">
        <v>50100</v>
      </c>
      <c r="E707" s="38" t="s">
        <v>430</v>
      </c>
      <c r="F707" s="32">
        <f>'12 Month Budget Comparison'!D700</f>
        <v>0</v>
      </c>
      <c r="G707" s="32">
        <f t="shared" si="71"/>
        <v>0</v>
      </c>
      <c r="H707" s="32"/>
      <c r="I707" s="32"/>
      <c r="J707" s="43"/>
      <c r="K707" s="32">
        <f t="shared" si="72"/>
        <v>0</v>
      </c>
      <c r="L707" s="43"/>
      <c r="M707" s="43"/>
      <c r="N707" s="43"/>
      <c r="O707" s="39"/>
    </row>
    <row r="708" spans="1:256" ht="15.75" x14ac:dyDescent="0.2">
      <c r="A708" s="249" t="s">
        <v>1089</v>
      </c>
      <c r="B708" s="250"/>
      <c r="C708" s="250"/>
      <c r="D708" s="250"/>
      <c r="E708" s="250"/>
      <c r="F708" s="250"/>
      <c r="G708" s="250"/>
      <c r="H708" s="250"/>
      <c r="I708" s="250"/>
      <c r="J708" s="250"/>
      <c r="K708" s="250"/>
      <c r="L708" s="250"/>
      <c r="M708" s="250"/>
      <c r="N708" s="250"/>
      <c r="O708" s="251"/>
    </row>
    <row r="709" spans="1:256" ht="15.75" x14ac:dyDescent="0.2">
      <c r="A709" s="37">
        <v>50050</v>
      </c>
      <c r="B709" s="36" t="s">
        <v>1090</v>
      </c>
      <c r="C709" s="36" t="s">
        <v>356</v>
      </c>
      <c r="D709" s="38">
        <v>50100</v>
      </c>
      <c r="E709" s="38" t="s">
        <v>431</v>
      </c>
      <c r="F709" s="32">
        <f>'12 Month Budget Comparison'!D701</f>
        <v>0</v>
      </c>
      <c r="G709" s="32">
        <f>F709</f>
        <v>0</v>
      </c>
      <c r="H709" s="32"/>
      <c r="I709" s="32"/>
      <c r="J709" s="43"/>
      <c r="K709" s="32">
        <f>F709</f>
        <v>0</v>
      </c>
      <c r="L709" s="43"/>
      <c r="M709" s="43"/>
      <c r="N709" s="43"/>
      <c r="O709" s="39"/>
    </row>
    <row r="710" spans="1:256" ht="15.75" x14ac:dyDescent="0.2">
      <c r="A710" s="37">
        <v>50051</v>
      </c>
      <c r="B710" s="36" t="s">
        <v>1090</v>
      </c>
      <c r="C710" s="36" t="s">
        <v>358</v>
      </c>
      <c r="D710" s="38">
        <v>50100</v>
      </c>
      <c r="E710" s="38" t="s">
        <v>432</v>
      </c>
      <c r="F710" s="32">
        <f>'12 Month Budget Comparison'!D702</f>
        <v>0</v>
      </c>
      <c r="G710" s="32">
        <f>F710</f>
        <v>0</v>
      </c>
      <c r="H710" s="32"/>
      <c r="I710" s="32"/>
      <c r="J710" s="43"/>
      <c r="K710" s="32">
        <f>F710</f>
        <v>0</v>
      </c>
      <c r="L710" s="43"/>
      <c r="M710" s="43"/>
      <c r="N710" s="43"/>
      <c r="O710" s="39"/>
    </row>
    <row r="711" spans="1:256" ht="15.75" x14ac:dyDescent="0.2">
      <c r="A711" s="37">
        <v>50060</v>
      </c>
      <c r="B711" s="36" t="s">
        <v>1090</v>
      </c>
      <c r="C711" s="36" t="s">
        <v>7</v>
      </c>
      <c r="D711" s="38">
        <v>50100</v>
      </c>
      <c r="E711" s="38" t="s">
        <v>433</v>
      </c>
      <c r="F711" s="32">
        <f>'12 Month Budget Comparison'!D703</f>
        <v>0</v>
      </c>
      <c r="G711" s="32">
        <f>F711</f>
        <v>0</v>
      </c>
      <c r="H711" s="32"/>
      <c r="I711" s="32"/>
      <c r="J711" s="43"/>
      <c r="K711" s="32">
        <f>F711</f>
        <v>0</v>
      </c>
      <c r="L711" s="43"/>
      <c r="M711" s="43"/>
      <c r="N711" s="43"/>
      <c r="O711" s="39"/>
    </row>
    <row r="712" spans="1:256" ht="15.75" x14ac:dyDescent="0.2">
      <c r="A712" s="37">
        <v>50070</v>
      </c>
      <c r="B712" s="36" t="s">
        <v>1090</v>
      </c>
      <c r="C712" s="36" t="s">
        <v>341</v>
      </c>
      <c r="D712" s="38">
        <v>50100</v>
      </c>
      <c r="E712" s="38" t="s">
        <v>434</v>
      </c>
      <c r="F712" s="32">
        <f>'12 Month Budget Comparison'!D704</f>
        <v>0</v>
      </c>
      <c r="G712" s="32">
        <f>F712</f>
        <v>0</v>
      </c>
      <c r="H712" s="32"/>
      <c r="I712" s="32"/>
      <c r="J712" s="43"/>
      <c r="K712" s="32">
        <f>F712</f>
        <v>0</v>
      </c>
      <c r="L712" s="43"/>
      <c r="M712" s="43"/>
      <c r="N712" s="43"/>
      <c r="O712" s="39"/>
    </row>
    <row r="713" spans="1:256" ht="15.75" x14ac:dyDescent="0.2">
      <c r="A713" s="37">
        <v>50080</v>
      </c>
      <c r="B713" s="36" t="s">
        <v>1090</v>
      </c>
      <c r="C713" s="36" t="s">
        <v>9</v>
      </c>
      <c r="D713" s="38">
        <v>50100</v>
      </c>
      <c r="E713" s="38" t="s">
        <v>435</v>
      </c>
      <c r="F713" s="32">
        <f>'12 Month Budget Comparison'!D705</f>
        <v>0</v>
      </c>
      <c r="G713" s="32">
        <f>F713</f>
        <v>0</v>
      </c>
      <c r="H713" s="32"/>
      <c r="I713" s="32"/>
      <c r="J713" s="43"/>
      <c r="K713" s="32">
        <f>F713</f>
        <v>0</v>
      </c>
      <c r="L713" s="43"/>
      <c r="M713" s="43"/>
      <c r="N713" s="43"/>
      <c r="O713" s="39"/>
    </row>
    <row r="714" spans="1:256" s="35" customFormat="1" ht="15.75" x14ac:dyDescent="0.2">
      <c r="A714" s="37">
        <v>50100</v>
      </c>
      <c r="B714" s="36" t="s">
        <v>436</v>
      </c>
      <c r="C714" s="36" t="s">
        <v>436</v>
      </c>
      <c r="D714" s="38">
        <v>51120</v>
      </c>
      <c r="E714" s="38" t="s">
        <v>437</v>
      </c>
      <c r="F714" s="32">
        <f>SUM(F695:F713)</f>
        <v>0</v>
      </c>
      <c r="G714" s="32">
        <f>SUM(G695:G713)</f>
        <v>0</v>
      </c>
      <c r="H714" s="32"/>
      <c r="I714" s="32"/>
      <c r="J714" s="43"/>
      <c r="K714" s="32">
        <f>SUM(K695:K713)</f>
        <v>0</v>
      </c>
      <c r="L714" s="43"/>
      <c r="M714" s="43"/>
      <c r="N714" s="43"/>
      <c r="O714" s="32">
        <f>SUM(O695:O713)</f>
        <v>0</v>
      </c>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c r="BC714" s="30"/>
      <c r="BD714" s="30"/>
      <c r="BE714" s="30"/>
      <c r="BF714" s="30"/>
      <c r="BG714" s="30"/>
      <c r="BH714" s="30"/>
      <c r="BI714" s="30"/>
      <c r="BJ714" s="30"/>
      <c r="BK714" s="30"/>
      <c r="BL714" s="30"/>
      <c r="BM714" s="30"/>
      <c r="BN714" s="30"/>
      <c r="BO714" s="30"/>
      <c r="BP714" s="30"/>
      <c r="BQ714" s="30"/>
      <c r="BR714" s="30"/>
      <c r="BS714" s="30"/>
      <c r="BT714" s="30"/>
      <c r="BU714" s="30"/>
      <c r="BV714" s="30"/>
      <c r="BW714" s="30"/>
      <c r="BX714" s="30"/>
      <c r="BY714" s="30"/>
      <c r="BZ714" s="30"/>
      <c r="CA714" s="30"/>
      <c r="CB714" s="30"/>
      <c r="CC714" s="30"/>
      <c r="CD714" s="30"/>
      <c r="CE714" s="30"/>
      <c r="CF714" s="30"/>
      <c r="CG714" s="30"/>
      <c r="CH714" s="30"/>
      <c r="CI714" s="30"/>
      <c r="CJ714" s="30"/>
      <c r="CK714" s="30"/>
      <c r="CL714" s="30"/>
      <c r="CM714" s="30"/>
      <c r="CN714" s="30"/>
      <c r="CO714" s="30"/>
      <c r="CP714" s="30"/>
      <c r="CQ714" s="30"/>
      <c r="CR714" s="30"/>
      <c r="CS714" s="30"/>
      <c r="CT714" s="30"/>
      <c r="CU714" s="30"/>
      <c r="CV714" s="30"/>
      <c r="CW714" s="30"/>
      <c r="CX714" s="30"/>
      <c r="CY714" s="30"/>
      <c r="CZ714" s="30"/>
      <c r="DA714" s="30"/>
      <c r="DB714" s="30"/>
      <c r="DC714" s="30"/>
      <c r="DD714" s="30"/>
      <c r="DE714" s="30"/>
      <c r="DF714" s="30"/>
      <c r="DG714" s="30"/>
      <c r="DH714" s="30"/>
      <c r="DI714" s="30"/>
      <c r="DJ714" s="30"/>
      <c r="DK714" s="30"/>
      <c r="DL714" s="30"/>
      <c r="DM714" s="30"/>
      <c r="DN714" s="30"/>
      <c r="DO714" s="30"/>
      <c r="DP714" s="30"/>
      <c r="DQ714" s="30"/>
      <c r="DR714" s="30"/>
      <c r="DS714" s="30"/>
      <c r="DT714" s="30"/>
      <c r="DU714" s="30"/>
      <c r="DV714" s="30"/>
      <c r="DW714" s="30"/>
      <c r="DX714" s="30"/>
      <c r="DY714" s="30"/>
      <c r="DZ714" s="30"/>
      <c r="EA714" s="30"/>
      <c r="EB714" s="30"/>
      <c r="EC714" s="30"/>
      <c r="ED714" s="30"/>
      <c r="EE714" s="30"/>
      <c r="EF714" s="30"/>
      <c r="EG714" s="30"/>
      <c r="EH714" s="30"/>
      <c r="EI714" s="30"/>
      <c r="EJ714" s="30"/>
      <c r="EK714" s="30"/>
      <c r="EL714" s="30"/>
      <c r="EM714" s="30"/>
      <c r="EN714" s="30"/>
      <c r="EO714" s="30"/>
      <c r="EP714" s="30"/>
      <c r="EQ714" s="30"/>
      <c r="ER714" s="30"/>
      <c r="ES714" s="30"/>
      <c r="ET714" s="30"/>
      <c r="EU714" s="30"/>
      <c r="EV714" s="30"/>
      <c r="EW714" s="30"/>
      <c r="EX714" s="30"/>
      <c r="EY714" s="30"/>
      <c r="EZ714" s="30"/>
      <c r="FA714" s="30"/>
      <c r="FB714" s="30"/>
      <c r="FC714" s="30"/>
      <c r="FD714" s="30"/>
      <c r="FE714" s="30"/>
      <c r="FF714" s="30"/>
      <c r="FG714" s="30"/>
      <c r="FH714" s="30"/>
      <c r="FI714" s="30"/>
      <c r="FJ714" s="30"/>
      <c r="FK714" s="30"/>
      <c r="FL714" s="30"/>
      <c r="FM714" s="30"/>
      <c r="FN714" s="30"/>
      <c r="FO714" s="30"/>
      <c r="FP714" s="30"/>
      <c r="FQ714" s="30"/>
      <c r="FR714" s="30"/>
      <c r="FS714" s="30"/>
      <c r="FT714" s="30"/>
      <c r="FU714" s="30"/>
      <c r="FV714" s="30"/>
      <c r="FW714" s="30"/>
      <c r="FX714" s="30"/>
      <c r="FY714" s="30"/>
      <c r="FZ714" s="30"/>
      <c r="GA714" s="30"/>
      <c r="GB714" s="30"/>
      <c r="GC714" s="30"/>
      <c r="GD714" s="30"/>
      <c r="GE714" s="30"/>
      <c r="GF714" s="30"/>
      <c r="GG714" s="30"/>
      <c r="GH714" s="30"/>
      <c r="GI714" s="30"/>
      <c r="GJ714" s="30"/>
      <c r="GK714" s="30"/>
      <c r="GL714" s="30"/>
      <c r="GM714" s="30"/>
      <c r="GN714" s="30"/>
      <c r="GO714" s="30"/>
      <c r="GP714" s="30"/>
      <c r="GQ714" s="30"/>
      <c r="GR714" s="30"/>
      <c r="GS714" s="30"/>
      <c r="GT714" s="30"/>
      <c r="GU714" s="30"/>
      <c r="GV714" s="30"/>
      <c r="GW714" s="30"/>
      <c r="GX714" s="30"/>
      <c r="GY714" s="30"/>
      <c r="GZ714" s="30"/>
      <c r="HA714" s="30"/>
      <c r="HB714" s="30"/>
      <c r="HC714" s="30"/>
      <c r="HD714" s="30"/>
      <c r="HE714" s="30"/>
      <c r="HF714" s="30"/>
      <c r="HG714" s="30"/>
      <c r="HH714" s="30"/>
      <c r="HI714" s="30"/>
      <c r="HJ714" s="30"/>
      <c r="HK714" s="30"/>
      <c r="HL714" s="30"/>
      <c r="HM714" s="30"/>
      <c r="HN714" s="30"/>
      <c r="HO714" s="30"/>
      <c r="HP714" s="30"/>
      <c r="HQ714" s="30"/>
      <c r="HR714" s="30"/>
      <c r="HS714" s="30"/>
      <c r="HT714" s="30"/>
      <c r="HU714" s="30"/>
      <c r="HV714" s="30"/>
      <c r="HW714" s="30"/>
      <c r="HX714" s="30"/>
      <c r="HY714" s="30"/>
      <c r="HZ714" s="30"/>
      <c r="IA714" s="30"/>
      <c r="IB714" s="30"/>
      <c r="IC714" s="30"/>
      <c r="ID714" s="30"/>
      <c r="IE714" s="30"/>
      <c r="IF714" s="30"/>
      <c r="IG714" s="30"/>
      <c r="IH714" s="30"/>
      <c r="II714" s="30"/>
      <c r="IJ714" s="30"/>
      <c r="IK714" s="30"/>
      <c r="IL714" s="30"/>
      <c r="IM714" s="30"/>
      <c r="IN714" s="30"/>
      <c r="IO714" s="30"/>
      <c r="IP714" s="30"/>
      <c r="IQ714" s="30"/>
      <c r="IR714" s="30"/>
      <c r="IS714" s="30"/>
      <c r="IT714" s="30"/>
      <c r="IU714" s="30"/>
      <c r="IV714" s="30"/>
    </row>
    <row r="715" spans="1:256" ht="15.75" x14ac:dyDescent="0.2">
      <c r="A715" s="249" t="s">
        <v>1091</v>
      </c>
      <c r="B715" s="250"/>
      <c r="C715" s="250"/>
      <c r="D715" s="250"/>
      <c r="E715" s="250"/>
      <c r="F715" s="250"/>
      <c r="G715" s="250"/>
      <c r="H715" s="250"/>
      <c r="I715" s="250"/>
      <c r="J715" s="250"/>
      <c r="K715" s="250"/>
      <c r="L715" s="250"/>
      <c r="M715" s="250"/>
      <c r="N715" s="250"/>
      <c r="O715" s="251"/>
    </row>
    <row r="716" spans="1:256" ht="15.75" x14ac:dyDescent="0.2">
      <c r="A716" s="37">
        <v>51000</v>
      </c>
      <c r="B716" s="36" t="s">
        <v>1092</v>
      </c>
      <c r="C716" s="36" t="s">
        <v>20</v>
      </c>
      <c r="D716" s="38">
        <v>51100</v>
      </c>
      <c r="E716" s="38" t="s">
        <v>415</v>
      </c>
      <c r="F716" s="32">
        <f>'12 Month Budget Comparison'!D708</f>
        <v>0</v>
      </c>
      <c r="G716" s="32">
        <f>F716</f>
        <v>0</v>
      </c>
      <c r="H716" s="32"/>
      <c r="I716" s="32"/>
      <c r="J716" s="43"/>
      <c r="K716" s="32">
        <f>F716</f>
        <v>0</v>
      </c>
      <c r="L716" s="43"/>
      <c r="M716" s="43"/>
      <c r="N716" s="44"/>
      <c r="O716" s="39"/>
    </row>
    <row r="717" spans="1:256" ht="15.75" x14ac:dyDescent="0.2">
      <c r="A717" s="37">
        <v>51005</v>
      </c>
      <c r="B717" s="36" t="s">
        <v>1092</v>
      </c>
      <c r="C717" s="36" t="s">
        <v>283</v>
      </c>
      <c r="D717" s="38">
        <v>51100</v>
      </c>
      <c r="E717" s="38" t="s">
        <v>416</v>
      </c>
      <c r="F717" s="32">
        <f>'12 Month Budget Comparison'!D709</f>
        <v>0</v>
      </c>
      <c r="G717" s="32">
        <f t="shared" ref="G717:G733" si="73">F717</f>
        <v>0</v>
      </c>
      <c r="H717" s="32"/>
      <c r="I717" s="32"/>
      <c r="J717" s="43"/>
      <c r="K717" s="32">
        <f>F717</f>
        <v>0</v>
      </c>
      <c r="L717" s="43"/>
      <c r="M717" s="43"/>
      <c r="N717" s="43"/>
      <c r="O717" s="39"/>
    </row>
    <row r="718" spans="1:256" ht="15.75" x14ac:dyDescent="0.2">
      <c r="A718" s="37">
        <v>51010</v>
      </c>
      <c r="B718" s="36" t="s">
        <v>1092</v>
      </c>
      <c r="C718" s="36" t="s">
        <v>131</v>
      </c>
      <c r="D718" s="38">
        <v>51100</v>
      </c>
      <c r="E718" s="38" t="s">
        <v>417</v>
      </c>
      <c r="F718" s="32">
        <f>'12 Month Budget Comparison'!D710</f>
        <v>0</v>
      </c>
      <c r="G718" s="32">
        <f t="shared" si="73"/>
        <v>0</v>
      </c>
      <c r="H718" s="32"/>
      <c r="I718" s="32"/>
      <c r="J718" s="43"/>
      <c r="K718" s="32">
        <f>F718</f>
        <v>0</v>
      </c>
      <c r="L718" s="43"/>
      <c r="M718" s="43"/>
      <c r="N718" s="43"/>
      <c r="O718" s="39"/>
    </row>
    <row r="719" spans="1:256" ht="15.75" x14ac:dyDescent="0.2">
      <c r="A719" s="37">
        <v>51011</v>
      </c>
      <c r="B719" s="36" t="s">
        <v>1092</v>
      </c>
      <c r="C719" s="36" t="s">
        <v>133</v>
      </c>
      <c r="D719" s="38">
        <v>51100</v>
      </c>
      <c r="E719" s="38" t="s">
        <v>398</v>
      </c>
      <c r="F719" s="32">
        <f>'12 Month Budget Comparison'!D711</f>
        <v>0</v>
      </c>
      <c r="G719" s="32">
        <f t="shared" si="73"/>
        <v>0</v>
      </c>
      <c r="H719" s="32"/>
      <c r="I719" s="32"/>
      <c r="J719" s="43"/>
      <c r="K719" s="32">
        <f>F719</f>
        <v>0</v>
      </c>
      <c r="L719" s="43"/>
      <c r="M719" s="43"/>
      <c r="N719" s="43"/>
      <c r="O719" s="39"/>
    </row>
    <row r="720" spans="1:256" ht="15.75" x14ac:dyDescent="0.2">
      <c r="A720" s="37">
        <v>51012</v>
      </c>
      <c r="B720" s="36" t="s">
        <v>1092</v>
      </c>
      <c r="C720" s="36" t="s">
        <v>3</v>
      </c>
      <c r="D720" s="38">
        <v>51100</v>
      </c>
      <c r="E720" s="38" t="s">
        <v>399</v>
      </c>
      <c r="F720" s="32">
        <f>'12 Month Budget Comparison'!D712</f>
        <v>0</v>
      </c>
      <c r="H720" s="32"/>
      <c r="I720" s="32"/>
      <c r="J720" s="43"/>
      <c r="L720" s="43"/>
      <c r="M720" s="43"/>
      <c r="N720" s="43"/>
      <c r="O720" s="32">
        <f>F720</f>
        <v>0</v>
      </c>
    </row>
    <row r="721" spans="1:15" ht="15.75" x14ac:dyDescent="0.2">
      <c r="A721" s="37">
        <v>51013</v>
      </c>
      <c r="B721" s="36" t="s">
        <v>1092</v>
      </c>
      <c r="C721" s="36" t="s">
        <v>135</v>
      </c>
      <c r="D721" s="38">
        <v>51100</v>
      </c>
      <c r="E721" s="38" t="s">
        <v>400</v>
      </c>
      <c r="F721" s="32">
        <f>'12 Month Budget Comparison'!D713</f>
        <v>0</v>
      </c>
      <c r="G721" s="32">
        <f t="shared" si="73"/>
        <v>0</v>
      </c>
      <c r="H721" s="32"/>
      <c r="I721" s="32"/>
      <c r="J721" s="43"/>
      <c r="K721" s="32">
        <f>F721</f>
        <v>0</v>
      </c>
      <c r="L721" s="43"/>
      <c r="M721" s="43"/>
      <c r="N721" s="43"/>
      <c r="O721" s="39"/>
    </row>
    <row r="722" spans="1:15" ht="15.75" x14ac:dyDescent="0.2">
      <c r="A722" s="37">
        <v>51014</v>
      </c>
      <c r="B722" s="36" t="s">
        <v>1092</v>
      </c>
      <c r="C722" s="36" t="s">
        <v>137</v>
      </c>
      <c r="D722" s="38">
        <v>51100</v>
      </c>
      <c r="E722" s="38" t="s">
        <v>401</v>
      </c>
      <c r="F722" s="32">
        <f>'12 Month Budget Comparison'!D714</f>
        <v>0</v>
      </c>
      <c r="G722" s="32">
        <f t="shared" si="73"/>
        <v>0</v>
      </c>
      <c r="H722" s="32"/>
      <c r="I722" s="32"/>
      <c r="J722" s="43"/>
      <c r="K722" s="32">
        <f t="shared" ref="K722:K733" si="74">F722</f>
        <v>0</v>
      </c>
      <c r="L722" s="43"/>
      <c r="M722" s="43"/>
      <c r="N722" s="43"/>
      <c r="O722" s="39"/>
    </row>
    <row r="723" spans="1:15" ht="15.75" x14ac:dyDescent="0.2">
      <c r="A723" s="37">
        <v>51015</v>
      </c>
      <c r="B723" s="36" t="s">
        <v>1092</v>
      </c>
      <c r="C723" s="36" t="s">
        <v>139</v>
      </c>
      <c r="D723" s="38">
        <v>51100</v>
      </c>
      <c r="E723" s="38" t="s">
        <v>402</v>
      </c>
      <c r="F723" s="32">
        <f>'12 Month Budget Comparison'!D715</f>
        <v>0</v>
      </c>
      <c r="G723" s="32">
        <f t="shared" si="73"/>
        <v>0</v>
      </c>
      <c r="H723" s="32"/>
      <c r="I723" s="32"/>
      <c r="J723" s="43"/>
      <c r="K723" s="32">
        <f t="shared" si="74"/>
        <v>0</v>
      </c>
      <c r="L723" s="43"/>
      <c r="M723" s="43"/>
      <c r="N723" s="43"/>
      <c r="O723" s="39"/>
    </row>
    <row r="724" spans="1:15" ht="15.75" x14ac:dyDescent="0.2">
      <c r="A724" s="37">
        <v>51016</v>
      </c>
      <c r="B724" s="36" t="s">
        <v>1092</v>
      </c>
      <c r="C724" s="36" t="s">
        <v>143</v>
      </c>
      <c r="D724" s="38">
        <v>51100</v>
      </c>
      <c r="E724" s="38" t="s">
        <v>403</v>
      </c>
      <c r="F724" s="32">
        <f>'12 Month Budget Comparison'!D716</f>
        <v>0</v>
      </c>
      <c r="G724" s="32">
        <f t="shared" si="73"/>
        <v>0</v>
      </c>
      <c r="H724" s="32"/>
      <c r="I724" s="32"/>
      <c r="J724" s="43"/>
      <c r="K724" s="32">
        <f t="shared" si="74"/>
        <v>0</v>
      </c>
      <c r="L724" s="43"/>
      <c r="M724" s="43"/>
      <c r="N724" s="43"/>
      <c r="O724" s="39"/>
    </row>
    <row r="725" spans="1:15" ht="15.75" x14ac:dyDescent="0.2">
      <c r="A725" s="37">
        <v>51017</v>
      </c>
      <c r="B725" s="36" t="s">
        <v>1092</v>
      </c>
      <c r="C725" s="36" t="s">
        <v>145</v>
      </c>
      <c r="D725" s="38">
        <v>51100</v>
      </c>
      <c r="E725" s="38" t="s">
        <v>404</v>
      </c>
      <c r="F725" s="32">
        <f>'12 Month Budget Comparison'!D717</f>
        <v>0</v>
      </c>
      <c r="G725" s="32">
        <f t="shared" si="73"/>
        <v>0</v>
      </c>
      <c r="H725" s="32"/>
      <c r="I725" s="32"/>
      <c r="J725" s="43"/>
      <c r="K725" s="32">
        <f t="shared" si="74"/>
        <v>0</v>
      </c>
      <c r="L725" s="43"/>
      <c r="M725" s="43"/>
      <c r="N725" s="43"/>
      <c r="O725" s="39"/>
    </row>
    <row r="726" spans="1:15" ht="15.75" x14ac:dyDescent="0.2">
      <c r="A726" s="37">
        <v>51018</v>
      </c>
      <c r="B726" s="36" t="s">
        <v>1092</v>
      </c>
      <c r="C726" s="36" t="s">
        <v>354</v>
      </c>
      <c r="D726" s="38">
        <v>51100</v>
      </c>
      <c r="E726" s="38" t="s">
        <v>405</v>
      </c>
      <c r="F726" s="32">
        <f>'12 Month Budget Comparison'!D718</f>
        <v>0</v>
      </c>
      <c r="G726" s="32">
        <f t="shared" si="73"/>
        <v>0</v>
      </c>
      <c r="H726" s="32"/>
      <c r="I726" s="32"/>
      <c r="J726" s="43"/>
      <c r="K726" s="32">
        <f t="shared" si="74"/>
        <v>0</v>
      </c>
      <c r="L726" s="43"/>
      <c r="M726" s="43"/>
      <c r="N726" s="43"/>
      <c r="O726" s="39"/>
    </row>
    <row r="727" spans="1:15" ht="15.75" x14ac:dyDescent="0.2">
      <c r="A727" s="37">
        <v>51020</v>
      </c>
      <c r="B727" s="36" t="s">
        <v>1092</v>
      </c>
      <c r="C727" s="36" t="s">
        <v>32</v>
      </c>
      <c r="D727" s="38">
        <v>51100</v>
      </c>
      <c r="E727" s="38" t="s">
        <v>406</v>
      </c>
      <c r="F727" s="32">
        <f>'12 Month Budget Comparison'!D719</f>
        <v>0</v>
      </c>
      <c r="G727" s="32">
        <f t="shared" si="73"/>
        <v>0</v>
      </c>
      <c r="H727" s="32"/>
      <c r="I727" s="32"/>
      <c r="J727" s="43"/>
      <c r="K727" s="32">
        <f t="shared" si="74"/>
        <v>0</v>
      </c>
      <c r="L727" s="43"/>
      <c r="M727" s="43"/>
      <c r="N727" s="43"/>
      <c r="O727" s="39"/>
    </row>
    <row r="728" spans="1:15" ht="15.75" x14ac:dyDescent="0.2">
      <c r="A728" s="37">
        <v>51040</v>
      </c>
      <c r="B728" s="36" t="s">
        <v>1092</v>
      </c>
      <c r="C728" s="36" t="s">
        <v>104</v>
      </c>
      <c r="D728" s="38">
        <v>51100</v>
      </c>
      <c r="E728" s="38" t="s">
        <v>407</v>
      </c>
      <c r="F728" s="32">
        <f>'12 Month Budget Comparison'!D720</f>
        <v>0</v>
      </c>
      <c r="G728" s="32">
        <f t="shared" si="73"/>
        <v>0</v>
      </c>
      <c r="H728" s="32"/>
      <c r="I728" s="32"/>
      <c r="J728" s="43"/>
      <c r="K728" s="32">
        <f t="shared" si="74"/>
        <v>0</v>
      </c>
      <c r="L728" s="43"/>
      <c r="M728" s="43"/>
      <c r="N728" s="43"/>
      <c r="O728" s="39"/>
    </row>
    <row r="729" spans="1:15" ht="15.75" x14ac:dyDescent="0.2">
      <c r="A729" s="37">
        <v>51050</v>
      </c>
      <c r="B729" s="36" t="s">
        <v>1092</v>
      </c>
      <c r="C729" s="36" t="s">
        <v>356</v>
      </c>
      <c r="D729" s="38">
        <v>51100</v>
      </c>
      <c r="E729" s="38" t="s">
        <v>408</v>
      </c>
      <c r="F729" s="32">
        <f>'12 Month Budget Comparison'!D721</f>
        <v>0</v>
      </c>
      <c r="G729" s="32">
        <f t="shared" si="73"/>
        <v>0</v>
      </c>
      <c r="H729" s="32"/>
      <c r="I729" s="32"/>
      <c r="J729" s="43"/>
      <c r="K729" s="32">
        <f t="shared" si="74"/>
        <v>0</v>
      </c>
      <c r="L729" s="43"/>
      <c r="M729" s="43"/>
      <c r="N729" s="43"/>
      <c r="O729" s="39"/>
    </row>
    <row r="730" spans="1:15" ht="15.75" x14ac:dyDescent="0.2">
      <c r="A730" s="37">
        <v>51051</v>
      </c>
      <c r="B730" s="36" t="s">
        <v>1092</v>
      </c>
      <c r="C730" s="36" t="s">
        <v>358</v>
      </c>
      <c r="D730" s="38">
        <v>51100</v>
      </c>
      <c r="E730" s="38" t="s">
        <v>409</v>
      </c>
      <c r="F730" s="32">
        <f>'12 Month Budget Comparison'!D722</f>
        <v>0</v>
      </c>
      <c r="G730" s="32">
        <f t="shared" si="73"/>
        <v>0</v>
      </c>
      <c r="H730" s="32"/>
      <c r="I730" s="32"/>
      <c r="J730" s="43"/>
      <c r="K730" s="32">
        <f t="shared" si="74"/>
        <v>0</v>
      </c>
      <c r="L730" s="43"/>
      <c r="M730" s="43"/>
      <c r="N730" s="43"/>
      <c r="O730" s="39"/>
    </row>
    <row r="731" spans="1:15" ht="15.75" x14ac:dyDescent="0.2">
      <c r="A731" s="37">
        <v>51060</v>
      </c>
      <c r="B731" s="36" t="s">
        <v>1092</v>
      </c>
      <c r="C731" s="36" t="s">
        <v>7</v>
      </c>
      <c r="D731" s="38">
        <v>51100</v>
      </c>
      <c r="E731" s="38" t="s">
        <v>410</v>
      </c>
      <c r="F731" s="32">
        <f>'12 Month Budget Comparison'!D723</f>
        <v>0</v>
      </c>
      <c r="G731" s="32">
        <f t="shared" si="73"/>
        <v>0</v>
      </c>
      <c r="H731" s="32"/>
      <c r="I731" s="32"/>
      <c r="J731" s="43"/>
      <c r="K731" s="32">
        <f t="shared" si="74"/>
        <v>0</v>
      </c>
      <c r="L731" s="43"/>
      <c r="M731" s="43"/>
      <c r="N731" s="43"/>
      <c r="O731" s="39"/>
    </row>
    <row r="732" spans="1:15" ht="15.75" x14ac:dyDescent="0.2">
      <c r="A732" s="37">
        <v>51070</v>
      </c>
      <c r="B732" s="36" t="s">
        <v>1092</v>
      </c>
      <c r="C732" s="36" t="s">
        <v>341</v>
      </c>
      <c r="D732" s="38">
        <v>51100</v>
      </c>
      <c r="E732" s="38" t="s">
        <v>411</v>
      </c>
      <c r="F732" s="32">
        <f>'12 Month Budget Comparison'!D724</f>
        <v>0</v>
      </c>
      <c r="G732" s="32">
        <f t="shared" si="73"/>
        <v>0</v>
      </c>
      <c r="H732" s="32"/>
      <c r="I732" s="32"/>
      <c r="J732" s="43"/>
      <c r="K732" s="32">
        <f t="shared" si="74"/>
        <v>0</v>
      </c>
      <c r="L732" s="43"/>
      <c r="M732" s="43"/>
      <c r="N732" s="43"/>
      <c r="O732" s="39"/>
    </row>
    <row r="733" spans="1:15" ht="15.75" x14ac:dyDescent="0.2">
      <c r="A733" s="37">
        <v>51080</v>
      </c>
      <c r="B733" s="36" t="s">
        <v>1092</v>
      </c>
      <c r="C733" s="36" t="s">
        <v>9</v>
      </c>
      <c r="D733" s="38">
        <v>51100</v>
      </c>
      <c r="E733" s="38" t="s">
        <v>412</v>
      </c>
      <c r="F733" s="32">
        <f>'12 Month Budget Comparison'!D725</f>
        <v>0</v>
      </c>
      <c r="G733" s="32">
        <f t="shared" si="73"/>
        <v>0</v>
      </c>
      <c r="H733" s="32"/>
      <c r="I733" s="32"/>
      <c r="J733" s="43"/>
      <c r="K733" s="32">
        <f t="shared" si="74"/>
        <v>0</v>
      </c>
      <c r="L733" s="43"/>
      <c r="M733" s="43"/>
      <c r="N733" s="43"/>
      <c r="O733" s="39"/>
    </row>
    <row r="734" spans="1:15" ht="15.75" x14ac:dyDescent="0.2">
      <c r="A734" s="37">
        <v>51100</v>
      </c>
      <c r="B734" s="36" t="s">
        <v>413</v>
      </c>
      <c r="C734" s="36" t="s">
        <v>413</v>
      </c>
      <c r="D734" s="38">
        <v>51120</v>
      </c>
      <c r="E734" s="38" t="s">
        <v>414</v>
      </c>
      <c r="F734" s="32">
        <f>SUM(F716:F733)</f>
        <v>0</v>
      </c>
      <c r="G734" s="32">
        <f>SUM(G716:G733)</f>
        <v>0</v>
      </c>
      <c r="H734" s="32"/>
      <c r="I734" s="32"/>
      <c r="J734" s="43"/>
      <c r="K734" s="32">
        <f>SUM(K716:K733)</f>
        <v>0</v>
      </c>
      <c r="L734" s="43"/>
      <c r="M734" s="43"/>
      <c r="N734" s="43"/>
      <c r="O734" s="32">
        <f>SUM(O716:O733)</f>
        <v>0</v>
      </c>
    </row>
    <row r="735" spans="1:15" ht="15.75" x14ac:dyDescent="0.2">
      <c r="A735" s="249" t="s">
        <v>1093</v>
      </c>
      <c r="B735" s="250"/>
      <c r="C735" s="250"/>
      <c r="D735" s="250"/>
      <c r="E735" s="250"/>
      <c r="F735" s="250"/>
      <c r="G735" s="250"/>
      <c r="H735" s="250"/>
      <c r="I735" s="250"/>
      <c r="J735" s="250"/>
      <c r="K735" s="250"/>
      <c r="L735" s="250"/>
      <c r="M735" s="250"/>
      <c r="N735" s="250"/>
      <c r="O735" s="251"/>
    </row>
    <row r="736" spans="1:15" ht="15.75" x14ac:dyDescent="0.2">
      <c r="A736" s="37">
        <v>52060</v>
      </c>
      <c r="B736" s="36" t="s">
        <v>1094</v>
      </c>
      <c r="C736" s="36" t="s">
        <v>376</v>
      </c>
      <c r="D736" s="38">
        <v>52480</v>
      </c>
      <c r="E736" s="38" t="s">
        <v>377</v>
      </c>
      <c r="F736" s="32">
        <f>'12 Month Budget Comparison'!D728</f>
        <v>0</v>
      </c>
      <c r="G736" s="32"/>
      <c r="H736" s="32"/>
      <c r="I736" s="32"/>
      <c r="J736" s="43"/>
      <c r="K736" s="32"/>
      <c r="L736" s="43"/>
      <c r="M736" s="43"/>
      <c r="N736" s="43"/>
      <c r="O736" s="32">
        <f>F736</f>
        <v>0</v>
      </c>
    </row>
    <row r="737" spans="1:15" ht="15.75" x14ac:dyDescent="0.2">
      <c r="A737" s="37">
        <v>52085</v>
      </c>
      <c r="B737" s="36" t="s">
        <v>1094</v>
      </c>
      <c r="C737" s="36" t="s">
        <v>116</v>
      </c>
      <c r="D737" s="38">
        <v>52480</v>
      </c>
      <c r="E737" s="38" t="s">
        <v>378</v>
      </c>
      <c r="F737" s="32">
        <f>'12 Month Budget Comparison'!D729</f>
        <v>0</v>
      </c>
      <c r="G737" s="32"/>
      <c r="H737" s="32"/>
      <c r="I737" s="32"/>
      <c r="J737" s="43"/>
      <c r="K737" s="32"/>
      <c r="L737" s="43"/>
      <c r="M737" s="43"/>
      <c r="N737" s="43"/>
      <c r="O737" s="32">
        <f t="shared" ref="O737:O757" si="75">F737</f>
        <v>0</v>
      </c>
    </row>
    <row r="738" spans="1:15" ht="15.75" x14ac:dyDescent="0.2">
      <c r="A738" s="37">
        <v>52060</v>
      </c>
      <c r="B738" s="36" t="s">
        <v>1094</v>
      </c>
      <c r="C738" s="36" t="s">
        <v>283</v>
      </c>
      <c r="D738" s="38">
        <v>52480</v>
      </c>
      <c r="E738" s="38" t="s">
        <v>379</v>
      </c>
      <c r="F738" s="32">
        <f>'12 Month Budget Comparison'!D730</f>
        <v>0</v>
      </c>
      <c r="G738" s="32"/>
      <c r="H738" s="32"/>
      <c r="I738" s="32"/>
      <c r="J738" s="43"/>
      <c r="K738" s="32"/>
      <c r="L738" s="43"/>
      <c r="M738" s="43"/>
      <c r="N738" s="43"/>
      <c r="O738" s="32">
        <f t="shared" si="75"/>
        <v>0</v>
      </c>
    </row>
    <row r="739" spans="1:15" s="34" customFormat="1" ht="15.75" x14ac:dyDescent="0.2">
      <c r="A739" s="37">
        <v>52090</v>
      </c>
      <c r="B739" s="36" t="s">
        <v>1094</v>
      </c>
      <c r="C739" s="36" t="s">
        <v>131</v>
      </c>
      <c r="D739" s="38">
        <v>52480</v>
      </c>
      <c r="E739" s="38" t="s">
        <v>380</v>
      </c>
      <c r="F739" s="32">
        <f>'12 Month Budget Comparison'!D731</f>
        <v>0</v>
      </c>
      <c r="G739" s="32"/>
      <c r="H739" s="32"/>
      <c r="I739" s="32"/>
      <c r="J739" s="43"/>
      <c r="K739" s="32"/>
      <c r="L739" s="43"/>
      <c r="M739" s="43"/>
      <c r="N739" s="43"/>
      <c r="O739" s="32">
        <f t="shared" si="75"/>
        <v>0</v>
      </c>
    </row>
    <row r="740" spans="1:15" s="34" customFormat="1" ht="15.75" x14ac:dyDescent="0.2">
      <c r="A740" s="37">
        <v>52091</v>
      </c>
      <c r="B740" s="36" t="s">
        <v>1094</v>
      </c>
      <c r="C740" s="36" t="s">
        <v>133</v>
      </c>
      <c r="D740" s="38">
        <v>52480</v>
      </c>
      <c r="E740" s="38" t="s">
        <v>381</v>
      </c>
      <c r="F740" s="32">
        <f>'12 Month Budget Comparison'!D732</f>
        <v>0</v>
      </c>
      <c r="G740" s="32"/>
      <c r="H740" s="32"/>
      <c r="I740" s="32"/>
      <c r="J740" s="43"/>
      <c r="K740" s="32"/>
      <c r="L740" s="43"/>
      <c r="M740" s="43"/>
      <c r="N740" s="43"/>
      <c r="O740" s="32">
        <f t="shared" si="75"/>
        <v>0</v>
      </c>
    </row>
    <row r="741" spans="1:15" s="34" customFormat="1" ht="15.75" x14ac:dyDescent="0.2">
      <c r="A741" s="37">
        <v>52092</v>
      </c>
      <c r="B741" s="36" t="s">
        <v>1094</v>
      </c>
      <c r="C741" s="36" t="s">
        <v>3</v>
      </c>
      <c r="D741" s="38">
        <v>52480</v>
      </c>
      <c r="E741" s="38" t="s">
        <v>382</v>
      </c>
      <c r="F741" s="32">
        <f>'12 Month Budget Comparison'!D733</f>
        <v>0</v>
      </c>
      <c r="H741" s="32"/>
      <c r="I741" s="32"/>
      <c r="J741" s="43"/>
      <c r="K741" s="32"/>
      <c r="L741" s="43"/>
      <c r="M741" s="43"/>
      <c r="N741" s="43"/>
      <c r="O741" s="32">
        <f t="shared" si="75"/>
        <v>0</v>
      </c>
    </row>
    <row r="742" spans="1:15" s="34" customFormat="1" ht="15.75" x14ac:dyDescent="0.2">
      <c r="A742" s="37">
        <v>52093</v>
      </c>
      <c r="B742" s="36" t="s">
        <v>1094</v>
      </c>
      <c r="C742" s="36" t="s">
        <v>135</v>
      </c>
      <c r="D742" s="38">
        <v>52480</v>
      </c>
      <c r="E742" s="38" t="s">
        <v>383</v>
      </c>
      <c r="F742" s="32">
        <f>'12 Month Budget Comparison'!D734</f>
        <v>0</v>
      </c>
      <c r="G742" s="32"/>
      <c r="H742" s="32"/>
      <c r="I742" s="32"/>
      <c r="J742" s="43"/>
      <c r="K742" s="32"/>
      <c r="L742" s="43"/>
      <c r="M742" s="43"/>
      <c r="N742" s="43"/>
      <c r="O742" s="32">
        <f t="shared" si="75"/>
        <v>0</v>
      </c>
    </row>
    <row r="743" spans="1:15" s="34" customFormat="1" ht="15.75" x14ac:dyDescent="0.2">
      <c r="A743" s="37">
        <v>52094</v>
      </c>
      <c r="B743" s="36" t="s">
        <v>1094</v>
      </c>
      <c r="C743" s="36" t="s">
        <v>137</v>
      </c>
      <c r="D743" s="38">
        <v>52480</v>
      </c>
      <c r="E743" s="38" t="s">
        <v>384</v>
      </c>
      <c r="F743" s="32">
        <f>'12 Month Budget Comparison'!D735</f>
        <v>0</v>
      </c>
      <c r="G743" s="32"/>
      <c r="H743" s="32"/>
      <c r="I743" s="32"/>
      <c r="J743" s="43"/>
      <c r="K743" s="32"/>
      <c r="L743" s="43"/>
      <c r="M743" s="43"/>
      <c r="N743" s="43"/>
      <c r="O743" s="32">
        <f t="shared" si="75"/>
        <v>0</v>
      </c>
    </row>
    <row r="744" spans="1:15" s="34" customFormat="1" ht="15.75" x14ac:dyDescent="0.2">
      <c r="A744" s="37">
        <v>52095</v>
      </c>
      <c r="B744" s="36" t="s">
        <v>1094</v>
      </c>
      <c r="C744" s="36" t="s">
        <v>139</v>
      </c>
      <c r="D744" s="38">
        <v>52480</v>
      </c>
      <c r="E744" s="38" t="s">
        <v>385</v>
      </c>
      <c r="F744" s="32">
        <f>'12 Month Budget Comparison'!D736</f>
        <v>0</v>
      </c>
      <c r="G744" s="32"/>
      <c r="H744" s="32"/>
      <c r="I744" s="32"/>
      <c r="J744" s="43"/>
      <c r="K744" s="32"/>
      <c r="L744" s="43"/>
      <c r="M744" s="43"/>
      <c r="N744" s="43"/>
      <c r="O744" s="32">
        <f t="shared" si="75"/>
        <v>0</v>
      </c>
    </row>
    <row r="745" spans="1:15" s="34" customFormat="1" ht="15.75" x14ac:dyDescent="0.2">
      <c r="A745" s="37">
        <v>52096</v>
      </c>
      <c r="B745" s="36" t="s">
        <v>1094</v>
      </c>
      <c r="C745" s="36" t="s">
        <v>143</v>
      </c>
      <c r="D745" s="38">
        <v>52480</v>
      </c>
      <c r="E745" s="38" t="s">
        <v>386</v>
      </c>
      <c r="F745" s="32">
        <f>'12 Month Budget Comparison'!D737</f>
        <v>0</v>
      </c>
      <c r="G745" s="32"/>
      <c r="H745" s="32"/>
      <c r="I745" s="32"/>
      <c r="J745" s="43"/>
      <c r="K745" s="32"/>
      <c r="L745" s="43"/>
      <c r="M745" s="43"/>
      <c r="N745" s="43"/>
      <c r="O745" s="32">
        <f t="shared" si="75"/>
        <v>0</v>
      </c>
    </row>
    <row r="746" spans="1:15" s="34" customFormat="1" ht="15.75" x14ac:dyDescent="0.2">
      <c r="A746" s="37">
        <v>52097</v>
      </c>
      <c r="B746" s="36" t="s">
        <v>1094</v>
      </c>
      <c r="C746" s="36" t="s">
        <v>145</v>
      </c>
      <c r="D746" s="38">
        <v>52480</v>
      </c>
      <c r="E746" s="38" t="s">
        <v>387</v>
      </c>
      <c r="F746" s="32">
        <f>'12 Month Budget Comparison'!D738</f>
        <v>0</v>
      </c>
      <c r="G746" s="32"/>
      <c r="H746" s="32"/>
      <c r="I746" s="32"/>
      <c r="J746" s="43"/>
      <c r="K746" s="32"/>
      <c r="L746" s="43"/>
      <c r="M746" s="43"/>
      <c r="N746" s="43"/>
      <c r="O746" s="32">
        <f t="shared" si="75"/>
        <v>0</v>
      </c>
    </row>
    <row r="747" spans="1:15" s="34" customFormat="1" ht="15.75" x14ac:dyDescent="0.2">
      <c r="A747" s="37">
        <v>52098</v>
      </c>
      <c r="B747" s="36" t="s">
        <v>1094</v>
      </c>
      <c r="C747" s="36" t="s">
        <v>354</v>
      </c>
      <c r="D747" s="38">
        <v>52480</v>
      </c>
      <c r="E747" s="38" t="s">
        <v>388</v>
      </c>
      <c r="F747" s="32">
        <f>'12 Month Budget Comparison'!D739</f>
        <v>0</v>
      </c>
      <c r="G747" s="32"/>
      <c r="H747" s="32"/>
      <c r="I747" s="32"/>
      <c r="J747" s="43"/>
      <c r="K747" s="32"/>
      <c r="L747" s="43"/>
      <c r="M747" s="43"/>
      <c r="N747" s="43"/>
      <c r="O747" s="32">
        <f t="shared" si="75"/>
        <v>0</v>
      </c>
    </row>
    <row r="748" spans="1:15" s="34" customFormat="1" ht="15.75" x14ac:dyDescent="0.2">
      <c r="A748" s="37">
        <v>52120</v>
      </c>
      <c r="B748" s="36" t="s">
        <v>1094</v>
      </c>
      <c r="C748" s="36" t="s">
        <v>117</v>
      </c>
      <c r="D748" s="38">
        <v>52480</v>
      </c>
      <c r="E748" s="38" t="s">
        <v>118</v>
      </c>
      <c r="F748" s="32">
        <f>'12 Month Budget Comparison'!D740</f>
        <v>0</v>
      </c>
      <c r="G748" s="32"/>
      <c r="H748" s="32"/>
      <c r="I748" s="32"/>
      <c r="J748" s="43"/>
      <c r="K748" s="32"/>
      <c r="L748" s="43"/>
      <c r="M748" s="43"/>
      <c r="N748" s="43"/>
      <c r="O748" s="32">
        <f t="shared" si="75"/>
        <v>0</v>
      </c>
    </row>
    <row r="749" spans="1:15" s="34" customFormat="1" ht="15.75" x14ac:dyDescent="0.2">
      <c r="A749" s="37">
        <v>52140</v>
      </c>
      <c r="B749" s="36" t="s">
        <v>1094</v>
      </c>
      <c r="C749" s="36" t="s">
        <v>389</v>
      </c>
      <c r="D749" s="38">
        <v>52480</v>
      </c>
      <c r="E749" s="38" t="s">
        <v>119</v>
      </c>
      <c r="F749" s="32">
        <f>'12 Month Budget Comparison'!D741</f>
        <v>0</v>
      </c>
      <c r="G749" s="32"/>
      <c r="H749" s="32"/>
      <c r="I749" s="32"/>
      <c r="J749" s="43"/>
      <c r="K749" s="32"/>
      <c r="L749" s="43"/>
      <c r="M749" s="43"/>
      <c r="N749" s="43"/>
      <c r="O749" s="32">
        <f t="shared" si="75"/>
        <v>0</v>
      </c>
    </row>
    <row r="750" spans="1:15" s="34" customFormat="1" ht="15.75" x14ac:dyDescent="0.2">
      <c r="A750" s="37">
        <v>52160</v>
      </c>
      <c r="B750" s="36" t="s">
        <v>1094</v>
      </c>
      <c r="C750" s="36" t="s">
        <v>120</v>
      </c>
      <c r="D750" s="38">
        <v>52480</v>
      </c>
      <c r="E750" s="38" t="s">
        <v>121</v>
      </c>
      <c r="F750" s="32">
        <f>'12 Month Budget Comparison'!D742</f>
        <v>0</v>
      </c>
      <c r="G750" s="32"/>
      <c r="H750" s="32"/>
      <c r="I750" s="32"/>
      <c r="J750" s="43"/>
      <c r="K750" s="32"/>
      <c r="L750" s="43"/>
      <c r="M750" s="43"/>
      <c r="N750" s="43"/>
      <c r="O750" s="32">
        <f t="shared" si="75"/>
        <v>0</v>
      </c>
    </row>
    <row r="751" spans="1:15" s="34" customFormat="1" ht="15.75" x14ac:dyDescent="0.2">
      <c r="A751" s="37">
        <v>52280</v>
      </c>
      <c r="B751" s="36" t="s">
        <v>1094</v>
      </c>
      <c r="C751" s="36" t="s">
        <v>122</v>
      </c>
      <c r="D751" s="38">
        <v>52480</v>
      </c>
      <c r="E751" s="38" t="s">
        <v>123</v>
      </c>
      <c r="F751" s="32">
        <f>'12 Month Budget Comparison'!D743</f>
        <v>0</v>
      </c>
      <c r="G751" s="32"/>
      <c r="H751" s="32"/>
      <c r="I751" s="32"/>
      <c r="J751" s="43"/>
      <c r="K751" s="32"/>
      <c r="L751" s="43"/>
      <c r="M751" s="43"/>
      <c r="N751" s="43"/>
      <c r="O751" s="32">
        <f t="shared" si="75"/>
        <v>0</v>
      </c>
    </row>
    <row r="752" spans="1:15" s="34" customFormat="1" ht="15.75" x14ac:dyDescent="0.2">
      <c r="A752" s="37">
        <v>52390</v>
      </c>
      <c r="B752" s="36" t="s">
        <v>1094</v>
      </c>
      <c r="C752" s="36" t="s">
        <v>356</v>
      </c>
      <c r="D752" s="38">
        <v>52480</v>
      </c>
      <c r="E752" s="38" t="s">
        <v>390</v>
      </c>
      <c r="F752" s="32">
        <f>'12 Month Budget Comparison'!D744</f>
        <v>0</v>
      </c>
      <c r="G752" s="32"/>
      <c r="H752" s="32"/>
      <c r="I752" s="32"/>
      <c r="J752" s="43"/>
      <c r="K752" s="32"/>
      <c r="L752" s="43"/>
      <c r="M752" s="43"/>
      <c r="N752" s="43"/>
      <c r="O752" s="32">
        <f t="shared" si="75"/>
        <v>0</v>
      </c>
    </row>
    <row r="753" spans="1:256" s="34" customFormat="1" ht="15.75" x14ac:dyDescent="0.2">
      <c r="A753" s="37">
        <v>52391</v>
      </c>
      <c r="B753" s="36" t="s">
        <v>1094</v>
      </c>
      <c r="C753" s="36" t="s">
        <v>358</v>
      </c>
      <c r="D753" s="38">
        <v>52480</v>
      </c>
      <c r="E753" s="38" t="s">
        <v>391</v>
      </c>
      <c r="F753" s="32">
        <f>'12 Month Budget Comparison'!D745</f>
        <v>0</v>
      </c>
      <c r="G753" s="32"/>
      <c r="H753" s="32"/>
      <c r="I753" s="32"/>
      <c r="J753" s="43"/>
      <c r="K753" s="32"/>
      <c r="L753" s="43"/>
      <c r="M753" s="43"/>
      <c r="N753" s="43"/>
      <c r="O753" s="32">
        <f t="shared" si="75"/>
        <v>0</v>
      </c>
    </row>
    <row r="754" spans="1:256" ht="15.75" x14ac:dyDescent="0.2">
      <c r="A754" s="37">
        <v>52400</v>
      </c>
      <c r="B754" s="36" t="s">
        <v>1094</v>
      </c>
      <c r="C754" s="36" t="s">
        <v>124</v>
      </c>
      <c r="D754" s="38">
        <v>52480</v>
      </c>
      <c r="E754" s="38" t="s">
        <v>125</v>
      </c>
      <c r="F754" s="32">
        <f>'12 Month Budget Comparison'!D746</f>
        <v>0</v>
      </c>
      <c r="G754" s="32"/>
      <c r="H754" s="32"/>
      <c r="I754" s="32"/>
      <c r="J754" s="43"/>
      <c r="K754" s="32"/>
      <c r="L754" s="43"/>
      <c r="M754" s="43"/>
      <c r="N754" s="43"/>
      <c r="O754" s="32">
        <f t="shared" si="75"/>
        <v>0</v>
      </c>
    </row>
    <row r="755" spans="1:256" ht="15.75" x14ac:dyDescent="0.2">
      <c r="A755" s="37">
        <v>52420</v>
      </c>
      <c r="B755" s="36" t="s">
        <v>1094</v>
      </c>
      <c r="C755" s="36" t="s">
        <v>7</v>
      </c>
      <c r="D755" s="38">
        <v>52480</v>
      </c>
      <c r="E755" s="38" t="s">
        <v>392</v>
      </c>
      <c r="F755" s="32">
        <f>'12 Month Budget Comparison'!D747</f>
        <v>0</v>
      </c>
      <c r="G755" s="32"/>
      <c r="H755" s="32"/>
      <c r="I755" s="32"/>
      <c r="J755" s="43"/>
      <c r="K755" s="32"/>
      <c r="L755" s="43"/>
      <c r="M755" s="43"/>
      <c r="N755" s="43"/>
      <c r="O755" s="32">
        <f t="shared" si="75"/>
        <v>0</v>
      </c>
    </row>
    <row r="756" spans="1:256" ht="15.75" x14ac:dyDescent="0.2">
      <c r="A756" s="37">
        <v>52455</v>
      </c>
      <c r="B756" s="36" t="s">
        <v>1094</v>
      </c>
      <c r="C756" s="36" t="s">
        <v>393</v>
      </c>
      <c r="D756" s="38">
        <v>52480</v>
      </c>
      <c r="E756" s="38" t="s">
        <v>394</v>
      </c>
      <c r="F756" s="32">
        <f>'12 Month Budget Comparison'!D748</f>
        <v>0</v>
      </c>
      <c r="G756" s="32"/>
      <c r="H756" s="32"/>
      <c r="I756" s="32"/>
      <c r="J756" s="43"/>
      <c r="K756" s="32"/>
      <c r="L756" s="43"/>
      <c r="M756" s="43"/>
      <c r="N756" s="44"/>
      <c r="O756" s="32">
        <f t="shared" si="75"/>
        <v>0</v>
      </c>
    </row>
    <row r="757" spans="1:256" ht="15.75" x14ac:dyDescent="0.2">
      <c r="A757" s="37">
        <v>52460</v>
      </c>
      <c r="B757" s="36" t="s">
        <v>1094</v>
      </c>
      <c r="C757" s="36" t="s">
        <v>9</v>
      </c>
      <c r="D757" s="38">
        <v>52480</v>
      </c>
      <c r="E757" s="38" t="s">
        <v>395</v>
      </c>
      <c r="F757" s="32">
        <f>'12 Month Budget Comparison'!D749</f>
        <v>0</v>
      </c>
      <c r="G757" s="32"/>
      <c r="H757" s="32"/>
      <c r="I757" s="32"/>
      <c r="J757" s="43"/>
      <c r="K757" s="32"/>
      <c r="L757" s="43"/>
      <c r="M757" s="43"/>
      <c r="N757" s="43"/>
      <c r="O757" s="32">
        <f t="shared" si="75"/>
        <v>0</v>
      </c>
    </row>
    <row r="758" spans="1:256" s="35" customFormat="1" ht="15.75" x14ac:dyDescent="0.2">
      <c r="A758" s="37">
        <v>52480</v>
      </c>
      <c r="B758" s="36" t="s">
        <v>396</v>
      </c>
      <c r="C758" s="36" t="s">
        <v>396</v>
      </c>
      <c r="D758" s="38">
        <v>72140</v>
      </c>
      <c r="E758" s="38" t="s">
        <v>397</v>
      </c>
      <c r="F758" s="32">
        <f>SUM(F736:F757)</f>
        <v>0</v>
      </c>
      <c r="G758" s="32"/>
      <c r="H758" s="32"/>
      <c r="I758" s="32"/>
      <c r="J758" s="43"/>
      <c r="K758" s="32"/>
      <c r="L758" s="43"/>
      <c r="M758" s="43"/>
      <c r="N758" s="43"/>
      <c r="O758" s="32">
        <f>SUM(O736:O757)</f>
        <v>0</v>
      </c>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c r="AU758" s="30"/>
      <c r="AV758" s="30"/>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30"/>
      <c r="CI758" s="30"/>
      <c r="CJ758" s="30"/>
      <c r="CK758" s="30"/>
      <c r="CL758" s="30"/>
      <c r="CM758" s="30"/>
      <c r="CN758" s="30"/>
      <c r="CO758" s="30"/>
      <c r="CP758" s="30"/>
      <c r="CQ758" s="30"/>
      <c r="CR758" s="30"/>
      <c r="CS758" s="30"/>
      <c r="CT758" s="30"/>
      <c r="CU758" s="30"/>
      <c r="CV758" s="30"/>
      <c r="CW758" s="30"/>
      <c r="CX758" s="30"/>
      <c r="CY758" s="30"/>
      <c r="CZ758" s="30"/>
      <c r="DA758" s="30"/>
      <c r="DB758" s="30"/>
      <c r="DC758" s="30"/>
      <c r="DD758" s="30"/>
      <c r="DE758" s="30"/>
      <c r="DF758" s="30"/>
      <c r="DG758" s="30"/>
      <c r="DH758" s="30"/>
      <c r="DI758" s="30"/>
      <c r="DJ758" s="30"/>
      <c r="DK758" s="30"/>
      <c r="DL758" s="30"/>
      <c r="DM758" s="30"/>
      <c r="DN758" s="30"/>
      <c r="DO758" s="30"/>
      <c r="DP758" s="30"/>
      <c r="DQ758" s="30"/>
      <c r="DR758" s="30"/>
      <c r="DS758" s="30"/>
      <c r="DT758" s="30"/>
      <c r="DU758" s="30"/>
      <c r="DV758" s="30"/>
      <c r="DW758" s="30"/>
      <c r="DX758" s="30"/>
      <c r="DY758" s="30"/>
      <c r="DZ758" s="30"/>
      <c r="EA758" s="30"/>
      <c r="EB758" s="30"/>
      <c r="EC758" s="30"/>
      <c r="ED758" s="30"/>
      <c r="EE758" s="30"/>
      <c r="EF758" s="30"/>
      <c r="EG758" s="30"/>
      <c r="EH758" s="30"/>
      <c r="EI758" s="30"/>
      <c r="EJ758" s="30"/>
      <c r="EK758" s="30"/>
      <c r="EL758" s="30"/>
      <c r="EM758" s="30"/>
      <c r="EN758" s="30"/>
      <c r="EO758" s="30"/>
      <c r="EP758" s="30"/>
      <c r="EQ758" s="30"/>
      <c r="ER758" s="30"/>
      <c r="ES758" s="30"/>
      <c r="ET758" s="30"/>
      <c r="EU758" s="30"/>
      <c r="EV758" s="30"/>
      <c r="EW758" s="30"/>
      <c r="EX758" s="30"/>
      <c r="EY758" s="30"/>
      <c r="EZ758" s="30"/>
      <c r="FA758" s="30"/>
      <c r="FB758" s="30"/>
      <c r="FC758" s="30"/>
      <c r="FD758" s="30"/>
      <c r="FE758" s="30"/>
      <c r="FF758" s="30"/>
      <c r="FG758" s="30"/>
      <c r="FH758" s="30"/>
      <c r="FI758" s="30"/>
      <c r="FJ758" s="30"/>
      <c r="FK758" s="30"/>
      <c r="FL758" s="30"/>
      <c r="FM758" s="30"/>
      <c r="FN758" s="30"/>
      <c r="FO758" s="30"/>
      <c r="FP758" s="30"/>
      <c r="FQ758" s="30"/>
      <c r="FR758" s="30"/>
      <c r="FS758" s="30"/>
      <c r="FT758" s="30"/>
      <c r="FU758" s="30"/>
      <c r="FV758" s="30"/>
      <c r="FW758" s="30"/>
      <c r="FX758" s="30"/>
      <c r="FY758" s="30"/>
      <c r="FZ758" s="30"/>
      <c r="GA758" s="30"/>
      <c r="GB758" s="30"/>
      <c r="GC758" s="30"/>
      <c r="GD758" s="30"/>
      <c r="GE758" s="30"/>
      <c r="GF758" s="30"/>
      <c r="GG758" s="30"/>
      <c r="GH758" s="30"/>
      <c r="GI758" s="30"/>
      <c r="GJ758" s="30"/>
      <c r="GK758" s="30"/>
      <c r="GL758" s="30"/>
      <c r="GM758" s="30"/>
      <c r="GN758" s="30"/>
      <c r="GO758" s="30"/>
      <c r="GP758" s="30"/>
      <c r="GQ758" s="30"/>
      <c r="GR758" s="30"/>
      <c r="GS758" s="30"/>
      <c r="GT758" s="30"/>
      <c r="GU758" s="30"/>
      <c r="GV758" s="30"/>
      <c r="GW758" s="30"/>
      <c r="GX758" s="30"/>
      <c r="GY758" s="30"/>
      <c r="GZ758" s="30"/>
      <c r="HA758" s="30"/>
      <c r="HB758" s="30"/>
      <c r="HC758" s="30"/>
      <c r="HD758" s="30"/>
      <c r="HE758" s="30"/>
      <c r="HF758" s="30"/>
      <c r="HG758" s="30"/>
      <c r="HH758" s="30"/>
      <c r="HI758" s="30"/>
      <c r="HJ758" s="30"/>
      <c r="HK758" s="30"/>
      <c r="HL758" s="30"/>
      <c r="HM758" s="30"/>
      <c r="HN758" s="30"/>
      <c r="HO758" s="30"/>
      <c r="HP758" s="30"/>
      <c r="HQ758" s="30"/>
      <c r="HR758" s="30"/>
      <c r="HS758" s="30"/>
      <c r="HT758" s="30"/>
      <c r="HU758" s="30"/>
      <c r="HV758" s="30"/>
      <c r="HW758" s="30"/>
      <c r="HX758" s="30"/>
      <c r="HY758" s="30"/>
      <c r="HZ758" s="30"/>
      <c r="IA758" s="30"/>
      <c r="IB758" s="30"/>
      <c r="IC758" s="30"/>
      <c r="ID758" s="30"/>
      <c r="IE758" s="30"/>
      <c r="IF758" s="30"/>
      <c r="IG758" s="30"/>
      <c r="IH758" s="30"/>
      <c r="II758" s="30"/>
      <c r="IJ758" s="30"/>
      <c r="IK758" s="30"/>
      <c r="IL758" s="30"/>
      <c r="IM758" s="30"/>
      <c r="IN758" s="30"/>
      <c r="IO758" s="30"/>
      <c r="IP758" s="30"/>
      <c r="IQ758" s="30"/>
      <c r="IR758" s="30"/>
      <c r="IS758" s="30"/>
      <c r="IT758" s="30"/>
      <c r="IU758" s="30"/>
      <c r="IV758" s="30"/>
    </row>
    <row r="759" spans="1:256" ht="15.75" x14ac:dyDescent="0.2">
      <c r="A759" s="249" t="s">
        <v>1095</v>
      </c>
      <c r="B759" s="250"/>
      <c r="C759" s="250"/>
      <c r="D759" s="250"/>
      <c r="E759" s="250"/>
      <c r="F759" s="250"/>
      <c r="G759" s="250"/>
      <c r="H759" s="250"/>
      <c r="I759" s="250"/>
      <c r="J759" s="250"/>
      <c r="K759" s="250"/>
      <c r="L759" s="250"/>
      <c r="M759" s="250"/>
      <c r="N759" s="250"/>
      <c r="O759" s="251"/>
    </row>
    <row r="760" spans="1:256" ht="15.75" x14ac:dyDescent="0.2">
      <c r="A760" s="38">
        <v>52700</v>
      </c>
      <c r="B760" s="36" t="s">
        <v>1096</v>
      </c>
      <c r="C760" s="36" t="s">
        <v>7</v>
      </c>
      <c r="D760" s="38">
        <v>52780</v>
      </c>
      <c r="E760" s="38" t="s">
        <v>370</v>
      </c>
      <c r="F760" s="32">
        <f>'12 Month Budget Comparison'!D752</f>
        <v>0</v>
      </c>
      <c r="G760" s="32">
        <f>F760</f>
        <v>0</v>
      </c>
      <c r="H760" s="32"/>
      <c r="I760" s="32"/>
      <c r="J760" s="43"/>
      <c r="K760" s="32"/>
      <c r="L760" s="43"/>
      <c r="M760" s="43"/>
      <c r="N760" s="32">
        <f>F760</f>
        <v>0</v>
      </c>
      <c r="O760" s="39"/>
    </row>
    <row r="761" spans="1:256" ht="15.75" x14ac:dyDescent="0.2">
      <c r="A761" s="38">
        <v>52720</v>
      </c>
      <c r="B761" s="36" t="s">
        <v>1096</v>
      </c>
      <c r="C761" s="36" t="s">
        <v>177</v>
      </c>
      <c r="D761" s="38">
        <v>52780</v>
      </c>
      <c r="E761" s="38" t="s">
        <v>371</v>
      </c>
      <c r="F761" s="32">
        <f>'12 Month Budget Comparison'!D753</f>
        <v>0</v>
      </c>
      <c r="G761" s="32">
        <f>F761</f>
        <v>0</v>
      </c>
      <c r="H761" s="32"/>
      <c r="I761" s="32"/>
      <c r="J761" s="43"/>
      <c r="K761" s="32"/>
      <c r="L761" s="43"/>
      <c r="M761" s="43"/>
      <c r="N761" s="32">
        <f>F761</f>
        <v>0</v>
      </c>
      <c r="O761" s="39"/>
    </row>
    <row r="762" spans="1:256" ht="15.75" x14ac:dyDescent="0.2">
      <c r="A762" s="38">
        <v>52740</v>
      </c>
      <c r="B762" s="36" t="s">
        <v>1096</v>
      </c>
      <c r="C762" s="36" t="s">
        <v>341</v>
      </c>
      <c r="D762" s="38">
        <v>52780</v>
      </c>
      <c r="E762" s="38" t="s">
        <v>372</v>
      </c>
      <c r="F762" s="32">
        <f>'12 Month Budget Comparison'!D754</f>
        <v>0</v>
      </c>
      <c r="G762" s="32">
        <f>F762</f>
        <v>0</v>
      </c>
      <c r="H762" s="32"/>
      <c r="I762" s="32"/>
      <c r="J762" s="43"/>
      <c r="K762" s="32"/>
      <c r="L762" s="43"/>
      <c r="M762" s="43"/>
      <c r="N762" s="32">
        <f>F762</f>
        <v>0</v>
      </c>
      <c r="O762" s="39"/>
    </row>
    <row r="763" spans="1:256" s="34" customFormat="1" ht="15.75" x14ac:dyDescent="0.2">
      <c r="A763" s="38">
        <v>52760</v>
      </c>
      <c r="B763" s="36" t="s">
        <v>1096</v>
      </c>
      <c r="C763" s="36" t="s">
        <v>9</v>
      </c>
      <c r="D763" s="38">
        <v>52780</v>
      </c>
      <c r="E763" s="38" t="s">
        <v>373</v>
      </c>
      <c r="F763" s="32">
        <f>'12 Month Budget Comparison'!D755</f>
        <v>0</v>
      </c>
      <c r="G763" s="32">
        <f>F763</f>
        <v>0</v>
      </c>
      <c r="H763" s="32"/>
      <c r="I763" s="32"/>
      <c r="J763" s="43"/>
      <c r="K763" s="32"/>
      <c r="L763" s="43"/>
      <c r="M763" s="43"/>
      <c r="N763" s="32">
        <f>F763</f>
        <v>0</v>
      </c>
      <c r="O763" s="39"/>
    </row>
    <row r="764" spans="1:256" s="35" customFormat="1" ht="15.75" x14ac:dyDescent="0.2">
      <c r="A764" s="37">
        <v>52780</v>
      </c>
      <c r="B764" s="36" t="s">
        <v>374</v>
      </c>
      <c r="C764" s="36" t="s">
        <v>374</v>
      </c>
      <c r="D764" s="38">
        <v>72140</v>
      </c>
      <c r="E764" s="38" t="s">
        <v>375</v>
      </c>
      <c r="F764" s="32">
        <f>SUM(F760:F763)</f>
        <v>0</v>
      </c>
      <c r="G764" s="32">
        <f>SUM(G760:G763)</f>
        <v>0</v>
      </c>
      <c r="H764" s="32"/>
      <c r="I764" s="32"/>
      <c r="J764" s="43"/>
      <c r="K764" s="32"/>
      <c r="L764" s="43"/>
      <c r="M764" s="43"/>
      <c r="N764" s="32">
        <f>SUM(N760:N763)</f>
        <v>0</v>
      </c>
      <c r="O764" s="39"/>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c r="AU764" s="30"/>
      <c r="AV764" s="30"/>
      <c r="AW764" s="30"/>
      <c r="AX764" s="30"/>
      <c r="AY764" s="30"/>
      <c r="AZ764" s="30"/>
      <c r="BA764" s="30"/>
      <c r="BB764" s="30"/>
      <c r="BC764" s="30"/>
      <c r="BD764" s="30"/>
      <c r="BE764" s="30"/>
      <c r="BF764" s="30"/>
      <c r="BG764" s="30"/>
      <c r="BH764" s="30"/>
      <c r="BI764" s="30"/>
      <c r="BJ764" s="30"/>
      <c r="BK764" s="30"/>
      <c r="BL764" s="30"/>
      <c r="BM764" s="30"/>
      <c r="BN764" s="30"/>
      <c r="BO764" s="30"/>
      <c r="BP764" s="30"/>
      <c r="BQ764" s="30"/>
      <c r="BR764" s="30"/>
      <c r="BS764" s="30"/>
      <c r="BT764" s="30"/>
      <c r="BU764" s="30"/>
      <c r="BV764" s="30"/>
      <c r="BW764" s="30"/>
      <c r="BX764" s="30"/>
      <c r="BY764" s="30"/>
      <c r="BZ764" s="30"/>
      <c r="CA764" s="30"/>
      <c r="CB764" s="30"/>
      <c r="CC764" s="30"/>
      <c r="CD764" s="30"/>
      <c r="CE764" s="30"/>
      <c r="CF764" s="30"/>
      <c r="CG764" s="30"/>
      <c r="CH764" s="30"/>
      <c r="CI764" s="30"/>
      <c r="CJ764" s="30"/>
      <c r="CK764" s="30"/>
      <c r="CL764" s="30"/>
      <c r="CM764" s="30"/>
      <c r="CN764" s="30"/>
      <c r="CO764" s="30"/>
      <c r="CP764" s="30"/>
      <c r="CQ764" s="30"/>
      <c r="CR764" s="30"/>
      <c r="CS764" s="30"/>
      <c r="CT764" s="30"/>
      <c r="CU764" s="30"/>
      <c r="CV764" s="30"/>
      <c r="CW764" s="30"/>
      <c r="CX764" s="30"/>
      <c r="CY764" s="30"/>
      <c r="CZ764" s="30"/>
      <c r="DA764" s="30"/>
      <c r="DB764" s="30"/>
      <c r="DC764" s="30"/>
      <c r="DD764" s="30"/>
      <c r="DE764" s="30"/>
      <c r="DF764" s="30"/>
      <c r="DG764" s="30"/>
      <c r="DH764" s="30"/>
      <c r="DI764" s="30"/>
      <c r="DJ764" s="30"/>
      <c r="DK764" s="30"/>
      <c r="DL764" s="30"/>
      <c r="DM764" s="30"/>
      <c r="DN764" s="30"/>
      <c r="DO764" s="30"/>
      <c r="DP764" s="30"/>
      <c r="DQ764" s="30"/>
      <c r="DR764" s="30"/>
      <c r="DS764" s="30"/>
      <c r="DT764" s="30"/>
      <c r="DU764" s="30"/>
      <c r="DV764" s="30"/>
      <c r="DW764" s="30"/>
      <c r="DX764" s="30"/>
      <c r="DY764" s="30"/>
      <c r="DZ764" s="30"/>
      <c r="EA764" s="30"/>
      <c r="EB764" s="30"/>
      <c r="EC764" s="30"/>
      <c r="ED764" s="30"/>
      <c r="EE764" s="30"/>
      <c r="EF764" s="30"/>
      <c r="EG764" s="30"/>
      <c r="EH764" s="30"/>
      <c r="EI764" s="30"/>
      <c r="EJ764" s="30"/>
      <c r="EK764" s="30"/>
      <c r="EL764" s="30"/>
      <c r="EM764" s="30"/>
      <c r="EN764" s="30"/>
      <c r="EO764" s="30"/>
      <c r="EP764" s="30"/>
      <c r="EQ764" s="30"/>
      <c r="ER764" s="30"/>
      <c r="ES764" s="30"/>
      <c r="ET764" s="30"/>
      <c r="EU764" s="30"/>
      <c r="EV764" s="30"/>
      <c r="EW764" s="30"/>
      <c r="EX764" s="30"/>
      <c r="EY764" s="30"/>
      <c r="EZ764" s="30"/>
      <c r="FA764" s="30"/>
      <c r="FB764" s="30"/>
      <c r="FC764" s="30"/>
      <c r="FD764" s="30"/>
      <c r="FE764" s="30"/>
      <c r="FF764" s="30"/>
      <c r="FG764" s="30"/>
      <c r="FH764" s="30"/>
      <c r="FI764" s="30"/>
      <c r="FJ764" s="30"/>
      <c r="FK764" s="30"/>
      <c r="FL764" s="30"/>
      <c r="FM764" s="30"/>
      <c r="FN764" s="30"/>
      <c r="FO764" s="30"/>
      <c r="FP764" s="30"/>
      <c r="FQ764" s="30"/>
      <c r="FR764" s="30"/>
      <c r="FS764" s="30"/>
      <c r="FT764" s="30"/>
      <c r="FU764" s="30"/>
      <c r="FV764" s="30"/>
      <c r="FW764" s="30"/>
      <c r="FX764" s="30"/>
      <c r="FY764" s="30"/>
      <c r="FZ764" s="30"/>
      <c r="GA764" s="30"/>
      <c r="GB764" s="30"/>
      <c r="GC764" s="30"/>
      <c r="GD764" s="30"/>
      <c r="GE764" s="30"/>
      <c r="GF764" s="30"/>
      <c r="GG764" s="30"/>
      <c r="GH764" s="30"/>
      <c r="GI764" s="30"/>
      <c r="GJ764" s="30"/>
      <c r="GK764" s="30"/>
      <c r="GL764" s="30"/>
      <c r="GM764" s="30"/>
      <c r="GN764" s="30"/>
      <c r="GO764" s="30"/>
      <c r="GP764" s="30"/>
      <c r="GQ764" s="30"/>
      <c r="GR764" s="30"/>
      <c r="GS764" s="30"/>
      <c r="GT764" s="30"/>
      <c r="GU764" s="30"/>
      <c r="GV764" s="30"/>
      <c r="GW764" s="30"/>
      <c r="GX764" s="30"/>
      <c r="GY764" s="30"/>
      <c r="GZ764" s="30"/>
      <c r="HA764" s="30"/>
      <c r="HB764" s="30"/>
      <c r="HC764" s="30"/>
      <c r="HD764" s="30"/>
      <c r="HE764" s="30"/>
      <c r="HF764" s="30"/>
      <c r="HG764" s="30"/>
      <c r="HH764" s="30"/>
      <c r="HI764" s="30"/>
      <c r="HJ764" s="30"/>
      <c r="HK764" s="30"/>
      <c r="HL764" s="30"/>
      <c r="HM764" s="30"/>
      <c r="HN764" s="30"/>
      <c r="HO764" s="30"/>
      <c r="HP764" s="30"/>
      <c r="HQ764" s="30"/>
      <c r="HR764" s="30"/>
      <c r="HS764" s="30"/>
      <c r="HT764" s="30"/>
      <c r="HU764" s="30"/>
      <c r="HV764" s="30"/>
      <c r="HW764" s="30"/>
      <c r="HX764" s="30"/>
      <c r="HY764" s="30"/>
      <c r="HZ764" s="30"/>
      <c r="IA764" s="30"/>
      <c r="IB764" s="30"/>
      <c r="IC764" s="30"/>
      <c r="ID764" s="30"/>
      <c r="IE764" s="30"/>
      <c r="IF764" s="30"/>
      <c r="IG764" s="30"/>
      <c r="IH764" s="30"/>
      <c r="II764" s="30"/>
      <c r="IJ764" s="30"/>
      <c r="IK764" s="30"/>
      <c r="IL764" s="30"/>
      <c r="IM764" s="30"/>
      <c r="IN764" s="30"/>
      <c r="IO764" s="30"/>
      <c r="IP764" s="30"/>
      <c r="IQ764" s="30"/>
      <c r="IR764" s="30"/>
      <c r="IS764" s="30"/>
      <c r="IT764" s="30"/>
      <c r="IU764" s="30"/>
      <c r="IV764" s="30"/>
    </row>
    <row r="765" spans="1:256" s="34" customFormat="1" ht="15.75" x14ac:dyDescent="0.2">
      <c r="A765" s="249" t="s">
        <v>1097</v>
      </c>
      <c r="B765" s="250"/>
      <c r="C765" s="250"/>
      <c r="D765" s="250"/>
      <c r="E765" s="250"/>
      <c r="F765" s="250"/>
      <c r="G765" s="250"/>
      <c r="H765" s="250"/>
      <c r="I765" s="250"/>
      <c r="J765" s="250"/>
      <c r="K765" s="250"/>
      <c r="L765" s="250"/>
      <c r="M765" s="250"/>
      <c r="N765" s="250"/>
      <c r="O765" s="251"/>
    </row>
    <row r="766" spans="1:256" s="34" customFormat="1" ht="15.75" x14ac:dyDescent="0.2">
      <c r="A766" s="37">
        <v>71000</v>
      </c>
      <c r="B766" s="36" t="s">
        <v>164</v>
      </c>
      <c r="C766" s="36" t="s">
        <v>131</v>
      </c>
      <c r="D766" s="38">
        <v>71240</v>
      </c>
      <c r="E766" s="38" t="s">
        <v>132</v>
      </c>
      <c r="F766" s="32">
        <f>'12 Month Budget Comparison'!D758</f>
        <v>0</v>
      </c>
      <c r="G766" s="32">
        <f>$F766</f>
        <v>0</v>
      </c>
      <c r="H766" s="32">
        <f t="shared" ref="H766:N767" si="76">$F766</f>
        <v>0</v>
      </c>
      <c r="I766" s="32">
        <f t="shared" si="76"/>
        <v>0</v>
      </c>
      <c r="J766" s="32">
        <f t="shared" si="76"/>
        <v>0</v>
      </c>
      <c r="K766" s="32">
        <f t="shared" si="76"/>
        <v>0</v>
      </c>
      <c r="L766" s="32">
        <f t="shared" si="76"/>
        <v>0</v>
      </c>
      <c r="M766" s="32">
        <f t="shared" si="76"/>
        <v>0</v>
      </c>
      <c r="N766" s="32">
        <f t="shared" si="76"/>
        <v>0</v>
      </c>
      <c r="O766" s="39"/>
    </row>
    <row r="767" spans="1:256" s="34" customFormat="1" ht="15.75" x14ac:dyDescent="0.2">
      <c r="A767" s="37">
        <v>71020</v>
      </c>
      <c r="B767" s="36" t="s">
        <v>164</v>
      </c>
      <c r="C767" s="36" t="s">
        <v>133</v>
      </c>
      <c r="D767" s="38">
        <v>71240</v>
      </c>
      <c r="E767" s="38" t="s">
        <v>134</v>
      </c>
      <c r="F767" s="32">
        <f>'12 Month Budget Comparison'!D759</f>
        <v>0</v>
      </c>
      <c r="G767" s="32">
        <f>$F767</f>
        <v>0</v>
      </c>
      <c r="H767" s="32">
        <f t="shared" si="76"/>
        <v>0</v>
      </c>
      <c r="I767" s="32">
        <f t="shared" si="76"/>
        <v>0</v>
      </c>
      <c r="J767" s="32">
        <f t="shared" si="76"/>
        <v>0</v>
      </c>
      <c r="K767" s="32">
        <f t="shared" si="76"/>
        <v>0</v>
      </c>
      <c r="L767" s="32">
        <f t="shared" si="76"/>
        <v>0</v>
      </c>
      <c r="M767" s="32">
        <f t="shared" si="76"/>
        <v>0</v>
      </c>
      <c r="N767" s="32">
        <f t="shared" si="76"/>
        <v>0</v>
      </c>
      <c r="O767" s="39"/>
    </row>
    <row r="768" spans="1:256" s="34" customFormat="1" ht="15.75" x14ac:dyDescent="0.2">
      <c r="A768" s="37">
        <v>71120</v>
      </c>
      <c r="B768" s="36" t="s">
        <v>164</v>
      </c>
      <c r="C768" s="36" t="s">
        <v>3</v>
      </c>
      <c r="D768" s="38">
        <v>71240</v>
      </c>
      <c r="E768" s="38" t="s">
        <v>362</v>
      </c>
      <c r="F768" s="32">
        <f>'12 Month Budget Comparison'!D760</f>
        <v>0</v>
      </c>
      <c r="G768" s="32"/>
      <c r="H768" s="32"/>
      <c r="I768" s="32"/>
      <c r="J768" s="32"/>
      <c r="K768" s="32"/>
      <c r="L768" s="32"/>
      <c r="M768" s="32"/>
      <c r="N768" s="32"/>
      <c r="O768" s="39">
        <f>F768</f>
        <v>0</v>
      </c>
    </row>
    <row r="769" spans="1:256" s="34" customFormat="1" ht="15.75" x14ac:dyDescent="0.2">
      <c r="A769" s="37">
        <v>71140</v>
      </c>
      <c r="B769" s="36" t="s">
        <v>164</v>
      </c>
      <c r="C769" s="36" t="s">
        <v>135</v>
      </c>
      <c r="D769" s="38">
        <v>71240</v>
      </c>
      <c r="E769" s="38" t="s">
        <v>136</v>
      </c>
      <c r="F769" s="32">
        <f>'12 Month Budget Comparison'!D761</f>
        <v>0</v>
      </c>
      <c r="G769" s="32">
        <f t="shared" ref="G769:N777" si="77">$F769</f>
        <v>0</v>
      </c>
      <c r="H769" s="32">
        <f t="shared" si="77"/>
        <v>0</v>
      </c>
      <c r="I769" s="32">
        <f t="shared" si="77"/>
        <v>0</v>
      </c>
      <c r="J769" s="32">
        <f t="shared" si="77"/>
        <v>0</v>
      </c>
      <c r="K769" s="32">
        <f t="shared" si="77"/>
        <v>0</v>
      </c>
      <c r="L769" s="32">
        <f t="shared" si="77"/>
        <v>0</v>
      </c>
      <c r="M769" s="32">
        <f t="shared" si="77"/>
        <v>0</v>
      </c>
      <c r="N769" s="32">
        <f t="shared" si="77"/>
        <v>0</v>
      </c>
      <c r="O769" s="39"/>
    </row>
    <row r="770" spans="1:256" ht="15.75" x14ac:dyDescent="0.2">
      <c r="A770" s="37">
        <v>71160</v>
      </c>
      <c r="B770" s="36" t="s">
        <v>164</v>
      </c>
      <c r="C770" s="36" t="s">
        <v>137</v>
      </c>
      <c r="D770" s="38">
        <v>71240</v>
      </c>
      <c r="E770" s="38" t="s">
        <v>138</v>
      </c>
      <c r="F770" s="32">
        <f>'12 Month Budget Comparison'!D762</f>
        <v>0</v>
      </c>
      <c r="G770" s="32">
        <f t="shared" si="77"/>
        <v>0</v>
      </c>
      <c r="H770" s="32">
        <f t="shared" si="77"/>
        <v>0</v>
      </c>
      <c r="I770" s="32">
        <f t="shared" si="77"/>
        <v>0</v>
      </c>
      <c r="J770" s="32">
        <f t="shared" si="77"/>
        <v>0</v>
      </c>
      <c r="K770" s="32">
        <f t="shared" si="77"/>
        <v>0</v>
      </c>
      <c r="L770" s="32">
        <f t="shared" si="77"/>
        <v>0</v>
      </c>
      <c r="M770" s="32">
        <f t="shared" si="77"/>
        <v>0</v>
      </c>
      <c r="N770" s="32">
        <f t="shared" si="77"/>
        <v>0</v>
      </c>
      <c r="O770" s="39"/>
    </row>
    <row r="771" spans="1:256" ht="15.75" x14ac:dyDescent="0.2">
      <c r="A771" s="37">
        <v>71180</v>
      </c>
      <c r="B771" s="36" t="s">
        <v>164</v>
      </c>
      <c r="C771" s="36" t="s">
        <v>139</v>
      </c>
      <c r="D771" s="38">
        <v>71240</v>
      </c>
      <c r="E771" s="38" t="s">
        <v>140</v>
      </c>
      <c r="F771" s="32">
        <f>'12 Month Budget Comparison'!D763</f>
        <v>0</v>
      </c>
      <c r="G771" s="32">
        <f t="shared" si="77"/>
        <v>0</v>
      </c>
      <c r="H771" s="32">
        <f t="shared" si="77"/>
        <v>0</v>
      </c>
      <c r="I771" s="32">
        <f t="shared" si="77"/>
        <v>0</v>
      </c>
      <c r="J771" s="32">
        <f t="shared" si="77"/>
        <v>0</v>
      </c>
      <c r="K771" s="32">
        <f t="shared" si="77"/>
        <v>0</v>
      </c>
      <c r="L771" s="32">
        <f t="shared" si="77"/>
        <v>0</v>
      </c>
      <c r="M771" s="32">
        <f t="shared" si="77"/>
        <v>0</v>
      </c>
      <c r="N771" s="32">
        <f t="shared" si="77"/>
        <v>0</v>
      </c>
      <c r="O771" s="39"/>
    </row>
    <row r="772" spans="1:256" ht="15.75" x14ac:dyDescent="0.2">
      <c r="A772" s="37">
        <v>71182</v>
      </c>
      <c r="B772" s="36" t="s">
        <v>164</v>
      </c>
      <c r="C772" s="36" t="s">
        <v>141</v>
      </c>
      <c r="D772" s="38">
        <v>71240</v>
      </c>
      <c r="E772" s="38" t="s">
        <v>142</v>
      </c>
      <c r="F772" s="32">
        <f>'12 Month Budget Comparison'!D764</f>
        <v>0</v>
      </c>
      <c r="G772" s="32">
        <f t="shared" si="77"/>
        <v>0</v>
      </c>
      <c r="H772" s="32">
        <f t="shared" si="77"/>
        <v>0</v>
      </c>
      <c r="I772" s="32">
        <f t="shared" si="77"/>
        <v>0</v>
      </c>
      <c r="J772" s="32">
        <f t="shared" si="77"/>
        <v>0</v>
      </c>
      <c r="K772" s="32">
        <f t="shared" si="77"/>
        <v>0</v>
      </c>
      <c r="L772" s="32">
        <f t="shared" si="77"/>
        <v>0</v>
      </c>
      <c r="M772" s="32">
        <f t="shared" si="77"/>
        <v>0</v>
      </c>
      <c r="N772" s="32">
        <f t="shared" si="77"/>
        <v>0</v>
      </c>
      <c r="O772" s="39"/>
    </row>
    <row r="773" spans="1:256" ht="15.75" x14ac:dyDescent="0.2">
      <c r="A773" s="37">
        <v>71200</v>
      </c>
      <c r="B773" s="36" t="s">
        <v>164</v>
      </c>
      <c r="C773" s="36" t="s">
        <v>143</v>
      </c>
      <c r="D773" s="38">
        <v>71240</v>
      </c>
      <c r="E773" s="38" t="s">
        <v>144</v>
      </c>
      <c r="F773" s="32">
        <f>'12 Month Budget Comparison'!D765</f>
        <v>0</v>
      </c>
      <c r="G773" s="32">
        <f t="shared" si="77"/>
        <v>0</v>
      </c>
      <c r="H773" s="32">
        <f t="shared" si="77"/>
        <v>0</v>
      </c>
      <c r="I773" s="32">
        <f t="shared" si="77"/>
        <v>0</v>
      </c>
      <c r="J773" s="32">
        <f t="shared" si="77"/>
        <v>0</v>
      </c>
      <c r="K773" s="32">
        <f t="shared" si="77"/>
        <v>0</v>
      </c>
      <c r="L773" s="32">
        <f t="shared" si="77"/>
        <v>0</v>
      </c>
      <c r="M773" s="32">
        <f t="shared" si="77"/>
        <v>0</v>
      </c>
      <c r="N773" s="32">
        <f t="shared" si="77"/>
        <v>0</v>
      </c>
      <c r="O773" s="39"/>
    </row>
    <row r="774" spans="1:256" ht="15.75" x14ac:dyDescent="0.2">
      <c r="A774" s="37">
        <v>71220</v>
      </c>
      <c r="B774" s="36" t="s">
        <v>164</v>
      </c>
      <c r="C774" s="36" t="s">
        <v>145</v>
      </c>
      <c r="D774" s="38">
        <v>71240</v>
      </c>
      <c r="E774" s="38" t="s">
        <v>146</v>
      </c>
      <c r="F774" s="32">
        <f>'12 Month Budget Comparison'!D766</f>
        <v>0</v>
      </c>
      <c r="G774" s="32">
        <f t="shared" si="77"/>
        <v>0</v>
      </c>
      <c r="H774" s="32">
        <f t="shared" si="77"/>
        <v>0</v>
      </c>
      <c r="I774" s="32">
        <f t="shared" si="77"/>
        <v>0</v>
      </c>
      <c r="J774" s="32">
        <f t="shared" si="77"/>
        <v>0</v>
      </c>
      <c r="K774" s="32">
        <f t="shared" si="77"/>
        <v>0</v>
      </c>
      <c r="L774" s="32">
        <f t="shared" si="77"/>
        <v>0</v>
      </c>
      <c r="M774" s="32">
        <f t="shared" si="77"/>
        <v>0</v>
      </c>
      <c r="N774" s="32">
        <f t="shared" si="77"/>
        <v>0</v>
      </c>
      <c r="O774" s="39"/>
    </row>
    <row r="775" spans="1:256" ht="15.75" x14ac:dyDescent="0.2">
      <c r="A775" s="37">
        <v>71225</v>
      </c>
      <c r="B775" s="36" t="s">
        <v>164</v>
      </c>
      <c r="C775" s="36" t="s">
        <v>363</v>
      </c>
      <c r="D775" s="38">
        <v>71240</v>
      </c>
      <c r="E775" s="38" t="s">
        <v>364</v>
      </c>
      <c r="F775" s="32">
        <f>'12 Month Budget Comparison'!D767</f>
        <v>0</v>
      </c>
      <c r="G775" s="32">
        <f t="shared" si="77"/>
        <v>0</v>
      </c>
      <c r="H775" s="32">
        <f t="shared" si="77"/>
        <v>0</v>
      </c>
      <c r="I775" s="32">
        <f t="shared" si="77"/>
        <v>0</v>
      </c>
      <c r="J775" s="32">
        <f t="shared" si="77"/>
        <v>0</v>
      </c>
      <c r="K775" s="32">
        <f t="shared" si="77"/>
        <v>0</v>
      </c>
      <c r="L775" s="32">
        <f t="shared" si="77"/>
        <v>0</v>
      </c>
      <c r="M775" s="32">
        <f t="shared" si="77"/>
        <v>0</v>
      </c>
      <c r="N775" s="32">
        <f t="shared" si="77"/>
        <v>0</v>
      </c>
      <c r="O775" s="39"/>
    </row>
    <row r="776" spans="1:256" ht="15.75" x14ac:dyDescent="0.2">
      <c r="A776" s="37">
        <v>71226</v>
      </c>
      <c r="B776" s="36" t="s">
        <v>164</v>
      </c>
      <c r="C776" s="36" t="s">
        <v>365</v>
      </c>
      <c r="D776" s="38">
        <v>71240</v>
      </c>
      <c r="E776" s="38" t="s">
        <v>366</v>
      </c>
      <c r="F776" s="32">
        <f>'12 Month Budget Comparison'!D768</f>
        <v>0</v>
      </c>
      <c r="G776" s="32">
        <f t="shared" si="77"/>
        <v>0</v>
      </c>
      <c r="H776" s="32">
        <f t="shared" si="77"/>
        <v>0</v>
      </c>
      <c r="I776" s="32">
        <f t="shared" si="77"/>
        <v>0</v>
      </c>
      <c r="J776" s="32">
        <f t="shared" si="77"/>
        <v>0</v>
      </c>
      <c r="K776" s="32">
        <f t="shared" si="77"/>
        <v>0</v>
      </c>
      <c r="L776" s="32">
        <f t="shared" si="77"/>
        <v>0</v>
      </c>
      <c r="M776" s="32">
        <f t="shared" si="77"/>
        <v>0</v>
      </c>
      <c r="N776" s="32">
        <f t="shared" si="77"/>
        <v>0</v>
      </c>
      <c r="O776" s="39"/>
    </row>
    <row r="777" spans="1:256" ht="15.75" x14ac:dyDescent="0.2">
      <c r="A777" s="37">
        <v>71227</v>
      </c>
      <c r="B777" s="36" t="s">
        <v>164</v>
      </c>
      <c r="C777" s="36" t="s">
        <v>354</v>
      </c>
      <c r="D777" s="38">
        <v>71240</v>
      </c>
      <c r="E777" s="38" t="s">
        <v>367</v>
      </c>
      <c r="F777" s="32">
        <f>'12 Month Budget Comparison'!D769</f>
        <v>0</v>
      </c>
      <c r="G777" s="32">
        <f t="shared" si="77"/>
        <v>0</v>
      </c>
      <c r="H777" s="32">
        <f t="shared" si="77"/>
        <v>0</v>
      </c>
      <c r="I777" s="32">
        <f t="shared" si="77"/>
        <v>0</v>
      </c>
      <c r="J777" s="32">
        <f t="shared" si="77"/>
        <v>0</v>
      </c>
      <c r="K777" s="32">
        <f t="shared" si="77"/>
        <v>0</v>
      </c>
      <c r="L777" s="32">
        <f t="shared" si="77"/>
        <v>0</v>
      </c>
      <c r="M777" s="32">
        <f t="shared" si="77"/>
        <v>0</v>
      </c>
      <c r="N777" s="32">
        <f t="shared" si="77"/>
        <v>0</v>
      </c>
      <c r="O777" s="39"/>
    </row>
    <row r="778" spans="1:256" s="35" customFormat="1" ht="15.75" x14ac:dyDescent="0.2">
      <c r="A778" s="37">
        <v>71240</v>
      </c>
      <c r="B778" s="36" t="s">
        <v>368</v>
      </c>
      <c r="C778" s="36" t="s">
        <v>368</v>
      </c>
      <c r="D778" s="38">
        <v>72140</v>
      </c>
      <c r="E778" s="38" t="s">
        <v>369</v>
      </c>
      <c r="F778" s="32">
        <f>SUM(F766:F777)</f>
        <v>0</v>
      </c>
      <c r="G778" s="32">
        <f>SUM(G766:G777)</f>
        <v>0</v>
      </c>
      <c r="H778" s="32">
        <f t="shared" ref="H778:O778" si="78">SUM(H766:H777)</f>
        <v>0</v>
      </c>
      <c r="I778" s="32">
        <f t="shared" si="78"/>
        <v>0</v>
      </c>
      <c r="J778" s="32">
        <f t="shared" si="78"/>
        <v>0</v>
      </c>
      <c r="K778" s="32">
        <f t="shared" si="78"/>
        <v>0</v>
      </c>
      <c r="L778" s="32">
        <f t="shared" si="78"/>
        <v>0</v>
      </c>
      <c r="M778" s="32">
        <f t="shared" si="78"/>
        <v>0</v>
      </c>
      <c r="N778" s="32">
        <f t="shared" si="78"/>
        <v>0</v>
      </c>
      <c r="O778" s="32">
        <f t="shared" si="78"/>
        <v>0</v>
      </c>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c r="AU778" s="30"/>
      <c r="AV778" s="30"/>
      <c r="AW778" s="30"/>
      <c r="AX778" s="30"/>
      <c r="AY778" s="30"/>
      <c r="AZ778" s="30"/>
      <c r="BA778" s="30"/>
      <c r="BB778" s="30"/>
      <c r="BC778" s="30"/>
      <c r="BD778" s="30"/>
      <c r="BE778" s="30"/>
      <c r="BF778" s="30"/>
      <c r="BG778" s="30"/>
      <c r="BH778" s="30"/>
      <c r="BI778" s="30"/>
      <c r="BJ778" s="30"/>
      <c r="BK778" s="30"/>
      <c r="BL778" s="30"/>
      <c r="BM778" s="30"/>
      <c r="BN778" s="30"/>
      <c r="BO778" s="30"/>
      <c r="BP778" s="30"/>
      <c r="BQ778" s="30"/>
      <c r="BR778" s="30"/>
      <c r="BS778" s="30"/>
      <c r="BT778" s="30"/>
      <c r="BU778" s="30"/>
      <c r="BV778" s="30"/>
      <c r="BW778" s="30"/>
      <c r="BX778" s="30"/>
      <c r="BY778" s="30"/>
      <c r="BZ778" s="30"/>
      <c r="CA778" s="30"/>
      <c r="CB778" s="30"/>
      <c r="CC778" s="30"/>
      <c r="CD778" s="30"/>
      <c r="CE778" s="30"/>
      <c r="CF778" s="30"/>
      <c r="CG778" s="30"/>
      <c r="CH778" s="30"/>
      <c r="CI778" s="30"/>
      <c r="CJ778" s="30"/>
      <c r="CK778" s="30"/>
      <c r="CL778" s="30"/>
      <c r="CM778" s="30"/>
      <c r="CN778" s="30"/>
      <c r="CO778" s="30"/>
      <c r="CP778" s="30"/>
      <c r="CQ778" s="30"/>
      <c r="CR778" s="30"/>
      <c r="CS778" s="30"/>
      <c r="CT778" s="30"/>
      <c r="CU778" s="30"/>
      <c r="CV778" s="30"/>
      <c r="CW778" s="30"/>
      <c r="CX778" s="30"/>
      <c r="CY778" s="30"/>
      <c r="CZ778" s="30"/>
      <c r="DA778" s="30"/>
      <c r="DB778" s="30"/>
      <c r="DC778" s="30"/>
      <c r="DD778" s="30"/>
      <c r="DE778" s="30"/>
      <c r="DF778" s="30"/>
      <c r="DG778" s="30"/>
      <c r="DH778" s="30"/>
      <c r="DI778" s="30"/>
      <c r="DJ778" s="30"/>
      <c r="DK778" s="30"/>
      <c r="DL778" s="30"/>
      <c r="DM778" s="30"/>
      <c r="DN778" s="30"/>
      <c r="DO778" s="30"/>
      <c r="DP778" s="30"/>
      <c r="DQ778" s="30"/>
      <c r="DR778" s="30"/>
      <c r="DS778" s="30"/>
      <c r="DT778" s="30"/>
      <c r="DU778" s="30"/>
      <c r="DV778" s="30"/>
      <c r="DW778" s="30"/>
      <c r="DX778" s="30"/>
      <c r="DY778" s="30"/>
      <c r="DZ778" s="30"/>
      <c r="EA778" s="30"/>
      <c r="EB778" s="30"/>
      <c r="EC778" s="30"/>
      <c r="ED778" s="30"/>
      <c r="EE778" s="30"/>
      <c r="EF778" s="30"/>
      <c r="EG778" s="30"/>
      <c r="EH778" s="30"/>
      <c r="EI778" s="30"/>
      <c r="EJ778" s="30"/>
      <c r="EK778" s="30"/>
      <c r="EL778" s="30"/>
      <c r="EM778" s="30"/>
      <c r="EN778" s="30"/>
      <c r="EO778" s="30"/>
      <c r="EP778" s="30"/>
      <c r="EQ778" s="30"/>
      <c r="ER778" s="30"/>
      <c r="ES778" s="30"/>
      <c r="ET778" s="30"/>
      <c r="EU778" s="30"/>
      <c r="EV778" s="30"/>
      <c r="EW778" s="30"/>
      <c r="EX778" s="30"/>
      <c r="EY778" s="30"/>
      <c r="EZ778" s="30"/>
      <c r="FA778" s="30"/>
      <c r="FB778" s="30"/>
      <c r="FC778" s="30"/>
      <c r="FD778" s="30"/>
      <c r="FE778" s="30"/>
      <c r="FF778" s="30"/>
      <c r="FG778" s="30"/>
      <c r="FH778" s="30"/>
      <c r="FI778" s="30"/>
      <c r="FJ778" s="30"/>
      <c r="FK778" s="30"/>
      <c r="FL778" s="30"/>
      <c r="FM778" s="30"/>
      <c r="FN778" s="30"/>
      <c r="FO778" s="30"/>
      <c r="FP778" s="30"/>
      <c r="FQ778" s="30"/>
      <c r="FR778" s="30"/>
      <c r="FS778" s="30"/>
      <c r="FT778" s="30"/>
      <c r="FU778" s="30"/>
      <c r="FV778" s="30"/>
      <c r="FW778" s="30"/>
      <c r="FX778" s="30"/>
      <c r="FY778" s="30"/>
      <c r="FZ778" s="30"/>
      <c r="GA778" s="30"/>
      <c r="GB778" s="30"/>
      <c r="GC778" s="30"/>
      <c r="GD778" s="30"/>
      <c r="GE778" s="30"/>
      <c r="GF778" s="30"/>
      <c r="GG778" s="30"/>
      <c r="GH778" s="30"/>
      <c r="GI778" s="30"/>
      <c r="GJ778" s="30"/>
      <c r="GK778" s="30"/>
      <c r="GL778" s="30"/>
      <c r="GM778" s="30"/>
      <c r="GN778" s="30"/>
      <c r="GO778" s="30"/>
      <c r="GP778" s="30"/>
      <c r="GQ778" s="30"/>
      <c r="GR778" s="30"/>
      <c r="GS778" s="30"/>
      <c r="GT778" s="30"/>
      <c r="GU778" s="30"/>
      <c r="GV778" s="30"/>
      <c r="GW778" s="30"/>
      <c r="GX778" s="30"/>
      <c r="GY778" s="30"/>
      <c r="GZ778" s="30"/>
      <c r="HA778" s="30"/>
      <c r="HB778" s="30"/>
      <c r="HC778" s="30"/>
      <c r="HD778" s="30"/>
      <c r="HE778" s="30"/>
      <c r="HF778" s="30"/>
      <c r="HG778" s="30"/>
      <c r="HH778" s="30"/>
      <c r="HI778" s="30"/>
      <c r="HJ778" s="30"/>
      <c r="HK778" s="30"/>
      <c r="HL778" s="30"/>
      <c r="HM778" s="30"/>
      <c r="HN778" s="30"/>
      <c r="HO778" s="30"/>
      <c r="HP778" s="30"/>
      <c r="HQ778" s="30"/>
      <c r="HR778" s="30"/>
      <c r="HS778" s="30"/>
      <c r="HT778" s="30"/>
      <c r="HU778" s="30"/>
      <c r="HV778" s="30"/>
      <c r="HW778" s="30"/>
      <c r="HX778" s="30"/>
      <c r="HY778" s="30"/>
      <c r="HZ778" s="30"/>
      <c r="IA778" s="30"/>
      <c r="IB778" s="30"/>
      <c r="IC778" s="30"/>
      <c r="ID778" s="30"/>
      <c r="IE778" s="30"/>
      <c r="IF778" s="30"/>
      <c r="IG778" s="30"/>
      <c r="IH778" s="30"/>
      <c r="II778" s="30"/>
      <c r="IJ778" s="30"/>
      <c r="IK778" s="30"/>
      <c r="IL778" s="30"/>
      <c r="IM778" s="30"/>
      <c r="IN778" s="30"/>
      <c r="IO778" s="30"/>
      <c r="IP778" s="30"/>
      <c r="IQ778" s="30"/>
      <c r="IR778" s="30"/>
      <c r="IS778" s="30"/>
      <c r="IT778" s="30"/>
      <c r="IU778" s="30"/>
      <c r="IV778" s="30"/>
    </row>
    <row r="779" spans="1:256" ht="15.75" x14ac:dyDescent="0.2">
      <c r="A779" s="249" t="s">
        <v>1098</v>
      </c>
      <c r="B779" s="250"/>
      <c r="C779" s="250"/>
      <c r="D779" s="250"/>
      <c r="E779" s="250"/>
      <c r="F779" s="250"/>
      <c r="G779" s="250"/>
      <c r="H779" s="250"/>
      <c r="I779" s="250"/>
      <c r="J779" s="250"/>
      <c r="K779" s="250"/>
      <c r="L779" s="250"/>
      <c r="M779" s="250"/>
      <c r="N779" s="250"/>
      <c r="O779" s="251"/>
    </row>
    <row r="780" spans="1:256" ht="14.85" customHeight="1" x14ac:dyDescent="0.2">
      <c r="A780" s="37">
        <v>71900</v>
      </c>
      <c r="B780" s="36" t="s">
        <v>338</v>
      </c>
      <c r="C780" s="36" t="s">
        <v>20</v>
      </c>
      <c r="D780" s="38">
        <v>72020</v>
      </c>
      <c r="E780" s="37" t="s">
        <v>129</v>
      </c>
      <c r="F780" s="32">
        <f>'12 Month Budget Comparison'!D772</f>
        <v>0</v>
      </c>
      <c r="G780" s="32">
        <f>$F780</f>
        <v>0</v>
      </c>
      <c r="H780" s="32"/>
      <c r="I780" s="32"/>
      <c r="J780" s="43"/>
      <c r="K780" s="32"/>
      <c r="L780" s="32">
        <f>$F780</f>
        <v>0</v>
      </c>
      <c r="M780" s="32"/>
      <c r="N780" s="44"/>
      <c r="O780" s="39"/>
    </row>
    <row r="781" spans="1:256" ht="15.75" x14ac:dyDescent="0.2">
      <c r="A781" s="37">
        <v>71908</v>
      </c>
      <c r="B781" s="36" t="s">
        <v>338</v>
      </c>
      <c r="C781" s="36" t="s">
        <v>283</v>
      </c>
      <c r="D781" s="38">
        <v>72020</v>
      </c>
      <c r="E781" s="37" t="s">
        <v>345</v>
      </c>
      <c r="F781" s="32">
        <f>'12 Month Budget Comparison'!D773</f>
        <v>0</v>
      </c>
      <c r="G781" s="32">
        <f>$F781</f>
        <v>0</v>
      </c>
      <c r="H781" s="32"/>
      <c r="I781" s="32"/>
      <c r="J781" s="43"/>
      <c r="K781" s="32"/>
      <c r="L781" s="32">
        <f>$F781</f>
        <v>0</v>
      </c>
      <c r="M781" s="32"/>
      <c r="N781" s="44"/>
      <c r="O781" s="39"/>
    </row>
    <row r="782" spans="1:256" ht="15.75" x14ac:dyDescent="0.2">
      <c r="A782" s="37">
        <v>71910</v>
      </c>
      <c r="B782" s="36" t="s">
        <v>338</v>
      </c>
      <c r="C782" s="36" t="s">
        <v>131</v>
      </c>
      <c r="D782" s="38">
        <v>72020</v>
      </c>
      <c r="E782" s="38" t="s">
        <v>346</v>
      </c>
      <c r="F782" s="32">
        <f>'12 Month Budget Comparison'!D774</f>
        <v>0</v>
      </c>
      <c r="G782" s="32">
        <f>$F782</f>
        <v>0</v>
      </c>
      <c r="H782" s="32"/>
      <c r="I782" s="32"/>
      <c r="J782" s="43"/>
      <c r="K782" s="32"/>
      <c r="L782" s="32">
        <f>$F782</f>
        <v>0</v>
      </c>
      <c r="M782" s="32"/>
      <c r="N782" s="44"/>
      <c r="O782" s="39"/>
    </row>
    <row r="783" spans="1:256" ht="15.75" x14ac:dyDescent="0.2">
      <c r="A783" s="37">
        <v>71911</v>
      </c>
      <c r="B783" s="36" t="s">
        <v>338</v>
      </c>
      <c r="C783" s="36" t="s">
        <v>133</v>
      </c>
      <c r="D783" s="38">
        <v>72020</v>
      </c>
      <c r="E783" s="38" t="s">
        <v>347</v>
      </c>
      <c r="F783" s="32">
        <f>'12 Month Budget Comparison'!D775</f>
        <v>0</v>
      </c>
      <c r="G783" s="32">
        <f>$F783</f>
        <v>0</v>
      </c>
      <c r="H783" s="32"/>
      <c r="I783" s="32"/>
      <c r="J783" s="43"/>
      <c r="K783" s="32"/>
      <c r="L783" s="32">
        <f>$F783</f>
        <v>0</v>
      </c>
      <c r="M783" s="32"/>
      <c r="N783" s="44"/>
      <c r="O783" s="39"/>
    </row>
    <row r="784" spans="1:256" ht="15.75" x14ac:dyDescent="0.2">
      <c r="A784" s="37">
        <v>71912</v>
      </c>
      <c r="B784" s="36" t="s">
        <v>338</v>
      </c>
      <c r="C784" s="36" t="s">
        <v>3</v>
      </c>
      <c r="D784" s="38">
        <v>72020</v>
      </c>
      <c r="E784" s="38" t="s">
        <v>348</v>
      </c>
      <c r="F784" s="32">
        <f>'12 Month Budget Comparison'!D776</f>
        <v>0</v>
      </c>
      <c r="H784" s="32"/>
      <c r="I784" s="32"/>
      <c r="J784" s="43"/>
      <c r="K784" s="32"/>
      <c r="L784" s="32"/>
      <c r="N784" s="44"/>
      <c r="O784" s="32">
        <f>F784</f>
        <v>0</v>
      </c>
    </row>
    <row r="785" spans="1:15" s="34" customFormat="1" ht="15.75" x14ac:dyDescent="0.2">
      <c r="A785" s="37">
        <v>71913</v>
      </c>
      <c r="B785" s="36" t="s">
        <v>338</v>
      </c>
      <c r="C785" s="36" t="s">
        <v>135</v>
      </c>
      <c r="D785" s="38">
        <v>72020</v>
      </c>
      <c r="E785" s="38" t="s">
        <v>349</v>
      </c>
      <c r="F785" s="32">
        <f>'12 Month Budget Comparison'!D777</f>
        <v>0</v>
      </c>
      <c r="G785" s="32">
        <f>F785</f>
        <v>0</v>
      </c>
      <c r="H785" s="32"/>
      <c r="I785" s="32"/>
      <c r="J785" s="43"/>
      <c r="K785" s="32"/>
      <c r="L785" s="32">
        <f t="shared" ref="L785:L796" si="79">F785</f>
        <v>0</v>
      </c>
      <c r="M785" s="32"/>
      <c r="N785" s="44"/>
      <c r="O785" s="39"/>
    </row>
    <row r="786" spans="1:15" s="34" customFormat="1" ht="15.75" x14ac:dyDescent="0.2">
      <c r="A786" s="37">
        <v>71914</v>
      </c>
      <c r="B786" s="36" t="s">
        <v>338</v>
      </c>
      <c r="C786" s="36" t="s">
        <v>137</v>
      </c>
      <c r="D786" s="38">
        <v>72020</v>
      </c>
      <c r="E786" s="38" t="s">
        <v>350</v>
      </c>
      <c r="F786" s="32">
        <f>'12 Month Budget Comparison'!D778</f>
        <v>0</v>
      </c>
      <c r="G786" s="32">
        <f t="shared" ref="G786:G796" si="80">F786</f>
        <v>0</v>
      </c>
      <c r="H786" s="32"/>
      <c r="I786" s="32"/>
      <c r="J786" s="43"/>
      <c r="K786" s="32"/>
      <c r="L786" s="32">
        <f t="shared" si="79"/>
        <v>0</v>
      </c>
      <c r="M786" s="32"/>
      <c r="N786" s="44"/>
      <c r="O786" s="39"/>
    </row>
    <row r="787" spans="1:15" s="34" customFormat="1" ht="15.75" x14ac:dyDescent="0.2">
      <c r="A787" s="37">
        <v>71915</v>
      </c>
      <c r="B787" s="36" t="s">
        <v>338</v>
      </c>
      <c r="C787" s="36" t="s">
        <v>139</v>
      </c>
      <c r="D787" s="38">
        <v>72020</v>
      </c>
      <c r="E787" s="38" t="s">
        <v>351</v>
      </c>
      <c r="F787" s="32">
        <f>'12 Month Budget Comparison'!D779</f>
        <v>0</v>
      </c>
      <c r="G787" s="32">
        <f t="shared" si="80"/>
        <v>0</v>
      </c>
      <c r="H787" s="32"/>
      <c r="I787" s="32"/>
      <c r="J787" s="43"/>
      <c r="K787" s="32"/>
      <c r="L787" s="32">
        <f t="shared" si="79"/>
        <v>0</v>
      </c>
      <c r="M787" s="32"/>
      <c r="N787" s="43"/>
      <c r="O787" s="39"/>
    </row>
    <row r="788" spans="1:15" s="34" customFormat="1" ht="14.85" customHeight="1" x14ac:dyDescent="0.2">
      <c r="A788" s="37">
        <v>71916</v>
      </c>
      <c r="B788" s="36" t="s">
        <v>338</v>
      </c>
      <c r="C788" s="36" t="s">
        <v>143</v>
      </c>
      <c r="D788" s="38">
        <v>72020</v>
      </c>
      <c r="E788" s="38" t="s">
        <v>352</v>
      </c>
      <c r="F788" s="32">
        <f>'12 Month Budget Comparison'!D780</f>
        <v>0</v>
      </c>
      <c r="G788" s="32">
        <f t="shared" si="80"/>
        <v>0</v>
      </c>
      <c r="H788" s="32"/>
      <c r="I788" s="32"/>
      <c r="J788" s="43"/>
      <c r="K788" s="32"/>
      <c r="L788" s="32">
        <f t="shared" si="79"/>
        <v>0</v>
      </c>
      <c r="M788" s="32"/>
      <c r="N788" s="43"/>
      <c r="O788" s="39"/>
    </row>
    <row r="789" spans="1:15" s="34" customFormat="1" ht="15.75" x14ac:dyDescent="0.2">
      <c r="A789" s="37">
        <v>71917</v>
      </c>
      <c r="B789" s="36" t="s">
        <v>338</v>
      </c>
      <c r="C789" s="36" t="s">
        <v>145</v>
      </c>
      <c r="D789" s="38">
        <v>72020</v>
      </c>
      <c r="E789" s="38" t="s">
        <v>353</v>
      </c>
      <c r="F789" s="32">
        <f>'12 Month Budget Comparison'!D781</f>
        <v>0</v>
      </c>
      <c r="G789" s="32">
        <f t="shared" si="80"/>
        <v>0</v>
      </c>
      <c r="H789" s="32"/>
      <c r="I789" s="32"/>
      <c r="J789" s="43"/>
      <c r="K789" s="32"/>
      <c r="L789" s="32">
        <f t="shared" si="79"/>
        <v>0</v>
      </c>
      <c r="M789" s="32"/>
      <c r="N789" s="43"/>
      <c r="O789" s="39"/>
    </row>
    <row r="790" spans="1:15" s="34" customFormat="1" ht="15.75" x14ac:dyDescent="0.2">
      <c r="A790" s="37">
        <v>71918</v>
      </c>
      <c r="B790" s="36" t="s">
        <v>338</v>
      </c>
      <c r="C790" s="36" t="s">
        <v>354</v>
      </c>
      <c r="D790" s="38">
        <v>72020</v>
      </c>
      <c r="E790" s="38" t="s">
        <v>355</v>
      </c>
      <c r="F790" s="32">
        <f>'12 Month Budget Comparison'!D782</f>
        <v>0</v>
      </c>
      <c r="G790" s="32">
        <f t="shared" si="80"/>
        <v>0</v>
      </c>
      <c r="H790" s="32"/>
      <c r="I790" s="32"/>
      <c r="J790" s="43"/>
      <c r="K790" s="32"/>
      <c r="L790" s="32">
        <f t="shared" si="79"/>
        <v>0</v>
      </c>
      <c r="M790" s="32"/>
      <c r="N790" s="43"/>
      <c r="O790" s="39"/>
    </row>
    <row r="791" spans="1:15" s="34" customFormat="1" ht="15.75" x14ac:dyDescent="0.2">
      <c r="A791" s="37">
        <v>71950</v>
      </c>
      <c r="B791" s="36" t="s">
        <v>338</v>
      </c>
      <c r="C791" s="36" t="s">
        <v>356</v>
      </c>
      <c r="D791" s="38">
        <v>72020</v>
      </c>
      <c r="E791" s="38" t="s">
        <v>357</v>
      </c>
      <c r="F791" s="32">
        <f>'12 Month Budget Comparison'!D783</f>
        <v>0</v>
      </c>
      <c r="G791" s="32">
        <f t="shared" si="80"/>
        <v>0</v>
      </c>
      <c r="H791" s="32"/>
      <c r="I791" s="32"/>
      <c r="J791" s="43"/>
      <c r="K791" s="32"/>
      <c r="L791" s="32">
        <f t="shared" si="79"/>
        <v>0</v>
      </c>
      <c r="M791" s="32"/>
      <c r="N791" s="43"/>
      <c r="O791" s="39"/>
    </row>
    <row r="792" spans="1:15" s="34" customFormat="1" ht="15.75" x14ac:dyDescent="0.2">
      <c r="A792" s="37">
        <v>71951</v>
      </c>
      <c r="B792" s="36" t="s">
        <v>338</v>
      </c>
      <c r="C792" s="36" t="s">
        <v>358</v>
      </c>
      <c r="D792" s="38">
        <v>72020</v>
      </c>
      <c r="E792" s="38" t="s">
        <v>359</v>
      </c>
      <c r="F792" s="32">
        <f>'12 Month Budget Comparison'!D784</f>
        <v>0</v>
      </c>
      <c r="G792" s="32">
        <f t="shared" si="80"/>
        <v>0</v>
      </c>
      <c r="H792" s="32"/>
      <c r="I792" s="32"/>
      <c r="J792" s="43"/>
      <c r="K792" s="32"/>
      <c r="L792" s="32">
        <f t="shared" si="79"/>
        <v>0</v>
      </c>
      <c r="M792" s="32"/>
      <c r="N792" s="43"/>
      <c r="O792" s="39"/>
    </row>
    <row r="793" spans="1:15" s="34" customFormat="1" ht="15.75" x14ac:dyDescent="0.2">
      <c r="A793" s="37">
        <v>71961</v>
      </c>
      <c r="B793" s="36" t="s">
        <v>338</v>
      </c>
      <c r="C793" s="36" t="s">
        <v>360</v>
      </c>
      <c r="D793" s="38">
        <v>72020</v>
      </c>
      <c r="E793" s="37" t="s">
        <v>361</v>
      </c>
      <c r="F793" s="32">
        <f>'12 Month Budget Comparison'!D785</f>
        <v>0</v>
      </c>
      <c r="G793" s="32">
        <f t="shared" si="80"/>
        <v>0</v>
      </c>
      <c r="H793" s="32"/>
      <c r="I793" s="32"/>
      <c r="J793" s="43"/>
      <c r="K793" s="32"/>
      <c r="L793" s="32">
        <f t="shared" si="79"/>
        <v>0</v>
      </c>
      <c r="M793" s="32"/>
      <c r="N793" s="43"/>
      <c r="O793" s="39"/>
    </row>
    <row r="794" spans="1:15" s="34" customFormat="1" ht="15.75" x14ac:dyDescent="0.2">
      <c r="A794" s="37">
        <v>71962</v>
      </c>
      <c r="B794" s="36" t="s">
        <v>338</v>
      </c>
      <c r="C794" s="36" t="s">
        <v>339</v>
      </c>
      <c r="D794" s="38">
        <v>72020</v>
      </c>
      <c r="E794" s="37" t="s">
        <v>340</v>
      </c>
      <c r="F794" s="32">
        <f>'12 Month Budget Comparison'!D786</f>
        <v>0</v>
      </c>
      <c r="G794" s="32">
        <f t="shared" si="80"/>
        <v>0</v>
      </c>
      <c r="H794" s="32"/>
      <c r="I794" s="32"/>
      <c r="J794" s="43"/>
      <c r="K794" s="32"/>
      <c r="L794" s="32">
        <f t="shared" si="79"/>
        <v>0</v>
      </c>
      <c r="M794" s="32"/>
      <c r="N794" s="43"/>
      <c r="O794" s="39"/>
    </row>
    <row r="795" spans="1:15" s="34" customFormat="1" ht="15.75" x14ac:dyDescent="0.2">
      <c r="A795" s="37">
        <v>71970</v>
      </c>
      <c r="B795" s="36" t="s">
        <v>338</v>
      </c>
      <c r="C795" s="36" t="s">
        <v>341</v>
      </c>
      <c r="D795" s="38">
        <v>72020</v>
      </c>
      <c r="E795" s="37" t="s">
        <v>342</v>
      </c>
      <c r="F795" s="32">
        <f>'12 Month Budget Comparison'!D787</f>
        <v>0</v>
      </c>
      <c r="G795" s="32">
        <f t="shared" si="80"/>
        <v>0</v>
      </c>
      <c r="H795" s="32"/>
      <c r="I795" s="32"/>
      <c r="J795" s="43"/>
      <c r="K795" s="32"/>
      <c r="L795" s="32">
        <f t="shared" si="79"/>
        <v>0</v>
      </c>
      <c r="M795" s="32"/>
      <c r="N795" s="43"/>
      <c r="O795" s="39"/>
    </row>
    <row r="796" spans="1:15" s="34" customFormat="1" ht="15.75" x14ac:dyDescent="0.2">
      <c r="A796" s="37">
        <v>71980</v>
      </c>
      <c r="B796" s="36" t="s">
        <v>338</v>
      </c>
      <c r="C796" s="36" t="s">
        <v>9</v>
      </c>
      <c r="D796" s="38">
        <v>72020</v>
      </c>
      <c r="E796" s="37" t="s">
        <v>264</v>
      </c>
      <c r="F796" s="32">
        <f>'12 Month Budget Comparison'!D788</f>
        <v>0</v>
      </c>
      <c r="G796" s="32">
        <f t="shared" si="80"/>
        <v>0</v>
      </c>
      <c r="H796" s="32"/>
      <c r="I796" s="32"/>
      <c r="J796" s="43"/>
      <c r="K796" s="32"/>
      <c r="L796" s="32">
        <f t="shared" si="79"/>
        <v>0</v>
      </c>
      <c r="M796" s="32"/>
      <c r="N796" s="43"/>
      <c r="O796" s="39"/>
    </row>
    <row r="797" spans="1:15" s="34" customFormat="1" ht="15.75" x14ac:dyDescent="0.2">
      <c r="A797" s="37">
        <v>72020</v>
      </c>
      <c r="B797" s="36" t="s">
        <v>343</v>
      </c>
      <c r="C797" s="36" t="s">
        <v>343</v>
      </c>
      <c r="D797" s="38">
        <v>72140</v>
      </c>
      <c r="E797" s="38" t="s">
        <v>344</v>
      </c>
      <c r="F797" s="32">
        <f>SUM(F780:F796)</f>
        <v>0</v>
      </c>
      <c r="G797" s="32">
        <f>SUM(G780:G796)</f>
        <v>0</v>
      </c>
      <c r="H797" s="32"/>
      <c r="I797" s="32"/>
      <c r="J797" s="43"/>
      <c r="K797" s="32"/>
      <c r="L797" s="32">
        <f>SUM(L780:L796)</f>
        <v>0</v>
      </c>
      <c r="M797" s="32"/>
      <c r="N797" s="43"/>
      <c r="O797" s="39"/>
    </row>
    <row r="798" spans="1:15" s="34" customFormat="1" ht="15.75" x14ac:dyDescent="0.2">
      <c r="A798" s="249" t="s">
        <v>1099</v>
      </c>
      <c r="B798" s="250"/>
      <c r="C798" s="250"/>
      <c r="D798" s="250"/>
      <c r="E798" s="250"/>
      <c r="F798" s="250"/>
      <c r="G798" s="250"/>
      <c r="H798" s="250"/>
      <c r="I798" s="250"/>
      <c r="J798" s="250"/>
      <c r="K798" s="250"/>
      <c r="L798" s="250"/>
      <c r="M798" s="250"/>
      <c r="N798" s="250"/>
      <c r="O798" s="251"/>
    </row>
    <row r="799" spans="1:15" s="34" customFormat="1" ht="15.75" x14ac:dyDescent="0.2">
      <c r="A799" s="37">
        <v>75885</v>
      </c>
      <c r="B799" s="36" t="s">
        <v>319</v>
      </c>
      <c r="C799" s="36" t="s">
        <v>265</v>
      </c>
      <c r="D799" s="38">
        <v>75910</v>
      </c>
      <c r="E799" s="38" t="s">
        <v>320</v>
      </c>
      <c r="F799" s="32">
        <f>'12 Month Budget Comparison'!D791</f>
        <v>0</v>
      </c>
      <c r="G799" s="32"/>
      <c r="H799" s="32"/>
      <c r="I799" s="32"/>
      <c r="J799" s="43"/>
      <c r="K799" s="32"/>
      <c r="L799" s="43"/>
      <c r="M799" s="43"/>
      <c r="N799" s="43"/>
      <c r="O799" s="32">
        <f>F799</f>
        <v>0</v>
      </c>
    </row>
    <row r="800" spans="1:15" s="34" customFormat="1" ht="15.75" x14ac:dyDescent="0.2">
      <c r="A800" s="37">
        <v>75886</v>
      </c>
      <c r="B800" s="36" t="s">
        <v>319</v>
      </c>
      <c r="C800" s="36" t="s">
        <v>266</v>
      </c>
      <c r="D800" s="38">
        <v>75910</v>
      </c>
      <c r="E800" s="38" t="s">
        <v>321</v>
      </c>
      <c r="F800" s="32">
        <f>'12 Month Budget Comparison'!D792</f>
        <v>0</v>
      </c>
      <c r="G800" s="32"/>
      <c r="H800" s="32"/>
      <c r="I800" s="32"/>
      <c r="J800" s="43"/>
      <c r="K800" s="32"/>
      <c r="L800" s="43"/>
      <c r="M800" s="43"/>
      <c r="N800" s="43"/>
      <c r="O800" s="32">
        <f t="shared" ref="O800:O809" si="81">F800</f>
        <v>0</v>
      </c>
    </row>
    <row r="801" spans="1:256" s="34" customFormat="1" ht="15.75" x14ac:dyDescent="0.2">
      <c r="A801" s="37">
        <v>75888</v>
      </c>
      <c r="B801" s="36" t="s">
        <v>319</v>
      </c>
      <c r="C801" s="36" t="s">
        <v>322</v>
      </c>
      <c r="D801" s="38">
        <v>75910</v>
      </c>
      <c r="E801" s="38" t="s">
        <v>323</v>
      </c>
      <c r="F801" s="32">
        <f>'12 Month Budget Comparison'!D793</f>
        <v>0</v>
      </c>
      <c r="G801" s="32"/>
      <c r="H801" s="32"/>
      <c r="I801" s="32"/>
      <c r="J801" s="43"/>
      <c r="K801" s="32"/>
      <c r="L801" s="43"/>
      <c r="M801" s="43"/>
      <c r="N801" s="43"/>
      <c r="O801" s="32">
        <f t="shared" si="81"/>
        <v>0</v>
      </c>
    </row>
    <row r="802" spans="1:256" s="34" customFormat="1" ht="15.75" x14ac:dyDescent="0.2">
      <c r="A802" s="37">
        <v>75889</v>
      </c>
      <c r="B802" s="36" t="s">
        <v>319</v>
      </c>
      <c r="C802" s="36" t="s">
        <v>324</v>
      </c>
      <c r="D802" s="38">
        <v>75910</v>
      </c>
      <c r="E802" s="38" t="s">
        <v>325</v>
      </c>
      <c r="F802" s="32">
        <f>'12 Month Budget Comparison'!D794</f>
        <v>0</v>
      </c>
      <c r="G802" s="32"/>
      <c r="H802" s="32"/>
      <c r="I802" s="32"/>
      <c r="J802" s="43"/>
      <c r="K802" s="32"/>
      <c r="L802" s="43"/>
      <c r="M802" s="43"/>
      <c r="N802" s="43"/>
      <c r="O802" s="32">
        <f t="shared" si="81"/>
        <v>0</v>
      </c>
    </row>
    <row r="803" spans="1:256" s="34" customFormat="1" ht="15.75" x14ac:dyDescent="0.2">
      <c r="A803" s="37">
        <v>75890</v>
      </c>
      <c r="B803" s="36" t="s">
        <v>319</v>
      </c>
      <c r="C803" s="36" t="s">
        <v>267</v>
      </c>
      <c r="D803" s="38">
        <v>75910</v>
      </c>
      <c r="E803" s="38" t="s">
        <v>326</v>
      </c>
      <c r="F803" s="32">
        <f>'12 Month Budget Comparison'!D795</f>
        <v>0</v>
      </c>
      <c r="G803" s="32"/>
      <c r="H803" s="32"/>
      <c r="I803" s="32"/>
      <c r="J803" s="43"/>
      <c r="K803" s="32"/>
      <c r="L803" s="43"/>
      <c r="M803" s="43"/>
      <c r="N803" s="43"/>
      <c r="O803" s="32">
        <f t="shared" si="81"/>
        <v>0</v>
      </c>
    </row>
    <row r="804" spans="1:256" s="34" customFormat="1" ht="15.75" x14ac:dyDescent="0.2">
      <c r="A804" s="37">
        <v>75891</v>
      </c>
      <c r="B804" s="36" t="s">
        <v>319</v>
      </c>
      <c r="C804" s="36" t="s">
        <v>268</v>
      </c>
      <c r="D804" s="38">
        <v>75910</v>
      </c>
      <c r="E804" s="38" t="s">
        <v>327</v>
      </c>
      <c r="F804" s="32">
        <f>'12 Month Budget Comparison'!D796</f>
        <v>0</v>
      </c>
      <c r="G804" s="32"/>
      <c r="H804" s="32"/>
      <c r="I804" s="32"/>
      <c r="J804" s="43"/>
      <c r="K804" s="32"/>
      <c r="L804" s="43"/>
      <c r="M804" s="43"/>
      <c r="N804" s="43"/>
      <c r="O804" s="32">
        <f t="shared" si="81"/>
        <v>0</v>
      </c>
    </row>
    <row r="805" spans="1:256" s="34" customFormat="1" ht="15.75" x14ac:dyDescent="0.2">
      <c r="A805" s="37">
        <v>75893</v>
      </c>
      <c r="B805" s="36" t="s">
        <v>319</v>
      </c>
      <c r="C805" s="36" t="s">
        <v>269</v>
      </c>
      <c r="D805" s="38">
        <v>75910</v>
      </c>
      <c r="E805" s="38" t="s">
        <v>328</v>
      </c>
      <c r="F805" s="32">
        <f>'12 Month Budget Comparison'!D797</f>
        <v>0</v>
      </c>
      <c r="G805" s="32"/>
      <c r="H805" s="32"/>
      <c r="I805" s="32"/>
      <c r="J805" s="43"/>
      <c r="K805" s="32"/>
      <c r="L805" s="43"/>
      <c r="M805" s="43"/>
      <c r="N805" s="43"/>
      <c r="O805" s="32">
        <f t="shared" si="81"/>
        <v>0</v>
      </c>
    </row>
    <row r="806" spans="1:256" s="34" customFormat="1" ht="15.75" x14ac:dyDescent="0.2">
      <c r="A806" s="37">
        <v>75896</v>
      </c>
      <c r="B806" s="36" t="s">
        <v>319</v>
      </c>
      <c r="C806" s="36" t="s">
        <v>270</v>
      </c>
      <c r="D806" s="38">
        <v>75910</v>
      </c>
      <c r="E806" s="38" t="s">
        <v>329</v>
      </c>
      <c r="F806" s="32">
        <f>'12 Month Budget Comparison'!D798</f>
        <v>0</v>
      </c>
      <c r="G806" s="32"/>
      <c r="H806" s="32"/>
      <c r="I806" s="32"/>
      <c r="J806" s="43"/>
      <c r="K806" s="32"/>
      <c r="L806" s="43"/>
      <c r="M806" s="43"/>
      <c r="N806" s="43"/>
      <c r="O806" s="32">
        <f t="shared" si="81"/>
        <v>0</v>
      </c>
    </row>
    <row r="807" spans="1:256" s="34" customFormat="1" ht="15.75" x14ac:dyDescent="0.2">
      <c r="A807" s="37">
        <v>75897</v>
      </c>
      <c r="B807" s="36" t="s">
        <v>319</v>
      </c>
      <c r="C807" s="36" t="s">
        <v>271</v>
      </c>
      <c r="D807" s="38">
        <v>75910</v>
      </c>
      <c r="E807" s="38" t="s">
        <v>330</v>
      </c>
      <c r="F807" s="32">
        <f>'12 Month Budget Comparison'!D799</f>
        <v>0</v>
      </c>
      <c r="G807" s="32"/>
      <c r="H807" s="32"/>
      <c r="I807" s="32"/>
      <c r="J807" s="43"/>
      <c r="K807" s="32"/>
      <c r="L807" s="43"/>
      <c r="M807" s="43"/>
      <c r="N807" s="43"/>
      <c r="O807" s="32">
        <f t="shared" si="81"/>
        <v>0</v>
      </c>
    </row>
    <row r="808" spans="1:256" s="34" customFormat="1" ht="15.75" x14ac:dyDescent="0.2">
      <c r="A808" s="37">
        <v>75898</v>
      </c>
      <c r="B808" s="36" t="s">
        <v>319</v>
      </c>
      <c r="C808" s="36" t="s">
        <v>331</v>
      </c>
      <c r="D808" s="38">
        <v>75910</v>
      </c>
      <c r="E808" s="38" t="s">
        <v>332</v>
      </c>
      <c r="F808" s="32">
        <f>'12 Month Budget Comparison'!D800</f>
        <v>0</v>
      </c>
      <c r="G808" s="32"/>
      <c r="H808" s="32"/>
      <c r="I808" s="32"/>
      <c r="J808" s="43"/>
      <c r="K808" s="32"/>
      <c r="L808" s="43"/>
      <c r="M808" s="43"/>
      <c r="N808" s="43"/>
      <c r="O808" s="32">
        <f t="shared" si="81"/>
        <v>0</v>
      </c>
    </row>
    <row r="809" spans="1:256" s="34" customFormat="1" ht="15.75" x14ac:dyDescent="0.2">
      <c r="A809" s="37">
        <v>75899</v>
      </c>
      <c r="B809" s="36" t="s">
        <v>319</v>
      </c>
      <c r="C809" s="36" t="s">
        <v>333</v>
      </c>
      <c r="D809" s="38">
        <v>75910</v>
      </c>
      <c r="E809" s="38" t="s">
        <v>334</v>
      </c>
      <c r="F809" s="32">
        <f>'12 Month Budget Comparison'!D801</f>
        <v>0</v>
      </c>
      <c r="G809" s="32"/>
      <c r="H809" s="32"/>
      <c r="I809" s="32"/>
      <c r="J809" s="43"/>
      <c r="K809" s="32"/>
      <c r="L809" s="43"/>
      <c r="M809" s="43"/>
      <c r="N809" s="43"/>
      <c r="O809" s="32">
        <f t="shared" si="81"/>
        <v>0</v>
      </c>
    </row>
    <row r="810" spans="1:256" s="34" customFormat="1" ht="15.75" x14ac:dyDescent="0.2">
      <c r="A810" s="249" t="s">
        <v>1099</v>
      </c>
      <c r="B810" s="250"/>
      <c r="C810" s="250"/>
      <c r="D810" s="250"/>
      <c r="E810" s="250"/>
      <c r="F810" s="250"/>
      <c r="G810" s="250"/>
      <c r="H810" s="250"/>
      <c r="I810" s="250"/>
      <c r="J810" s="250"/>
      <c r="K810" s="250"/>
      <c r="L810" s="250"/>
      <c r="M810" s="250"/>
      <c r="N810" s="250"/>
      <c r="O810" s="251"/>
    </row>
    <row r="811" spans="1:256" s="34" customFormat="1" ht="15.75" x14ac:dyDescent="0.2">
      <c r="A811" s="37">
        <v>75905</v>
      </c>
      <c r="B811" s="36" t="s">
        <v>319</v>
      </c>
      <c r="C811" s="36" t="s">
        <v>272</v>
      </c>
      <c r="D811" s="38">
        <v>75910</v>
      </c>
      <c r="E811" s="38" t="s">
        <v>335</v>
      </c>
      <c r="F811" s="32">
        <f>'12 Month Budget Comparison'!D802</f>
        <v>0</v>
      </c>
      <c r="G811" s="32"/>
      <c r="H811" s="32"/>
      <c r="I811" s="32"/>
      <c r="J811" s="43"/>
      <c r="K811" s="32"/>
      <c r="L811" s="43"/>
      <c r="M811" s="43"/>
      <c r="N811" s="43"/>
      <c r="O811" s="32">
        <f>F811</f>
        <v>0</v>
      </c>
    </row>
    <row r="812" spans="1:256" s="45" customFormat="1" ht="30" x14ac:dyDescent="0.2">
      <c r="A812" s="37">
        <v>75910</v>
      </c>
      <c r="B812" s="36" t="s">
        <v>336</v>
      </c>
      <c r="C812" s="36" t="s">
        <v>336</v>
      </c>
      <c r="D812" s="38">
        <v>75990</v>
      </c>
      <c r="E812" s="37" t="s">
        <v>337</v>
      </c>
      <c r="F812" s="32">
        <f>SUM(F799:F811)</f>
        <v>0</v>
      </c>
      <c r="G812" s="32"/>
      <c r="H812" s="32"/>
      <c r="I812" s="32"/>
      <c r="J812" s="43"/>
      <c r="K812" s="32"/>
      <c r="L812" s="43"/>
      <c r="M812" s="43"/>
      <c r="N812" s="43"/>
      <c r="O812" s="32">
        <f>SUM(O799:O811)</f>
        <v>0</v>
      </c>
      <c r="P812" s="34"/>
      <c r="Q812" s="34"/>
      <c r="R812" s="34"/>
      <c r="S812" s="34"/>
      <c r="T812" s="34"/>
      <c r="U812" s="34"/>
      <c r="V812" s="34"/>
      <c r="W812" s="34"/>
      <c r="X812" s="34"/>
      <c r="Y812" s="34"/>
      <c r="Z812" s="34"/>
      <c r="AA812" s="34"/>
      <c r="AB812" s="34"/>
      <c r="AC812" s="34"/>
      <c r="AD812" s="34"/>
      <c r="AE812" s="34"/>
      <c r="AF812" s="34"/>
      <c r="AG812" s="34"/>
      <c r="AH812" s="34"/>
      <c r="AI812" s="34"/>
      <c r="AJ812" s="34"/>
      <c r="AK812" s="34"/>
      <c r="AL812" s="34"/>
      <c r="AM812" s="34"/>
      <c r="AN812" s="34"/>
      <c r="AO812" s="34"/>
      <c r="AP812" s="34"/>
      <c r="AQ812" s="34"/>
      <c r="AR812" s="34"/>
      <c r="AS812" s="34"/>
      <c r="AT812" s="34"/>
      <c r="AU812" s="34"/>
      <c r="AV812" s="34"/>
      <c r="AW812" s="34"/>
      <c r="AX812" s="34"/>
      <c r="AY812" s="34"/>
      <c r="AZ812" s="34"/>
      <c r="BA812" s="34"/>
      <c r="BB812" s="34"/>
      <c r="BC812" s="34"/>
      <c r="BD812" s="34"/>
      <c r="BE812" s="34"/>
      <c r="BF812" s="34"/>
      <c r="BG812" s="34"/>
      <c r="BH812" s="34"/>
      <c r="BI812" s="34"/>
      <c r="BJ812" s="34"/>
      <c r="BK812" s="34"/>
      <c r="BL812" s="34"/>
      <c r="BM812" s="34"/>
      <c r="BN812" s="34"/>
      <c r="BO812" s="34"/>
      <c r="BP812" s="34"/>
      <c r="BQ812" s="34"/>
      <c r="BR812" s="34"/>
      <c r="BS812" s="34"/>
      <c r="BT812" s="34"/>
      <c r="BU812" s="34"/>
      <c r="BV812" s="34"/>
      <c r="BW812" s="34"/>
      <c r="BX812" s="34"/>
      <c r="BY812" s="34"/>
      <c r="BZ812" s="34"/>
      <c r="CA812" s="34"/>
      <c r="CB812" s="34"/>
      <c r="CC812" s="34"/>
      <c r="CD812" s="34"/>
      <c r="CE812" s="34"/>
      <c r="CF812" s="34"/>
      <c r="CG812" s="34"/>
      <c r="CH812" s="34"/>
      <c r="CI812" s="34"/>
      <c r="CJ812" s="34"/>
      <c r="CK812" s="34"/>
      <c r="CL812" s="34"/>
      <c r="CM812" s="34"/>
      <c r="CN812" s="34"/>
      <c r="CO812" s="34"/>
      <c r="CP812" s="34"/>
      <c r="CQ812" s="34"/>
      <c r="CR812" s="34"/>
      <c r="CS812" s="34"/>
      <c r="CT812" s="34"/>
      <c r="CU812" s="34"/>
      <c r="CV812" s="34"/>
      <c r="CW812" s="34"/>
      <c r="CX812" s="34"/>
      <c r="CY812" s="34"/>
      <c r="CZ812" s="34"/>
      <c r="DA812" s="34"/>
      <c r="DB812" s="34"/>
      <c r="DC812" s="34"/>
      <c r="DD812" s="34"/>
      <c r="DE812" s="34"/>
      <c r="DF812" s="34"/>
      <c r="DG812" s="34"/>
      <c r="DH812" s="34"/>
      <c r="DI812" s="34"/>
      <c r="DJ812" s="34"/>
      <c r="DK812" s="34"/>
      <c r="DL812" s="34"/>
      <c r="DM812" s="34"/>
      <c r="DN812" s="34"/>
      <c r="DO812" s="34"/>
      <c r="DP812" s="34"/>
      <c r="DQ812" s="34"/>
      <c r="DR812" s="34"/>
      <c r="DS812" s="34"/>
      <c r="DT812" s="34"/>
      <c r="DU812" s="34"/>
      <c r="DV812" s="34"/>
      <c r="DW812" s="34"/>
      <c r="DX812" s="34"/>
      <c r="DY812" s="34"/>
      <c r="DZ812" s="34"/>
      <c r="EA812" s="34"/>
      <c r="EB812" s="34"/>
      <c r="EC812" s="34"/>
      <c r="ED812" s="34"/>
      <c r="EE812" s="34"/>
      <c r="EF812" s="34"/>
      <c r="EG812" s="34"/>
      <c r="EH812" s="34"/>
      <c r="EI812" s="34"/>
      <c r="EJ812" s="34"/>
      <c r="EK812" s="34"/>
      <c r="EL812" s="34"/>
      <c r="EM812" s="34"/>
      <c r="EN812" s="34"/>
      <c r="EO812" s="34"/>
      <c r="EP812" s="34"/>
      <c r="EQ812" s="34"/>
      <c r="ER812" s="34"/>
      <c r="ES812" s="34"/>
      <c r="ET812" s="34"/>
      <c r="EU812" s="34"/>
      <c r="EV812" s="34"/>
      <c r="EW812" s="34"/>
      <c r="EX812" s="34"/>
      <c r="EY812" s="34"/>
      <c r="EZ812" s="34"/>
      <c r="FA812" s="34"/>
      <c r="FB812" s="34"/>
      <c r="FC812" s="34"/>
      <c r="FD812" s="34"/>
      <c r="FE812" s="34"/>
      <c r="FF812" s="34"/>
      <c r="FG812" s="34"/>
      <c r="FH812" s="34"/>
      <c r="FI812" s="34"/>
      <c r="FJ812" s="34"/>
      <c r="FK812" s="34"/>
      <c r="FL812" s="34"/>
      <c r="FM812" s="34"/>
      <c r="FN812" s="34"/>
      <c r="FO812" s="34"/>
      <c r="FP812" s="34"/>
      <c r="FQ812" s="34"/>
      <c r="FR812" s="34"/>
      <c r="FS812" s="34"/>
      <c r="FT812" s="34"/>
      <c r="FU812" s="34"/>
      <c r="FV812" s="34"/>
      <c r="FW812" s="34"/>
      <c r="FX812" s="34"/>
      <c r="FY812" s="34"/>
      <c r="FZ812" s="34"/>
      <c r="GA812" s="34"/>
      <c r="GB812" s="34"/>
      <c r="GC812" s="34"/>
      <c r="GD812" s="34"/>
      <c r="GE812" s="34"/>
      <c r="GF812" s="34"/>
      <c r="GG812" s="34"/>
      <c r="GH812" s="34"/>
      <c r="GI812" s="34"/>
      <c r="GJ812" s="34"/>
      <c r="GK812" s="34"/>
      <c r="GL812" s="34"/>
      <c r="GM812" s="34"/>
      <c r="GN812" s="34"/>
      <c r="GO812" s="34"/>
      <c r="GP812" s="34"/>
      <c r="GQ812" s="34"/>
      <c r="GR812" s="34"/>
      <c r="GS812" s="34"/>
      <c r="GT812" s="34"/>
      <c r="GU812" s="34"/>
      <c r="GV812" s="34"/>
      <c r="GW812" s="34"/>
      <c r="GX812" s="34"/>
      <c r="GY812" s="34"/>
      <c r="GZ812" s="34"/>
      <c r="HA812" s="34"/>
      <c r="HB812" s="34"/>
      <c r="HC812" s="34"/>
      <c r="HD812" s="34"/>
      <c r="HE812" s="34"/>
      <c r="HF812" s="34"/>
      <c r="HG812" s="34"/>
      <c r="HH812" s="34"/>
      <c r="HI812" s="34"/>
      <c r="HJ812" s="34"/>
      <c r="HK812" s="34"/>
      <c r="HL812" s="34"/>
      <c r="HM812" s="34"/>
      <c r="HN812" s="34"/>
      <c r="HO812" s="34"/>
      <c r="HP812" s="34"/>
      <c r="HQ812" s="34"/>
      <c r="HR812" s="34"/>
      <c r="HS812" s="34"/>
      <c r="HT812" s="34"/>
      <c r="HU812" s="34"/>
      <c r="HV812" s="34"/>
      <c r="HW812" s="34"/>
      <c r="HX812" s="34"/>
      <c r="HY812" s="34"/>
      <c r="HZ812" s="34"/>
      <c r="IA812" s="34"/>
      <c r="IB812" s="34"/>
      <c r="IC812" s="34"/>
      <c r="ID812" s="34"/>
      <c r="IE812" s="34"/>
      <c r="IF812" s="34"/>
      <c r="IG812" s="34"/>
      <c r="IH812" s="34"/>
      <c r="II812" s="34"/>
      <c r="IJ812" s="34"/>
      <c r="IK812" s="34"/>
      <c r="IL812" s="34"/>
      <c r="IM812" s="34"/>
      <c r="IN812" s="34"/>
      <c r="IO812" s="34"/>
      <c r="IP812" s="34"/>
      <c r="IQ812" s="34"/>
      <c r="IR812" s="34"/>
      <c r="IS812" s="34"/>
      <c r="IT812" s="34"/>
      <c r="IU812" s="34"/>
      <c r="IV812" s="34"/>
    </row>
    <row r="813" spans="1:256" s="34" customFormat="1" ht="15.75" x14ac:dyDescent="0.2">
      <c r="A813" s="249" t="s">
        <v>1100</v>
      </c>
      <c r="B813" s="250"/>
      <c r="C813" s="250"/>
      <c r="D813" s="250"/>
      <c r="E813" s="250"/>
      <c r="F813" s="250"/>
      <c r="G813" s="250"/>
      <c r="H813" s="250"/>
      <c r="I813" s="250"/>
      <c r="J813" s="250"/>
      <c r="K813" s="250"/>
      <c r="L813" s="250"/>
      <c r="M813" s="250"/>
      <c r="N813" s="250"/>
      <c r="O813" s="251"/>
    </row>
    <row r="814" spans="1:256" s="34" customFormat="1" ht="15.75" x14ac:dyDescent="0.2">
      <c r="A814" s="37">
        <v>75915</v>
      </c>
      <c r="B814" s="36" t="s">
        <v>315</v>
      </c>
      <c r="C814" s="36" t="s">
        <v>147</v>
      </c>
      <c r="D814" s="38">
        <v>75920</v>
      </c>
      <c r="E814" s="37" t="s">
        <v>316</v>
      </c>
      <c r="F814" s="32">
        <f>'12 Month Budget Comparison'!D805</f>
        <v>0</v>
      </c>
      <c r="G814" s="32"/>
      <c r="H814" s="32"/>
      <c r="I814" s="32"/>
      <c r="J814" s="43"/>
      <c r="K814" s="32"/>
      <c r="L814" s="43"/>
      <c r="M814" s="43"/>
      <c r="N814" s="43"/>
      <c r="O814" s="32">
        <f>F814</f>
        <v>0</v>
      </c>
    </row>
    <row r="815" spans="1:256" s="45" customFormat="1" ht="30" x14ac:dyDescent="0.2">
      <c r="A815" s="37">
        <v>75920</v>
      </c>
      <c r="B815" s="36" t="s">
        <v>317</v>
      </c>
      <c r="C815" s="36" t="s">
        <v>317</v>
      </c>
      <c r="D815" s="38">
        <v>75990</v>
      </c>
      <c r="E815" s="37" t="s">
        <v>318</v>
      </c>
      <c r="F815" s="32">
        <f>SUM(F814)</f>
        <v>0</v>
      </c>
      <c r="G815" s="32"/>
      <c r="H815" s="32"/>
      <c r="I815" s="32"/>
      <c r="J815" s="43"/>
      <c r="K815" s="32"/>
      <c r="L815" s="43"/>
      <c r="M815" s="43"/>
      <c r="N815" s="43"/>
      <c r="O815" s="32">
        <f>SUM(O814)</f>
        <v>0</v>
      </c>
      <c r="P815" s="34"/>
      <c r="Q815" s="34"/>
      <c r="R815" s="34"/>
      <c r="S815" s="34"/>
      <c r="T815" s="34"/>
      <c r="U815" s="34"/>
      <c r="V815" s="34"/>
      <c r="W815" s="34"/>
      <c r="X815" s="34"/>
      <c r="Y815" s="34"/>
      <c r="Z815" s="34"/>
      <c r="AA815" s="34"/>
      <c r="AB815" s="34"/>
      <c r="AC815" s="34"/>
      <c r="AD815" s="34"/>
      <c r="AE815" s="34"/>
      <c r="AF815" s="34"/>
      <c r="AG815" s="34"/>
      <c r="AH815" s="34"/>
      <c r="AI815" s="34"/>
      <c r="AJ815" s="34"/>
      <c r="AK815" s="34"/>
      <c r="AL815" s="34"/>
      <c r="AM815" s="34"/>
      <c r="AN815" s="34"/>
      <c r="AO815" s="34"/>
      <c r="AP815" s="34"/>
      <c r="AQ815" s="34"/>
      <c r="AR815" s="34"/>
      <c r="AS815" s="34"/>
      <c r="AT815" s="34"/>
      <c r="AU815" s="34"/>
      <c r="AV815" s="34"/>
      <c r="AW815" s="34"/>
      <c r="AX815" s="34"/>
      <c r="AY815" s="34"/>
      <c r="AZ815" s="34"/>
      <c r="BA815" s="34"/>
      <c r="BB815" s="34"/>
      <c r="BC815" s="34"/>
      <c r="BD815" s="34"/>
      <c r="BE815" s="34"/>
      <c r="BF815" s="34"/>
      <c r="BG815" s="34"/>
      <c r="BH815" s="34"/>
      <c r="BI815" s="34"/>
      <c r="BJ815" s="34"/>
      <c r="BK815" s="34"/>
      <c r="BL815" s="34"/>
      <c r="BM815" s="34"/>
      <c r="BN815" s="34"/>
      <c r="BO815" s="34"/>
      <c r="BP815" s="34"/>
      <c r="BQ815" s="34"/>
      <c r="BR815" s="34"/>
      <c r="BS815" s="34"/>
      <c r="BT815" s="34"/>
      <c r="BU815" s="34"/>
      <c r="BV815" s="34"/>
      <c r="BW815" s="34"/>
      <c r="BX815" s="34"/>
      <c r="BY815" s="34"/>
      <c r="BZ815" s="34"/>
      <c r="CA815" s="34"/>
      <c r="CB815" s="34"/>
      <c r="CC815" s="34"/>
      <c r="CD815" s="34"/>
      <c r="CE815" s="34"/>
      <c r="CF815" s="34"/>
      <c r="CG815" s="34"/>
      <c r="CH815" s="34"/>
      <c r="CI815" s="34"/>
      <c r="CJ815" s="34"/>
      <c r="CK815" s="34"/>
      <c r="CL815" s="34"/>
      <c r="CM815" s="34"/>
      <c r="CN815" s="34"/>
      <c r="CO815" s="34"/>
      <c r="CP815" s="34"/>
      <c r="CQ815" s="34"/>
      <c r="CR815" s="34"/>
      <c r="CS815" s="34"/>
      <c r="CT815" s="34"/>
      <c r="CU815" s="34"/>
      <c r="CV815" s="34"/>
      <c r="CW815" s="34"/>
      <c r="CX815" s="34"/>
      <c r="CY815" s="34"/>
      <c r="CZ815" s="34"/>
      <c r="DA815" s="34"/>
      <c r="DB815" s="34"/>
      <c r="DC815" s="34"/>
      <c r="DD815" s="34"/>
      <c r="DE815" s="34"/>
      <c r="DF815" s="34"/>
      <c r="DG815" s="34"/>
      <c r="DH815" s="34"/>
      <c r="DI815" s="34"/>
      <c r="DJ815" s="34"/>
      <c r="DK815" s="34"/>
      <c r="DL815" s="34"/>
      <c r="DM815" s="34"/>
      <c r="DN815" s="34"/>
      <c r="DO815" s="34"/>
      <c r="DP815" s="34"/>
      <c r="DQ815" s="34"/>
      <c r="DR815" s="34"/>
      <c r="DS815" s="34"/>
      <c r="DT815" s="34"/>
      <c r="DU815" s="34"/>
      <c r="DV815" s="34"/>
      <c r="DW815" s="34"/>
      <c r="DX815" s="34"/>
      <c r="DY815" s="34"/>
      <c r="DZ815" s="34"/>
      <c r="EA815" s="34"/>
      <c r="EB815" s="34"/>
      <c r="EC815" s="34"/>
      <c r="ED815" s="34"/>
      <c r="EE815" s="34"/>
      <c r="EF815" s="34"/>
      <c r="EG815" s="34"/>
      <c r="EH815" s="34"/>
      <c r="EI815" s="34"/>
      <c r="EJ815" s="34"/>
      <c r="EK815" s="34"/>
      <c r="EL815" s="34"/>
      <c r="EM815" s="34"/>
      <c r="EN815" s="34"/>
      <c r="EO815" s="34"/>
      <c r="EP815" s="34"/>
      <c r="EQ815" s="34"/>
      <c r="ER815" s="34"/>
      <c r="ES815" s="34"/>
      <c r="ET815" s="34"/>
      <c r="EU815" s="34"/>
      <c r="EV815" s="34"/>
      <c r="EW815" s="34"/>
      <c r="EX815" s="34"/>
      <c r="EY815" s="34"/>
      <c r="EZ815" s="34"/>
      <c r="FA815" s="34"/>
      <c r="FB815" s="34"/>
      <c r="FC815" s="34"/>
      <c r="FD815" s="34"/>
      <c r="FE815" s="34"/>
      <c r="FF815" s="34"/>
      <c r="FG815" s="34"/>
      <c r="FH815" s="34"/>
      <c r="FI815" s="34"/>
      <c r="FJ815" s="34"/>
      <c r="FK815" s="34"/>
      <c r="FL815" s="34"/>
      <c r="FM815" s="34"/>
      <c r="FN815" s="34"/>
      <c r="FO815" s="34"/>
      <c r="FP815" s="34"/>
      <c r="FQ815" s="34"/>
      <c r="FR815" s="34"/>
      <c r="FS815" s="34"/>
      <c r="FT815" s="34"/>
      <c r="FU815" s="34"/>
      <c r="FV815" s="34"/>
      <c r="FW815" s="34"/>
      <c r="FX815" s="34"/>
      <c r="FY815" s="34"/>
      <c r="FZ815" s="34"/>
      <c r="GA815" s="34"/>
      <c r="GB815" s="34"/>
      <c r="GC815" s="34"/>
      <c r="GD815" s="34"/>
      <c r="GE815" s="34"/>
      <c r="GF815" s="34"/>
      <c r="GG815" s="34"/>
      <c r="GH815" s="34"/>
      <c r="GI815" s="34"/>
      <c r="GJ815" s="34"/>
      <c r="GK815" s="34"/>
      <c r="GL815" s="34"/>
      <c r="GM815" s="34"/>
      <c r="GN815" s="34"/>
      <c r="GO815" s="34"/>
      <c r="GP815" s="34"/>
      <c r="GQ815" s="34"/>
      <c r="GR815" s="34"/>
      <c r="GS815" s="34"/>
      <c r="GT815" s="34"/>
      <c r="GU815" s="34"/>
      <c r="GV815" s="34"/>
      <c r="GW815" s="34"/>
      <c r="GX815" s="34"/>
      <c r="GY815" s="34"/>
      <c r="GZ815" s="34"/>
      <c r="HA815" s="34"/>
      <c r="HB815" s="34"/>
      <c r="HC815" s="34"/>
      <c r="HD815" s="34"/>
      <c r="HE815" s="34"/>
      <c r="HF815" s="34"/>
      <c r="HG815" s="34"/>
      <c r="HH815" s="34"/>
      <c r="HI815" s="34"/>
      <c r="HJ815" s="34"/>
      <c r="HK815" s="34"/>
      <c r="HL815" s="34"/>
      <c r="HM815" s="34"/>
      <c r="HN815" s="34"/>
      <c r="HO815" s="34"/>
      <c r="HP815" s="34"/>
      <c r="HQ815" s="34"/>
      <c r="HR815" s="34"/>
      <c r="HS815" s="34"/>
      <c r="HT815" s="34"/>
      <c r="HU815" s="34"/>
      <c r="HV815" s="34"/>
      <c r="HW815" s="34"/>
      <c r="HX815" s="34"/>
      <c r="HY815" s="34"/>
      <c r="HZ815" s="34"/>
      <c r="IA815" s="34"/>
      <c r="IB815" s="34"/>
      <c r="IC815" s="34"/>
      <c r="ID815" s="34"/>
      <c r="IE815" s="34"/>
      <c r="IF815" s="34"/>
      <c r="IG815" s="34"/>
      <c r="IH815" s="34"/>
      <c r="II815" s="34"/>
      <c r="IJ815" s="34"/>
      <c r="IK815" s="34"/>
      <c r="IL815" s="34"/>
      <c r="IM815" s="34"/>
      <c r="IN815" s="34"/>
      <c r="IO815" s="34"/>
      <c r="IP815" s="34"/>
      <c r="IQ815" s="34"/>
      <c r="IR815" s="34"/>
      <c r="IS815" s="34"/>
      <c r="IT815" s="34"/>
      <c r="IU815" s="34"/>
      <c r="IV815" s="34"/>
    </row>
    <row r="816" spans="1:256" s="34" customFormat="1" ht="15.75" x14ac:dyDescent="0.2">
      <c r="A816" s="249" t="s">
        <v>314</v>
      </c>
      <c r="B816" s="250"/>
      <c r="C816" s="250"/>
      <c r="D816" s="250"/>
      <c r="E816" s="250"/>
      <c r="F816" s="250"/>
      <c r="G816" s="250"/>
      <c r="H816" s="250"/>
      <c r="I816" s="250"/>
      <c r="J816" s="250"/>
      <c r="K816" s="250"/>
      <c r="L816" s="250"/>
      <c r="M816" s="250"/>
      <c r="N816" s="250"/>
      <c r="O816" s="251"/>
    </row>
    <row r="817" spans="1:15" s="34" customFormat="1" ht="15.75" x14ac:dyDescent="0.2">
      <c r="A817" s="37">
        <v>75930</v>
      </c>
      <c r="B817" s="36" t="s">
        <v>288</v>
      </c>
      <c r="C817" s="36" t="s">
        <v>148</v>
      </c>
      <c r="D817" s="38">
        <v>75985</v>
      </c>
      <c r="E817" s="37" t="s">
        <v>289</v>
      </c>
      <c r="F817" s="32">
        <f>'12 Month Budget Comparison'!D808</f>
        <v>0</v>
      </c>
      <c r="G817" s="32"/>
      <c r="H817" s="32"/>
      <c r="I817" s="32"/>
      <c r="J817" s="43"/>
      <c r="K817" s="32"/>
      <c r="L817" s="43"/>
      <c r="M817" s="43"/>
      <c r="N817" s="32"/>
      <c r="O817" s="39">
        <f>F817</f>
        <v>0</v>
      </c>
    </row>
    <row r="818" spans="1:15" s="34" customFormat="1" ht="15.75" x14ac:dyDescent="0.2">
      <c r="A818" s="37">
        <v>75935</v>
      </c>
      <c r="B818" s="36" t="s">
        <v>288</v>
      </c>
      <c r="C818" s="36" t="s">
        <v>290</v>
      </c>
      <c r="D818" s="38">
        <v>75985</v>
      </c>
      <c r="E818" s="37" t="s">
        <v>291</v>
      </c>
      <c r="F818" s="32">
        <f>'12 Month Budget Comparison'!D809</f>
        <v>0</v>
      </c>
      <c r="G818" s="32"/>
      <c r="H818" s="32"/>
      <c r="I818" s="32"/>
      <c r="J818" s="43"/>
      <c r="K818" s="32"/>
      <c r="L818" s="43"/>
      <c r="M818" s="43"/>
      <c r="N818" s="32"/>
      <c r="O818" s="39">
        <f t="shared" ref="O818:O827" si="82">F818</f>
        <v>0</v>
      </c>
    </row>
    <row r="819" spans="1:15" s="34" customFormat="1" ht="15.75" x14ac:dyDescent="0.2">
      <c r="A819" s="37">
        <v>75940</v>
      </c>
      <c r="B819" s="36" t="s">
        <v>288</v>
      </c>
      <c r="C819" s="36" t="s">
        <v>292</v>
      </c>
      <c r="D819" s="38">
        <v>75985</v>
      </c>
      <c r="E819" s="37" t="s">
        <v>293</v>
      </c>
      <c r="F819" s="32">
        <f>'12 Month Budget Comparison'!D810</f>
        <v>0</v>
      </c>
      <c r="G819" s="32"/>
      <c r="H819" s="32"/>
      <c r="I819" s="32"/>
      <c r="J819" s="43"/>
      <c r="K819" s="32"/>
      <c r="L819" s="43"/>
      <c r="M819" s="43"/>
      <c r="N819" s="44"/>
      <c r="O819" s="39">
        <f t="shared" si="82"/>
        <v>0</v>
      </c>
    </row>
    <row r="820" spans="1:15" s="34" customFormat="1" ht="15.75" x14ac:dyDescent="0.2">
      <c r="A820" s="37">
        <v>75945</v>
      </c>
      <c r="B820" s="36" t="s">
        <v>288</v>
      </c>
      <c r="C820" s="36" t="s">
        <v>294</v>
      </c>
      <c r="D820" s="38">
        <v>75985</v>
      </c>
      <c r="E820" s="37" t="s">
        <v>295</v>
      </c>
      <c r="F820" s="32">
        <f>'12 Month Budget Comparison'!D811</f>
        <v>0</v>
      </c>
      <c r="G820" s="32"/>
      <c r="H820" s="32"/>
      <c r="I820" s="32"/>
      <c r="J820" s="43"/>
      <c r="K820" s="32"/>
      <c r="L820" s="43"/>
      <c r="M820" s="43"/>
      <c r="N820" s="43"/>
      <c r="O820" s="39">
        <f t="shared" si="82"/>
        <v>0</v>
      </c>
    </row>
    <row r="821" spans="1:15" s="34" customFormat="1" ht="15.75" x14ac:dyDescent="0.2">
      <c r="A821" s="37">
        <v>75950</v>
      </c>
      <c r="B821" s="36" t="s">
        <v>288</v>
      </c>
      <c r="C821" s="36" t="s">
        <v>296</v>
      </c>
      <c r="D821" s="38">
        <v>75985</v>
      </c>
      <c r="E821" s="37" t="s">
        <v>297</v>
      </c>
      <c r="F821" s="32">
        <f>'12 Month Budget Comparison'!D812</f>
        <v>0</v>
      </c>
      <c r="G821" s="32"/>
      <c r="H821" s="32"/>
      <c r="I821" s="32"/>
      <c r="J821" s="43"/>
      <c r="K821" s="32"/>
      <c r="L821" s="43"/>
      <c r="M821" s="43"/>
      <c r="N821" s="43"/>
      <c r="O821" s="39">
        <f t="shared" si="82"/>
        <v>0</v>
      </c>
    </row>
    <row r="822" spans="1:15" s="34" customFormat="1" ht="15.75" x14ac:dyDescent="0.2">
      <c r="A822" s="37">
        <v>75955</v>
      </c>
      <c r="B822" s="36" t="s">
        <v>288</v>
      </c>
      <c r="C822" s="36" t="s">
        <v>298</v>
      </c>
      <c r="D822" s="38">
        <v>75985</v>
      </c>
      <c r="E822" s="37" t="s">
        <v>299</v>
      </c>
      <c r="F822" s="32">
        <f>'12 Month Budget Comparison'!D813</f>
        <v>0</v>
      </c>
      <c r="G822" s="32"/>
      <c r="H822" s="32"/>
      <c r="I822" s="32"/>
      <c r="J822" s="43"/>
      <c r="K822" s="32"/>
      <c r="L822" s="43"/>
      <c r="M822" s="43"/>
      <c r="N822" s="43"/>
      <c r="O822" s="39">
        <f t="shared" si="82"/>
        <v>0</v>
      </c>
    </row>
    <row r="823" spans="1:15" s="34" customFormat="1" ht="15.75" x14ac:dyDescent="0.2">
      <c r="A823" s="37">
        <v>75956</v>
      </c>
      <c r="B823" s="36" t="s">
        <v>288</v>
      </c>
      <c r="C823" s="36" t="s">
        <v>300</v>
      </c>
      <c r="D823" s="38">
        <v>75985</v>
      </c>
      <c r="E823" s="37" t="s">
        <v>301</v>
      </c>
      <c r="F823" s="32">
        <f>'12 Month Budget Comparison'!D814</f>
        <v>0</v>
      </c>
      <c r="G823" s="32"/>
      <c r="H823" s="32"/>
      <c r="I823" s="32"/>
      <c r="J823" s="43"/>
      <c r="K823" s="32"/>
      <c r="L823" s="43"/>
      <c r="M823" s="43"/>
      <c r="N823" s="43"/>
      <c r="O823" s="39">
        <f t="shared" si="82"/>
        <v>0</v>
      </c>
    </row>
    <row r="824" spans="1:15" s="34" customFormat="1" ht="15.75" x14ac:dyDescent="0.2">
      <c r="A824" s="37">
        <v>75960</v>
      </c>
      <c r="B824" s="36" t="s">
        <v>288</v>
      </c>
      <c r="C824" s="36" t="s">
        <v>302</v>
      </c>
      <c r="D824" s="38">
        <v>75985</v>
      </c>
      <c r="E824" s="37" t="s">
        <v>303</v>
      </c>
      <c r="F824" s="32">
        <f>'12 Month Budget Comparison'!D815</f>
        <v>0</v>
      </c>
      <c r="G824" s="32"/>
      <c r="H824" s="32"/>
      <c r="I824" s="32"/>
      <c r="J824" s="43"/>
      <c r="K824" s="32"/>
      <c r="L824" s="43"/>
      <c r="M824" s="43"/>
      <c r="N824" s="43"/>
      <c r="O824" s="39">
        <f t="shared" si="82"/>
        <v>0</v>
      </c>
    </row>
    <row r="825" spans="1:15" s="34" customFormat="1" ht="15.75" x14ac:dyDescent="0.2">
      <c r="A825" s="37">
        <v>75961</v>
      </c>
      <c r="B825" s="36" t="s">
        <v>288</v>
      </c>
      <c r="C825" s="36" t="s">
        <v>304</v>
      </c>
      <c r="D825" s="38">
        <v>75985</v>
      </c>
      <c r="E825" s="37" t="s">
        <v>305</v>
      </c>
      <c r="F825" s="32">
        <f>'12 Month Budget Comparison'!D816</f>
        <v>0</v>
      </c>
      <c r="G825" s="32"/>
      <c r="H825" s="32"/>
      <c r="I825" s="32"/>
      <c r="J825" s="43"/>
      <c r="K825" s="32"/>
      <c r="L825" s="43"/>
      <c r="M825" s="43"/>
      <c r="N825" s="43"/>
      <c r="O825" s="39">
        <f t="shared" si="82"/>
        <v>0</v>
      </c>
    </row>
    <row r="826" spans="1:15" s="34" customFormat="1" ht="15.75" x14ac:dyDescent="0.2">
      <c r="A826" s="37">
        <v>75965</v>
      </c>
      <c r="B826" s="36" t="s">
        <v>288</v>
      </c>
      <c r="C826" s="36" t="s">
        <v>306</v>
      </c>
      <c r="D826" s="38">
        <v>75985</v>
      </c>
      <c r="E826" s="37" t="s">
        <v>307</v>
      </c>
      <c r="F826" s="32">
        <f>'12 Month Budget Comparison'!D817</f>
        <v>0</v>
      </c>
      <c r="G826" s="32"/>
      <c r="H826" s="32"/>
      <c r="I826" s="32"/>
      <c r="J826" s="43"/>
      <c r="K826" s="32"/>
      <c r="L826" s="43"/>
      <c r="M826" s="43"/>
      <c r="N826" s="43"/>
      <c r="O826" s="39">
        <f t="shared" si="82"/>
        <v>0</v>
      </c>
    </row>
    <row r="827" spans="1:15" s="34" customFormat="1" ht="15.75" x14ac:dyDescent="0.2">
      <c r="A827" s="37">
        <v>75970</v>
      </c>
      <c r="B827" s="36" t="s">
        <v>288</v>
      </c>
      <c r="C827" s="36" t="s">
        <v>149</v>
      </c>
      <c r="D827" s="38">
        <v>75985</v>
      </c>
      <c r="E827" s="37" t="s">
        <v>308</v>
      </c>
      <c r="F827" s="32">
        <f>'12 Month Budget Comparison'!D818</f>
        <v>0</v>
      </c>
      <c r="G827" s="32"/>
      <c r="H827" s="32"/>
      <c r="I827" s="32"/>
      <c r="J827" s="43"/>
      <c r="K827" s="32"/>
      <c r="L827" s="43"/>
      <c r="M827" s="43"/>
      <c r="N827" s="43"/>
      <c r="O827" s="39">
        <f t="shared" si="82"/>
        <v>0</v>
      </c>
    </row>
    <row r="828" spans="1:15" s="34" customFormat="1" ht="15.75" x14ac:dyDescent="0.2">
      <c r="A828" s="249" t="s">
        <v>314</v>
      </c>
      <c r="B828" s="250"/>
      <c r="C828" s="250"/>
      <c r="D828" s="250"/>
      <c r="E828" s="250"/>
      <c r="F828" s="250"/>
      <c r="G828" s="250"/>
      <c r="H828" s="250"/>
      <c r="I828" s="250"/>
      <c r="J828" s="250"/>
      <c r="K828" s="250"/>
      <c r="L828" s="250"/>
      <c r="M828" s="250"/>
      <c r="N828" s="250"/>
      <c r="O828" s="251"/>
    </row>
    <row r="829" spans="1:15" s="34" customFormat="1" ht="15.75" x14ac:dyDescent="0.2">
      <c r="A829" s="37">
        <v>75975</v>
      </c>
      <c r="B829" s="36" t="s">
        <v>288</v>
      </c>
      <c r="C829" s="36" t="s">
        <v>309</v>
      </c>
      <c r="D829" s="38">
        <v>75985</v>
      </c>
      <c r="E829" s="37" t="s">
        <v>310</v>
      </c>
      <c r="F829" s="32">
        <f>'12 Month Budget Comparison'!D819</f>
        <v>0</v>
      </c>
      <c r="G829" s="32"/>
      <c r="H829" s="32"/>
      <c r="I829" s="32"/>
      <c r="J829" s="43"/>
      <c r="K829" s="32"/>
      <c r="L829" s="43"/>
      <c r="M829" s="43"/>
      <c r="N829" s="43"/>
      <c r="O829" s="39">
        <f>F829</f>
        <v>0</v>
      </c>
    </row>
    <row r="830" spans="1:15" s="34" customFormat="1" ht="15.75" x14ac:dyDescent="0.2">
      <c r="A830" s="37">
        <v>75980</v>
      </c>
      <c r="B830" s="36" t="s">
        <v>288</v>
      </c>
      <c r="C830" s="36" t="s">
        <v>150</v>
      </c>
      <c r="D830" s="38">
        <v>75985</v>
      </c>
      <c r="E830" s="37" t="s">
        <v>311</v>
      </c>
      <c r="F830" s="32">
        <f>'12 Month Budget Comparison'!D820</f>
        <v>0</v>
      </c>
      <c r="G830" s="32"/>
      <c r="H830" s="32"/>
      <c r="I830" s="32"/>
      <c r="J830" s="43"/>
      <c r="K830" s="32"/>
      <c r="L830" s="43"/>
      <c r="M830" s="43"/>
      <c r="N830" s="43"/>
      <c r="O830" s="39">
        <f>F830</f>
        <v>0</v>
      </c>
    </row>
    <row r="831" spans="1:15" s="34" customFormat="1" ht="30" x14ac:dyDescent="0.2">
      <c r="A831" s="37">
        <v>75985</v>
      </c>
      <c r="B831" s="36" t="s">
        <v>312</v>
      </c>
      <c r="C831" s="36" t="s">
        <v>312</v>
      </c>
      <c r="D831" s="38">
        <v>75990</v>
      </c>
      <c r="E831" s="37" t="s">
        <v>287</v>
      </c>
      <c r="F831" s="32">
        <f>SUM(F817:F830)</f>
        <v>0</v>
      </c>
      <c r="G831" s="32"/>
      <c r="H831" s="32"/>
      <c r="I831" s="32"/>
      <c r="J831" s="43"/>
      <c r="K831" s="32"/>
      <c r="L831" s="43"/>
      <c r="M831" s="43"/>
      <c r="N831" s="44"/>
      <c r="O831" s="32">
        <f>SUM(O817:O830)</f>
        <v>0</v>
      </c>
    </row>
    <row r="832" spans="1:15" s="34" customFormat="1" ht="15.75" x14ac:dyDescent="0.2">
      <c r="A832" s="249" t="s">
        <v>281</v>
      </c>
      <c r="B832" s="250"/>
      <c r="C832" s="250"/>
      <c r="D832" s="250"/>
      <c r="E832" s="250"/>
      <c r="F832" s="250"/>
      <c r="G832" s="250"/>
      <c r="H832" s="250"/>
      <c r="I832" s="250"/>
      <c r="J832" s="250"/>
      <c r="K832" s="250"/>
      <c r="L832" s="250"/>
      <c r="M832" s="250"/>
      <c r="N832" s="250"/>
      <c r="O832" s="251"/>
    </row>
    <row r="833" spans="1:18" s="34" customFormat="1" ht="15.75" x14ac:dyDescent="0.2">
      <c r="A833" s="37">
        <v>76000</v>
      </c>
      <c r="B833" s="36" t="s">
        <v>282</v>
      </c>
      <c r="C833" s="36" t="s">
        <v>20</v>
      </c>
      <c r="D833" s="38">
        <v>76260</v>
      </c>
      <c r="E833" s="38" t="s">
        <v>151</v>
      </c>
      <c r="F833" s="32">
        <f>'12 Month Budget Comparison'!D823</f>
        <v>0</v>
      </c>
      <c r="G833" s="32"/>
      <c r="H833" s="32"/>
      <c r="I833" s="32"/>
      <c r="J833" s="43"/>
      <c r="K833" s="32"/>
      <c r="L833" s="43"/>
      <c r="M833" s="43"/>
      <c r="N833" s="43"/>
      <c r="O833" s="39">
        <f>F833</f>
        <v>0</v>
      </c>
    </row>
    <row r="834" spans="1:18" s="34" customFormat="1" ht="15.75" x14ac:dyDescent="0.2">
      <c r="A834" s="37">
        <v>76005</v>
      </c>
      <c r="B834" s="36" t="s">
        <v>282</v>
      </c>
      <c r="C834" s="36" t="s">
        <v>283</v>
      </c>
      <c r="D834" s="38">
        <v>76260</v>
      </c>
      <c r="E834" s="38" t="s">
        <v>284</v>
      </c>
      <c r="F834" s="32">
        <f>'12 Month Budget Comparison'!D824</f>
        <v>0</v>
      </c>
      <c r="G834" s="32"/>
      <c r="H834" s="32"/>
      <c r="I834" s="32"/>
      <c r="J834" s="43"/>
      <c r="K834" s="32"/>
      <c r="L834" s="43"/>
      <c r="M834" s="43"/>
      <c r="N834" s="44"/>
      <c r="O834" s="39">
        <f t="shared" ref="O834:O840" si="83">F834</f>
        <v>0</v>
      </c>
    </row>
    <row r="835" spans="1:18" s="34" customFormat="1" ht="15.75" x14ac:dyDescent="0.2">
      <c r="A835" s="37">
        <v>76020</v>
      </c>
      <c r="B835" s="36" t="s">
        <v>282</v>
      </c>
      <c r="C835" s="36" t="s">
        <v>152</v>
      </c>
      <c r="D835" s="38">
        <v>76260</v>
      </c>
      <c r="E835" s="38" t="s">
        <v>153</v>
      </c>
      <c r="F835" s="32">
        <f>'12 Month Budget Comparison'!D825</f>
        <v>0</v>
      </c>
      <c r="G835" s="32"/>
      <c r="H835" s="32"/>
      <c r="I835" s="32"/>
      <c r="J835" s="43"/>
      <c r="K835" s="32"/>
      <c r="L835" s="43"/>
      <c r="M835" s="43"/>
      <c r="N835" s="43"/>
      <c r="O835" s="39">
        <f t="shared" si="83"/>
        <v>0</v>
      </c>
    </row>
    <row r="836" spans="1:18" s="34" customFormat="1" ht="15.75" x14ac:dyDescent="0.2">
      <c r="A836" s="37">
        <v>76060</v>
      </c>
      <c r="B836" s="36" t="s">
        <v>282</v>
      </c>
      <c r="C836" s="36" t="s">
        <v>117</v>
      </c>
      <c r="D836" s="38">
        <v>76260</v>
      </c>
      <c r="E836" s="38" t="s">
        <v>154</v>
      </c>
      <c r="F836" s="32">
        <f>'12 Month Budget Comparison'!D826</f>
        <v>0</v>
      </c>
      <c r="G836" s="32"/>
      <c r="H836" s="32"/>
      <c r="I836" s="32"/>
      <c r="J836" s="43"/>
      <c r="K836" s="32"/>
      <c r="L836" s="43"/>
      <c r="M836" s="43"/>
      <c r="N836" s="43"/>
      <c r="O836" s="39">
        <f t="shared" si="83"/>
        <v>0</v>
      </c>
    </row>
    <row r="837" spans="1:18" s="34" customFormat="1" ht="15.75" x14ac:dyDescent="0.2">
      <c r="A837" s="37">
        <v>76080</v>
      </c>
      <c r="B837" s="36" t="s">
        <v>282</v>
      </c>
      <c r="C837" s="36" t="s">
        <v>155</v>
      </c>
      <c r="D837" s="38">
        <v>76260</v>
      </c>
      <c r="E837" s="38" t="s">
        <v>156</v>
      </c>
      <c r="F837" s="32">
        <f>'12 Month Budget Comparison'!D827</f>
        <v>0</v>
      </c>
      <c r="G837" s="32"/>
      <c r="H837" s="32"/>
      <c r="I837" s="32"/>
      <c r="J837" s="43"/>
      <c r="K837" s="32"/>
      <c r="L837" s="43"/>
      <c r="M837" s="43"/>
      <c r="N837" s="44"/>
      <c r="O837" s="39">
        <f t="shared" si="83"/>
        <v>0</v>
      </c>
    </row>
    <row r="838" spans="1:18" s="34" customFormat="1" ht="15.75" x14ac:dyDescent="0.2">
      <c r="A838" s="37">
        <v>76100</v>
      </c>
      <c r="B838" s="36" t="s">
        <v>282</v>
      </c>
      <c r="C838" s="36" t="s">
        <v>23</v>
      </c>
      <c r="D838" s="38">
        <v>76260</v>
      </c>
      <c r="E838" s="38" t="s">
        <v>285</v>
      </c>
      <c r="F838" s="32">
        <f>'12 Month Budget Comparison'!D828</f>
        <v>0</v>
      </c>
      <c r="G838" s="32"/>
      <c r="H838" s="32"/>
      <c r="I838" s="32"/>
      <c r="J838" s="43"/>
      <c r="K838" s="32"/>
      <c r="L838" s="43"/>
      <c r="M838" s="43"/>
      <c r="N838" s="43"/>
      <c r="O838" s="39">
        <f t="shared" si="83"/>
        <v>0</v>
      </c>
    </row>
    <row r="839" spans="1:18" s="34" customFormat="1" ht="15.75" x14ac:dyDescent="0.2">
      <c r="A839" s="37">
        <v>76120</v>
      </c>
      <c r="B839" s="36" t="s">
        <v>282</v>
      </c>
      <c r="C839" s="36" t="s">
        <v>157</v>
      </c>
      <c r="D839" s="38">
        <v>76260</v>
      </c>
      <c r="E839" s="38" t="s">
        <v>158</v>
      </c>
      <c r="F839" s="32">
        <f>'12 Month Budget Comparison'!D829</f>
        <v>0</v>
      </c>
      <c r="G839" s="32"/>
      <c r="H839" s="32"/>
      <c r="I839" s="32"/>
      <c r="J839" s="43"/>
      <c r="K839" s="32"/>
      <c r="L839" s="43"/>
      <c r="M839" s="43"/>
      <c r="N839" s="43"/>
      <c r="O839" s="39">
        <f t="shared" si="83"/>
        <v>0</v>
      </c>
    </row>
    <row r="840" spans="1:18" s="34" customFormat="1" ht="15.75" x14ac:dyDescent="0.2">
      <c r="A840" s="37">
        <v>76200</v>
      </c>
      <c r="B840" s="36" t="s">
        <v>282</v>
      </c>
      <c r="C840" s="36" t="s">
        <v>9</v>
      </c>
      <c r="D840" s="38">
        <v>76260</v>
      </c>
      <c r="E840" s="38" t="s">
        <v>159</v>
      </c>
      <c r="F840" s="32">
        <f>'12 Month Budget Comparison'!D830</f>
        <v>0</v>
      </c>
      <c r="G840" s="32"/>
      <c r="H840" s="32"/>
      <c r="I840" s="32"/>
      <c r="J840" s="43"/>
      <c r="K840" s="32"/>
      <c r="L840" s="43"/>
      <c r="M840" s="43"/>
      <c r="N840" s="43"/>
      <c r="O840" s="39">
        <f t="shared" si="83"/>
        <v>0</v>
      </c>
    </row>
    <row r="841" spans="1:18" s="34" customFormat="1" ht="15.75" x14ac:dyDescent="0.2">
      <c r="A841" s="37">
        <v>76260</v>
      </c>
      <c r="B841" s="36" t="s">
        <v>286</v>
      </c>
      <c r="C841" s="36" t="s">
        <v>286</v>
      </c>
      <c r="D841" s="38">
        <v>76260</v>
      </c>
      <c r="E841" s="38" t="s">
        <v>287</v>
      </c>
      <c r="F841" s="32">
        <f>SUM(F833:F840)</f>
        <v>0</v>
      </c>
      <c r="G841" s="32"/>
      <c r="H841" s="32"/>
      <c r="I841" s="32"/>
      <c r="J841" s="43"/>
      <c r="K841" s="32"/>
      <c r="L841" s="43"/>
      <c r="M841" s="43"/>
      <c r="N841" s="43"/>
      <c r="O841" s="39">
        <f>SUM(O833:O840)</f>
        <v>0</v>
      </c>
    </row>
    <row r="842" spans="1:18" ht="15.75" x14ac:dyDescent="0.2">
      <c r="A842" s="249" t="s">
        <v>160</v>
      </c>
      <c r="B842" s="250"/>
      <c r="C842" s="250"/>
      <c r="D842" s="250"/>
      <c r="E842" s="250"/>
      <c r="F842" s="250"/>
      <c r="G842" s="250"/>
      <c r="H842" s="250"/>
      <c r="I842" s="250"/>
      <c r="J842" s="250"/>
      <c r="K842" s="250"/>
      <c r="L842" s="250"/>
      <c r="M842" s="250"/>
      <c r="N842" s="250"/>
      <c r="O842" s="251"/>
    </row>
    <row r="843" spans="1:18" ht="15.75" x14ac:dyDescent="0.2">
      <c r="A843" s="37">
        <v>89645</v>
      </c>
      <c r="B843" s="36" t="s">
        <v>273</v>
      </c>
      <c r="C843" s="36" t="s">
        <v>161</v>
      </c>
      <c r="D843" s="38">
        <v>89660</v>
      </c>
      <c r="E843" s="38" t="s">
        <v>162</v>
      </c>
      <c r="F843" s="32">
        <f>'12 Month Budget Comparison'!D833</f>
        <v>0</v>
      </c>
      <c r="G843" s="32"/>
      <c r="H843" s="32"/>
      <c r="I843" s="32"/>
      <c r="J843" s="43"/>
      <c r="K843" s="32"/>
      <c r="L843" s="43"/>
      <c r="M843" s="43"/>
      <c r="N843" s="43"/>
      <c r="O843" s="39">
        <f>F843</f>
        <v>0</v>
      </c>
    </row>
    <row r="844" spans="1:18" ht="15.75" x14ac:dyDescent="0.2">
      <c r="A844" s="37">
        <v>89650</v>
      </c>
      <c r="B844" s="36" t="s">
        <v>276</v>
      </c>
      <c r="C844" s="36" t="s">
        <v>163</v>
      </c>
      <c r="D844" s="38">
        <v>89660</v>
      </c>
      <c r="E844" s="38" t="s">
        <v>277</v>
      </c>
      <c r="F844" s="32">
        <f>'12 Month Budget Comparison'!D834</f>
        <v>0</v>
      </c>
      <c r="G844" s="32"/>
      <c r="H844" s="32"/>
      <c r="I844" s="32"/>
      <c r="J844" s="43"/>
      <c r="K844" s="32"/>
      <c r="L844" s="43"/>
      <c r="M844" s="43"/>
      <c r="N844" s="43"/>
      <c r="O844" s="39">
        <f>F844</f>
        <v>0</v>
      </c>
    </row>
    <row r="845" spans="1:18" ht="15.75" x14ac:dyDescent="0.2">
      <c r="A845" s="37">
        <v>89650</v>
      </c>
      <c r="B845" s="36" t="s">
        <v>278</v>
      </c>
      <c r="C845" s="36" t="s">
        <v>278</v>
      </c>
      <c r="D845" s="38">
        <v>89980</v>
      </c>
      <c r="E845" s="38" t="s">
        <v>279</v>
      </c>
      <c r="F845" s="32">
        <f>SUM(F843:F844)</f>
        <v>0</v>
      </c>
      <c r="G845" s="32"/>
      <c r="H845" s="32"/>
      <c r="I845" s="32"/>
      <c r="J845" s="43"/>
      <c r="K845" s="32"/>
      <c r="L845" s="43"/>
      <c r="M845" s="43"/>
      <c r="N845" s="43"/>
      <c r="O845" s="39">
        <f>SUM(O843:O844)</f>
        <v>0</v>
      </c>
      <c r="R845" s="67"/>
    </row>
    <row r="846" spans="1:18" ht="15.75" x14ac:dyDescent="0.2">
      <c r="A846" s="37">
        <v>90000</v>
      </c>
      <c r="B846" s="36" t="s">
        <v>280</v>
      </c>
      <c r="C846" s="36" t="s">
        <v>274</v>
      </c>
      <c r="D846" s="38"/>
      <c r="E846" s="72" t="s">
        <v>1101</v>
      </c>
      <c r="F846" s="68">
        <f>F845+F841+F831+F815+F812+F797+F778+F764+F758+F734+F714+F693+F665+F662+F640+F615+F591+F560+F547+F522+F500+F475+F430+F411+F398+F378+F365+F344+F325+F306+F283+F259+F237+F214+F191+F168+F144+F121+F97+F74+F50+F27</f>
        <v>0</v>
      </c>
      <c r="G846" s="68">
        <f t="shared" ref="G846:O846" si="84">G845+G841+G831+G815+G812+G797+G778+G764+G758+G734+G714+G693+G665+G662+G640+G615+G591+G560+G547+G522+G500+G475+G430+G411+G398+G378+G365+G344+G325+G306+G283+G259+G237+G214+G191+G168+G144+G121+G97+G74+G50+G27</f>
        <v>0</v>
      </c>
      <c r="H846" s="68">
        <f t="shared" si="84"/>
        <v>0</v>
      </c>
      <c r="I846" s="68">
        <f t="shared" si="84"/>
        <v>0</v>
      </c>
      <c r="J846" s="68">
        <f t="shared" si="84"/>
        <v>0</v>
      </c>
      <c r="K846" s="68">
        <f t="shared" si="84"/>
        <v>0</v>
      </c>
      <c r="L846" s="68">
        <f t="shared" si="84"/>
        <v>0</v>
      </c>
      <c r="M846" s="68">
        <f t="shared" si="84"/>
        <v>0</v>
      </c>
      <c r="N846" s="68">
        <f t="shared" si="84"/>
        <v>0</v>
      </c>
      <c r="O846" s="68">
        <f t="shared" si="84"/>
        <v>0</v>
      </c>
      <c r="Q846" s="67"/>
    </row>
    <row r="847" spans="1:18" ht="15.75" thickBot="1" x14ac:dyDescent="0.25">
      <c r="A847" s="57"/>
      <c r="B847" s="58"/>
      <c r="C847" s="252" t="s">
        <v>275</v>
      </c>
      <c r="D847" s="253"/>
      <c r="E847" s="254"/>
      <c r="F847" s="63"/>
      <c r="G847" s="64" t="e">
        <f>SUM(H847:N848)</f>
        <v>#DIV/0!</v>
      </c>
      <c r="H847" s="65" t="e">
        <f>H846/G846</f>
        <v>#DIV/0!</v>
      </c>
      <c r="I847" s="65" t="e">
        <f>I846/G846</f>
        <v>#DIV/0!</v>
      </c>
      <c r="J847" s="65" t="e">
        <f>J846/G846</f>
        <v>#DIV/0!</v>
      </c>
      <c r="K847" s="65" t="e">
        <f>K846/G846</f>
        <v>#DIV/0!</v>
      </c>
      <c r="L847" s="65" t="e">
        <f>L846/G846</f>
        <v>#DIV/0!</v>
      </c>
      <c r="M847" s="65" t="e">
        <f>M846/G846</f>
        <v>#DIV/0!</v>
      </c>
      <c r="N847" s="65" t="e">
        <f>N846/G846</f>
        <v>#DIV/0!</v>
      </c>
      <c r="O847" s="59"/>
      <c r="Q847" s="66"/>
    </row>
    <row r="850" spans="1:15" s="34" customFormat="1" x14ac:dyDescent="0.2">
      <c r="A850" s="61"/>
      <c r="B850" s="62"/>
      <c r="C850" s="60"/>
      <c r="D850" s="62"/>
      <c r="E850" s="62"/>
      <c r="F850" s="53"/>
      <c r="G850" s="53"/>
      <c r="H850" s="53"/>
      <c r="I850" s="53"/>
      <c r="J850" s="53"/>
      <c r="K850" s="53"/>
      <c r="L850" s="53"/>
      <c r="M850" s="53"/>
      <c r="N850" s="53"/>
      <c r="O850" s="53"/>
    </row>
    <row r="934" spans="1:256" s="60" customFormat="1" x14ac:dyDescent="0.2">
      <c r="A934" s="61"/>
      <c r="B934" s="62"/>
      <c r="D934" s="62"/>
      <c r="E934" s="62"/>
      <c r="F934" s="53"/>
      <c r="G934" s="53"/>
      <c r="H934" s="53"/>
      <c r="I934" s="53"/>
      <c r="J934" s="53"/>
      <c r="K934" s="53"/>
      <c r="L934" s="53"/>
      <c r="M934" s="53"/>
      <c r="N934" s="53"/>
      <c r="O934" s="53"/>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c r="AU934" s="30"/>
      <c r="AV934" s="30"/>
      <c r="AW934" s="30"/>
      <c r="AX934" s="30"/>
      <c r="AY934" s="30"/>
      <c r="AZ934" s="30"/>
      <c r="BA934" s="30"/>
      <c r="BB934" s="30"/>
      <c r="BC934" s="30"/>
      <c r="BD934" s="30"/>
      <c r="BE934" s="30"/>
      <c r="BF934" s="30"/>
      <c r="BG934" s="30"/>
      <c r="BH934" s="30"/>
      <c r="BI934" s="30"/>
      <c r="BJ934" s="30"/>
      <c r="BK934" s="30"/>
      <c r="BL934" s="30"/>
      <c r="BM934" s="30"/>
      <c r="BN934" s="30"/>
      <c r="BO934" s="30"/>
      <c r="BP934" s="30"/>
      <c r="BQ934" s="30"/>
      <c r="BR934" s="30"/>
      <c r="BS934" s="30"/>
      <c r="BT934" s="30"/>
      <c r="BU934" s="30"/>
      <c r="BV934" s="30"/>
      <c r="BW934" s="30"/>
      <c r="BX934" s="30"/>
      <c r="BY934" s="30"/>
      <c r="BZ934" s="30"/>
      <c r="CA934" s="30"/>
      <c r="CB934" s="30"/>
      <c r="CC934" s="30"/>
      <c r="CD934" s="30"/>
      <c r="CE934" s="30"/>
      <c r="CF934" s="30"/>
      <c r="CG934" s="30"/>
      <c r="CH934" s="30"/>
      <c r="CI934" s="30"/>
      <c r="CJ934" s="30"/>
      <c r="CK934" s="30"/>
      <c r="CL934" s="30"/>
      <c r="CM934" s="30"/>
      <c r="CN934" s="30"/>
      <c r="CO934" s="30"/>
      <c r="CP934" s="30"/>
      <c r="CQ934" s="30"/>
      <c r="CR934" s="30"/>
      <c r="CS934" s="30"/>
      <c r="CT934" s="30"/>
      <c r="CU934" s="30"/>
      <c r="CV934" s="30"/>
      <c r="CW934" s="30"/>
      <c r="CX934" s="30"/>
      <c r="CY934" s="30"/>
      <c r="CZ934" s="30"/>
      <c r="DA934" s="30"/>
      <c r="DB934" s="30"/>
      <c r="DC934" s="30"/>
      <c r="DD934" s="30"/>
      <c r="DE934" s="30"/>
      <c r="DF934" s="30"/>
      <c r="DG934" s="30"/>
      <c r="DH934" s="30"/>
      <c r="DI934" s="30"/>
      <c r="DJ934" s="30"/>
      <c r="DK934" s="30"/>
      <c r="DL934" s="30"/>
      <c r="DM934" s="30"/>
      <c r="DN934" s="30"/>
      <c r="DO934" s="30"/>
      <c r="DP934" s="30"/>
      <c r="DQ934" s="30"/>
      <c r="DR934" s="30"/>
      <c r="DS934" s="30"/>
      <c r="DT934" s="30"/>
      <c r="DU934" s="30"/>
      <c r="DV934" s="30"/>
      <c r="DW934" s="30"/>
      <c r="DX934" s="30"/>
      <c r="DY934" s="30"/>
      <c r="DZ934" s="30"/>
      <c r="EA934" s="30"/>
      <c r="EB934" s="30"/>
      <c r="EC934" s="30"/>
      <c r="ED934" s="30"/>
      <c r="EE934" s="30"/>
      <c r="EF934" s="30"/>
      <c r="EG934" s="30"/>
      <c r="EH934" s="30"/>
      <c r="EI934" s="30"/>
      <c r="EJ934" s="30"/>
      <c r="EK934" s="30"/>
      <c r="EL934" s="30"/>
      <c r="EM934" s="30"/>
      <c r="EN934" s="30"/>
      <c r="EO934" s="30"/>
      <c r="EP934" s="30"/>
      <c r="EQ934" s="30"/>
      <c r="ER934" s="30"/>
      <c r="ES934" s="30"/>
      <c r="ET934" s="30"/>
      <c r="EU934" s="30"/>
      <c r="EV934" s="30"/>
      <c r="EW934" s="30"/>
      <c r="EX934" s="30"/>
      <c r="EY934" s="30"/>
      <c r="EZ934" s="30"/>
      <c r="FA934" s="30"/>
      <c r="FB934" s="30"/>
      <c r="FC934" s="30"/>
      <c r="FD934" s="30"/>
      <c r="FE934" s="30"/>
      <c r="FF934" s="30"/>
      <c r="FG934" s="30"/>
      <c r="FH934" s="30"/>
      <c r="FI934" s="30"/>
      <c r="FJ934" s="30"/>
      <c r="FK934" s="30"/>
      <c r="FL934" s="30"/>
      <c r="FM934" s="30"/>
      <c r="FN934" s="30"/>
      <c r="FO934" s="30"/>
      <c r="FP934" s="30"/>
      <c r="FQ934" s="30"/>
      <c r="FR934" s="30"/>
      <c r="FS934" s="30"/>
      <c r="FT934" s="30"/>
      <c r="FU934" s="30"/>
      <c r="FV934" s="30"/>
      <c r="FW934" s="30"/>
      <c r="FX934" s="30"/>
      <c r="FY934" s="30"/>
      <c r="FZ934" s="30"/>
      <c r="GA934" s="30"/>
      <c r="GB934" s="30"/>
      <c r="GC934" s="30"/>
      <c r="GD934" s="30"/>
      <c r="GE934" s="30"/>
      <c r="GF934" s="30"/>
      <c r="GG934" s="30"/>
      <c r="GH934" s="30"/>
      <c r="GI934" s="30"/>
      <c r="GJ934" s="30"/>
      <c r="GK934" s="30"/>
      <c r="GL934" s="30"/>
      <c r="GM934" s="30"/>
      <c r="GN934" s="30"/>
      <c r="GO934" s="30"/>
      <c r="GP934" s="30"/>
      <c r="GQ934" s="30"/>
      <c r="GR934" s="30"/>
      <c r="GS934" s="30"/>
      <c r="GT934" s="30"/>
      <c r="GU934" s="30"/>
      <c r="GV934" s="30"/>
      <c r="GW934" s="30"/>
      <c r="GX934" s="30"/>
      <c r="GY934" s="30"/>
      <c r="GZ934" s="30"/>
      <c r="HA934" s="30"/>
      <c r="HB934" s="30"/>
      <c r="HC934" s="30"/>
      <c r="HD934" s="30"/>
      <c r="HE934" s="30"/>
      <c r="HF934" s="30"/>
      <c r="HG934" s="30"/>
      <c r="HH934" s="30"/>
      <c r="HI934" s="30"/>
      <c r="HJ934" s="30"/>
      <c r="HK934" s="30"/>
      <c r="HL934" s="30"/>
      <c r="HM934" s="30"/>
      <c r="HN934" s="30"/>
      <c r="HO934" s="30"/>
      <c r="HP934" s="30"/>
      <c r="HQ934" s="30"/>
      <c r="HR934" s="30"/>
      <c r="HS934" s="30"/>
      <c r="HT934" s="30"/>
      <c r="HU934" s="30"/>
      <c r="HV934" s="30"/>
      <c r="HW934" s="30"/>
      <c r="HX934" s="30"/>
      <c r="HY934" s="30"/>
      <c r="HZ934" s="30"/>
      <c r="IA934" s="30"/>
      <c r="IB934" s="30"/>
      <c r="IC934" s="30"/>
      <c r="ID934" s="30"/>
      <c r="IE934" s="30"/>
      <c r="IF934" s="30"/>
      <c r="IG934" s="30"/>
      <c r="IH934" s="30"/>
      <c r="II934" s="30"/>
      <c r="IJ934" s="30"/>
      <c r="IK934" s="30"/>
      <c r="IL934" s="30"/>
      <c r="IM934" s="30"/>
      <c r="IN934" s="30"/>
      <c r="IO934" s="30"/>
      <c r="IP934" s="30"/>
      <c r="IQ934" s="30"/>
      <c r="IR934" s="30"/>
      <c r="IS934" s="30"/>
      <c r="IT934" s="30"/>
      <c r="IU934" s="30"/>
      <c r="IV934" s="30"/>
    </row>
  </sheetData>
  <sheetProtection sheet="1" objects="1" scenarios="1" selectLockedCells="1"/>
  <autoFilter ref="A4:O847" xr:uid="{00000000-0009-0000-0000-000001000000}"/>
  <mergeCells count="67">
    <mergeCell ref="A641:O641"/>
    <mergeCell ref="A192:O192"/>
    <mergeCell ref="A215:O215"/>
    <mergeCell ref="A219:O219"/>
    <mergeCell ref="A238:O238"/>
    <mergeCell ref="A366:O366"/>
    <mergeCell ref="A616:O616"/>
    <mergeCell ref="A379:O379"/>
    <mergeCell ref="A274:O274"/>
    <mergeCell ref="A284:O284"/>
    <mergeCell ref="A326:O326"/>
    <mergeCell ref="A345:O345"/>
    <mergeCell ref="A307:O307"/>
    <mergeCell ref="A832:O832"/>
    <mergeCell ref="A842:O842"/>
    <mergeCell ref="C847:E847"/>
    <mergeCell ref="A98:O98"/>
    <mergeCell ref="A708:O708"/>
    <mergeCell ref="A735:O735"/>
    <mergeCell ref="A759:O759"/>
    <mergeCell ref="A765:O765"/>
    <mergeCell ref="A779:O779"/>
    <mergeCell ref="A523:O523"/>
    <mergeCell ref="A656:O656"/>
    <mergeCell ref="A548:O548"/>
    <mergeCell ref="A399:O399"/>
    <mergeCell ref="A412:O412"/>
    <mergeCell ref="A488:O488"/>
    <mergeCell ref="A828:O828"/>
    <mergeCell ref="A816:O816"/>
    <mergeCell ref="A431:O431"/>
    <mergeCell ref="A450:O450"/>
    <mergeCell ref="A476:O476"/>
    <mergeCell ref="A501:O501"/>
    <mergeCell ref="A544:O544"/>
    <mergeCell ref="A561:O561"/>
    <mergeCell ref="A592:O592"/>
    <mergeCell ref="A598:O598"/>
    <mergeCell ref="A798:O798"/>
    <mergeCell ref="A810:O810"/>
    <mergeCell ref="A813:O813"/>
    <mergeCell ref="A663:O663"/>
    <mergeCell ref="A666:O666"/>
    <mergeCell ref="A694:O694"/>
    <mergeCell ref="A715:O715"/>
    <mergeCell ref="A1:C1"/>
    <mergeCell ref="D1:O1"/>
    <mergeCell ref="A28:O28"/>
    <mergeCell ref="A5:O5"/>
    <mergeCell ref="A145:O145"/>
    <mergeCell ref="A2:A4"/>
    <mergeCell ref="B2:B4"/>
    <mergeCell ref="C2:C4"/>
    <mergeCell ref="D2:D4"/>
    <mergeCell ref="O2:O4"/>
    <mergeCell ref="A122:O122"/>
    <mergeCell ref="A51:O51"/>
    <mergeCell ref="A56:O56"/>
    <mergeCell ref="A111:O111"/>
    <mergeCell ref="A75:O75"/>
    <mergeCell ref="H3:N3"/>
    <mergeCell ref="E3:E4"/>
    <mergeCell ref="F3:F4"/>
    <mergeCell ref="G3:G4"/>
    <mergeCell ref="A260:O260"/>
    <mergeCell ref="A164:O164"/>
    <mergeCell ref="A169:O169"/>
  </mergeCells>
  <pageMargins left="0.25" right="0.25" top="0.55125000000000002" bottom="0.5" header="0" footer="0"/>
  <pageSetup scale="56" fitToHeight="0" orientation="landscape" r:id="rId1"/>
  <headerFooter>
    <oddHeader xml:space="preserve">&amp;CApproved Private Schools for Students with Disabilities
2018-2019 Statement of Percentages for Cost Category Assignments
</oddHeader>
    <oddFooter>&amp;L&amp;Z&amp;F&amp;RPage &amp;P of &amp;N</oddFooter>
  </headerFooter>
  <rowBreaks count="15" manualBreakCount="15">
    <brk id="55" max="14" man="1"/>
    <brk id="110" max="14" man="1"/>
    <brk id="163" max="14" man="1"/>
    <brk id="218" max="14" man="1"/>
    <brk id="273" max="14" man="1"/>
    <brk id="325" max="14" man="1"/>
    <brk id="378" max="14" man="1"/>
    <brk id="430" max="14" man="1"/>
    <brk id="487" max="14" man="1"/>
    <brk id="543" max="14" man="1"/>
    <brk id="597" max="14" man="1"/>
    <brk id="655" max="14" man="1"/>
    <brk id="714" max="14" man="1"/>
    <brk id="758" max="14" man="1"/>
    <brk id="80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12 Month Budget Comparison</vt:lpstr>
      <vt:lpstr>Calculation</vt:lpstr>
      <vt:lpstr>Salary Analysis</vt:lpstr>
      <vt:lpstr>%s</vt:lpstr>
      <vt:lpstr>'%s'!Print_Area</vt:lpstr>
      <vt:lpstr>'12 Month Budget Comparison'!Print_Area</vt:lpstr>
      <vt:lpstr>Calculation!Print_Area</vt:lpstr>
      <vt:lpstr>'Salary Analysis'!Print_Area</vt:lpstr>
      <vt:lpstr>'%s'!Print_Titles</vt:lpstr>
      <vt:lpstr>'12 Month Budget Comparison'!Print_Titles</vt:lpstr>
      <vt:lpstr>'Salary Analysis'!Print_Titles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A</dc:title>
  <dc:creator>New Jersey Department of Education</dc:creator>
  <cp:lastModifiedBy>Thomas, Elizabeth</cp:lastModifiedBy>
  <cp:lastPrinted>2025-08-19T15:49:50Z</cp:lastPrinted>
  <dcterms:created xsi:type="dcterms:W3CDTF">2013-11-07T14:40:10Z</dcterms:created>
  <dcterms:modified xsi:type="dcterms:W3CDTF">2025-09-09T14:39:53Z</dcterms:modified>
</cp:coreProperties>
</file>