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howObjects="none" codeName="ThisWorkbook"/>
  <mc:AlternateContent xmlns:mc="http://schemas.openxmlformats.org/markup-compatibility/2006">
    <mc:Choice Requires="x15">
      <x15ac:absPath xmlns:x15ac="http://schemas.microsoft.com/office/spreadsheetml/2010/11/ac" url="C:\Users\ethomas\Desktop\Current Projects\Omar\Final\"/>
    </mc:Choice>
  </mc:AlternateContent>
  <xr:revisionPtr revIDLastSave="0" documentId="8_{2C0EEE65-9F49-4C9A-9C7B-3F450169F2A4}" xr6:coauthVersionLast="47" xr6:coauthVersionMax="47" xr10:uidLastSave="{00000000-0000-0000-0000-000000000000}"/>
  <bookViews>
    <workbookView xWindow="-28920" yWindow="-120" windowWidth="29040" windowHeight="15720" tabRatio="933" xr2:uid="{00000000-000D-0000-FFFF-FFFF00000000}"/>
  </bookViews>
  <sheets>
    <sheet name="prescribed financial report" sheetId="14" r:id="rId1"/>
    <sheet name="Register" sheetId="15" r:id="rId2"/>
    <sheet name="Computation of YTD ADE" sheetId="16" r:id="rId3"/>
    <sheet name="Statement of Rev and Expend" sheetId="17" r:id="rId4"/>
    <sheet name="Per Pupil Cost Comp. Profit" sheetId="18" r:id="rId5"/>
    <sheet name="Per Pupil Cost Comp. Non-profit" sheetId="19" r:id="rId6"/>
  </sheets>
  <definedNames>
    <definedName name="_xlnm.Database">#REF!</definedName>
    <definedName name="_xlnm.Print_Area" localSheetId="0">'prescribed financial report'!$A$1:$F$837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02" i="14" l="1"/>
  <c r="D69" i="17" l="1"/>
  <c r="D22" i="17"/>
  <c r="C22" i="17"/>
  <c r="E21" i="17"/>
  <c r="E20" i="17"/>
  <c r="E19" i="17"/>
  <c r="E18" i="17"/>
  <c r="E17" i="17"/>
  <c r="E16" i="17"/>
  <c r="E15" i="17"/>
  <c r="E14" i="17"/>
  <c r="E13" i="17"/>
  <c r="E12" i="17"/>
  <c r="E11" i="17"/>
  <c r="E10" i="17"/>
  <c r="E9" i="17"/>
  <c r="E8" i="17"/>
  <c r="E7" i="17"/>
  <c r="E6" i="17"/>
  <c r="E5" i="17"/>
  <c r="E4" i="17"/>
  <c r="E22" i="17" l="1"/>
  <c r="D38" i="15"/>
  <c r="C3" i="16" s="1"/>
  <c r="C5" i="16" s="1"/>
  <c r="C38" i="15"/>
  <c r="B3" i="16" s="1"/>
  <c r="A5" i="15"/>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F686" i="14"/>
  <c r="E55" i="17" s="1"/>
  <c r="C55" i="17" s="1"/>
  <c r="F655" i="14"/>
  <c r="E53" i="17" s="1"/>
  <c r="C53" i="17" s="1"/>
  <c r="F234" i="14"/>
  <c r="E33" i="17" s="1"/>
  <c r="C33" i="17" s="1"/>
  <c r="F542" i="14"/>
  <c r="E49" i="17" s="1"/>
  <c r="C49" i="17" s="1"/>
  <c r="E36" i="17"/>
  <c r="C36" i="17" s="1"/>
  <c r="F427" i="14"/>
  <c r="E43" i="17" s="1"/>
  <c r="C43" i="17" s="1"/>
  <c r="F51" i="14"/>
  <c r="E25" i="17" s="1"/>
  <c r="C25" i="17" s="1"/>
  <c r="F28" i="14"/>
  <c r="E24" i="17" s="1"/>
  <c r="C24" i="17" s="1"/>
  <c r="F74" i="14"/>
  <c r="E26" i="17" s="1"/>
  <c r="C26" i="17" s="1"/>
  <c r="F97" i="14"/>
  <c r="E27" i="17" s="1"/>
  <c r="C27" i="17" s="1"/>
  <c r="F120" i="14"/>
  <c r="E28" i="17" s="1"/>
  <c r="C28" i="17" s="1"/>
  <c r="F143" i="14"/>
  <c r="E29" i="17" s="1"/>
  <c r="C29" i="17" s="1"/>
  <c r="F166" i="14"/>
  <c r="E30" i="17" s="1"/>
  <c r="C30" i="17" s="1"/>
  <c r="F189" i="14"/>
  <c r="E31" i="17" s="1"/>
  <c r="C31" i="17" s="1"/>
  <c r="F212" i="14"/>
  <c r="E32" i="17" s="1"/>
  <c r="C32" i="17" s="1"/>
  <c r="F256" i="14"/>
  <c r="E34" i="17" s="1"/>
  <c r="C34" i="17" s="1"/>
  <c r="F279" i="14"/>
  <c r="E35" i="17" s="1"/>
  <c r="C35" i="17" s="1"/>
  <c r="F321" i="14"/>
  <c r="E37" i="17" s="1"/>
  <c r="C37" i="17" s="1"/>
  <c r="F340" i="14"/>
  <c r="E38" i="17" s="1"/>
  <c r="C38" i="17" s="1"/>
  <c r="F362" i="14"/>
  <c r="E39" i="17" s="1"/>
  <c r="C39" i="17" s="1"/>
  <c r="F375" i="14"/>
  <c r="E40" i="17" s="1"/>
  <c r="C40" i="17" s="1"/>
  <c r="F395" i="14"/>
  <c r="E41" i="17" s="1"/>
  <c r="C41" i="17" s="1"/>
  <c r="F408" i="14"/>
  <c r="E42" i="17" s="1"/>
  <c r="C42" i="17" s="1"/>
  <c r="F446" i="14"/>
  <c r="E44" i="17" s="1"/>
  <c r="C44" i="17" s="1"/>
  <c r="F472" i="14"/>
  <c r="E45" i="17" s="1"/>
  <c r="C45" i="17" s="1"/>
  <c r="F496" i="14"/>
  <c r="E46" i="17" s="1"/>
  <c r="C46" i="17" s="1"/>
  <c r="F518" i="14"/>
  <c r="E47" i="17" s="1"/>
  <c r="C47" i="17" s="1"/>
  <c r="F555" i="14"/>
  <c r="E48" i="17" s="1"/>
  <c r="C48" i="17" s="1"/>
  <c r="F586" i="14"/>
  <c r="E50" i="17" s="1"/>
  <c r="C50" i="17" s="1"/>
  <c r="F609" i="14"/>
  <c r="E51" i="17" s="1"/>
  <c r="C51" i="17" s="1"/>
  <c r="F634" i="14"/>
  <c r="E52" i="17" s="1"/>
  <c r="C52" i="17" s="1"/>
  <c r="F658" i="14"/>
  <c r="E54" i="17" s="1"/>
  <c r="C54" i="17" s="1"/>
  <c r="F706" i="14"/>
  <c r="E56" i="17" s="1"/>
  <c r="C56" i="17" s="1"/>
  <c r="F726" i="14"/>
  <c r="E57" i="17" s="1"/>
  <c r="C57" i="17" s="1"/>
  <c r="F750" i="14"/>
  <c r="E58" i="17" s="1"/>
  <c r="C58" i="17" s="1"/>
  <c r="F756" i="14"/>
  <c r="E59" i="17" s="1"/>
  <c r="C59" i="17" s="1"/>
  <c r="F770" i="14"/>
  <c r="E60" i="17" s="1"/>
  <c r="C60" i="17" s="1"/>
  <c r="F789" i="14"/>
  <c r="E61" i="17" s="1"/>
  <c r="C61" i="17" s="1"/>
  <c r="F803" i="14"/>
  <c r="E63" i="17" s="1"/>
  <c r="C63" i="17" s="1"/>
  <c r="F806" i="14"/>
  <c r="E64" i="17" s="1"/>
  <c r="C64" i="17" s="1"/>
  <c r="F821" i="14"/>
  <c r="E65" i="17" s="1"/>
  <c r="C65" i="17" s="1"/>
  <c r="F831" i="14"/>
  <c r="E66" i="17" s="1"/>
  <c r="C66" i="17" s="1"/>
  <c r="F835" i="14"/>
  <c r="E68" i="17" s="1"/>
  <c r="C68" i="17" s="1"/>
  <c r="A30" i="15" l="1"/>
  <c r="A31" i="15" s="1"/>
  <c r="A32" i="15" s="1"/>
  <c r="A33" i="15" s="1"/>
  <c r="A34" i="15" s="1"/>
  <c r="A35" i="15" s="1"/>
  <c r="A36" i="15" s="1"/>
  <c r="A37" i="15" s="1"/>
  <c r="A38" i="15" s="1"/>
  <c r="D3" i="16"/>
  <c r="E69" i="17"/>
  <c r="B5" i="16"/>
  <c r="C69" i="17"/>
  <c r="F836" i="14"/>
  <c r="C7" i="19" l="1"/>
  <c r="C7" i="18"/>
  <c r="D5" i="16"/>
  <c r="B6" i="16" s="1"/>
  <c r="C6" i="16" l="1"/>
  <c r="D70" i="17" s="1"/>
  <c r="D6" i="16"/>
  <c r="C70" i="17" l="1"/>
  <c r="D71" i="17"/>
  <c r="D72" i="17" s="1"/>
  <c r="E70" i="17" l="1"/>
  <c r="E71" i="17" s="1"/>
  <c r="E72" i="17" s="1"/>
  <c r="C71" i="17"/>
  <c r="C4" i="18" s="1"/>
  <c r="C6" i="18" s="1"/>
  <c r="C8" i="18" s="1"/>
  <c r="C10" i="18" s="1"/>
  <c r="C13" i="19" l="1"/>
  <c r="C15" i="19" s="1"/>
  <c r="C17" i="19" s="1"/>
  <c r="C18" i="19"/>
  <c r="C20" i="19" s="1"/>
  <c r="C4" i="19"/>
  <c r="C72" i="17"/>
  <c r="C21" i="19" l="1"/>
  <c r="C5" i="19" s="1"/>
  <c r="C6" i="19" s="1"/>
  <c r="C8" i="19" s="1"/>
  <c r="C10" i="19" s="1"/>
</calcChain>
</file>

<file path=xl/sharedStrings.xml><?xml version="1.0" encoding="utf-8"?>
<sst xmlns="http://schemas.openxmlformats.org/spreadsheetml/2006/main" count="2830" uniqueCount="1155">
  <si>
    <t>Purchased Technical Services</t>
  </si>
  <si>
    <t>General Supplies</t>
  </si>
  <si>
    <t>Textbooks</t>
  </si>
  <si>
    <t>Other Objects</t>
  </si>
  <si>
    <t>Supplies and Materials</t>
  </si>
  <si>
    <t>Salaries of Supervisors of Instruction</t>
  </si>
  <si>
    <t>Salaries</t>
  </si>
  <si>
    <t>Legal Services</t>
  </si>
  <si>
    <t>Construction Services</t>
  </si>
  <si>
    <t>Land and Improvements</t>
  </si>
  <si>
    <t>Debt Service</t>
  </si>
  <si>
    <t>Legal Services - All Other</t>
  </si>
  <si>
    <t>School-Sponsored Athletics - Instruction</t>
  </si>
  <si>
    <t xml:space="preserve">Other Purchased Services </t>
  </si>
  <si>
    <t>Other Purchased Services</t>
  </si>
  <si>
    <t>Undistributed Expenditures - Health Services</t>
  </si>
  <si>
    <t>Unallocated Benefits</t>
  </si>
  <si>
    <t>Purchased Professional and Technical Services</t>
  </si>
  <si>
    <t>Purchased Professional - Educational Services</t>
  </si>
  <si>
    <t>Salaries of Other Professional Staff</t>
  </si>
  <si>
    <t>Salaries of Secretarial and Clerical Assistants</t>
  </si>
  <si>
    <t>Other Salaries</t>
  </si>
  <si>
    <t>Other Purchased Professional Services</t>
  </si>
  <si>
    <t>Communications / Telephone</t>
  </si>
  <si>
    <t>Judgments Against The School District</t>
  </si>
  <si>
    <t>Miscellaneous Expenditures</t>
  </si>
  <si>
    <t>Cleaning, Repair, and Maintenance Services</t>
  </si>
  <si>
    <t>Rental of Land &amp; Bldg. Oth. than Lease Pur Agrmt</t>
  </si>
  <si>
    <t>Other Purchased Property Services</t>
  </si>
  <si>
    <t>Insurance</t>
  </si>
  <si>
    <t>Miscellaneous Purchased Services</t>
  </si>
  <si>
    <t>Sal. for Pupil Trans(Other than Bet. Home &amp; Sch)</t>
  </si>
  <si>
    <t>Other Purchased Prof. and Technical Serv.</t>
  </si>
  <si>
    <t>Rental Payments - School Buses</t>
  </si>
  <si>
    <t>Contr Serv(Oth. than Bet Home &amp; Sch)-Vend</t>
  </si>
  <si>
    <t>Misc. Purchased Services - Transportation</t>
  </si>
  <si>
    <t>Social Security Contributions</t>
  </si>
  <si>
    <t>Unemployment Compensation</t>
  </si>
  <si>
    <t>Other Employee Benefits</t>
  </si>
  <si>
    <t>Purchased Professional Services</t>
  </si>
  <si>
    <t>Interest on Current Loans</t>
  </si>
  <si>
    <t>Group Insurance</t>
  </si>
  <si>
    <t>Pension Contributions</t>
  </si>
  <si>
    <t>Workmen's Compensation</t>
  </si>
  <si>
    <t>Health Benefits</t>
  </si>
  <si>
    <t>Tuition Reimbursement</t>
  </si>
  <si>
    <t>Interest on Mortgage</t>
  </si>
  <si>
    <t>Depreciation of Buildings</t>
  </si>
  <si>
    <t>School Buses - Special</t>
  </si>
  <si>
    <t>Undistributed Expenditures - Instruction</t>
  </si>
  <si>
    <t>Salaries of Teachers</t>
  </si>
  <si>
    <t>Other Salaries for Instruction</t>
  </si>
  <si>
    <t>Purchased Professional-Educational Services</t>
  </si>
  <si>
    <t>Vocational Programs: Special Programs</t>
  </si>
  <si>
    <t>11-320-100-101</t>
  </si>
  <si>
    <t>11-320-100-106</t>
  </si>
  <si>
    <t>11-320-100-320</t>
  </si>
  <si>
    <t>11-320-100-340</t>
  </si>
  <si>
    <t>11-320-100-500</t>
  </si>
  <si>
    <t>11-320-100-610</t>
  </si>
  <si>
    <t>11-320-100-640</t>
  </si>
  <si>
    <t>11-320-100-800</t>
  </si>
  <si>
    <t>11-401-100-100</t>
  </si>
  <si>
    <t>11-401-100-500</t>
  </si>
  <si>
    <t>11-401-100-600</t>
  </si>
  <si>
    <t>11-401-100-800</t>
  </si>
  <si>
    <t>11-402-100-100</t>
  </si>
  <si>
    <t>11-402-100-500</t>
  </si>
  <si>
    <t>11-402-100-600</t>
  </si>
  <si>
    <t>11-402-100-800</t>
  </si>
  <si>
    <t>11-000-211-100</t>
  </si>
  <si>
    <t>11-000-211-300</t>
  </si>
  <si>
    <t>11-000-211-500</t>
  </si>
  <si>
    <t>11-000-211-600</t>
  </si>
  <si>
    <t>11-000-211-800</t>
  </si>
  <si>
    <t>11-000-213-100</t>
  </si>
  <si>
    <t>11-000-213-300</t>
  </si>
  <si>
    <t>11-000-213-500</t>
  </si>
  <si>
    <t>11-000-213-600</t>
  </si>
  <si>
    <t>11-000-213-800</t>
  </si>
  <si>
    <t>11-000-218-104</t>
  </si>
  <si>
    <t>11-000-218-105</t>
  </si>
  <si>
    <t>11-000-218-110</t>
  </si>
  <si>
    <t>11-000-218-320</t>
  </si>
  <si>
    <t>11-000-218-390</t>
  </si>
  <si>
    <t>11-000-218-500</t>
  </si>
  <si>
    <t>11-000-218-600</t>
  </si>
  <si>
    <t>11-000-218-800</t>
  </si>
  <si>
    <t>11-000-221-102</t>
  </si>
  <si>
    <t>11-000-221-104</t>
  </si>
  <si>
    <t>11-000-221-105</t>
  </si>
  <si>
    <t>11-000-221-110</t>
  </si>
  <si>
    <t>11-000-221-320</t>
  </si>
  <si>
    <t>11-000-221-390</t>
  </si>
  <si>
    <t>11-000-221-500</t>
  </si>
  <si>
    <t>11-000-221-600</t>
  </si>
  <si>
    <t>11-000-221-800</t>
  </si>
  <si>
    <t>11-000-222-100</t>
  </si>
  <si>
    <t>11-000-222-300</t>
  </si>
  <si>
    <t>11-000-222-500</t>
  </si>
  <si>
    <t>11-000-222-600</t>
  </si>
  <si>
    <t>11-000-222-800</t>
  </si>
  <si>
    <t>11-000-223-102</t>
  </si>
  <si>
    <t>11-000-223-104</t>
  </si>
  <si>
    <t>11-000-223-105</t>
  </si>
  <si>
    <t>11-000-223-110</t>
  </si>
  <si>
    <t>11-000-223-320</t>
  </si>
  <si>
    <t>11-000-223-390</t>
  </si>
  <si>
    <t>11-000-223-500</t>
  </si>
  <si>
    <t>11-000-223-600</t>
  </si>
  <si>
    <t>11-000-223-800</t>
  </si>
  <si>
    <t>11-000-230-100</t>
  </si>
  <si>
    <t>11-000-230-331</t>
  </si>
  <si>
    <t>11-000-230-332</t>
  </si>
  <si>
    <t>11-000-230-339</t>
  </si>
  <si>
    <t>11-000-230-340</t>
  </si>
  <si>
    <t>11-000-230-530</t>
  </si>
  <si>
    <t>11-000-230-590</t>
  </si>
  <si>
    <t>11-000-230-820</t>
  </si>
  <si>
    <t>11-000-230-890</t>
  </si>
  <si>
    <t>11-000-230-891</t>
  </si>
  <si>
    <t>11-000-230-892</t>
  </si>
  <si>
    <t>11-000-240-103</t>
  </si>
  <si>
    <t>11-000-240-104</t>
  </si>
  <si>
    <t>11-000-240-105</t>
  </si>
  <si>
    <t>11-000-240-110</t>
  </si>
  <si>
    <t>11-000-240-300</t>
  </si>
  <si>
    <t>11-000-240-500</t>
  </si>
  <si>
    <t>11-000-240-600</t>
  </si>
  <si>
    <t>11-000-240-800</t>
  </si>
  <si>
    <t>11-000-262-300</t>
  </si>
  <si>
    <t>11-000-262-420</t>
  </si>
  <si>
    <t>11-000-262-441</t>
  </si>
  <si>
    <t>11-000-262-490</t>
  </si>
  <si>
    <t>11-000-262-520</t>
  </si>
  <si>
    <t>11-000-262-590</t>
  </si>
  <si>
    <t>11-000-262-610</t>
  </si>
  <si>
    <t>11-000-262-800</t>
  </si>
  <si>
    <t>11-000-270-390</t>
  </si>
  <si>
    <t>11-000-270-420</t>
  </si>
  <si>
    <t>11-000-270-442</t>
  </si>
  <si>
    <t>11-000-270-512</t>
  </si>
  <si>
    <t>11-000-270-593</t>
  </si>
  <si>
    <t>11-000-310-100</t>
  </si>
  <si>
    <t>11-000-310-890</t>
  </si>
  <si>
    <t>11-000-291-210</t>
  </si>
  <si>
    <t>11-000-291-220</t>
  </si>
  <si>
    <t>11-000-291-250</t>
  </si>
  <si>
    <t>11-000-291-260</t>
  </si>
  <si>
    <t>11-000-291-270</t>
  </si>
  <si>
    <t>11-000-291-280</t>
  </si>
  <si>
    <t>11-000-291-290</t>
  </si>
  <si>
    <t>12-000-400-100</t>
  </si>
  <si>
    <t>12-000-400-331</t>
  </si>
  <si>
    <t>12-000-400-390</t>
  </si>
  <si>
    <t>12-000-400-450</t>
  </si>
  <si>
    <t>12-000-400-710</t>
  </si>
  <si>
    <t>12-000-400-800</t>
  </si>
  <si>
    <t>40-701-510-830</t>
  </si>
  <si>
    <t>Undistributed Expenditures - Facilities Acquisition</t>
  </si>
  <si>
    <t>Total</t>
  </si>
  <si>
    <t>11-000-230-893</t>
  </si>
  <si>
    <t>11-000-218-894</t>
  </si>
  <si>
    <t>Miscellaneous Expenditures - Entertainment</t>
  </si>
  <si>
    <t>Misc. Expenditures - Bad Debts</t>
  </si>
  <si>
    <t>11-201-100-101</t>
  </si>
  <si>
    <t>11-201-100-106</t>
  </si>
  <si>
    <t>11-201-100-199</t>
  </si>
  <si>
    <t>Unused Vacation Payment to Terminated / Retired Staff</t>
  </si>
  <si>
    <t>Unused Sick Payment to Terminated / Retired Staff</t>
  </si>
  <si>
    <t>Travel - All Other</t>
  </si>
  <si>
    <t>Travel for Regular Business</t>
  </si>
  <si>
    <t>Equipment</t>
  </si>
  <si>
    <t>11-201-100-210</t>
  </si>
  <si>
    <t>11-201-100-220</t>
  </si>
  <si>
    <t>11-201-100-249</t>
  </si>
  <si>
    <t>11-201-100-250</t>
  </si>
  <si>
    <t>11-201-100-260</t>
  </si>
  <si>
    <t>11-201-100-270</t>
  </si>
  <si>
    <t>11-201-100-280</t>
  </si>
  <si>
    <t>11-201-100-290</t>
  </si>
  <si>
    <t>11-201-100-299</t>
  </si>
  <si>
    <t>11-201-100-320</t>
  </si>
  <si>
    <t>11-201-100-340</t>
  </si>
  <si>
    <t>11-201-100-500</t>
  </si>
  <si>
    <t>11-201-100-580</t>
  </si>
  <si>
    <t>11-201-100-581</t>
  </si>
  <si>
    <t>11-201-100-610</t>
  </si>
  <si>
    <t>11-201-100-640</t>
  </si>
  <si>
    <t>11-201-100-730</t>
  </si>
  <si>
    <t>11-201-100-800</t>
  </si>
  <si>
    <t>11-202-100-101</t>
  </si>
  <si>
    <t>11-202-100-106</t>
  </si>
  <si>
    <t>11-202-100-199</t>
  </si>
  <si>
    <t>11-202-100-210</t>
  </si>
  <si>
    <t>11-202-100-220</t>
  </si>
  <si>
    <t>11-202-100-249</t>
  </si>
  <si>
    <t>11-202-100-250</t>
  </si>
  <si>
    <t>11-202-100-260</t>
  </si>
  <si>
    <t>11-202-100-270</t>
  </si>
  <si>
    <t>11-202-100-280</t>
  </si>
  <si>
    <t>11-202-100-290</t>
  </si>
  <si>
    <t>11-202-100-299</t>
  </si>
  <si>
    <t>11-202-100-320</t>
  </si>
  <si>
    <t>11-202-100-340</t>
  </si>
  <si>
    <t>11-202-100-500</t>
  </si>
  <si>
    <t>11-202-100-580</t>
  </si>
  <si>
    <t>11-202-100-581</t>
  </si>
  <si>
    <t>11-202-100-610</t>
  </si>
  <si>
    <t>11-202-100-640</t>
  </si>
  <si>
    <t>11-202-100-730</t>
  </si>
  <si>
    <t>11-202-100-800</t>
  </si>
  <si>
    <t>11-204-100-101</t>
  </si>
  <si>
    <t>11-204-100-106</t>
  </si>
  <si>
    <t>11-204-100-199</t>
  </si>
  <si>
    <t>11-204-100-210</t>
  </si>
  <si>
    <t>11-204-100-220</t>
  </si>
  <si>
    <t>11-204-100-249</t>
  </si>
  <si>
    <t>11-204-100-250</t>
  </si>
  <si>
    <t>11-204-100-260</t>
  </si>
  <si>
    <t>11-204-100-270</t>
  </si>
  <si>
    <t>11-204-100-280</t>
  </si>
  <si>
    <t>11-204-100-290</t>
  </si>
  <si>
    <t>11-204-100-299</t>
  </si>
  <si>
    <t>11-204-100-320</t>
  </si>
  <si>
    <t>11-204-100-340</t>
  </si>
  <si>
    <t>11-204-100-500</t>
  </si>
  <si>
    <t>11-204-100-580</t>
  </si>
  <si>
    <t>11-204-100-581</t>
  </si>
  <si>
    <t>11-204-100-610</t>
  </si>
  <si>
    <t>11-204-100-640</t>
  </si>
  <si>
    <t>11-204-100-730</t>
  </si>
  <si>
    <t>11-204-100-800</t>
  </si>
  <si>
    <t>11-205-100-101</t>
  </si>
  <si>
    <t>11-205-100-106</t>
  </si>
  <si>
    <t>11-205-100-199</t>
  </si>
  <si>
    <t>11-205-100-210</t>
  </si>
  <si>
    <t>11-205-100-220</t>
  </si>
  <si>
    <t>11-205-100-249</t>
  </si>
  <si>
    <t>11-205-100-250</t>
  </si>
  <si>
    <t>11-205-100-260</t>
  </si>
  <si>
    <t>11-205-100-270</t>
  </si>
  <si>
    <t>11-205-100-280</t>
  </si>
  <si>
    <t>11-205-100-290</t>
  </si>
  <si>
    <t>11-205-100-299</t>
  </si>
  <si>
    <t>11-205-100-320</t>
  </si>
  <si>
    <t>11-205-100-340</t>
  </si>
  <si>
    <t>11-205-100-500</t>
  </si>
  <si>
    <t>11-205-100-580</t>
  </si>
  <si>
    <t>11-205-100-581</t>
  </si>
  <si>
    <t>11-205-100-610</t>
  </si>
  <si>
    <t>11-205-100-640</t>
  </si>
  <si>
    <t>11-205-100-730</t>
  </si>
  <si>
    <t>11-205-100-800</t>
  </si>
  <si>
    <t>11-206-100-101</t>
  </si>
  <si>
    <t>11-206-100-106</t>
  </si>
  <si>
    <t>11-206-100-199</t>
  </si>
  <si>
    <t>11-206-100-210</t>
  </si>
  <si>
    <t>11-206-100-220</t>
  </si>
  <si>
    <t>11-206-100-249</t>
  </si>
  <si>
    <t>11-206-100-250</t>
  </si>
  <si>
    <t>11-206-100-260</t>
  </si>
  <si>
    <t>11-206-100-270</t>
  </si>
  <si>
    <t>11-206-100-280</t>
  </si>
  <si>
    <t>11-206-100-290</t>
  </si>
  <si>
    <t>11-206-100-299</t>
  </si>
  <si>
    <t>11-206-100-320</t>
  </si>
  <si>
    <t>11-206-100-340</t>
  </si>
  <si>
    <t>11-206-100-500</t>
  </si>
  <si>
    <t>11-206-100-580</t>
  </si>
  <si>
    <t>11-206-100-581</t>
  </si>
  <si>
    <t>11-206-100-610</t>
  </si>
  <si>
    <t>11-206-100-640</t>
  </si>
  <si>
    <t>11-206-100-730</t>
  </si>
  <si>
    <t>11-206-100-800</t>
  </si>
  <si>
    <t>11-207-100-101</t>
  </si>
  <si>
    <t>11-207-100-106</t>
  </si>
  <si>
    <t>11-207-100-199</t>
  </si>
  <si>
    <t>11-207-100-210</t>
  </si>
  <si>
    <t>11-207-100-220</t>
  </si>
  <si>
    <t>11-207-100-249</t>
  </si>
  <si>
    <t>11-207-100-250</t>
  </si>
  <si>
    <t>11-207-100-260</t>
  </si>
  <si>
    <t>11-207-100-270</t>
  </si>
  <si>
    <t>11-207-100-280</t>
  </si>
  <si>
    <t>11-207-100-290</t>
  </si>
  <si>
    <t>11-207-100-299</t>
  </si>
  <si>
    <t>11-207-100-320</t>
  </si>
  <si>
    <t>11-207-100-340</t>
  </si>
  <si>
    <t>11-207-100-500</t>
  </si>
  <si>
    <t>11-207-100-580</t>
  </si>
  <si>
    <t>11-207-100-581</t>
  </si>
  <si>
    <t>11-207-100-610</t>
  </si>
  <si>
    <t>11-207-100-640</t>
  </si>
  <si>
    <t>11-207-100-730</t>
  </si>
  <si>
    <t>11-207-100-800</t>
  </si>
  <si>
    <t>11-209-100-101</t>
  </si>
  <si>
    <t>11-209-100-106</t>
  </si>
  <si>
    <t>11-209-100-199</t>
  </si>
  <si>
    <t>11-209-100-210</t>
  </si>
  <si>
    <t>11-209-100-220</t>
  </si>
  <si>
    <t>11-209-100-249</t>
  </si>
  <si>
    <t>11-209-100-250</t>
  </si>
  <si>
    <t>11-209-100-260</t>
  </si>
  <si>
    <t>11-209-100-270</t>
  </si>
  <si>
    <t>11-209-100-280</t>
  </si>
  <si>
    <t>11-209-100-290</t>
  </si>
  <si>
    <t>11-209-100-299</t>
  </si>
  <si>
    <t>11-209-100-320</t>
  </si>
  <si>
    <t>11-209-100-340</t>
  </si>
  <si>
    <t>11-209-100-500</t>
  </si>
  <si>
    <t>11-209-100-580</t>
  </si>
  <si>
    <t>11-209-100-581</t>
  </si>
  <si>
    <t>11-209-100-610</t>
  </si>
  <si>
    <t>11-209-100-640</t>
  </si>
  <si>
    <t>11-209-100-730</t>
  </si>
  <si>
    <t>11-209-100-800</t>
  </si>
  <si>
    <t>11-212-100-101</t>
  </si>
  <si>
    <t>11-212-100-106</t>
  </si>
  <si>
    <t>11-212-100-199</t>
  </si>
  <si>
    <t>11-212-100-210</t>
  </si>
  <si>
    <t>11-212-100-220</t>
  </si>
  <si>
    <t>11-212-100-249</t>
  </si>
  <si>
    <t>11-212-100-250</t>
  </si>
  <si>
    <t>11-212-100-260</t>
  </si>
  <si>
    <t>11-212-100-270</t>
  </si>
  <si>
    <t>11-212-100-280</t>
  </si>
  <si>
    <t>11-212-100-290</t>
  </si>
  <si>
    <t>11-212-100-299</t>
  </si>
  <si>
    <t>11-212-100-320</t>
  </si>
  <si>
    <t>11-212-100-340</t>
  </si>
  <si>
    <t>11-212-100-500</t>
  </si>
  <si>
    <t>11-212-100-580</t>
  </si>
  <si>
    <t>11-212-100-581</t>
  </si>
  <si>
    <t>11-212-100-610</t>
  </si>
  <si>
    <t>11-212-100-640</t>
  </si>
  <si>
    <t>11-212-100-730</t>
  </si>
  <si>
    <t>11-212-100-800</t>
  </si>
  <si>
    <t>11-214-100-101</t>
  </si>
  <si>
    <t>11-214-100-106</t>
  </si>
  <si>
    <t>11-214-100-199</t>
  </si>
  <si>
    <t>11-214-100-210</t>
  </si>
  <si>
    <t>11-214-100-220</t>
  </si>
  <si>
    <t>11-214-100-249</t>
  </si>
  <si>
    <t>11-214-100-250</t>
  </si>
  <si>
    <t>11-214-100-260</t>
  </si>
  <si>
    <t>11-214-100-270</t>
  </si>
  <si>
    <t>11-214-100-280</t>
  </si>
  <si>
    <t>11-214-100-290</t>
  </si>
  <si>
    <t>11-214-100-299</t>
  </si>
  <si>
    <t>11-214-100-320</t>
  </si>
  <si>
    <t>11-214-100-340</t>
  </si>
  <si>
    <t>11-214-100-500</t>
  </si>
  <si>
    <t>11-214-100-580</t>
  </si>
  <si>
    <t>11-214-100-581</t>
  </si>
  <si>
    <t>11-214-100-610</t>
  </si>
  <si>
    <t>11-214-100-640</t>
  </si>
  <si>
    <t>11-214-100-730</t>
  </si>
  <si>
    <t>11-214-100-800</t>
  </si>
  <si>
    <t>11-215-100-101</t>
  </si>
  <si>
    <t>11-215-100-106</t>
  </si>
  <si>
    <t>11-215-100-199</t>
  </si>
  <si>
    <t>11-215-100-210</t>
  </si>
  <si>
    <t>11-215-100-220</t>
  </si>
  <si>
    <t>11-215-100-249</t>
  </si>
  <si>
    <t>11-215-100-250</t>
  </si>
  <si>
    <t>11-215-100-260</t>
  </si>
  <si>
    <t>11-215-100-270</t>
  </si>
  <si>
    <t>11-215-100-280</t>
  </si>
  <si>
    <t>11-215-100-290</t>
  </si>
  <si>
    <t>11-215-100-299</t>
  </si>
  <si>
    <t>11-215-100-320</t>
  </si>
  <si>
    <t>11-215-100-340</t>
  </si>
  <si>
    <t>11-215-100-500</t>
  </si>
  <si>
    <t>11-215-100-580</t>
  </si>
  <si>
    <t>11-215-100-581</t>
  </si>
  <si>
    <t>11-215-100-600</t>
  </si>
  <si>
    <t>11-215-100-730</t>
  </si>
  <si>
    <t>11-215-100-800</t>
  </si>
  <si>
    <t>11-216-100-101</t>
  </si>
  <si>
    <t>11-216-100-106</t>
  </si>
  <si>
    <t>11-216-100-199</t>
  </si>
  <si>
    <t>11-216-100-210</t>
  </si>
  <si>
    <t>11-216-100-220</t>
  </si>
  <si>
    <t>11-216-100-249</t>
  </si>
  <si>
    <t>11-216-100-250</t>
  </si>
  <si>
    <t>11-216-100-260</t>
  </si>
  <si>
    <t>11-216-100-270</t>
  </si>
  <si>
    <t>11-216-100-280</t>
  </si>
  <si>
    <t>11-216-100-290</t>
  </si>
  <si>
    <t>11-216-100-299</t>
  </si>
  <si>
    <t>11-216-100-320</t>
  </si>
  <si>
    <t>11-216-100-340</t>
  </si>
  <si>
    <t>11-216-100-500</t>
  </si>
  <si>
    <t>11-216-100-580</t>
  </si>
  <si>
    <t>11-216-100-581</t>
  </si>
  <si>
    <t>11-216-100-600</t>
  </si>
  <si>
    <t>11-216-100-730</t>
  </si>
  <si>
    <t>11-216-100-800</t>
  </si>
  <si>
    <t>11-222-100-101</t>
  </si>
  <si>
    <t>11-222-100-106</t>
  </si>
  <si>
    <t>11-222-100-199</t>
  </si>
  <si>
    <t>11-222-100-210</t>
  </si>
  <si>
    <t>11-222-100-220</t>
  </si>
  <si>
    <t>11-222-100-249</t>
  </si>
  <si>
    <t>11-222-100-250</t>
  </si>
  <si>
    <t>11-222-100-260</t>
  </si>
  <si>
    <t>11-222-100-270</t>
  </si>
  <si>
    <t>11-222-100-280</t>
  </si>
  <si>
    <t>11-222-100-290</t>
  </si>
  <si>
    <t>11-222-100-299</t>
  </si>
  <si>
    <t>11-222-100-320</t>
  </si>
  <si>
    <t>11-222-100-340</t>
  </si>
  <si>
    <t>11-222-100-500</t>
  </si>
  <si>
    <t>11-222-100-580</t>
  </si>
  <si>
    <t>11-222-100-581</t>
  </si>
  <si>
    <t>11-222-100-610</t>
  </si>
  <si>
    <t>11-222-100-640</t>
  </si>
  <si>
    <t>11-222-100-730</t>
  </si>
  <si>
    <t>11-222-100-800</t>
  </si>
  <si>
    <t>11-320-100-199</t>
  </si>
  <si>
    <t>11-320-100-210</t>
  </si>
  <si>
    <t>11-320-100-220</t>
  </si>
  <si>
    <t>11-320-100-249</t>
  </si>
  <si>
    <t>11-320-100-250</t>
  </si>
  <si>
    <t>11-320-100-260</t>
  </si>
  <si>
    <t>11-320-100-270</t>
  </si>
  <si>
    <t>11-320-100-280</t>
  </si>
  <si>
    <t>11-320-100-290</t>
  </si>
  <si>
    <t>11-320-100-299</t>
  </si>
  <si>
    <t>11-320-100-580</t>
  </si>
  <si>
    <t>11-320-100-581</t>
  </si>
  <si>
    <t>11-320-100-730</t>
  </si>
  <si>
    <t xml:space="preserve">Purchased Services </t>
  </si>
  <si>
    <t>11-401-100-199</t>
  </si>
  <si>
    <t>11-401-100-210</t>
  </si>
  <si>
    <t>11-401-100-220</t>
  </si>
  <si>
    <t>11-401-100-249</t>
  </si>
  <si>
    <t>11-401-100-250</t>
  </si>
  <si>
    <t>11-401-100-260</t>
  </si>
  <si>
    <t>11-401-100-270</t>
  </si>
  <si>
    <t>11-401-100-280</t>
  </si>
  <si>
    <t>11-401-100-290</t>
  </si>
  <si>
    <t>11-401-100-299</t>
  </si>
  <si>
    <t>11-401-100-580</t>
  </si>
  <si>
    <t>11-401-100-581</t>
  </si>
  <si>
    <t>11-401-100-730</t>
  </si>
  <si>
    <t>11-402-100-199</t>
  </si>
  <si>
    <t>11-402-100-210</t>
  </si>
  <si>
    <t>11-402-100-220</t>
  </si>
  <si>
    <t>11-402-100-249</t>
  </si>
  <si>
    <t>11-402-100-250</t>
  </si>
  <si>
    <t>11-402-100-260</t>
  </si>
  <si>
    <t>11-402-100-270</t>
  </si>
  <si>
    <t>11-402-100-280</t>
  </si>
  <si>
    <t>11-402-100-290</t>
  </si>
  <si>
    <t>11-402-100-299</t>
  </si>
  <si>
    <t>11-402-100-580</t>
  </si>
  <si>
    <t>11-402-100-581</t>
  </si>
  <si>
    <t>11-402-100-730</t>
  </si>
  <si>
    <t>11-000-211-172</t>
  </si>
  <si>
    <t>11-000-211-199</t>
  </si>
  <si>
    <t>11-000-211-210</t>
  </si>
  <si>
    <t>11-000-211-220</t>
  </si>
  <si>
    <t>11-000-211-249</t>
  </si>
  <si>
    <t>11-000-211-250</t>
  </si>
  <si>
    <t>11-000-211-260</t>
  </si>
  <si>
    <t>11-000-211-270</t>
  </si>
  <si>
    <t>11-000-211-280</t>
  </si>
  <si>
    <t>11-000-211-290</t>
  </si>
  <si>
    <t>11-000-211-299</t>
  </si>
  <si>
    <t>11-000-211-580</t>
  </si>
  <si>
    <t>11-000-211-581</t>
  </si>
  <si>
    <t>11-000-211-730</t>
  </si>
  <si>
    <t>Salaries of Family Support Teams</t>
  </si>
  <si>
    <t>Salaries - School Social Workers</t>
  </si>
  <si>
    <t>11-000-212-100</t>
  </si>
  <si>
    <t>11-000-212-199</t>
  </si>
  <si>
    <t>11-000-212-210</t>
  </si>
  <si>
    <t>11-000-212-220</t>
  </si>
  <si>
    <t>11-000-212-249</t>
  </si>
  <si>
    <t>11-000-212-250</t>
  </si>
  <si>
    <t>11-000-212-260</t>
  </si>
  <si>
    <t>11-000-212-270</t>
  </si>
  <si>
    <t>11-000-212-280</t>
  </si>
  <si>
    <t>11-000-212-290</t>
  </si>
  <si>
    <t>11-000-212-299</t>
  </si>
  <si>
    <t>11-000-213-581</t>
  </si>
  <si>
    <t>11-000-213-730</t>
  </si>
  <si>
    <t>11-000-213-199</t>
  </si>
  <si>
    <t>11-000-213-210</t>
  </si>
  <si>
    <t>11-000-213-220</t>
  </si>
  <si>
    <t>11-000-213-249</t>
  </si>
  <si>
    <t>11-000-213-250</t>
  </si>
  <si>
    <t>11-000-213-260</t>
  </si>
  <si>
    <t>11-000-213-270</t>
  </si>
  <si>
    <t>11-000-213-280</t>
  </si>
  <si>
    <t>11-000-213-290</t>
  </si>
  <si>
    <t>11-000-213-299</t>
  </si>
  <si>
    <t>11-000-213-580</t>
  </si>
  <si>
    <t>11-000-214-100</t>
  </si>
  <si>
    <t>11-000-214-199</t>
  </si>
  <si>
    <t>11-000-214-210</t>
  </si>
  <si>
    <t>11-000-214-220</t>
  </si>
  <si>
    <t>11-000-214-249</t>
  </si>
  <si>
    <t>11-000-214-250</t>
  </si>
  <si>
    <t>11-000-214-260</t>
  </si>
  <si>
    <t>11-000-214-270</t>
  </si>
  <si>
    <t>11-000-214-280</t>
  </si>
  <si>
    <t>11-000-214-290</t>
  </si>
  <si>
    <t>11-000-214-299</t>
  </si>
  <si>
    <t>Salaries - Speech, OT, PT and Related Services</t>
  </si>
  <si>
    <t>11-000-215-100</t>
  </si>
  <si>
    <t>11-000-215-199</t>
  </si>
  <si>
    <t>11-000-215-210</t>
  </si>
  <si>
    <t>11-000-215-220</t>
  </si>
  <si>
    <t>11-000-215-249</t>
  </si>
  <si>
    <t>11-000-215-250</t>
  </si>
  <si>
    <t>11-000-215-260</t>
  </si>
  <si>
    <t>11-000-215-270</t>
  </si>
  <si>
    <t>11-000-215-280</t>
  </si>
  <si>
    <t>11-000-215-290</t>
  </si>
  <si>
    <t>11-000-215-299</t>
  </si>
  <si>
    <t>11-000-215-320</t>
  </si>
  <si>
    <t>11-000-215-580</t>
  </si>
  <si>
    <t>11-000-215-581</t>
  </si>
  <si>
    <t>11-000-215-600</t>
  </si>
  <si>
    <t>11-000-215-730</t>
  </si>
  <si>
    <t>11-000-215-800</t>
  </si>
  <si>
    <t>11-000-217-100</t>
  </si>
  <si>
    <t>11-000-217-199</t>
  </si>
  <si>
    <t>11-000-217-210</t>
  </si>
  <si>
    <t>11-000-217-220</t>
  </si>
  <si>
    <t>11-000-217-249</t>
  </si>
  <si>
    <t>11-000-217-250</t>
  </si>
  <si>
    <t>11-000-217-260</t>
  </si>
  <si>
    <t>11-000-217-270</t>
  </si>
  <si>
    <t>11-000-217-280</t>
  </si>
  <si>
    <t>11-000-217-290</t>
  </si>
  <si>
    <t>11-000-217-299</t>
  </si>
  <si>
    <t>11-000-217-320</t>
  </si>
  <si>
    <t>11-000-217-580</t>
  </si>
  <si>
    <t>11-000-217-581</t>
  </si>
  <si>
    <t>11-000-217-600</t>
  </si>
  <si>
    <t>11-000-217-730</t>
  </si>
  <si>
    <t>11-000-217-800</t>
  </si>
  <si>
    <t>Salaries of Other Professional Staff (Guidance only)</t>
  </si>
  <si>
    <t>Salaries of Family Liaisons/Comm Parent Inv. Specialists</t>
  </si>
  <si>
    <t>Miscellaneous Expenditures - Meetings/Other</t>
  </si>
  <si>
    <t>11-000-218-172</t>
  </si>
  <si>
    <t>11-000-218-173</t>
  </si>
  <si>
    <t>11-000-218-199</t>
  </si>
  <si>
    <t>11-000-218-210</t>
  </si>
  <si>
    <t>11-000-218-220</t>
  </si>
  <si>
    <t>11-000-218-249</t>
  </si>
  <si>
    <t>11-000-218-250</t>
  </si>
  <si>
    <t>11-000-218-260</t>
  </si>
  <si>
    <t>11-000-218-270</t>
  </si>
  <si>
    <t>11-000-218-280</t>
  </si>
  <si>
    <t>11-000-218-290</t>
  </si>
  <si>
    <t>11-000-218-299</t>
  </si>
  <si>
    <t>11-000-218-580</t>
  </si>
  <si>
    <t>11-000-218-581</t>
  </si>
  <si>
    <t>11-000-218-730</t>
  </si>
  <si>
    <t>11-000-221-199</t>
  </si>
  <si>
    <t>11-000-221-210</t>
  </si>
  <si>
    <t>11-000-221-220</t>
  </si>
  <si>
    <t>11-000-221-249</t>
  </si>
  <si>
    <t>11-000-221-250</t>
  </si>
  <si>
    <t>11-000-221-260</t>
  </si>
  <si>
    <t>11-000-221-270</t>
  </si>
  <si>
    <t>11-000-221-280</t>
  </si>
  <si>
    <t>11-000-221-290</t>
  </si>
  <si>
    <t>11-000-221-299</t>
  </si>
  <si>
    <t>11-000-221-580</t>
  </si>
  <si>
    <t>11-000-221-581</t>
  </si>
  <si>
    <t>11-000-221-730</t>
  </si>
  <si>
    <t>Salaries - Other</t>
  </si>
  <si>
    <t>Salaries of Technology Coordinators</t>
  </si>
  <si>
    <t>11-000-222-110</t>
  </si>
  <si>
    <t>11-000-222-177</t>
  </si>
  <si>
    <t>11-000-222-199</t>
  </si>
  <si>
    <t>11-000-222-210</t>
  </si>
  <si>
    <t>11-000-222-220</t>
  </si>
  <si>
    <t>11-000-222-249</t>
  </si>
  <si>
    <t>11-000-222-250</t>
  </si>
  <si>
    <t>11-000-222-260</t>
  </si>
  <si>
    <t>11-000-222-270</t>
  </si>
  <si>
    <t>11-000-222-280</t>
  </si>
  <si>
    <t>11-000-222-290</t>
  </si>
  <si>
    <t>11-000-222-299</t>
  </si>
  <si>
    <t>11-000-222-580</t>
  </si>
  <si>
    <t>11-000-222-581</t>
  </si>
  <si>
    <t>11-000-222-730</t>
  </si>
  <si>
    <t>11-000-224-101</t>
  </si>
  <si>
    <t>11-000-224-199</t>
  </si>
  <si>
    <t>11-000-224-210</t>
  </si>
  <si>
    <t>11-000-224-220</t>
  </si>
  <si>
    <t>11-000-224-249</t>
  </si>
  <si>
    <t>11-000-224-250</t>
  </si>
  <si>
    <t>11-000-224-260</t>
  </si>
  <si>
    <t>Salaries - School Librarians/Media Specialist</t>
  </si>
  <si>
    <t>11-000-224-270</t>
  </si>
  <si>
    <t>11-000-224-280</t>
  </si>
  <si>
    <t>11-000-224-290</t>
  </si>
  <si>
    <t>11-000-224-299</t>
  </si>
  <si>
    <t>11-000-223-199</t>
  </si>
  <si>
    <t>11-000-223-210</t>
  </si>
  <si>
    <t>11-000-223-220</t>
  </si>
  <si>
    <t>11-000-223-249</t>
  </si>
  <si>
    <t>11-000-223-250</t>
  </si>
  <si>
    <t>11-000-223-260</t>
  </si>
  <si>
    <t>11-000-223-270</t>
  </si>
  <si>
    <t>11-000-223-280</t>
  </si>
  <si>
    <t>11-000-223-290</t>
  </si>
  <si>
    <t>11-000-223-299</t>
  </si>
  <si>
    <t>11-000-223-580</t>
  </si>
  <si>
    <t>11-000-223-581</t>
  </si>
  <si>
    <t>11-000-223-730</t>
  </si>
  <si>
    <t>Legal Services - Litigation first $15,000</t>
  </si>
  <si>
    <t>Legal Services - Litigation above $15,000</t>
  </si>
  <si>
    <t>11-000-230-199</t>
  </si>
  <si>
    <t>11-000-230-210</t>
  </si>
  <si>
    <t>11-000-230-220</t>
  </si>
  <si>
    <t>11-000-230-249</t>
  </si>
  <si>
    <t>11-000-230-250</t>
  </si>
  <si>
    <t>11-000-230-260</t>
  </si>
  <si>
    <t>11-000-230-270</t>
  </si>
  <si>
    <t>11-000-230-280</t>
  </si>
  <si>
    <t>11-000-230-290</t>
  </si>
  <si>
    <t>11-000-230-299</t>
  </si>
  <si>
    <t>11-000-230-336</t>
  </si>
  <si>
    <t>11-000-230-337</t>
  </si>
  <si>
    <t>Audit Fees</t>
  </si>
  <si>
    <t>Miscellaneous Expenditures - Advertising (Restricted)</t>
  </si>
  <si>
    <t>Miscellaneous Expenditures - Real Estate</t>
  </si>
  <si>
    <t>11-000-230-580</t>
  </si>
  <si>
    <t>11-000-230-581</t>
  </si>
  <si>
    <t>11-000-230-610</t>
  </si>
  <si>
    <t>11-000-230-730</t>
  </si>
  <si>
    <t>11-000-230-897</t>
  </si>
  <si>
    <t>Salaries of Principals/Asst. Principals/Prog Dir</t>
  </si>
  <si>
    <t>11-000-240-199</t>
  </si>
  <si>
    <t>11-000-240-210</t>
  </si>
  <si>
    <t>11-000-240-220</t>
  </si>
  <si>
    <t>11-000-240-249</t>
  </si>
  <si>
    <t>11-000-240-250</t>
  </si>
  <si>
    <t>11-000-240-260</t>
  </si>
  <si>
    <t>11-000-240-270</t>
  </si>
  <si>
    <t>11-000-240-280</t>
  </si>
  <si>
    <t>11-000-240-290</t>
  </si>
  <si>
    <t>11-000-240-299</t>
  </si>
  <si>
    <t>11-000-240-580</t>
  </si>
  <si>
    <t>11-000-240-581</t>
  </si>
  <si>
    <t>11-000-240-730</t>
  </si>
  <si>
    <t>11-000-251-100</t>
  </si>
  <si>
    <t>11-000-251-199</t>
  </si>
  <si>
    <t>11-000-251-210</t>
  </si>
  <si>
    <t>11-000-251-220</t>
  </si>
  <si>
    <t>Purchased Professional Services - Public Relations Costs</t>
  </si>
  <si>
    <t>Interest on Lease Purchase Agreements</t>
  </si>
  <si>
    <t>Miscellaneous Expenditures - Corporation Taxes on Tuition</t>
  </si>
  <si>
    <t>11-000-251-249</t>
  </si>
  <si>
    <t>11-000-251-250</t>
  </si>
  <si>
    <t>11-000-251-260</t>
  </si>
  <si>
    <t>11-000-251-270</t>
  </si>
  <si>
    <t>11-000-251-280</t>
  </si>
  <si>
    <t>11-000-251-290</t>
  </si>
  <si>
    <t>11-000-251-299</t>
  </si>
  <si>
    <t>11-000-251-330</t>
  </si>
  <si>
    <t>11-000-251-335</t>
  </si>
  <si>
    <t>11-000-251-340</t>
  </si>
  <si>
    <t>11-000-251-580</t>
  </si>
  <si>
    <t>11-000-251-581</t>
  </si>
  <si>
    <t>11-000-251-592</t>
  </si>
  <si>
    <t>11-000-251-600</t>
  </si>
  <si>
    <t>11-000-251-730</t>
  </si>
  <si>
    <t>11-000-251-831</t>
  </si>
  <si>
    <t>11-000-251-832</t>
  </si>
  <si>
    <t>11-000-251-890</t>
  </si>
  <si>
    <t>11-000-251-898</t>
  </si>
  <si>
    <t>11-000-252-100</t>
  </si>
  <si>
    <t>11-000-252-199</t>
  </si>
  <si>
    <t>11-000-252-210</t>
  </si>
  <si>
    <t>11-000-252-220</t>
  </si>
  <si>
    <t>11-000-252-249</t>
  </si>
  <si>
    <t>11-000-252-250</t>
  </si>
  <si>
    <t>11-000-252-260</t>
  </si>
  <si>
    <t>11-000-252-270</t>
  </si>
  <si>
    <t>11-000-252-280</t>
  </si>
  <si>
    <t>11-000-252-290</t>
  </si>
  <si>
    <t>11-000-252-299</t>
  </si>
  <si>
    <t>11-000-252-330</t>
  </si>
  <si>
    <t>11-000-252-340</t>
  </si>
  <si>
    <t>11-000-252-500</t>
  </si>
  <si>
    <t>11-000-252-580</t>
  </si>
  <si>
    <t>11-000-252-581</t>
  </si>
  <si>
    <t>11-000-252-600</t>
  </si>
  <si>
    <t>11-000-252-730</t>
  </si>
  <si>
    <t>11-000-252-800</t>
  </si>
  <si>
    <t>Lead Testing of Drinking Water</t>
  </si>
  <si>
    <t>11-000-261-421</t>
  </si>
  <si>
    <t>11-000-262-220</t>
  </si>
  <si>
    <t>11-000-262-249</t>
  </si>
  <si>
    <t>11-000-262-250</t>
  </si>
  <si>
    <t>11-000-262-260</t>
  </si>
  <si>
    <t>11-000-262-270</t>
  </si>
  <si>
    <t>11-000-262-280</t>
  </si>
  <si>
    <t>11-000-262-290</t>
  </si>
  <si>
    <t>11-000-262-299</t>
  </si>
  <si>
    <t>11-000-262-580</t>
  </si>
  <si>
    <t>11-000-262-581</t>
  </si>
  <si>
    <t>11-000-262-621</t>
  </si>
  <si>
    <t>11-000-262-622</t>
  </si>
  <si>
    <t>11-000-262-624</t>
  </si>
  <si>
    <t>11-000-262-626</t>
  </si>
  <si>
    <t>11-000-262-730</t>
  </si>
  <si>
    <t>Energy (Natural Gas)</t>
  </si>
  <si>
    <t>Energy (Electricity)</t>
  </si>
  <si>
    <t>Energy (Oil)</t>
  </si>
  <si>
    <t>Energy (Gasoline)</t>
  </si>
  <si>
    <t>11-000-263-100</t>
  </si>
  <si>
    <t>11-000-263-199</t>
  </si>
  <si>
    <t>11-000-263-210</t>
  </si>
  <si>
    <t>11-000-263-220</t>
  </si>
  <si>
    <t>11-000-263-249</t>
  </si>
  <si>
    <t>11-000-263-250</t>
  </si>
  <si>
    <t>11-000-263-260</t>
  </si>
  <si>
    <t>11-000-263-270</t>
  </si>
  <si>
    <t>11-000-263-280</t>
  </si>
  <si>
    <t>11-000-263-290</t>
  </si>
  <si>
    <t>11-000-263-299</t>
  </si>
  <si>
    <t>11-000-263-300</t>
  </si>
  <si>
    <t>11-000-263-420</t>
  </si>
  <si>
    <t>11-000-263-580</t>
  </si>
  <si>
    <t>11-000-263-581</t>
  </si>
  <si>
    <t>11-000-263-610</t>
  </si>
  <si>
    <t>11-000-263-730</t>
  </si>
  <si>
    <t>11-000-263-800</t>
  </si>
  <si>
    <t>11-000-266-220</t>
  </si>
  <si>
    <t>11-000-266-249</t>
  </si>
  <si>
    <t>11-000-266-250</t>
  </si>
  <si>
    <t>11-000-266-260</t>
  </si>
  <si>
    <t>11-000-266-270</t>
  </si>
  <si>
    <t>11-000-266-280</t>
  </si>
  <si>
    <t>11-000-266-290</t>
  </si>
  <si>
    <t>11-000-266-299</t>
  </si>
  <si>
    <t>11-000-266-300</t>
  </si>
  <si>
    <t>11-000-266-420</t>
  </si>
  <si>
    <t>11-000-266-580</t>
  </si>
  <si>
    <t>11-000-266-581</t>
  </si>
  <si>
    <t>11-000-266-610</t>
  </si>
  <si>
    <t>11-000-266-730</t>
  </si>
  <si>
    <t>11-000-266-800</t>
  </si>
  <si>
    <t>11-000-266-100</t>
  </si>
  <si>
    <t>11-000-266-199</t>
  </si>
  <si>
    <t>11-000-266-210</t>
  </si>
  <si>
    <t>Salaries of Non-Instructional Aides</t>
  </si>
  <si>
    <t>Cleaning, Repair, &amp;  Maint. Services</t>
  </si>
  <si>
    <t>Non-Instructional Equipment</t>
  </si>
  <si>
    <t>11-000-270-107</t>
  </si>
  <si>
    <t>11-000-270-162</t>
  </si>
  <si>
    <t>11-000-270-199</t>
  </si>
  <si>
    <t>11-000-270-210</t>
  </si>
  <si>
    <t>11-000-270-220</t>
  </si>
  <si>
    <t>11-000-270-249</t>
  </si>
  <si>
    <t>11-000-270-250</t>
  </si>
  <si>
    <t>11-000-270-260</t>
  </si>
  <si>
    <t>11-000-270-270</t>
  </si>
  <si>
    <t>11-000-270-280</t>
  </si>
  <si>
    <t>11-000-270-290</t>
  </si>
  <si>
    <t>11-000-270-299</t>
  </si>
  <si>
    <t>11-000-270-580</t>
  </si>
  <si>
    <t>11-000-270-581</t>
  </si>
  <si>
    <t>11-000-270-610</t>
  </si>
  <si>
    <t>11-000-270-732</t>
  </si>
  <si>
    <t>11-000-270-800</t>
  </si>
  <si>
    <t>Food</t>
  </si>
  <si>
    <t>11-000-280-610</t>
  </si>
  <si>
    <t>11-000-280-611</t>
  </si>
  <si>
    <t>11-000-280-730</t>
  </si>
  <si>
    <t>11-000-280-800</t>
  </si>
  <si>
    <t>Health Benefits for Retired Staff</t>
  </si>
  <si>
    <t>Unused Sick Payment to Terminated / Retired Staff - mass severance</t>
  </si>
  <si>
    <t>Unused Vacation Payment to Terminated / Retired Staff - mass severance</t>
  </si>
  <si>
    <t>11-000-291-249</t>
  </si>
  <si>
    <t>11-000-291-271</t>
  </si>
  <si>
    <t>11-000-291-297</t>
  </si>
  <si>
    <t>11-000-291-298</t>
  </si>
  <si>
    <t>11-000-291-299</t>
  </si>
  <si>
    <t>Supplies and Materials - All Other</t>
  </si>
  <si>
    <t>Supplies and Materials - Instructional</t>
  </si>
  <si>
    <t>11-000-310-199</t>
  </si>
  <si>
    <t>11-000-310-210</t>
  </si>
  <si>
    <t>11-000-310-220</t>
  </si>
  <si>
    <t>11-000-310-249</t>
  </si>
  <si>
    <t>11-000-310-250</t>
  </si>
  <si>
    <t>11-000-310-260</t>
  </si>
  <si>
    <t>11-000-310-270</t>
  </si>
  <si>
    <t>11-000-310-280</t>
  </si>
  <si>
    <t>11-000-310-290</t>
  </si>
  <si>
    <t>11-000-310-299</t>
  </si>
  <si>
    <t>11-000-310-580</t>
  </si>
  <si>
    <t>11-000-310-581</t>
  </si>
  <si>
    <t>11-000-310-611</t>
  </si>
  <si>
    <t>11-000-310-612</t>
  </si>
  <si>
    <t>11-000-310-730</t>
  </si>
  <si>
    <t>Cognitive - Mild</t>
  </si>
  <si>
    <t>Cognitive - Moderate</t>
  </si>
  <si>
    <t>Learning and/or Language Disabilities-Mild/Moderate</t>
  </si>
  <si>
    <t>Learning and/or Language Disabilities-Severe</t>
  </si>
  <si>
    <t>Visual Impairments</t>
  </si>
  <si>
    <t>Auditory Impairments</t>
  </si>
  <si>
    <t>Behavioral Disabilities</t>
  </si>
  <si>
    <t>Multiple Disabilities</t>
  </si>
  <si>
    <t>Autism</t>
  </si>
  <si>
    <t>Preschool Disabilities - Part Time</t>
  </si>
  <si>
    <t>Preschool Disabilities - Full Time</t>
  </si>
  <si>
    <t>Cognitive - Severe</t>
  </si>
  <si>
    <t>12-201-100-790</t>
  </si>
  <si>
    <t>12-202-100-790</t>
  </si>
  <si>
    <t>12-204-100-790</t>
  </si>
  <si>
    <t>12-205-100-790</t>
  </si>
  <si>
    <t>12-206-100-790</t>
  </si>
  <si>
    <t>12-207-100-790</t>
  </si>
  <si>
    <t>12-209-100-790</t>
  </si>
  <si>
    <t>12-212-100-790</t>
  </si>
  <si>
    <t>12-214-100-790</t>
  </si>
  <si>
    <t>12-215-100-790</t>
  </si>
  <si>
    <t>12-216-100-790</t>
  </si>
  <si>
    <t>12-222-100-790</t>
  </si>
  <si>
    <t>12-320-100-790</t>
  </si>
  <si>
    <t>Undistributed Expenditures - Support Services - Special Edu. Student</t>
  </si>
  <si>
    <t>Undistributed Expenditures - Support Services - Instructional Staff</t>
  </si>
  <si>
    <t>Undistributed Expenditures - General Administration</t>
  </si>
  <si>
    <t>Undistributed Expenditures - School Administration</t>
  </si>
  <si>
    <t>Undistributed Expenditures - Central Services</t>
  </si>
  <si>
    <t>Undistributed Expenditures - Admin Info Tech</t>
  </si>
  <si>
    <t>Undistributed Expenditures - Custodial Services</t>
  </si>
  <si>
    <t>Undistributed Expenditures - Care &amp; Upkeep of Grounds</t>
  </si>
  <si>
    <t>Undistributed Expenditures - Security</t>
  </si>
  <si>
    <t>Undistributed Expenditures - Non-Instructional Services</t>
  </si>
  <si>
    <t>12-000-100-790</t>
  </si>
  <si>
    <t>12-000-210-790</t>
  </si>
  <si>
    <t>12-000-220-790</t>
  </si>
  <si>
    <t>12-000-230-790</t>
  </si>
  <si>
    <t>12-000-240-790</t>
  </si>
  <si>
    <t>12-000-251-790</t>
  </si>
  <si>
    <t>12-000-252-790</t>
  </si>
  <si>
    <t>12-000-262-790</t>
  </si>
  <si>
    <t>12-000-263-790</t>
  </si>
  <si>
    <t>12-000-266-790</t>
  </si>
  <si>
    <t>12-000-270-790</t>
  </si>
  <si>
    <t>12-000-300-790</t>
  </si>
  <si>
    <t>12-000-400-790</t>
  </si>
  <si>
    <t>12-000-400-199</t>
  </si>
  <si>
    <t>12-000-400-600</t>
  </si>
  <si>
    <t>40-701-510-790</t>
  </si>
  <si>
    <t>Special Education - Instruction - Cognitive Mild</t>
  </si>
  <si>
    <t>N/A</t>
  </si>
  <si>
    <t>11-201-100-XXX</t>
  </si>
  <si>
    <t>11-202-100-XXX</t>
  </si>
  <si>
    <t>11-204-100-XXX</t>
  </si>
  <si>
    <t>11-205-100-XXX</t>
  </si>
  <si>
    <t>11-206-100-XXX</t>
  </si>
  <si>
    <t>11-207-100-XXX</t>
  </si>
  <si>
    <t>11-209-100-XXX</t>
  </si>
  <si>
    <t>11-212-100-XXX</t>
  </si>
  <si>
    <t>11-214-100-XXX</t>
  </si>
  <si>
    <t>11-215-100-XXX</t>
  </si>
  <si>
    <t>11-216-100-XXX</t>
  </si>
  <si>
    <t>11-222-100-XXX</t>
  </si>
  <si>
    <t>11-320-100-XXX</t>
  </si>
  <si>
    <t>11-401-100-XXX</t>
  </si>
  <si>
    <t>11-402-100-XXX</t>
  </si>
  <si>
    <t>11-000-211-XXX</t>
  </si>
  <si>
    <t>11-000-212-XXX</t>
  </si>
  <si>
    <t>11-000-213-XXX</t>
  </si>
  <si>
    <t>11-000-214-XXX</t>
  </si>
  <si>
    <t>11-000-217-XXX</t>
  </si>
  <si>
    <t>11-000-215-XXX</t>
  </si>
  <si>
    <t>11-000-218-XXX</t>
  </si>
  <si>
    <t>11-000-221-XXX</t>
  </si>
  <si>
    <t>11-000-222-XXX</t>
  </si>
  <si>
    <t>11-000-224-XXX</t>
  </si>
  <si>
    <t>11-000-223-XXX</t>
  </si>
  <si>
    <t>11-000-230-XXX</t>
  </si>
  <si>
    <t>11-000-240-XXX</t>
  </si>
  <si>
    <t>11-000-251-XXX</t>
  </si>
  <si>
    <t>11-000-252-XXX</t>
  </si>
  <si>
    <t>11-000-261-XXX</t>
  </si>
  <si>
    <t>11-000-262-XXX</t>
  </si>
  <si>
    <t>11-000-263-XXX</t>
  </si>
  <si>
    <t>11-000-266-XXX</t>
  </si>
  <si>
    <t>11-000-270-XXX</t>
  </si>
  <si>
    <t>11-000-280-XXX</t>
  </si>
  <si>
    <t>11-000-291-XXX</t>
  </si>
  <si>
    <t>11-000-310-XXX</t>
  </si>
  <si>
    <t>12-2XX-100-790</t>
  </si>
  <si>
    <t>12-320-100-XXX</t>
  </si>
  <si>
    <t>12-000-400-XXX</t>
  </si>
  <si>
    <t>40-701-510-XXX</t>
  </si>
  <si>
    <t>XX-XXX-XXX-XXX</t>
  </si>
  <si>
    <t>Prior Year Tuition adjustment From LEAs</t>
  </si>
  <si>
    <t>Food Services Sales</t>
  </si>
  <si>
    <t>Rents and Royalties</t>
  </si>
  <si>
    <t>Private Contributions</t>
  </si>
  <si>
    <t>Sale of Property</t>
  </si>
  <si>
    <t>Unrestricted Miscellaneous Revenues</t>
  </si>
  <si>
    <t>Other Restricted Miscellaneous Revenues</t>
  </si>
  <si>
    <t>Fines and Forfeits</t>
  </si>
  <si>
    <t>CNP Reimbursement (Including  CEP)</t>
  </si>
  <si>
    <t>Other Financing Sources</t>
  </si>
  <si>
    <t>Interest/Dividend earned from investment of tuition funds</t>
  </si>
  <si>
    <t xml:space="preserve"> </t>
  </si>
  <si>
    <t>Special Education Programs - Instruction by Program Type</t>
  </si>
  <si>
    <t>School-Spon. Cocurricular Activities - Instruction</t>
  </si>
  <si>
    <t>Special Vocational Programs - Instruction</t>
  </si>
  <si>
    <t>Undistributed Expenditures -Attendance and Social Work Services</t>
  </si>
  <si>
    <t>Undistributed Expenditures -Salaries of School Social Workers</t>
  </si>
  <si>
    <t>Undistributed Expenditures - School Nurse</t>
  </si>
  <si>
    <t xml:space="preserve">Total School Nurses' Salaries &amp; Fringe Benefits </t>
  </si>
  <si>
    <t>Undistributed Expenditures - Guidance</t>
  </si>
  <si>
    <t xml:space="preserve">Undistributed Expenditures - Education Media Services </t>
  </si>
  <si>
    <t>Undistributed Expenditures -School Librarian/Media Specialist</t>
  </si>
  <si>
    <t>Undistributed Expenditures - Instructional Staff Training Services Salaries</t>
  </si>
  <si>
    <t>Undistributed Expenditures -  Central Services</t>
  </si>
  <si>
    <t xml:space="preserve">Undistributed Expenditures - Admin Information Technology </t>
  </si>
  <si>
    <t>Undistributed Expenditures - Required Maintenance for School Facilities</t>
  </si>
  <si>
    <t>Total Undistributed Expenditures - Required Maintenance for School Facilities</t>
  </si>
  <si>
    <t>11-000-262-100</t>
  </si>
  <si>
    <t>11-000-262-199</t>
  </si>
  <si>
    <t>11-000-262-210</t>
  </si>
  <si>
    <t>Undistributed Expenditures - Other Operation &amp; Maintenance of Plant</t>
  </si>
  <si>
    <t>Undistributed Expenditures  - Other Operation &amp; Maintenance of Plant</t>
  </si>
  <si>
    <t>Undistributed Expenditures  - Care and Upkeep of Grounds</t>
  </si>
  <si>
    <t>Undistributed Expenditures  - Student Transportation Services</t>
  </si>
  <si>
    <t>Undistributed Expenditures  - Behavior Modification</t>
  </si>
  <si>
    <t>Undistributed Expenditures - Food Services</t>
  </si>
  <si>
    <t>Depreciation - Special Education - Instruction</t>
  </si>
  <si>
    <t>Depreciation - Vocational Programs</t>
  </si>
  <si>
    <t>Depreciation Undistributed</t>
  </si>
  <si>
    <t>Facilities Acquisition and Construction Services</t>
  </si>
  <si>
    <t>Debt Service - Depreciation</t>
  </si>
  <si>
    <t>11-000-211-173</t>
  </si>
  <si>
    <t>Salaries of Family Liaisons/Community Parent Involvement Specialists</t>
  </si>
  <si>
    <t>(C) 
Account Number</t>
  </si>
  <si>
    <t>(A)
Line #</t>
  </si>
  <si>
    <t>(B)
Expenditures</t>
  </si>
  <si>
    <t>Sum to Line</t>
  </si>
  <si>
    <t>A
Public School
Placement</t>
  </si>
  <si>
    <t>B
Private
Placement</t>
  </si>
  <si>
    <t>Computation of YTD ADE</t>
  </si>
  <si>
    <t>(D) 
Year-To-Date Total Expenditures</t>
  </si>
  <si>
    <t>n/a</t>
  </si>
  <si>
    <t>Register Number</t>
  </si>
  <si>
    <t>C
Total</t>
  </si>
  <si>
    <t>Line #</t>
  </si>
  <si>
    <t>Total Enrolled Days</t>
  </si>
  <si>
    <r>
      <t xml:space="preserve">4. Percentage of ADE 
</t>
    </r>
    <r>
      <rPr>
        <b/>
        <sz val="10"/>
        <rFont val="Times New Roman"/>
        <family val="1"/>
      </rPr>
      <t>(round to 2 decimal places)</t>
    </r>
  </si>
  <si>
    <r>
      <t xml:space="preserve">3. Year-to-Date ADE 
</t>
    </r>
    <r>
      <rPr>
        <b/>
        <sz val="10"/>
        <rFont val="Times New Roman"/>
        <family val="1"/>
      </rPr>
      <t>(round to 4 decimal places)</t>
    </r>
  </si>
  <si>
    <t>1. Total Enrolled Days</t>
  </si>
  <si>
    <r>
      <t xml:space="preserve">2. </t>
    </r>
    <r>
      <rPr>
        <b/>
        <sz val="11"/>
        <rFont val="Times New Roman"/>
        <family val="1"/>
      </rPr>
      <t>Divided by: Enrolled Days</t>
    </r>
    <r>
      <rPr>
        <b/>
        <sz val="9"/>
        <rFont val="Times New Roman"/>
        <family val="1"/>
      </rPr>
      <t xml:space="preserve"> 
</t>
    </r>
    <r>
      <rPr>
        <b/>
        <sz val="12"/>
        <rFont val="Times New Roman"/>
        <family val="1"/>
      </rPr>
      <t>(for one pupil in the July through June school year)</t>
    </r>
  </si>
  <si>
    <t>Tuition From Individuals</t>
  </si>
  <si>
    <t>Tuition From Other LEAs Within the State</t>
  </si>
  <si>
    <t>Tuition From Other LEAs Outside the State</t>
  </si>
  <si>
    <t>Tuition From Other Sources</t>
  </si>
  <si>
    <t>Tuition from Before/After School Program</t>
  </si>
  <si>
    <t>Other income</t>
  </si>
  <si>
    <t>Special Education - Instruction - Cognitive Moderate</t>
  </si>
  <si>
    <t>Special Ed. - Instr. - Total Learning/Lang. Disabilities - Mild / Moderate</t>
  </si>
  <si>
    <t>Special Ed. - Instr. - Total Learning/Language Disabilities - Severe</t>
  </si>
  <si>
    <t>Special Education - Instruction - Visual Impairments</t>
  </si>
  <si>
    <t>Special Education - Instruction - Auditory Impairments</t>
  </si>
  <si>
    <t>Special Education - Instruction - Behavioral Disabilities</t>
  </si>
  <si>
    <t>Special Education - Instruction - Multiple Disabilities</t>
  </si>
  <si>
    <t>Special Education - Instruction - Autism</t>
  </si>
  <si>
    <t>Special Education - Instruction - Preschool Disabilities - PT</t>
  </si>
  <si>
    <t>Special Education - Instruction - Preschool Disabilities - FT</t>
  </si>
  <si>
    <t>Special Education - Instruction - Cognitive Severe</t>
  </si>
  <si>
    <t>Special Education - Vocational Programs</t>
  </si>
  <si>
    <t>School-Spon. Cocurricular Activities. - Inst.</t>
  </si>
  <si>
    <t xml:space="preserve">Undistributed Expend. - Attend. &amp; Social Work Services </t>
  </si>
  <si>
    <t>Undistributed Expend. - Social Workers' Salaries &amp; Benefits (only)</t>
  </si>
  <si>
    <t>Undistributed Expenditures - School Nurses' Salary &amp; Benefits (only)</t>
  </si>
  <si>
    <t>Undist. Expend. -  Speech, OT, PT, and Related Services</t>
  </si>
  <si>
    <t>Undist. Expend. - Guidance</t>
  </si>
  <si>
    <t>Undist. Expend. - Librarians' Salaries &amp; Benefits (only)</t>
  </si>
  <si>
    <t>Undist. Expend. - Instructional Staff Training Serv.</t>
  </si>
  <si>
    <t>Undist. Expend. - Central Services</t>
  </si>
  <si>
    <t>Undist. Expend. - Admin. Information Technology</t>
  </si>
  <si>
    <t>Undist. Expend. - Req. Maintenance for School Facilities</t>
  </si>
  <si>
    <t>Undist. Expend. - Custodial Services</t>
  </si>
  <si>
    <t>Undist. Expend. - Care and Upkeep of Grounds</t>
  </si>
  <si>
    <t>Undist. Expend. - Security</t>
  </si>
  <si>
    <t>Undist. Expend. - Student Transportation Serv.</t>
  </si>
  <si>
    <t>Undist. Expend. - Behavioral Modification</t>
  </si>
  <si>
    <t xml:space="preserve">Undistributed Expenditures - Food Services </t>
  </si>
  <si>
    <t>Special Education - Instruction - Capital Outlay</t>
  </si>
  <si>
    <t>Vocational Programs - Capital Outlay</t>
  </si>
  <si>
    <t>Undistributed - Capital Outlay</t>
  </si>
  <si>
    <t xml:space="preserve">Facilities Acquisition and Construction Serv. - Capital Outlay </t>
  </si>
  <si>
    <t>Debt Service Funds</t>
  </si>
  <si>
    <t>Private Placement Percentage Adjustment</t>
  </si>
  <si>
    <t>(E)
Total</t>
  </si>
  <si>
    <t>(B)
Revenues</t>
  </si>
  <si>
    <t>Statement of Revenues and Expenditures</t>
  </si>
  <si>
    <t>Times:  Surcharge</t>
  </si>
  <si>
    <t>Total Public School YTD Net Expenditures and Surcharge</t>
  </si>
  <si>
    <t>Divided by:  Public School YTD - ADE</t>
  </si>
  <si>
    <t>YTD Per Pupil Tuition Rate</t>
  </si>
  <si>
    <r>
      <t xml:space="preserve">Divided by:  </t>
    </r>
    <r>
      <rPr>
        <sz val="11"/>
        <rFont val="Times New Roman"/>
        <family val="1"/>
      </rPr>
      <t>Enrolled Days (one pupil July through June)</t>
    </r>
  </si>
  <si>
    <t>YTD Per Diem Tuition Rate</t>
  </si>
  <si>
    <t>Tentative Per Diem Tuition Rate Charged</t>
  </si>
  <si>
    <t>Add:  Maximum Working Capital</t>
  </si>
  <si>
    <t>Total Public School YTD Expenditures and Working Capital</t>
  </si>
  <si>
    <t>Divided by:  Public School YTD ADE</t>
  </si>
  <si>
    <t>Divided by:  Enrolled Days (one pupil July through June)</t>
  </si>
  <si>
    <t>Times: Public School Placement Restricted Working Capital Fund Balance Maximum Percentage</t>
  </si>
  <si>
    <t xml:space="preserve">Maximum Working Capital </t>
  </si>
  <si>
    <t xml:space="preserve">Less: Prior Year Public School Placement Restricted Working Capital Fund Balance </t>
  </si>
  <si>
    <t>Working Capital A</t>
  </si>
  <si>
    <t>Times:  Public School Placement Restricted Working Capital Fund Balance Maximum Annual Percentage</t>
  </si>
  <si>
    <t>Working Capital B</t>
  </si>
  <si>
    <t>Lesser of Working Capital A and B - Maximum Working Capital</t>
  </si>
  <si>
    <t>Total Cognitive - Mild</t>
  </si>
  <si>
    <t>Total Learning and/or Language Disabilities - Mild/Moderate</t>
  </si>
  <si>
    <t>Total Learning and/or Language Disabilities - Severe</t>
  </si>
  <si>
    <t>Total Visual Impairments</t>
  </si>
  <si>
    <t>Total Auditory Impairments</t>
  </si>
  <si>
    <t>Total Behavioral Disabilities</t>
  </si>
  <si>
    <t>Total Multiple Disabilities</t>
  </si>
  <si>
    <t>Total Autism</t>
  </si>
  <si>
    <t>Total Preschool Disabilities - Part Time</t>
  </si>
  <si>
    <t>Total Preschool Disabilities - Full Time</t>
  </si>
  <si>
    <t>Total Cognitive - Severe</t>
  </si>
  <si>
    <t>Total Undistributed Expenditures-Food Services</t>
  </si>
  <si>
    <t>Total Depreciation - Vocational Programs</t>
  </si>
  <si>
    <t xml:space="preserve">Total Depreciation Undistributed </t>
  </si>
  <si>
    <t>Salaries - School Nurse (Instructional only)</t>
  </si>
  <si>
    <t>Total Depreciation - Special Education - Instruction</t>
  </si>
  <si>
    <t>Total Regular Debt Service</t>
  </si>
  <si>
    <t>Total Facilities Acquisition and Construction Services</t>
  </si>
  <si>
    <t>Total Unallocated Benefits</t>
  </si>
  <si>
    <t>Total School-Spon. Cocurricular Activities - Instruction</t>
  </si>
  <si>
    <t>Total School Year
July 1st - June 30th</t>
  </si>
  <si>
    <t>Financial Report
Per Pupil Cost Computations - For Profit
For July 1st  through June 30th 
Profit Making</t>
  </si>
  <si>
    <t>Per Pupil Cost Computations</t>
  </si>
  <si>
    <t>Total Undist. Expenditures - Health Services</t>
  </si>
  <si>
    <t xml:space="preserve">Undistributed Expenditures -School Social Workers </t>
  </si>
  <si>
    <t>Total School Librarian/Media Specialist</t>
  </si>
  <si>
    <t>Total Undist. Expend.-Instr. Staff Training Services</t>
  </si>
  <si>
    <t>Total Special Vocational Programs - Instruction</t>
  </si>
  <si>
    <t>Total School-Sponsored Athletics - Instruction</t>
  </si>
  <si>
    <t>Total Undist Expend- Extraordinary Services</t>
  </si>
  <si>
    <t>Total Undist. Expenditures - Guidance</t>
  </si>
  <si>
    <t xml:space="preserve">n/a </t>
  </si>
  <si>
    <t>Total Undist. Expend. -Attendance and Social Work Services</t>
  </si>
  <si>
    <t>Undist. Expend. -Other Support Services Students-Related Services</t>
  </si>
  <si>
    <t>Undist. Expend. - Extraordinary Services (excluded from tuition rate)</t>
  </si>
  <si>
    <t>Undist. Expend. - Improvement of Instructional Services</t>
  </si>
  <si>
    <t>Total Undist. Expend.-Improvement of Instructional Services</t>
  </si>
  <si>
    <t>Total Undist. Expend.- Education Media Services</t>
  </si>
  <si>
    <t>Total Undist. Expend. - Central Services</t>
  </si>
  <si>
    <t>Total Security</t>
  </si>
  <si>
    <t>Total Undist. Expend. - Student Transportation Services</t>
  </si>
  <si>
    <t>Total Undist. Expend. - Admin. Info Technology</t>
  </si>
  <si>
    <t>Total Undist Expend.-Care and Upkeep of Grounds</t>
  </si>
  <si>
    <t>Total Undistributed Expenditures - Custodial Services</t>
  </si>
  <si>
    <t>Total Undist. Expend.- Support Serv.-Gen. Admin.</t>
  </si>
  <si>
    <t>Undist. Expend. - Support Services - General Administration</t>
  </si>
  <si>
    <t>Undist. Expend. - Support Services - School Administration</t>
  </si>
  <si>
    <t>Total Undist. Expend.-Support Serv.-School Admin.</t>
  </si>
  <si>
    <t>(B)
Expenditures
Current Expenses</t>
  </si>
  <si>
    <t>(B)
Expenditures
Capital Outlay</t>
  </si>
  <si>
    <t>(B)
Expenditures
Debt Service</t>
  </si>
  <si>
    <t>Excess (Deficit) Revenues Over Expenditures</t>
  </si>
  <si>
    <t>(C)
YTD Totals -
Public School
Placements</t>
  </si>
  <si>
    <t>(D)
YTD Totals -
Private 
Placements</t>
  </si>
  <si>
    <t>(A)
YTD Totals-
Public School 
Placement</t>
  </si>
  <si>
    <t>(B) 
YTD Totals-Private
Placement</t>
  </si>
  <si>
    <t xml:space="preserve">Undist. Expend. - Improvement of Instructional Services </t>
  </si>
  <si>
    <t>Undist. Expend. - Educational Media Services/School Library</t>
  </si>
  <si>
    <t>Undist. Expend. - Support Services - General Admin.</t>
  </si>
  <si>
    <t>Undist. Expend. - Support Services - School Admin.</t>
  </si>
  <si>
    <t>End of worksheet</t>
  </si>
  <si>
    <t>Program and Project/Function</t>
  </si>
  <si>
    <t>Total Cognitive - Moderate</t>
  </si>
  <si>
    <t>Total Undist. Expend.-Speech, OT, PT and Related Services</t>
  </si>
  <si>
    <t>Total Undist. Expend.- Behavior Modification</t>
  </si>
  <si>
    <t>Total Year-to-Date Expenditures
(excluding 11-000-217-XXX - Extraordinary Services )</t>
  </si>
  <si>
    <t>Working Capital Computation</t>
  </si>
  <si>
    <t>Expenditure Report Prescribed by the New Jersey State Department of Education</t>
  </si>
  <si>
    <t>Enrollment Computation
For July 1st through June 30th</t>
  </si>
  <si>
    <t>This worksheet contains one table that spans columns A through D; the header row is row 3. Row 38 is the total row.</t>
  </si>
  <si>
    <t xml:space="preserve">This worksheet contains one table; the header row is row 2. Row 3  is total enrolled days and is not entered by the user. Cells contain formulas to get the enrolled days from the total row on the Register tab. Row 4 is Enrolled Days for one pupil in the July through June school year. This amount is entered by the user. 210 is entered in as a default. Row 5 is YTD ADE, the user does not enter this. The cells contain formula row 3 divided by row 4. Row 6 is % of ADE and it is not entered by the user. Cells contain the formula YTD ADE for this column over Total YTD ADE. </t>
  </si>
  <si>
    <t xml:space="preserve">This worksheet contains two tables. The first table is the per pupil cost computation. For table 1, column B lists the Per Pupil Cost Computations step. The user only enters the Enrolled Days for one pupil July through June in cell C9 and Tentative Per Diem Tuition Rate Charged in cell C11. Table two is the Working Capital Computation. The user enters Prior year public school placement restricted working capital fund balance in cell C16.  </t>
  </si>
  <si>
    <t>This worksheet contains one table. Column B lists the Per Pupil Cost Computations step. The user only enters the Enrolled Days for one pupil July through June in cell C9 and Tentative Per Diem Tuition Rate Charged in cell C11.</t>
  </si>
  <si>
    <t>School:</t>
  </si>
  <si>
    <t>Fiscal Year:</t>
  </si>
  <si>
    <t>Period Ending:</t>
  </si>
  <si>
    <r>
      <t>Financial Report
Per Pupil Cost Computations
For July 1</t>
    </r>
    <r>
      <rPr>
        <b/>
        <vertAlign val="superscript"/>
        <sz val="12"/>
        <rFont val="Times New Roman"/>
        <family val="1"/>
      </rPr>
      <t>st</t>
    </r>
    <r>
      <rPr>
        <b/>
        <sz val="12"/>
        <rFont val="Times New Roman"/>
        <family val="1"/>
      </rPr>
      <t xml:space="preserve"> Through June 30</t>
    </r>
    <r>
      <rPr>
        <b/>
        <vertAlign val="superscript"/>
        <sz val="12"/>
        <rFont val="Times New Roman"/>
        <family val="1"/>
      </rPr>
      <t>th</t>
    </r>
    <r>
      <rPr>
        <b/>
        <sz val="12"/>
        <rFont val="Times New Roman"/>
        <family val="1"/>
      </rPr>
      <t xml:space="preserve"> 
Non-Profit</t>
    </r>
  </si>
  <si>
    <t xml:space="preserve">The user enters the school name in cell B3, the Fiscal Year in cell D3, and Period Ending in cell F3. This worksheet contains one table that spans columns A through F; the header row is row 5. Within this table, there are subheadings for categories. For example, the first subcategory "Special Education - Instruction - Cognitive Mild" applies to rows 6 through 28, as in indicated in cell B6. Column E lists the account number and the user enters the Year to date total expenditures total in Column F. F836 is the grand total. </t>
  </si>
  <si>
    <r>
      <t>Total Expenditures</t>
    </r>
    <r>
      <rPr>
        <b/>
        <sz val="11"/>
        <color rgb="FFDC0000"/>
        <rFont val="Times New Roman"/>
        <family val="1"/>
      </rPr>
      <t xml:space="preserve"> (Excluding 11-000-217-XXX - Extraordinary Services) </t>
    </r>
  </si>
  <si>
    <r>
      <t xml:space="preserve">Total Net Expenditures  </t>
    </r>
    <r>
      <rPr>
        <b/>
        <sz val="11"/>
        <color rgb="FFDC0000"/>
        <rFont val="Times New Roman"/>
        <family val="1"/>
      </rPr>
      <t xml:space="preserve">(Excluding 11-000-217-XXX - Extraordinary Services) 
and Private Placements) </t>
    </r>
  </si>
  <si>
    <r>
      <t xml:space="preserve">Special Education - Instruction- Cognitive Mild </t>
    </r>
    <r>
      <rPr>
        <b/>
        <sz val="12"/>
        <rFont val="Times New Roman"/>
        <family val="1"/>
      </rPr>
      <t>rows 7-28</t>
    </r>
  </si>
  <si>
    <r>
      <t xml:space="preserve">Special Education - Instruction- Cognitive Moderate </t>
    </r>
    <r>
      <rPr>
        <b/>
        <sz val="12"/>
        <rFont val="Times New Roman"/>
        <family val="1"/>
      </rPr>
      <t>rows 30-51</t>
    </r>
  </si>
  <si>
    <r>
      <t xml:space="preserve">Special Ed. - Instr. - Total Learning / Language Disabilities - Mild / Moderate </t>
    </r>
    <r>
      <rPr>
        <b/>
        <sz val="12"/>
        <rFont val="Times New Roman"/>
        <family val="1"/>
      </rPr>
      <t>rows 53-74</t>
    </r>
  </si>
  <si>
    <r>
      <t xml:space="preserve">Special Ed. - Instr. - Total Learning and/or Language Disabilities - Severe </t>
    </r>
    <r>
      <rPr>
        <b/>
        <sz val="12"/>
        <rFont val="Times New Roman"/>
        <family val="1"/>
      </rPr>
      <t>rows 76-97</t>
    </r>
  </si>
  <si>
    <r>
      <t xml:space="preserve">Special Education - Instruction- Multiple Disabilities </t>
    </r>
    <r>
      <rPr>
        <b/>
        <sz val="12"/>
        <rFont val="Times New Roman"/>
        <family val="1"/>
      </rPr>
      <t>rows 168-189</t>
    </r>
  </si>
  <si>
    <r>
      <t xml:space="preserve">Special Education - Instruction - Behavioral Disabilities </t>
    </r>
    <r>
      <rPr>
        <b/>
        <sz val="12"/>
        <rFont val="Times New Roman"/>
        <family val="1"/>
      </rPr>
      <t>rows 145-166</t>
    </r>
  </si>
  <si>
    <r>
      <t xml:space="preserve">Special Education - Instruction- Auditory Impairments </t>
    </r>
    <r>
      <rPr>
        <b/>
        <sz val="12"/>
        <rFont val="Times New Roman"/>
        <family val="1"/>
      </rPr>
      <t>rows 122-143</t>
    </r>
  </si>
  <si>
    <r>
      <t xml:space="preserve">Special Education - Instruction - Visual Impairments </t>
    </r>
    <r>
      <rPr>
        <b/>
        <sz val="12"/>
        <rFont val="Times New Roman"/>
        <family val="1"/>
      </rPr>
      <t>rows 99-120</t>
    </r>
  </si>
  <si>
    <r>
      <t xml:space="preserve">Special Education - Instruction- Autism </t>
    </r>
    <r>
      <rPr>
        <b/>
        <sz val="12"/>
        <rFont val="Times New Roman"/>
        <family val="1"/>
      </rPr>
      <t>rows 191-212</t>
    </r>
  </si>
  <si>
    <r>
      <t xml:space="preserve">Special Education - Instruction- Preschool Disabilities - Part Time </t>
    </r>
    <r>
      <rPr>
        <b/>
        <sz val="12"/>
        <rFont val="Times New Roman"/>
        <family val="1"/>
      </rPr>
      <t>rows 214-234</t>
    </r>
  </si>
  <si>
    <r>
      <t xml:space="preserve">Special Education - Instruction- Preschool Disabilities - Full Time </t>
    </r>
    <r>
      <rPr>
        <b/>
        <sz val="12"/>
        <rFont val="Times New Roman"/>
        <family val="1"/>
      </rPr>
      <t>rows 236-256</t>
    </r>
  </si>
  <si>
    <r>
      <t xml:space="preserve">Special Education - Instruction- Cognitive Severe </t>
    </r>
    <r>
      <rPr>
        <b/>
        <sz val="12"/>
        <rFont val="Times New Roman"/>
        <family val="1"/>
      </rPr>
      <t>rows 258-279</t>
    </r>
  </si>
  <si>
    <r>
      <t xml:space="preserve">Special Education - Vocational Programs </t>
    </r>
    <r>
      <rPr>
        <b/>
        <sz val="12"/>
        <rFont val="Times New Roman"/>
        <family val="1"/>
      </rPr>
      <t>rows 281-302</t>
    </r>
  </si>
  <si>
    <r>
      <t xml:space="preserve">School Sponsored Cocurricular Activities - Instruction </t>
    </r>
    <r>
      <rPr>
        <b/>
        <sz val="12"/>
        <rFont val="Times New Roman"/>
        <family val="1"/>
      </rPr>
      <t>rows 304-321</t>
    </r>
  </si>
  <si>
    <r>
      <t xml:space="preserve">School Sponsored Athletics - Instruction </t>
    </r>
    <r>
      <rPr>
        <b/>
        <sz val="12"/>
        <rFont val="Times New Roman"/>
        <family val="1"/>
      </rPr>
      <t>rows 323-340</t>
    </r>
  </si>
  <si>
    <r>
      <t xml:space="preserve">Undist. Expend. - Attendance and Social Work Services </t>
    </r>
    <r>
      <rPr>
        <b/>
        <sz val="12"/>
        <rFont val="Times New Roman"/>
        <family val="1"/>
      </rPr>
      <t>rows 342-362</t>
    </r>
  </si>
  <si>
    <r>
      <t xml:space="preserve">Undist. Expend. - Social Worker Services Salaries and Benefits Only </t>
    </r>
    <r>
      <rPr>
        <b/>
        <sz val="12"/>
        <rFont val="Times New Roman"/>
        <family val="1"/>
      </rPr>
      <t>Rows 364-375</t>
    </r>
  </si>
  <si>
    <r>
      <t>Undistributed Expenditures - Health Services</t>
    </r>
    <r>
      <rPr>
        <b/>
        <sz val="12"/>
        <rFont val="Times New Roman"/>
        <family val="1"/>
      </rPr>
      <t xml:space="preserve"> rows 377-395</t>
    </r>
  </si>
  <si>
    <r>
      <t xml:space="preserve">Undist. Expend. - Health Services - School Nurses' Salaries And Benefits Only </t>
    </r>
    <r>
      <rPr>
        <b/>
        <sz val="12"/>
        <rFont val="Times New Roman"/>
        <family val="1"/>
      </rPr>
      <t>rows 397-408</t>
    </r>
  </si>
  <si>
    <r>
      <t xml:space="preserve">Undistributed Expenditures - Speech, Occupational Therapy, Physical Therapy and Related Services </t>
    </r>
    <r>
      <rPr>
        <sz val="12"/>
        <rFont val="Times New Roman"/>
        <family val="1"/>
      </rPr>
      <t>rows 410-427</t>
    </r>
  </si>
  <si>
    <r>
      <t xml:space="preserve">Undist. Expenditures - Extraordinary Services (Excluded From Tuition) </t>
    </r>
    <r>
      <rPr>
        <b/>
        <sz val="12"/>
        <rFont val="Times New Roman"/>
        <family val="1"/>
      </rPr>
      <t>rows 429-446</t>
    </r>
  </si>
  <si>
    <r>
      <t xml:space="preserve">Undistributed Expenditures - Guidance </t>
    </r>
    <r>
      <rPr>
        <b/>
        <sz val="12"/>
        <rFont val="Times New Roman"/>
        <family val="1"/>
      </rPr>
      <t>rows 448-472</t>
    </r>
  </si>
  <si>
    <r>
      <t xml:space="preserve">Undistributed Expenditures - Improvement of Instructional Services </t>
    </r>
    <r>
      <rPr>
        <b/>
        <sz val="12"/>
        <rFont val="Times New Roman"/>
        <family val="1"/>
      </rPr>
      <t>rows 474-496</t>
    </r>
  </si>
  <si>
    <r>
      <t xml:space="preserve">Undistributed Expenditures - Educational Media Services/School Library </t>
    </r>
    <r>
      <rPr>
        <b/>
        <sz val="12"/>
        <rFont val="Times New Roman"/>
        <family val="1"/>
      </rPr>
      <t>rows 498-518</t>
    </r>
  </si>
  <si>
    <r>
      <t xml:space="preserve">Undistributed Expenditures - Instructional Staff Training Services </t>
    </r>
    <r>
      <rPr>
        <b/>
        <sz val="12"/>
        <rFont val="Times New Roman"/>
        <family val="1"/>
      </rPr>
      <t>rows 520-542</t>
    </r>
  </si>
  <si>
    <r>
      <t>Undist. Expend. - School Librarians' / Media Specialists' Salaries &amp; Fringe Only</t>
    </r>
    <r>
      <rPr>
        <b/>
        <sz val="12"/>
        <rFont val="Times New Roman"/>
        <family val="1"/>
      </rPr>
      <t xml:space="preserve"> rows 544-555</t>
    </r>
  </si>
  <si>
    <r>
      <t xml:space="preserve">Undistributed Expenditures - Support Services - General Administration </t>
    </r>
    <r>
      <rPr>
        <b/>
        <sz val="12"/>
        <rFont val="Times New Roman"/>
        <family val="1"/>
      </rPr>
      <t>rows 557-586</t>
    </r>
  </si>
  <si>
    <r>
      <t xml:space="preserve">Undistributed Expenditures - Support Services - School Administration </t>
    </r>
    <r>
      <rPr>
        <b/>
        <sz val="12"/>
        <rFont val="Times New Roman"/>
        <family val="1"/>
      </rPr>
      <t>rows 588-609</t>
    </r>
  </si>
  <si>
    <r>
      <t xml:space="preserve">Undistributed Expenditures - Central Services </t>
    </r>
    <r>
      <rPr>
        <b/>
        <sz val="12"/>
        <rFont val="Times New Roman"/>
        <family val="1"/>
      </rPr>
      <t>rows 611-634</t>
    </r>
  </si>
  <si>
    <r>
      <t xml:space="preserve">Undistributed Expenditures - Administrative Information Technology </t>
    </r>
    <r>
      <rPr>
        <b/>
        <sz val="12"/>
        <rFont val="Times New Roman"/>
        <family val="1"/>
      </rPr>
      <t>rows 636-655</t>
    </r>
  </si>
  <si>
    <r>
      <t xml:space="preserve">Undistributed Expenditures - Required Maintenance For School Facilities </t>
    </r>
    <r>
      <rPr>
        <b/>
        <sz val="12"/>
        <rFont val="Times New Roman"/>
        <family val="1"/>
      </rPr>
      <t>rows 657-658</t>
    </r>
  </si>
  <si>
    <r>
      <t xml:space="preserve">Undistributed Expenditures - Custodial Services </t>
    </r>
    <r>
      <rPr>
        <b/>
        <sz val="12"/>
        <rFont val="Times New Roman"/>
        <family val="1"/>
      </rPr>
      <t>rows 660-686</t>
    </r>
  </si>
  <si>
    <r>
      <t xml:space="preserve">Undistributed Expenditures - Care and Upkeep of Grounds </t>
    </r>
    <r>
      <rPr>
        <b/>
        <sz val="12"/>
        <rFont val="Times New Roman"/>
        <family val="1"/>
      </rPr>
      <t>rows 688-706</t>
    </r>
  </si>
  <si>
    <r>
      <t>Undistributed Expenditures - Security</t>
    </r>
    <r>
      <rPr>
        <b/>
        <sz val="12"/>
        <rFont val="Times New Roman"/>
        <family val="1"/>
      </rPr>
      <t xml:space="preserve"> rows 708-726</t>
    </r>
  </si>
  <si>
    <r>
      <t>Undistributed Expenditures - Student Transportation Services</t>
    </r>
    <r>
      <rPr>
        <b/>
        <sz val="12"/>
        <rFont val="Times New Roman"/>
        <family val="1"/>
      </rPr>
      <t xml:space="preserve"> rows 727-750</t>
    </r>
  </si>
  <si>
    <r>
      <t xml:space="preserve">Undistributed Expenditures - Behavior Modification </t>
    </r>
    <r>
      <rPr>
        <b/>
        <sz val="12"/>
        <rFont val="Times New Roman"/>
        <family val="1"/>
      </rPr>
      <t>rows 752-756</t>
    </r>
  </si>
  <si>
    <r>
      <t xml:space="preserve">Unallocated Benefits </t>
    </r>
    <r>
      <rPr>
        <b/>
        <sz val="12"/>
        <rFont val="Times New Roman"/>
        <family val="1"/>
      </rPr>
      <t>rows 758-770</t>
    </r>
  </si>
  <si>
    <r>
      <t xml:space="preserve">Undistributed Expenditures - Food Services </t>
    </r>
    <r>
      <rPr>
        <b/>
        <sz val="12"/>
        <rFont val="Times New Roman"/>
        <family val="1"/>
      </rPr>
      <t>rows 772-789</t>
    </r>
  </si>
  <si>
    <r>
      <t xml:space="preserve">Capital Outlay - Depreciation - Special Education Instruction </t>
    </r>
    <r>
      <rPr>
        <b/>
        <sz val="12"/>
        <rFont val="Times New Roman"/>
        <family val="1"/>
      </rPr>
      <t>rows 791-803</t>
    </r>
  </si>
  <si>
    <r>
      <t xml:space="preserve">Capital Outlay - Depreciation - Vocational Programs </t>
    </r>
    <r>
      <rPr>
        <b/>
        <sz val="12"/>
        <rFont val="Times New Roman"/>
        <family val="1"/>
      </rPr>
      <t>row 805-806</t>
    </r>
  </si>
  <si>
    <r>
      <t xml:space="preserve">Depreciation Undistributed </t>
    </r>
    <r>
      <rPr>
        <b/>
        <sz val="12"/>
        <rFont val="Times New Roman"/>
        <family val="1"/>
      </rPr>
      <t>rows 808-821</t>
    </r>
  </si>
  <si>
    <t>Facilities Acquisition and Construction Services rows 823-832</t>
  </si>
  <si>
    <r>
      <t xml:space="preserve">Debt Service Funds </t>
    </r>
    <r>
      <rPr>
        <b/>
        <sz val="12"/>
        <color theme="0"/>
        <rFont val="Times New Roman"/>
        <family val="1"/>
      </rPr>
      <t>(rows 833-835)</t>
    </r>
  </si>
  <si>
    <r>
      <t>Current Expenses</t>
    </r>
    <r>
      <rPr>
        <b/>
        <sz val="12"/>
        <color theme="0"/>
        <rFont val="Times New Roman"/>
        <family val="1"/>
      </rPr>
      <t xml:space="preserve"> rows (6-831)</t>
    </r>
  </si>
  <si>
    <r>
      <t xml:space="preserve">Extraordinary Services Revenue </t>
    </r>
    <r>
      <rPr>
        <b/>
        <sz val="11"/>
        <color rgb="FFC00000"/>
        <rFont val="Times New Roman"/>
        <family val="1"/>
      </rPr>
      <t>(Excluded from Calculation)</t>
    </r>
  </si>
  <si>
    <r>
      <t xml:space="preserve">Total Revenue </t>
    </r>
    <r>
      <rPr>
        <b/>
        <sz val="11"/>
        <color rgb="FFC00000"/>
        <rFont val="Times New Roman"/>
        <family val="1"/>
      </rPr>
      <t>(Excluding Extraordinary Services Revenue)</t>
    </r>
  </si>
  <si>
    <r>
      <t xml:space="preserve">Undist. Expend. - Extraordinary Services </t>
    </r>
    <r>
      <rPr>
        <b/>
        <sz val="11"/>
        <color rgb="FFC00000"/>
        <rFont val="Times New Roman"/>
        <family val="1"/>
      </rPr>
      <t>(Excluded from Calculation)</t>
    </r>
  </si>
  <si>
    <r>
      <t>Total Public School YTD Net Expenditures</t>
    </r>
    <r>
      <rPr>
        <sz val="10"/>
        <color rgb="FFDC0000"/>
        <rFont val="Times New Roman"/>
        <family val="1"/>
      </rPr>
      <t xml:space="preserve"> </t>
    </r>
    <r>
      <rPr>
        <b/>
        <sz val="10"/>
        <color rgb="FFC00000"/>
        <rFont val="Times New Roman"/>
        <family val="1"/>
      </rPr>
      <t xml:space="preserve">(Excluding 11-000-217-XXX - Extraordinary Services and Private Placements) </t>
    </r>
  </si>
  <si>
    <r>
      <t xml:space="preserve">Total Public School YTD Net Expenditures </t>
    </r>
    <r>
      <rPr>
        <b/>
        <sz val="12"/>
        <color rgb="FFC00000"/>
        <rFont val="Times New Roman"/>
        <family val="1"/>
      </rPr>
      <t xml:space="preserve">(Excluding 11-000-217-XXX - Extraordinary Services) and Private Placements) </t>
    </r>
  </si>
  <si>
    <t>This worksheet contains 4 tables. For all tables, column A lists the line number. For the first table, column B lists current revenue. The user enters the YTD Total Public School Placements in Column C and the YTD Total Private Placements in column D. Column E contains the formula column C plus column D.  For the second table, column B lists current expenses. For the third table, column B lists capital outlay.  The fourth table contains one table (debt services).  For tables 2, 3, and 4 columns C, D, and E contain formulas to enter the expenditures through row 68 based on what was entered on the prescribed financial report tab. Row 69 is total expenditures. Row 70 is the adjustment for private placements based on information entered on the Computation of YTD ADE tab. The net expenditures from tables 2-4  is entered in row 71. Row 72 is Excess (Deficit) Revenues Over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</si>
</sst>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1" formatCode="_(* #,##0_);_(* \(#,##0\);_(* &quot;-&quot;_);_(@_)"/>
    <numFmt numFmtId="44" formatCode="_(&quot;$&quot;* #,##0.00_);_(&quot;$&quot;* \(#,##0.00\);_(&quot;$&quot;* &quot;-&quot;??_);_(@_)"/>
    <numFmt numFmtId="43" formatCode="_(* #,##0.00_);_(* \(#,##0.00\);_(* &quot;-&quot;??_);_(@_)"/>
    <numFmt numFmtId="164" formatCode="#,##0.000"/>
    <numFmt numFmtId="165" formatCode="#,##0.0000"/>
  </numFmts>
  <fonts count="23" x14ac:knownFonts="1">
    <font>
      <sz val="10"/>
      <name val="Arial"/>
    </font>
    <font>
      <sz val="10"/>
      <name val="Arial"/>
      <family val="2"/>
    </font>
    <font>
      <b/>
      <sz val="12"/>
      <name val="Times New Roman"/>
      <family val="1"/>
    </font>
    <font>
      <b/>
      <sz val="12"/>
      <color indexed="9"/>
      <name val="Times New Roman"/>
      <family val="1"/>
    </font>
    <font>
      <sz val="12"/>
      <name val="Times New Roman"/>
      <family val="1"/>
    </font>
    <font>
      <b/>
      <sz val="11"/>
      <name val="Times New Roman"/>
      <family val="1"/>
    </font>
    <font>
      <sz val="11"/>
      <name val="Times New Roman"/>
      <family val="1"/>
    </font>
    <font>
      <b/>
      <sz val="10"/>
      <name val="Times New Roman"/>
      <family val="1"/>
    </font>
    <font>
      <b/>
      <vertAlign val="superscript"/>
      <sz val="12"/>
      <name val="Times New Roman"/>
      <family val="1"/>
    </font>
    <font>
      <b/>
      <sz val="9"/>
      <name val="Times New Roman"/>
      <family val="1"/>
    </font>
    <font>
      <sz val="11"/>
      <name val="Calibri"/>
      <family val="2"/>
    </font>
    <font>
      <b/>
      <sz val="11"/>
      <name val="Times"/>
      <family val="1"/>
    </font>
    <font>
      <b/>
      <sz val="10"/>
      <name val="Arial"/>
      <family val="2"/>
    </font>
    <font>
      <sz val="11"/>
      <color theme="0"/>
      <name val="Times New Roman"/>
      <family val="1"/>
    </font>
    <font>
      <b/>
      <sz val="12"/>
      <color theme="1"/>
      <name val="Times New Roman"/>
      <family val="1"/>
    </font>
    <font>
      <b/>
      <sz val="12"/>
      <color theme="0"/>
      <name val="Times New Roman"/>
      <family val="1"/>
    </font>
    <font>
      <sz val="12"/>
      <color theme="0"/>
      <name val="Times New Roman"/>
      <family val="1"/>
    </font>
    <font>
      <sz val="10"/>
      <color theme="0"/>
      <name val="Arial"/>
      <family val="2"/>
    </font>
    <font>
      <b/>
      <sz val="11"/>
      <color rgb="FFDC0000"/>
      <name val="Times New Roman"/>
      <family val="1"/>
    </font>
    <font>
      <sz val="10"/>
      <color rgb="FFDC0000"/>
      <name val="Times New Roman"/>
      <family val="1"/>
    </font>
    <font>
      <b/>
      <sz val="11"/>
      <color rgb="FFC00000"/>
      <name val="Times New Roman"/>
      <family val="1"/>
    </font>
    <font>
      <b/>
      <sz val="10"/>
      <color rgb="FFC00000"/>
      <name val="Times New Roman"/>
      <family val="1"/>
    </font>
    <font>
      <b/>
      <sz val="12"/>
      <color rgb="FFC00000"/>
      <name val="Times New Roman"/>
      <family val="1"/>
    </font>
  </fonts>
  <fills count="7">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auto="1"/>
      </patternFill>
    </fill>
  </fills>
  <borders count="41">
    <border>
      <left/>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73">
    <xf numFmtId="0" fontId="0" fillId="0" borderId="0" xfId="0"/>
    <xf numFmtId="1" fontId="2" fillId="0" borderId="1" xfId="0" applyNumberFormat="1" applyFont="1" applyBorder="1"/>
    <xf numFmtId="1" fontId="4" fillId="0" borderId="2" xfId="0" applyNumberFormat="1" applyFont="1" applyBorder="1" applyAlignment="1">
      <alignment horizontal="left" vertical="top" wrapText="1"/>
    </xf>
    <xf numFmtId="1" fontId="4" fillId="0" borderId="7" xfId="0" applyNumberFormat="1" applyFont="1" applyBorder="1" applyAlignment="1">
      <alignment horizontal="left" vertical="top" wrapText="1"/>
    </xf>
    <xf numFmtId="1" fontId="4" fillId="0" borderId="9" xfId="0" applyNumberFormat="1" applyFont="1" applyBorder="1" applyAlignment="1">
      <alignment horizontal="left" vertical="top" wrapText="1"/>
    </xf>
    <xf numFmtId="0" fontId="2" fillId="0" borderId="0" xfId="0" applyFont="1"/>
    <xf numFmtId="1" fontId="2" fillId="0" borderId="0" xfId="0" applyNumberFormat="1" applyFont="1"/>
    <xf numFmtId="1" fontId="2" fillId="0" borderId="7" xfId="0" applyNumberFormat="1" applyFont="1" applyBorder="1" applyAlignment="1">
      <alignment horizontal="left" vertical="top" wrapText="1"/>
    </xf>
    <xf numFmtId="1" fontId="2" fillId="0" borderId="11" xfId="0" applyNumberFormat="1" applyFont="1" applyBorder="1" applyAlignment="1">
      <alignment horizontal="left" vertical="top" wrapText="1"/>
    </xf>
    <xf numFmtId="4" fontId="4" fillId="0" borderId="3" xfId="0" applyNumberFormat="1" applyFont="1" applyBorder="1" applyAlignment="1">
      <alignment horizontal="center" vertical="top"/>
    </xf>
    <xf numFmtId="0" fontId="4" fillId="0" borderId="0" xfId="0" applyFont="1"/>
    <xf numFmtId="1" fontId="2" fillId="0" borderId="10" xfId="0" applyNumberFormat="1" applyFont="1" applyBorder="1" applyAlignment="1">
      <alignment horizontal="left" vertical="top" wrapText="1"/>
    </xf>
    <xf numFmtId="4" fontId="4" fillId="0" borderId="0" xfId="0" applyNumberFormat="1" applyFont="1" applyAlignment="1">
      <alignment horizontal="center" vertical="top"/>
    </xf>
    <xf numFmtId="0" fontId="2" fillId="0" borderId="0" xfId="0" applyFont="1" applyAlignment="1">
      <alignment horizontal="left" vertical="center"/>
    </xf>
    <xf numFmtId="1" fontId="4" fillId="0" borderId="0" xfId="0" applyNumberFormat="1" applyFont="1" applyAlignment="1">
      <alignment horizontal="left" vertical="top" wrapText="1"/>
    </xf>
    <xf numFmtId="4" fontId="4" fillId="0" borderId="1" xfId="0" applyNumberFormat="1" applyFont="1" applyBorder="1" applyAlignment="1">
      <alignment horizontal="center" vertical="top"/>
    </xf>
    <xf numFmtId="1" fontId="4" fillId="0" borderId="18" xfId="0" applyNumberFormat="1" applyFont="1" applyBorder="1" applyAlignment="1">
      <alignment horizontal="center" vertical="top"/>
    </xf>
    <xf numFmtId="1" fontId="4" fillId="0" borderId="3" xfId="0" applyNumberFormat="1" applyFont="1" applyBorder="1" applyAlignment="1">
      <alignment horizontal="center" vertical="top"/>
    </xf>
    <xf numFmtId="4" fontId="4" fillId="0" borderId="2" xfId="0" applyNumberFormat="1" applyFont="1" applyBorder="1" applyAlignment="1">
      <alignment horizontal="center" vertical="top"/>
    </xf>
    <xf numFmtId="4" fontId="4" fillId="0" borderId="7" xfId="0" applyNumberFormat="1" applyFont="1" applyBorder="1" applyAlignment="1">
      <alignment horizontal="center" vertical="top"/>
    </xf>
    <xf numFmtId="4" fontId="4" fillId="0" borderId="11" xfId="0" applyNumberFormat="1" applyFont="1" applyBorder="1" applyAlignment="1">
      <alignment horizontal="center" vertical="top"/>
    </xf>
    <xf numFmtId="49" fontId="4" fillId="0" borderId="0" xfId="0" applyNumberFormat="1" applyFont="1"/>
    <xf numFmtId="43" fontId="4" fillId="0" borderId="0" xfId="0" applyNumberFormat="1" applyFont="1"/>
    <xf numFmtId="3" fontId="4" fillId="0" borderId="0" xfId="0" applyNumberFormat="1" applyFont="1"/>
    <xf numFmtId="1" fontId="2" fillId="0" borderId="2" xfId="0" applyNumberFormat="1" applyFont="1" applyBorder="1" applyAlignment="1">
      <alignment horizontal="left" vertical="top" wrapText="1"/>
    </xf>
    <xf numFmtId="1" fontId="6" fillId="0" borderId="2" xfId="0" applyNumberFormat="1" applyFont="1" applyBorder="1" applyAlignment="1">
      <alignment horizontal="left" vertical="top" wrapText="1"/>
    </xf>
    <xf numFmtId="1" fontId="3" fillId="2" borderId="18" xfId="0" applyNumberFormat="1" applyFont="1" applyFill="1" applyBorder="1"/>
    <xf numFmtId="1" fontId="4" fillId="0" borderId="2" xfId="0" applyNumberFormat="1" applyFont="1" applyBorder="1" applyAlignment="1">
      <alignment horizontal="left" vertical="top" shrinkToFit="1"/>
    </xf>
    <xf numFmtId="0" fontId="2" fillId="0" borderId="0" xfId="0" applyFont="1" applyAlignment="1">
      <alignment horizontal="center"/>
    </xf>
    <xf numFmtId="1" fontId="4" fillId="0" borderId="3" xfId="0" applyNumberFormat="1" applyFont="1" applyBorder="1" applyAlignment="1">
      <alignment horizontal="left" vertical="top"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 xfId="0" applyFont="1" applyBorder="1" applyAlignment="1">
      <alignment horizontal="center" vertical="center"/>
    </xf>
    <xf numFmtId="0" fontId="6" fillId="0" borderId="25" xfId="0" applyFont="1" applyBorder="1" applyAlignment="1">
      <alignment vertical="center" shrinkToFit="1"/>
    </xf>
    <xf numFmtId="0" fontId="6" fillId="0" borderId="26" xfId="0" applyFont="1" applyBorder="1" applyAlignment="1">
      <alignment horizontal="center" vertical="center"/>
    </xf>
    <xf numFmtId="1" fontId="4" fillId="0" borderId="2" xfId="0" applyNumberFormat="1" applyFont="1" applyBorder="1" applyAlignment="1">
      <alignment horizontal="center" vertical="top"/>
    </xf>
    <xf numFmtId="0" fontId="2" fillId="0" borderId="10" xfId="0" applyFont="1" applyBorder="1" applyAlignment="1" applyProtection="1">
      <alignment horizontal="center" vertical="center"/>
      <protection locked="0"/>
    </xf>
    <xf numFmtId="3" fontId="5" fillId="0" borderId="14" xfId="1" applyNumberFormat="1" applyFont="1" applyBorder="1" applyAlignment="1" applyProtection="1">
      <alignment horizontal="center" vertical="center" wrapText="1"/>
      <protection locked="0"/>
    </xf>
    <xf numFmtId="1" fontId="4" fillId="0" borderId="7" xfId="0" applyNumberFormat="1" applyFont="1" applyBorder="1" applyAlignment="1">
      <alignment horizontal="center" vertical="top"/>
    </xf>
    <xf numFmtId="0" fontId="2" fillId="0" borderId="4"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3" fontId="4" fillId="0" borderId="5" xfId="0" applyNumberFormat="1" applyFont="1" applyBorder="1" applyAlignment="1" applyProtection="1">
      <alignment horizontal="center" vertical="top"/>
      <protection locked="0"/>
    </xf>
    <xf numFmtId="3" fontId="4" fillId="0" borderId="4" xfId="0" applyNumberFormat="1" applyFont="1" applyBorder="1" applyAlignment="1" applyProtection="1">
      <alignment horizontal="center" vertical="top"/>
      <protection locked="0"/>
    </xf>
    <xf numFmtId="3" fontId="4" fillId="0" borderId="5" xfId="1" applyNumberFormat="1" applyFont="1" applyBorder="1" applyAlignment="1" applyProtection="1">
      <alignment horizontal="center" vertical="center"/>
      <protection locked="0"/>
    </xf>
    <xf numFmtId="3" fontId="4" fillId="0" borderId="4" xfId="1" applyNumberFormat="1" applyFont="1" applyBorder="1" applyAlignment="1" applyProtection="1">
      <alignment horizontal="center" vertical="center"/>
      <protection locked="0"/>
    </xf>
    <xf numFmtId="3" fontId="4" fillId="0" borderId="28" xfId="0" applyNumberFormat="1" applyFont="1" applyBorder="1" applyAlignment="1" applyProtection="1">
      <alignment horizontal="center" vertical="top"/>
      <protection locked="0"/>
    </xf>
    <xf numFmtId="3" fontId="4" fillId="4" borderId="4" xfId="0" applyNumberFormat="1" applyFont="1" applyFill="1" applyBorder="1" applyAlignment="1" applyProtection="1">
      <alignment horizontal="center" vertical="top"/>
      <protection locked="0"/>
    </xf>
    <xf numFmtId="37" fontId="4" fillId="0" borderId="4" xfId="0" applyNumberFormat="1" applyFont="1" applyBorder="1" applyAlignment="1">
      <alignment horizontal="center" vertical="top"/>
    </xf>
    <xf numFmtId="37" fontId="4" fillId="0" borderId="5" xfId="0" applyNumberFormat="1" applyFont="1" applyBorder="1" applyAlignment="1" applyProtection="1">
      <alignment horizontal="center" vertical="top"/>
      <protection locked="0"/>
    </xf>
    <xf numFmtId="37" fontId="4" fillId="0" borderId="32" xfId="0" applyNumberFormat="1" applyFont="1" applyBorder="1" applyAlignment="1">
      <alignment horizontal="center" vertical="top"/>
    </xf>
    <xf numFmtId="3" fontId="4" fillId="0" borderId="4" xfId="0" applyNumberFormat="1" applyFont="1" applyBorder="1" applyAlignment="1">
      <alignment horizontal="center" vertical="top"/>
    </xf>
    <xf numFmtId="37" fontId="4" fillId="0" borderId="5" xfId="1" applyNumberFormat="1" applyFont="1" applyBorder="1" applyAlignment="1" applyProtection="1">
      <alignment horizontal="center" vertical="center"/>
      <protection locked="0"/>
    </xf>
    <xf numFmtId="37" fontId="4" fillId="0" borderId="4" xfId="1" applyNumberFormat="1" applyFont="1" applyBorder="1" applyAlignment="1" applyProtection="1">
      <alignment horizontal="center" vertical="center"/>
      <protection locked="0"/>
    </xf>
    <xf numFmtId="3" fontId="4" fillId="0" borderId="32" xfId="0" applyNumberFormat="1" applyFont="1" applyBorder="1" applyAlignment="1">
      <alignment horizontal="center" vertical="top"/>
    </xf>
    <xf numFmtId="0" fontId="12" fillId="0" borderId="0" xfId="0" applyFont="1"/>
    <xf numFmtId="0" fontId="12" fillId="0" borderId="12" xfId="0" applyFont="1" applyBorder="1"/>
    <xf numFmtId="0" fontId="4" fillId="0" borderId="2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8"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2" fillId="0" borderId="0" xfId="0" applyFont="1" applyAlignment="1">
      <alignment horizontal="left" vertical="center" wrapText="1"/>
    </xf>
    <xf numFmtId="0" fontId="6" fillId="0" borderId="8" xfId="0" applyFont="1" applyBorder="1" applyAlignment="1">
      <alignment horizontal="left"/>
    </xf>
    <xf numFmtId="0" fontId="6" fillId="0" borderId="14" xfId="0" applyFont="1" applyBorder="1" applyProtection="1">
      <protection locked="0"/>
    </xf>
    <xf numFmtId="3" fontId="5" fillId="0" borderId="14" xfId="0" applyNumberFormat="1" applyFont="1" applyBorder="1" applyAlignment="1" applyProtection="1">
      <alignment horizontal="center" vertical="center" wrapText="1"/>
      <protection locked="0"/>
    </xf>
    <xf numFmtId="3" fontId="6" fillId="0" borderId="14"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3" fontId="5" fillId="0" borderId="8" xfId="0" applyNumberFormat="1" applyFont="1" applyBorder="1" applyAlignment="1" applyProtection="1">
      <alignment horizontal="center" vertical="center"/>
      <protection locked="0"/>
    </xf>
    <xf numFmtId="38" fontId="5" fillId="0" borderId="8" xfId="0" applyNumberFormat="1" applyFont="1" applyBorder="1" applyAlignment="1" applyProtection="1">
      <alignment horizontal="center" vertical="center"/>
      <protection locked="0"/>
    </xf>
    <xf numFmtId="3" fontId="11" fillId="0" borderId="14" xfId="4" applyNumberFormat="1" applyFont="1" applyBorder="1" applyAlignment="1" applyProtection="1">
      <alignment horizontal="center" vertical="center"/>
      <protection locked="0"/>
    </xf>
    <xf numFmtId="0" fontId="6" fillId="5" borderId="27" xfId="0" applyFont="1" applyFill="1" applyBorder="1" applyAlignment="1">
      <alignment horizontal="left" vertical="center" wrapText="1" indent="3"/>
    </xf>
    <xf numFmtId="0" fontId="6" fillId="5" borderId="8" xfId="0" applyFont="1" applyFill="1" applyBorder="1" applyAlignment="1">
      <alignment vertical="center" wrapText="1"/>
    </xf>
    <xf numFmtId="0" fontId="6" fillId="0" borderId="8" xfId="0" applyFont="1" applyBorder="1"/>
    <xf numFmtId="0" fontId="5" fillId="0" borderId="8" xfId="0" applyFont="1" applyBorder="1" applyAlignment="1">
      <alignment vertical="center"/>
    </xf>
    <xf numFmtId="49" fontId="3" fillId="2" borderId="30" xfId="0" applyNumberFormat="1" applyFont="1" applyFill="1" applyBorder="1" applyAlignment="1">
      <alignment horizontal="center" vertical="top"/>
    </xf>
    <xf numFmtId="1" fontId="3" fillId="2" borderId="0" xfId="0" applyNumberFormat="1" applyFont="1" applyFill="1"/>
    <xf numFmtId="1" fontId="3" fillId="2" borderId="0" xfId="0" applyNumberFormat="1" applyFont="1" applyFill="1" applyAlignment="1">
      <alignment wrapText="1"/>
    </xf>
    <xf numFmtId="1" fontId="15" fillId="4" borderId="27" xfId="0" applyNumberFormat="1" applyFont="1" applyFill="1" applyBorder="1" applyAlignment="1">
      <alignment vertical="center" wrapText="1"/>
    </xf>
    <xf numFmtId="1" fontId="2" fillId="4" borderId="27" xfId="0" applyNumberFormat="1" applyFont="1" applyFill="1" applyBorder="1" applyAlignment="1">
      <alignment vertical="center" wrapText="1"/>
    </xf>
    <xf numFmtId="1" fontId="14" fillId="2" borderId="0" xfId="0" applyNumberFormat="1" applyFont="1" applyFill="1"/>
    <xf numFmtId="0" fontId="6" fillId="0" borderId="2" xfId="0" applyFont="1" applyBorder="1" applyAlignment="1">
      <alignment vertical="center" shrinkToFit="1"/>
    </xf>
    <xf numFmtId="1" fontId="2" fillId="2" borderId="6" xfId="0" applyNumberFormat="1" applyFont="1" applyFill="1" applyBorder="1" applyAlignment="1">
      <alignment wrapText="1"/>
    </xf>
    <xf numFmtId="1" fontId="2" fillId="2" borderId="0" xfId="0" applyNumberFormat="1" applyFont="1" applyFill="1" applyAlignment="1">
      <alignment wrapText="1"/>
    </xf>
    <xf numFmtId="1" fontId="3" fillId="2" borderId="13" xfId="0" applyNumberFormat="1" applyFont="1" applyFill="1" applyBorder="1" applyAlignment="1">
      <alignment wrapText="1"/>
    </xf>
    <xf numFmtId="1" fontId="3" fillId="2" borderId="30" xfId="0" applyNumberFormat="1" applyFont="1" applyFill="1" applyBorder="1" applyAlignment="1">
      <alignment wrapText="1"/>
    </xf>
    <xf numFmtId="1" fontId="2" fillId="2" borderId="30" xfId="0" applyNumberFormat="1" applyFont="1" applyFill="1" applyBorder="1" applyAlignment="1">
      <alignment wrapText="1"/>
    </xf>
    <xf numFmtId="1" fontId="2" fillId="2" borderId="13" xfId="0" applyNumberFormat="1" applyFont="1" applyFill="1" applyBorder="1"/>
    <xf numFmtId="0" fontId="6" fillId="0" borderId="33" xfId="0" applyFont="1" applyBorder="1" applyAlignment="1">
      <alignment vertical="center" shrinkToFit="1"/>
    </xf>
    <xf numFmtId="1" fontId="2" fillId="0" borderId="20" xfId="0" applyNumberFormat="1" applyFont="1" applyBorder="1" applyAlignment="1">
      <alignment horizontal="left" vertical="top" wrapText="1"/>
    </xf>
    <xf numFmtId="0" fontId="6" fillId="0" borderId="34" xfId="0" applyFont="1" applyBorder="1" applyAlignment="1">
      <alignment horizontal="center" vertical="center"/>
    </xf>
    <xf numFmtId="4" fontId="4" fillId="0" borderId="9" xfId="0" applyNumberFormat="1" applyFont="1" applyBorder="1" applyAlignment="1">
      <alignment horizontal="center" vertical="top"/>
    </xf>
    <xf numFmtId="37" fontId="4" fillId="0" borderId="29" xfId="0" applyNumberFormat="1" applyFont="1" applyBorder="1" applyAlignment="1">
      <alignment horizontal="center" vertical="top"/>
    </xf>
    <xf numFmtId="0" fontId="6" fillId="0" borderId="35" xfId="0" applyFont="1" applyBorder="1" applyAlignment="1">
      <alignment vertical="center" shrinkToFit="1"/>
    </xf>
    <xf numFmtId="0" fontId="6" fillId="0" borderId="36" xfId="0" applyFont="1" applyBorder="1" applyAlignment="1">
      <alignment horizontal="center" vertical="center"/>
    </xf>
    <xf numFmtId="49" fontId="3" fillId="2" borderId="1" xfId="0" applyNumberFormat="1" applyFont="1" applyFill="1" applyBorder="1" applyAlignment="1">
      <alignment horizontal="center" vertical="top"/>
    </xf>
    <xf numFmtId="1" fontId="2" fillId="2" borderId="4" xfId="0" applyNumberFormat="1" applyFont="1" applyFill="1" applyBorder="1"/>
    <xf numFmtId="1" fontId="2" fillId="2" borderId="1" xfId="0" applyNumberFormat="1" applyFont="1" applyFill="1" applyBorder="1"/>
    <xf numFmtId="49" fontId="3" fillId="2" borderId="23" xfId="0" applyNumberFormat="1" applyFont="1" applyFill="1" applyBorder="1" applyAlignment="1">
      <alignment horizontal="center" vertical="top"/>
    </xf>
    <xf numFmtId="1" fontId="3" fillId="2" borderId="23" xfId="0" applyNumberFormat="1" applyFont="1" applyFill="1" applyBorder="1"/>
    <xf numFmtId="49" fontId="3" fillId="2" borderId="30" xfId="0" applyNumberFormat="1" applyFont="1" applyFill="1" applyBorder="1" applyAlignment="1">
      <alignment horizontal="left" vertical="top" wrapText="1"/>
    </xf>
    <xf numFmtId="1" fontId="3" fillId="2" borderId="23" xfId="0" applyNumberFormat="1" applyFont="1" applyFill="1" applyBorder="1" applyAlignment="1">
      <alignment wrapText="1"/>
    </xf>
    <xf numFmtId="1" fontId="3" fillId="2" borderId="30" xfId="0" applyNumberFormat="1" applyFont="1" applyFill="1" applyBorder="1" applyAlignment="1">
      <alignment vertical="top"/>
    </xf>
    <xf numFmtId="1" fontId="2" fillId="2" borderId="30" xfId="0" applyNumberFormat="1" applyFont="1" applyFill="1" applyBorder="1" applyAlignment="1">
      <alignment vertical="top"/>
    </xf>
    <xf numFmtId="1" fontId="3" fillId="2" borderId="6" xfId="0" applyNumberFormat="1" applyFont="1" applyFill="1" applyBorder="1"/>
    <xf numFmtId="1" fontId="2" fillId="2" borderId="0" xfId="0" applyNumberFormat="1" applyFont="1" applyFill="1"/>
    <xf numFmtId="1" fontId="2" fillId="2" borderId="6" xfId="0" applyNumberFormat="1" applyFont="1" applyFill="1" applyBorder="1"/>
    <xf numFmtId="1" fontId="4" fillId="0" borderId="20" xfId="0" applyNumberFormat="1" applyFont="1" applyBorder="1" applyAlignment="1">
      <alignment vertical="center"/>
    </xf>
    <xf numFmtId="1" fontId="4" fillId="0" borderId="7" xfId="0" applyNumberFormat="1" applyFont="1" applyBorder="1" applyAlignment="1">
      <alignment vertical="center"/>
    </xf>
    <xf numFmtId="0" fontId="4" fillId="0" borderId="5" xfId="0" applyFont="1" applyBorder="1" applyAlignment="1">
      <alignment vertical="center"/>
    </xf>
    <xf numFmtId="1" fontId="4" fillId="0" borderId="9" xfId="0" applyNumberFormat="1" applyFont="1" applyBorder="1" applyAlignment="1">
      <alignment vertical="center"/>
    </xf>
    <xf numFmtId="0" fontId="4" fillId="0" borderId="29" xfId="0" applyFont="1" applyBorder="1" applyAlignment="1">
      <alignment vertical="center"/>
    </xf>
    <xf numFmtId="1" fontId="4" fillId="0" borderId="19" xfId="0" applyNumberFormat="1" applyFont="1" applyBorder="1" applyAlignment="1">
      <alignment vertical="center"/>
    </xf>
    <xf numFmtId="0" fontId="4" fillId="0" borderId="13" xfId="0" applyFont="1" applyBorder="1" applyAlignment="1">
      <alignment vertical="center" wrapText="1"/>
    </xf>
    <xf numFmtId="0" fontId="4" fillId="0" borderId="5" xfId="0" applyFont="1" applyBorder="1" applyAlignment="1">
      <alignment vertical="center" wrapText="1"/>
    </xf>
    <xf numFmtId="1" fontId="4" fillId="0" borderId="5" xfId="0" applyNumberFormat="1" applyFont="1" applyBorder="1" applyAlignment="1">
      <alignment vertical="center" wrapText="1"/>
    </xf>
    <xf numFmtId="1" fontId="4" fillId="0" borderId="2" xfId="0" applyNumberFormat="1" applyFont="1" applyBorder="1" applyAlignment="1">
      <alignment vertical="center"/>
    </xf>
    <xf numFmtId="0" fontId="4" fillId="0" borderId="4" xfId="0" applyFont="1" applyBorder="1" applyAlignment="1">
      <alignment vertical="center"/>
    </xf>
    <xf numFmtId="0" fontId="4" fillId="0" borderId="29" xfId="0" applyFont="1" applyBorder="1" applyAlignment="1">
      <alignment vertical="center" wrapText="1"/>
    </xf>
    <xf numFmtId="0" fontId="1" fillId="0" borderId="0" xfId="0" applyFont="1" applyAlignment="1">
      <alignment wrapText="1"/>
    </xf>
    <xf numFmtId="1" fontId="3" fillId="2" borderId="22" xfId="0" applyNumberFormat="1" applyFont="1" applyFill="1" applyBorder="1" applyAlignment="1">
      <alignment wrapText="1"/>
    </xf>
    <xf numFmtId="1" fontId="2" fillId="2" borderId="5" xfId="0" applyNumberFormat="1" applyFont="1" applyFill="1" applyBorder="1" applyAlignment="1">
      <alignment wrapText="1"/>
    </xf>
    <xf numFmtId="1" fontId="2" fillId="2" borderId="22" xfId="0" applyNumberFormat="1" applyFont="1" applyFill="1" applyBorder="1" applyAlignment="1">
      <alignment wrapText="1"/>
    </xf>
    <xf numFmtId="1" fontId="3" fillId="2" borderId="31" xfId="0" applyNumberFormat="1" applyFont="1" applyFill="1" applyBorder="1" applyAlignment="1">
      <alignment wrapText="1"/>
    </xf>
    <xf numFmtId="1" fontId="2" fillId="2" borderId="28" xfId="0" applyNumberFormat="1" applyFont="1" applyFill="1" applyBorder="1" applyAlignment="1">
      <alignment wrapText="1"/>
    </xf>
    <xf numFmtId="1" fontId="3" fillId="2" borderId="13" xfId="0" applyNumberFormat="1" applyFont="1" applyFill="1" applyBorder="1"/>
    <xf numFmtId="1" fontId="4" fillId="0" borderId="0" xfId="0" applyNumberFormat="1" applyFont="1" applyAlignment="1">
      <alignment horizontal="center" vertical="top"/>
    </xf>
    <xf numFmtId="1" fontId="4" fillId="0" borderId="6" xfId="0" applyNumberFormat="1" applyFont="1" applyBorder="1" applyAlignment="1">
      <alignment horizontal="center" vertical="top"/>
    </xf>
    <xf numFmtId="1" fontId="2" fillId="2" borderId="30" xfId="0" applyNumberFormat="1" applyFont="1" applyFill="1" applyBorder="1"/>
    <xf numFmtId="1" fontId="4" fillId="2" borderId="0" xfId="0" applyNumberFormat="1" applyFont="1" applyFill="1"/>
    <xf numFmtId="1" fontId="2" fillId="2" borderId="18" xfId="0" applyNumberFormat="1" applyFont="1" applyFill="1" applyBorder="1"/>
    <xf numFmtId="1" fontId="3" fillId="2" borderId="16" xfId="0" applyNumberFormat="1" applyFont="1" applyFill="1" applyBorder="1" applyAlignment="1">
      <alignment horizontal="justify" vertical="top" wrapText="1"/>
    </xf>
    <xf numFmtId="1" fontId="2" fillId="0" borderId="9" xfId="0" applyNumberFormat="1" applyFont="1" applyBorder="1" applyAlignment="1">
      <alignment horizontal="left" vertical="top" wrapText="1"/>
    </xf>
    <xf numFmtId="1" fontId="2" fillId="2" borderId="0" xfId="0" applyNumberFormat="1" applyFont="1" applyFill="1" applyAlignment="1">
      <alignment horizontal="justify" vertical="top" wrapText="1"/>
    </xf>
    <xf numFmtId="1" fontId="2" fillId="2" borderId="12" xfId="0" applyNumberFormat="1" applyFont="1" applyFill="1" applyBorder="1" applyAlignment="1">
      <alignment horizontal="justify" vertical="top" wrapText="1"/>
    </xf>
    <xf numFmtId="1" fontId="3" fillId="2" borderId="13" xfId="0" applyNumberFormat="1" applyFont="1" applyFill="1" applyBorder="1" applyAlignment="1">
      <alignment vertical="top"/>
    </xf>
    <xf numFmtId="1" fontId="3" fillId="2" borderId="13" xfId="0" applyNumberFormat="1" applyFont="1" applyFill="1" applyBorder="1" applyAlignment="1">
      <alignment vertical="top" wrapText="1"/>
    </xf>
    <xf numFmtId="1" fontId="2" fillId="2" borderId="13" xfId="0" applyNumberFormat="1" applyFont="1" applyFill="1" applyBorder="1" applyAlignment="1">
      <alignment vertical="top" wrapText="1"/>
    </xf>
    <xf numFmtId="1" fontId="16" fillId="0" borderId="6" xfId="0" applyNumberFormat="1" applyFont="1" applyBorder="1" applyAlignment="1">
      <alignment horizontal="left" vertical="top"/>
    </xf>
    <xf numFmtId="0" fontId="2" fillId="0" borderId="0" xfId="0" applyFont="1" applyAlignment="1">
      <alignment horizontal="center" vertical="top"/>
    </xf>
    <xf numFmtId="0" fontId="2" fillId="0" borderId="14" xfId="0" applyFont="1" applyBorder="1" applyAlignment="1">
      <alignment horizontal="center" wrapText="1"/>
    </xf>
    <xf numFmtId="41" fontId="2" fillId="0" borderId="19" xfId="0" applyNumberFormat="1" applyFont="1" applyBorder="1" applyAlignment="1">
      <alignment horizontal="center" vertical="center"/>
    </xf>
    <xf numFmtId="165" fontId="2" fillId="0" borderId="10" xfId="0" applyNumberFormat="1" applyFont="1" applyBorder="1" applyAlignment="1">
      <alignment horizontal="center" vertical="center"/>
    </xf>
    <xf numFmtId="10" fontId="2" fillId="0" borderId="10" xfId="4" applyNumberFormat="1" applyFont="1" applyFill="1" applyBorder="1" applyAlignment="1">
      <alignment horizontal="center" vertical="center"/>
    </xf>
    <xf numFmtId="41" fontId="5" fillId="0" borderId="14" xfId="0" applyNumberFormat="1" applyFont="1" applyBorder="1" applyAlignment="1">
      <alignment horizontal="center" vertical="center"/>
    </xf>
    <xf numFmtId="0" fontId="5" fillId="0" borderId="14" xfId="3" applyNumberFormat="1" applyFont="1" applyBorder="1" applyAlignment="1" applyProtection="1">
      <alignment horizontal="center" vertical="center" wrapText="1"/>
      <protection locked="0"/>
    </xf>
    <xf numFmtId="0" fontId="5" fillId="0" borderId="8" xfId="0" applyFont="1" applyBorder="1" applyAlignment="1">
      <alignment vertical="center" wrapText="1"/>
    </xf>
    <xf numFmtId="0" fontId="2" fillId="0" borderId="8" xfId="0" applyFont="1" applyBorder="1" applyAlignment="1">
      <alignment horizontal="center" wrapText="1"/>
    </xf>
    <xf numFmtId="0" fontId="4" fillId="0" borderId="28"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3" xfId="0" applyFont="1" applyBorder="1" applyAlignment="1">
      <alignment horizontal="right" vertical="center"/>
    </xf>
    <xf numFmtId="3" fontId="2" fillId="0" borderId="19" xfId="1" applyNumberFormat="1" applyFont="1" applyFill="1" applyBorder="1" applyAlignment="1">
      <alignment horizontal="center" vertical="center"/>
    </xf>
    <xf numFmtId="1" fontId="16" fillId="4" borderId="19" xfId="0" applyNumberFormat="1" applyFont="1" applyFill="1" applyBorder="1" applyAlignment="1">
      <alignment vertical="center"/>
    </xf>
    <xf numFmtId="1" fontId="2" fillId="0" borderId="19" xfId="0" applyNumberFormat="1" applyFont="1" applyBorder="1" applyAlignment="1">
      <alignment vertical="center" wrapText="1"/>
    </xf>
    <xf numFmtId="1" fontId="15" fillId="0" borderId="19" xfId="0" applyNumberFormat="1" applyFont="1" applyBorder="1" applyAlignment="1">
      <alignment vertical="center" wrapText="1"/>
    </xf>
    <xf numFmtId="4" fontId="4" fillId="0" borderId="19" xfId="0" applyNumberFormat="1" applyFont="1" applyBorder="1" applyAlignment="1">
      <alignment vertical="center" shrinkToFit="1"/>
    </xf>
    <xf numFmtId="41" fontId="2" fillId="0" borderId="13" xfId="0" applyNumberFormat="1" applyFont="1" applyBorder="1" applyAlignment="1">
      <alignment horizontal="center" vertical="center"/>
    </xf>
    <xf numFmtId="0" fontId="2" fillId="0" borderId="12" xfId="0" applyFont="1" applyBorder="1" applyAlignment="1" applyProtection="1">
      <alignment horizontal="center" vertical="center"/>
      <protection locked="0"/>
    </xf>
    <xf numFmtId="165" fontId="2" fillId="0" borderId="16" xfId="0" applyNumberFormat="1" applyFont="1" applyBorder="1" applyAlignment="1">
      <alignment horizontal="center" vertical="center"/>
    </xf>
    <xf numFmtId="9" fontId="2" fillId="0" borderId="16" xfId="0" applyNumberFormat="1" applyFont="1" applyBorder="1" applyAlignment="1">
      <alignment horizontal="center" vertical="center"/>
    </xf>
    <xf numFmtId="1" fontId="6" fillId="4" borderId="37" xfId="0" applyNumberFormat="1" applyFont="1" applyFill="1" applyBorder="1" applyAlignment="1">
      <alignment horizontal="center" vertical="center"/>
    </xf>
    <xf numFmtId="1" fontId="13" fillId="4" borderId="37" xfId="0" applyNumberFormat="1" applyFont="1" applyFill="1" applyBorder="1" applyAlignment="1">
      <alignment horizontal="center" vertical="center"/>
    </xf>
    <xf numFmtId="0" fontId="10" fillId="0" borderId="17" xfId="0" applyFont="1" applyBorder="1" applyAlignment="1">
      <alignment horizontal="center" vertical="center" wrapText="1"/>
    </xf>
    <xf numFmtId="41" fontId="5" fillId="0" borderId="8" xfId="3" applyNumberFormat="1" applyFont="1" applyBorder="1" applyAlignment="1">
      <alignment horizontal="center" vertical="center" wrapText="1"/>
    </xf>
    <xf numFmtId="41" fontId="5" fillId="0" borderId="8" xfId="0" applyNumberFormat="1" applyFont="1" applyBorder="1" applyAlignment="1">
      <alignment horizontal="center" vertical="center"/>
    </xf>
    <xf numFmtId="0" fontId="5" fillId="0" borderId="17" xfId="0" applyFont="1" applyBorder="1" applyAlignment="1">
      <alignment horizontal="center" vertical="top" wrapText="1"/>
    </xf>
    <xf numFmtId="49" fontId="5" fillId="0" borderId="16" xfId="0" applyNumberFormat="1" applyFont="1" applyBorder="1" applyAlignment="1">
      <alignment horizontal="center" vertical="top" wrapText="1"/>
    </xf>
    <xf numFmtId="0" fontId="5" fillId="0" borderId="10" xfId="0" applyFont="1" applyBorder="1" applyAlignment="1">
      <alignment horizontal="center" vertical="top" wrapText="1"/>
    </xf>
    <xf numFmtId="0" fontId="5" fillId="0" borderId="16" xfId="0" applyFont="1" applyBorder="1" applyAlignment="1">
      <alignment horizontal="center" vertical="top" wrapText="1"/>
    </xf>
    <xf numFmtId="1" fontId="6" fillId="0" borderId="21" xfId="0" applyNumberFormat="1" applyFont="1" applyBorder="1" applyAlignment="1">
      <alignment horizontal="center" vertical="center"/>
    </xf>
    <xf numFmtId="49" fontId="5" fillId="0" borderId="13" xfId="0" applyNumberFormat="1" applyFont="1" applyBorder="1" applyAlignment="1">
      <alignment vertical="center"/>
    </xf>
    <xf numFmtId="41" fontId="5" fillId="0" borderId="19" xfId="0" applyNumberFormat="1" applyFont="1" applyBorder="1" applyAlignment="1">
      <alignment horizontal="center" vertical="center"/>
    </xf>
    <xf numFmtId="41" fontId="5" fillId="0" borderId="13" xfId="0" applyNumberFormat="1" applyFont="1" applyBorder="1" applyAlignment="1">
      <alignment horizontal="center" vertical="center"/>
    </xf>
    <xf numFmtId="1" fontId="6" fillId="0" borderId="37" xfId="0" applyNumberFormat="1" applyFont="1" applyBorder="1" applyAlignment="1">
      <alignment horizontal="center"/>
    </xf>
    <xf numFmtId="0" fontId="5" fillId="0" borderId="17" xfId="0" applyFont="1" applyBorder="1" applyAlignment="1">
      <alignment horizontal="left" wrapText="1"/>
    </xf>
    <xf numFmtId="49" fontId="5" fillId="0" borderId="12" xfId="0" applyNumberFormat="1" applyFont="1" applyBorder="1" applyAlignment="1">
      <alignment horizontal="left" wrapText="1"/>
    </xf>
    <xf numFmtId="1" fontId="6" fillId="0" borderId="21" xfId="0" applyNumberFormat="1" applyFont="1" applyBorder="1" applyAlignment="1">
      <alignment horizontal="center"/>
    </xf>
    <xf numFmtId="0" fontId="6" fillId="0" borderId="13" xfId="0" applyFont="1" applyBorder="1"/>
    <xf numFmtId="0" fontId="6" fillId="0" borderId="13" xfId="0" applyFont="1" applyBorder="1" applyAlignment="1">
      <alignment horizontal="left"/>
    </xf>
    <xf numFmtId="1" fontId="13" fillId="0" borderId="37" xfId="0" applyNumberFormat="1" applyFont="1" applyBorder="1" applyAlignment="1">
      <alignment horizontal="center" vertical="center"/>
    </xf>
    <xf numFmtId="1" fontId="13" fillId="0" borderId="21" xfId="0" applyNumberFormat="1" applyFont="1" applyBorder="1" applyAlignment="1">
      <alignment horizontal="center" vertical="center"/>
    </xf>
    <xf numFmtId="0" fontId="5" fillId="0" borderId="13" xfId="0" applyFont="1" applyBorder="1" applyAlignment="1">
      <alignment vertical="center"/>
    </xf>
    <xf numFmtId="38" fontId="5" fillId="0" borderId="13" xfId="0" applyNumberFormat="1" applyFont="1" applyBorder="1" applyAlignment="1" applyProtection="1">
      <alignment horizontal="center" vertical="center"/>
      <protection locked="0"/>
    </xf>
    <xf numFmtId="38" fontId="5" fillId="0" borderId="19" xfId="0" applyNumberFormat="1" applyFont="1" applyBorder="1" applyAlignment="1" applyProtection="1">
      <alignment horizontal="center" vertical="center"/>
      <protection locked="0"/>
    </xf>
    <xf numFmtId="0" fontId="2" fillId="0" borderId="8" xfId="0" applyFont="1" applyBorder="1" applyAlignment="1">
      <alignment horizontal="center" vertical="center" wrapText="1" shrinkToFit="1"/>
    </xf>
    <xf numFmtId="3" fontId="2" fillId="0" borderId="13" xfId="0" applyNumberFormat="1" applyFont="1" applyBorder="1" applyAlignment="1">
      <alignment vertical="center"/>
    </xf>
    <xf numFmtId="3" fontId="2" fillId="0" borderId="29" xfId="3" applyNumberFormat="1" applyFont="1" applyBorder="1" applyAlignment="1">
      <alignment vertical="center"/>
    </xf>
    <xf numFmtId="165" fontId="2" fillId="0" borderId="5" xfId="0" applyNumberFormat="1" applyFont="1" applyBorder="1" applyAlignment="1">
      <alignment vertical="center"/>
    </xf>
    <xf numFmtId="3" fontId="2" fillId="0" borderId="29" xfId="3" applyNumberFormat="1" applyFont="1" applyBorder="1" applyAlignment="1">
      <alignment vertical="center" wrapText="1"/>
    </xf>
    <xf numFmtId="3" fontId="2" fillId="0" borderId="5" xfId="0" applyNumberFormat="1" applyFont="1" applyBorder="1" applyAlignment="1" applyProtection="1">
      <alignment vertical="center" wrapText="1"/>
      <protection locked="0"/>
    </xf>
    <xf numFmtId="4" fontId="2" fillId="0" borderId="4" xfId="3" applyNumberFormat="1" applyFont="1" applyBorder="1" applyAlignment="1">
      <alignment vertical="center"/>
    </xf>
    <xf numFmtId="4" fontId="2" fillId="0" borderId="6" xfId="0" applyNumberFormat="1" applyFont="1" applyBorder="1" applyAlignment="1" applyProtection="1">
      <alignment vertical="center"/>
      <protection locked="0"/>
    </xf>
    <xf numFmtId="3" fontId="2" fillId="0" borderId="5" xfId="0" applyNumberFormat="1" applyFont="1" applyBorder="1" applyAlignment="1">
      <alignment vertical="center"/>
    </xf>
    <xf numFmtId="3" fontId="2" fillId="0" borderId="29" xfId="0" applyNumberFormat="1" applyFont="1" applyBorder="1" applyAlignment="1">
      <alignment vertical="center"/>
    </xf>
    <xf numFmtId="39" fontId="2" fillId="0" borderId="29" xfId="3" applyNumberFormat="1" applyFont="1" applyBorder="1" applyAlignment="1">
      <alignment vertical="center"/>
    </xf>
    <xf numFmtId="0" fontId="2" fillId="0" borderId="5" xfId="0" applyFont="1" applyBorder="1" applyAlignment="1" applyProtection="1">
      <alignment vertical="center"/>
      <protection locked="0"/>
    </xf>
    <xf numFmtId="39" fontId="2" fillId="0" borderId="4" xfId="3" applyNumberFormat="1" applyFont="1" applyBorder="1" applyAlignment="1">
      <alignment vertical="center"/>
    </xf>
    <xf numFmtId="39" fontId="2" fillId="0" borderId="29" xfId="0" applyNumberFormat="1" applyFont="1" applyBorder="1" applyAlignment="1" applyProtection="1">
      <alignment vertical="center"/>
      <protection locked="0"/>
    </xf>
    <xf numFmtId="3" fontId="2" fillId="0" borderId="13" xfId="0" applyNumberFormat="1" applyFont="1" applyBorder="1"/>
    <xf numFmtId="0" fontId="2" fillId="0" borderId="5" xfId="0" applyFont="1" applyBorder="1" applyAlignment="1">
      <alignment vertical="center"/>
    </xf>
    <xf numFmtId="3" fontId="2" fillId="0" borderId="29" xfId="0" applyNumberFormat="1" applyFont="1" applyBorder="1"/>
    <xf numFmtId="3" fontId="2" fillId="0" borderId="5" xfId="0" applyNumberFormat="1" applyFont="1" applyBorder="1" applyProtection="1">
      <protection locked="0"/>
    </xf>
    <xf numFmtId="3" fontId="2" fillId="0" borderId="4" xfId="0" applyNumberFormat="1" applyFont="1" applyBorder="1"/>
    <xf numFmtId="3" fontId="2" fillId="0" borderId="6" xfId="0" applyNumberFormat="1" applyFont="1" applyBorder="1"/>
    <xf numFmtId="0" fontId="15" fillId="4" borderId="12" xfId="0" applyFont="1" applyFill="1" applyBorder="1" applyAlignment="1">
      <alignment vertical="center"/>
    </xf>
    <xf numFmtId="0" fontId="2" fillId="4" borderId="12" xfId="0" applyFont="1" applyFill="1" applyBorder="1" applyAlignment="1">
      <alignment vertical="center"/>
    </xf>
    <xf numFmtId="0" fontId="15" fillId="4" borderId="27" xfId="0" applyFont="1" applyFill="1" applyBorder="1" applyAlignment="1">
      <alignment horizontal="center" vertical="center" wrapText="1" shrinkToFit="1"/>
    </xf>
    <xf numFmtId="164" fontId="2" fillId="0" borderId="5" xfId="0" applyNumberFormat="1" applyFont="1" applyBorder="1" applyAlignment="1">
      <alignment vertical="center"/>
    </xf>
    <xf numFmtId="1" fontId="4" fillId="0" borderId="38" xfId="0" applyNumberFormat="1" applyFont="1" applyBorder="1" applyAlignment="1">
      <alignment horizontal="left" vertical="top"/>
    </xf>
    <xf numFmtId="1" fontId="4" fillId="0" borderId="3" xfId="0" applyNumberFormat="1" applyFont="1" applyBorder="1" applyAlignment="1">
      <alignment horizontal="left" vertical="top"/>
    </xf>
    <xf numFmtId="1" fontId="2" fillId="2" borderId="15" xfId="0" applyNumberFormat="1" applyFont="1" applyFill="1" applyBorder="1"/>
    <xf numFmtId="1" fontId="4" fillId="0" borderId="39" xfId="0" applyNumberFormat="1" applyFont="1" applyBorder="1" applyAlignment="1">
      <alignment horizontal="left" vertical="top"/>
    </xf>
    <xf numFmtId="49" fontId="2" fillId="2" borderId="3" xfId="0" applyNumberFormat="1" applyFont="1" applyFill="1" applyBorder="1" applyAlignment="1">
      <alignment horizontal="center" vertical="top"/>
    </xf>
    <xf numFmtId="1" fontId="4" fillId="0" borderId="18" xfId="0" applyNumberFormat="1" applyFont="1" applyBorder="1" applyAlignment="1">
      <alignment horizontal="left" vertical="top"/>
    </xf>
    <xf numFmtId="49" fontId="2" fillId="2" borderId="1" xfId="0" applyNumberFormat="1" applyFont="1" applyFill="1" applyBorder="1" applyAlignment="1">
      <alignment horizontal="center" vertical="top"/>
    </xf>
    <xf numFmtId="49" fontId="2" fillId="2" borderId="25" xfId="0" applyNumberFormat="1" applyFont="1" applyFill="1" applyBorder="1" applyAlignment="1">
      <alignment horizontal="center" vertical="top"/>
    </xf>
    <xf numFmtId="1" fontId="2" fillId="2" borderId="31" xfId="0" applyNumberFormat="1" applyFont="1" applyFill="1" applyBorder="1" applyAlignment="1">
      <alignment wrapText="1"/>
    </xf>
    <xf numFmtId="49" fontId="2" fillId="2" borderId="18" xfId="0" applyNumberFormat="1" applyFont="1" applyFill="1" applyBorder="1" applyAlignment="1">
      <alignment horizontal="center" vertical="top"/>
    </xf>
    <xf numFmtId="1" fontId="2" fillId="2" borderId="18" xfId="0" applyNumberFormat="1" applyFont="1" applyFill="1" applyBorder="1" applyAlignment="1">
      <alignment horizontal="center" vertical="top"/>
    </xf>
    <xf numFmtId="1" fontId="2" fillId="2" borderId="22" xfId="0" applyNumberFormat="1" applyFont="1" applyFill="1" applyBorder="1"/>
    <xf numFmtId="1" fontId="4" fillId="4" borderId="21" xfId="0" applyNumberFormat="1" applyFont="1" applyFill="1" applyBorder="1" applyAlignment="1">
      <alignment vertical="center"/>
    </xf>
    <xf numFmtId="5" fontId="4" fillId="0" borderId="13" xfId="0" applyNumberFormat="1" applyFont="1" applyBorder="1" applyAlignment="1">
      <alignment vertical="center"/>
    </xf>
    <xf numFmtId="1" fontId="16" fillId="0" borderId="0" xfId="0" applyNumberFormat="1" applyFont="1" applyAlignment="1">
      <alignment horizontal="left" vertical="top"/>
    </xf>
    <xf numFmtId="1" fontId="2" fillId="0" borderId="0" xfId="0" applyNumberFormat="1" applyFont="1" applyAlignment="1">
      <alignment horizontal="center" vertical="top"/>
    </xf>
    <xf numFmtId="1" fontId="2" fillId="0" borderId="0" xfId="0" applyNumberFormat="1" applyFont="1" applyAlignment="1">
      <alignment horizontal="right" vertical="top"/>
    </xf>
    <xf numFmtId="0" fontId="15" fillId="0" borderId="0" xfId="0" applyFont="1" applyAlignment="1">
      <alignment vertical="center"/>
    </xf>
    <xf numFmtId="0" fontId="15" fillId="0" borderId="0" xfId="0" applyFont="1" applyAlignment="1">
      <alignment vertical="center" wrapText="1"/>
    </xf>
    <xf numFmtId="1" fontId="6" fillId="6" borderId="37" xfId="0" applyNumberFormat="1" applyFont="1" applyFill="1" applyBorder="1" applyAlignment="1">
      <alignment horizontal="center" vertical="center"/>
    </xf>
    <xf numFmtId="0" fontId="6" fillId="6" borderId="8" xfId="0" applyFont="1" applyFill="1" applyBorder="1" applyAlignment="1">
      <alignment vertical="center" wrapText="1"/>
    </xf>
    <xf numFmtId="3" fontId="6" fillId="6" borderId="14" xfId="0" applyNumberFormat="1" applyFont="1" applyFill="1" applyBorder="1" applyAlignment="1" applyProtection="1">
      <alignment horizontal="center" vertical="center"/>
      <protection locked="0"/>
    </xf>
    <xf numFmtId="3" fontId="5" fillId="6" borderId="14" xfId="0" applyNumberFormat="1" applyFont="1" applyFill="1" applyBorder="1" applyAlignment="1" applyProtection="1">
      <alignment horizontal="center" vertical="center" wrapText="1"/>
      <protection locked="0"/>
    </xf>
    <xf numFmtId="41" fontId="5" fillId="6" borderId="8" xfId="3" applyNumberFormat="1" applyFont="1" applyFill="1" applyBorder="1" applyAlignment="1">
      <alignment horizontal="center" vertical="center" wrapText="1"/>
    </xf>
    <xf numFmtId="1" fontId="4" fillId="6" borderId="3" xfId="0" applyNumberFormat="1" applyFont="1" applyFill="1" applyBorder="1" applyAlignment="1">
      <alignment horizontal="left" vertical="top"/>
    </xf>
    <xf numFmtId="0" fontId="6" fillId="6" borderId="25" xfId="0" applyFont="1" applyFill="1" applyBorder="1" applyAlignment="1">
      <alignment vertical="center" shrinkToFit="1"/>
    </xf>
    <xf numFmtId="1" fontId="4" fillId="6" borderId="7" xfId="0" applyNumberFormat="1" applyFont="1" applyFill="1" applyBorder="1" applyAlignment="1">
      <alignment horizontal="left" vertical="top" wrapText="1"/>
    </xf>
    <xf numFmtId="3" fontId="6" fillId="6" borderId="23" xfId="0" applyNumberFormat="1" applyFont="1" applyFill="1" applyBorder="1" applyAlignment="1">
      <alignment horizontal="center" vertical="center"/>
    </xf>
    <xf numFmtId="1" fontId="4" fillId="6" borderId="2" xfId="0" applyNumberFormat="1" applyFont="1" applyFill="1" applyBorder="1" applyAlignment="1">
      <alignment horizontal="center" vertical="top"/>
    </xf>
    <xf numFmtId="37" fontId="4" fillId="6" borderId="5" xfId="1" applyNumberFormat="1" applyFont="1" applyFill="1" applyBorder="1" applyAlignment="1" applyProtection="1">
      <alignment horizontal="center" vertical="center"/>
      <protection locked="0"/>
    </xf>
    <xf numFmtId="1" fontId="4" fillId="6" borderId="2" xfId="0" applyNumberFormat="1" applyFont="1" applyFill="1" applyBorder="1" applyAlignment="1">
      <alignment horizontal="left" vertical="top" wrapText="1"/>
    </xf>
    <xf numFmtId="37" fontId="4" fillId="6" borderId="4" xfId="1" applyNumberFormat="1" applyFont="1" applyFill="1" applyBorder="1" applyAlignment="1" applyProtection="1">
      <alignment horizontal="center" vertical="center"/>
      <protection locked="0"/>
    </xf>
    <xf numFmtId="1" fontId="2" fillId="6" borderId="7" xfId="0" applyNumberFormat="1" applyFont="1" applyFill="1" applyBorder="1" applyAlignment="1">
      <alignment horizontal="left" vertical="top" wrapText="1"/>
    </xf>
    <xf numFmtId="37" fontId="4" fillId="6" borderId="4" xfId="0" applyNumberFormat="1" applyFont="1" applyFill="1" applyBorder="1" applyAlignment="1">
      <alignment horizontal="center" vertical="top"/>
    </xf>
    <xf numFmtId="1" fontId="6" fillId="6" borderId="37" xfId="0" applyNumberFormat="1" applyFont="1" applyFill="1" applyBorder="1" applyAlignment="1">
      <alignment horizontal="center"/>
    </xf>
    <xf numFmtId="0" fontId="6" fillId="6" borderId="8" xfId="0" applyFont="1" applyFill="1" applyBorder="1"/>
    <xf numFmtId="41" fontId="6" fillId="6" borderId="14" xfId="0" applyNumberFormat="1" applyFont="1" applyFill="1" applyBorder="1" applyAlignment="1">
      <alignment horizontal="center"/>
    </xf>
    <xf numFmtId="41" fontId="6" fillId="6" borderId="8" xfId="0" applyNumberFormat="1" applyFont="1" applyFill="1" applyBorder="1" applyAlignment="1">
      <alignment horizontal="center"/>
    </xf>
    <xf numFmtId="49" fontId="3" fillId="2" borderId="30" xfId="0" applyNumberFormat="1" applyFont="1" applyFill="1" applyBorder="1" applyAlignment="1">
      <alignment horizontal="left" vertical="top"/>
    </xf>
    <xf numFmtId="0" fontId="6" fillId="0" borderId="11" xfId="0" applyFont="1" applyBorder="1" applyAlignment="1">
      <alignment horizontal="center" vertical="center"/>
    </xf>
    <xf numFmtId="0" fontId="6" fillId="0" borderId="11" xfId="0" applyFont="1" applyBorder="1" applyAlignment="1">
      <alignment vertical="center"/>
    </xf>
    <xf numFmtId="1" fontId="4" fillId="0" borderId="40" xfId="0" applyNumberFormat="1" applyFont="1" applyBorder="1" applyAlignment="1">
      <alignment horizontal="left" vertical="top"/>
    </xf>
    <xf numFmtId="1" fontId="3" fillId="2" borderId="30" xfId="0" applyNumberFormat="1" applyFont="1" applyFill="1" applyBorder="1" applyAlignment="1">
      <alignment vertical="top" wrapText="1"/>
    </xf>
    <xf numFmtId="1" fontId="2" fillId="3" borderId="19" xfId="0" applyNumberFormat="1" applyFont="1" applyFill="1" applyBorder="1" applyAlignment="1">
      <alignment horizontal="center" wrapText="1"/>
    </xf>
    <xf numFmtId="1" fontId="2" fillId="3" borderId="21" xfId="0" applyNumberFormat="1" applyFont="1" applyFill="1" applyBorder="1" applyAlignment="1">
      <alignment horizontal="center"/>
    </xf>
    <xf numFmtId="0" fontId="2" fillId="3" borderId="19" xfId="0" applyFont="1" applyFill="1" applyBorder="1" applyAlignment="1">
      <alignment horizontal="center" wrapText="1"/>
    </xf>
    <xf numFmtId="1" fontId="16" fillId="4" borderId="8" xfId="0" applyNumberFormat="1" applyFont="1" applyFill="1" applyBorder="1" applyAlignment="1">
      <alignment horizontal="left" vertical="top"/>
    </xf>
    <xf numFmtId="1" fontId="2" fillId="4" borderId="27" xfId="0" applyNumberFormat="1" applyFont="1" applyFill="1" applyBorder="1" applyAlignment="1">
      <alignment horizontal="left" vertical="top"/>
    </xf>
    <xf numFmtId="1" fontId="15" fillId="4" borderId="27" xfId="0" applyNumberFormat="1" applyFont="1" applyFill="1" applyBorder="1" applyAlignment="1">
      <alignment horizontal="left" vertical="top"/>
    </xf>
    <xf numFmtId="1" fontId="15" fillId="4" borderId="37" xfId="0" applyNumberFormat="1" applyFont="1" applyFill="1" applyBorder="1" applyAlignment="1">
      <alignment horizontal="left" vertical="top"/>
    </xf>
    <xf numFmtId="4" fontId="4" fillId="0" borderId="1" xfId="0" applyNumberFormat="1" applyFont="1" applyBorder="1" applyAlignment="1" applyProtection="1">
      <alignment horizontal="center" vertical="top"/>
      <protection locked="0"/>
    </xf>
    <xf numFmtId="1" fontId="2" fillId="0" borderId="0" xfId="0" applyNumberFormat="1" applyFont="1" applyAlignment="1" applyProtection="1">
      <alignment horizontal="center" vertical="top"/>
      <protection locked="0"/>
    </xf>
    <xf numFmtId="1" fontId="16" fillId="0" borderId="0" xfId="0" applyNumberFormat="1" applyFont="1" applyAlignment="1">
      <alignment horizontal="left" vertical="top"/>
    </xf>
    <xf numFmtId="1" fontId="2" fillId="0" borderId="0" xfId="0" applyNumberFormat="1" applyFont="1" applyAlignment="1">
      <alignment horizontal="center" vertical="top"/>
    </xf>
    <xf numFmtId="0" fontId="12" fillId="0" borderId="0" xfId="0" applyFont="1" applyAlignment="1">
      <alignment horizontal="center" wrapText="1"/>
    </xf>
    <xf numFmtId="0" fontId="17" fillId="0" borderId="0" xfId="0" applyFont="1" applyAlignment="1">
      <alignment horizontal="center"/>
    </xf>
    <xf numFmtId="0" fontId="17" fillId="0" borderId="0" xfId="0" applyFont="1" applyAlignment="1">
      <alignment horizontal="left" wrapText="1"/>
    </xf>
    <xf numFmtId="0" fontId="5" fillId="0" borderId="13" xfId="0" applyFont="1" applyBorder="1" applyAlignment="1">
      <alignment horizontal="center" vertical="center"/>
    </xf>
    <xf numFmtId="0" fontId="5" fillId="0" borderId="30" xfId="0" applyFont="1" applyBorder="1" applyAlignment="1">
      <alignment horizontal="center" vertical="center"/>
    </xf>
    <xf numFmtId="0" fontId="5" fillId="0" borderId="21" xfId="0" applyFont="1" applyBorder="1" applyAlignment="1">
      <alignment horizontal="center" vertical="center"/>
    </xf>
    <xf numFmtId="0" fontId="17" fillId="0" borderId="12" xfId="0" applyFont="1" applyBorder="1" applyAlignment="1">
      <alignment horizontal="left" wrapText="1"/>
    </xf>
    <xf numFmtId="0" fontId="2" fillId="0" borderId="0" xfId="0" applyFont="1" applyAlignment="1">
      <alignment horizontal="center" vertical="center" wrapText="1"/>
    </xf>
    <xf numFmtId="0" fontId="17" fillId="0" borderId="0" xfId="0" applyFont="1" applyAlignment="1">
      <alignment horizontal="left"/>
    </xf>
  </cellXfs>
  <cellStyles count="5">
    <cellStyle name="Comma" xfId="1" builtinId="3"/>
    <cellStyle name="Comma [0]" xfId="2" builtinId="6" customBuiltin="1"/>
    <cellStyle name="Currency" xfId="3" builtinId="4"/>
    <cellStyle name="Normal" xfId="0" builtinId="0"/>
    <cellStyle name="Percent" xfId="4" builtinId="5"/>
  </cellStyles>
  <dxfs count="51">
    <dxf>
      <font>
        <b/>
        <i val="0"/>
        <strike val="0"/>
        <condense val="0"/>
        <extend val="0"/>
        <outline val="0"/>
        <shadow val="0"/>
        <u val="none"/>
        <vertAlign val="baseline"/>
        <sz val="12"/>
        <color auto="1"/>
        <name val="Times New Roman"/>
        <scheme val="none"/>
      </font>
      <numFmt numFmtId="3" formatCode="#,##0"/>
      <alignment horizontal="general" vertical="bottom"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alignment horizontal="general" vertical="center"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general"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border outline="0">
        <right style="medium">
          <color indexed="64"/>
        </right>
        <bottom style="medium">
          <color indexed="64"/>
        </bottom>
      </border>
    </dxf>
    <dxf>
      <fill>
        <patternFill>
          <fgColor indexed="64"/>
          <bgColor theme="0"/>
        </patternFill>
      </fill>
    </dxf>
    <dxf>
      <font>
        <b val="0"/>
        <i val="0"/>
        <strike val="0"/>
        <condense val="0"/>
        <extend val="0"/>
        <outline val="0"/>
        <shadow val="0"/>
        <u val="none"/>
        <vertAlign val="baseline"/>
        <sz val="12"/>
        <color auto="1"/>
        <name val="Times New Roman"/>
        <scheme val="none"/>
      </font>
      <alignment horizontal="general" vertical="center"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general"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border outline="0">
        <right style="medium">
          <color indexed="64"/>
        </right>
        <bottom style="medium">
          <color indexed="64"/>
        </bottom>
      </border>
    </dxf>
    <dxf>
      <font>
        <b val="0"/>
        <i val="0"/>
        <strike val="0"/>
        <condense val="0"/>
        <extend val="0"/>
        <outline val="0"/>
        <shadow val="0"/>
        <u val="none"/>
        <vertAlign val="baseline"/>
        <sz val="12"/>
        <color auto="1"/>
        <name val="Times New Roman"/>
        <scheme val="none"/>
      </font>
      <alignment horizontal="general" vertical="center"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general" vertical="center" textRotation="0" wrapText="0" indent="0" justifyLastLine="0" shrinkToFit="0" readingOrder="0"/>
      <border diagonalUp="0" diagonalDown="0">
        <left style="medium">
          <color indexed="64"/>
        </left>
        <right style="medium">
          <color indexed="64"/>
        </right>
        <top/>
        <bottom style="thin">
          <color indexed="64"/>
        </bottom>
        <vertical/>
        <horizontal/>
      </border>
    </dxf>
    <dxf>
      <border outline="0">
        <right style="medium">
          <color indexed="64"/>
        </right>
        <bottom style="medium">
          <color indexed="64"/>
        </bottom>
      </border>
    </dxf>
    <dxf>
      <font>
        <b val="0"/>
        <i val="0"/>
        <strike val="0"/>
        <condense val="0"/>
        <extend val="0"/>
        <outline val="0"/>
        <shadow val="0"/>
        <u val="none"/>
        <vertAlign val="baseline"/>
        <sz val="11"/>
        <color theme="0"/>
        <name val="Times New Roman"/>
        <scheme val="none"/>
      </font>
      <numFmt numFmtId="1" formatCode="0"/>
      <alignment horizontal="center" vertical="center"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1"/>
        <color auto="1"/>
        <name val="Times New Roman"/>
        <scheme val="none"/>
      </font>
      <alignment horizontal="left" vertical="bottom" textRotation="0" wrapText="0"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1"/>
        <color auto="1"/>
        <name val="Times New Roman"/>
        <scheme val="none"/>
      </font>
      <numFmt numFmtId="1" formatCode="0"/>
      <alignment horizontal="center" vertical="bottom"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1"/>
        <color auto="1"/>
        <name val="Times New Roman"/>
        <scheme val="none"/>
      </font>
      <alignment horizontal="general" vertical="bottom" textRotation="0" wrapText="0"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1"/>
        <color auto="1"/>
        <name val="Times New Roman"/>
        <scheme val="none"/>
      </font>
      <numFmt numFmtId="1" formatCode="0"/>
      <alignment horizontal="center" vertical="bottom"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1"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rgb="FFFFFFFF"/>
        </patternFill>
      </fill>
      <alignment horizontal="left" vertical="center" textRotation="0" wrapText="1" indent="3" justifyLastLine="0" shrinkToFit="0" readingOrder="0"/>
      <border diagonalUp="0" diagonalDown="0">
        <left/>
        <right/>
        <top style="medium">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center" textRotation="0" wrapText="1" indent="0" justifyLastLine="0" shrinkToFit="0" readingOrder="0"/>
    </dxf>
    <dxf>
      <border outline="0">
        <right style="medium">
          <color indexed="64"/>
        </right>
      </border>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center" textRotation="0" wrapText="0" indent="0" justifyLastLine="0" shrinkToFit="0" readingOrder="0"/>
      <border diagonalUp="0" diagonalDown="0">
        <left style="medium">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border outline="0">
        <right style="medium">
          <color indexed="64"/>
        </right>
        <bottom style="medium">
          <color indexed="64"/>
        </bottom>
      </border>
    </dxf>
    <dxf>
      <font>
        <b val="0"/>
        <i val="0"/>
        <strike val="0"/>
        <condense val="0"/>
        <extend val="0"/>
        <outline val="0"/>
        <shadow val="0"/>
        <u val="none"/>
        <vertAlign val="baseline"/>
        <sz val="11"/>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left" vertical="top" textRotation="0" wrapText="0" indent="0" justifyLastLine="0" shrinkToFit="0" readingOrder="0"/>
      <border diagonalUp="0" diagonalDown="0">
        <left/>
        <right style="medium">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border>
        <bottom style="medium">
          <color indexed="64"/>
        </bottom>
      </border>
    </dxf>
  </dxfs>
  <tableStyles count="0" defaultTableStyle="TableStyleMedium9" defaultPivotStyle="PivotStyleLight16"/>
  <colors>
    <mruColors>
      <color rgb="FFDC0000"/>
      <color rgb="FFCC3300"/>
      <color rgb="FFC9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1813560</xdr:colOff>
      <xdr:row>1</xdr:row>
      <xdr:rowOff>182880</xdr:rowOff>
    </xdr:from>
    <xdr:to>
      <xdr:col>5</xdr:col>
      <xdr:colOff>1021080</xdr:colOff>
      <xdr:row>1</xdr:row>
      <xdr:rowOff>182880</xdr:rowOff>
    </xdr:to>
    <xdr:sp macro="" textlink="">
      <xdr:nvSpPr>
        <xdr:cNvPr id="2302" name="Line 1">
          <a:extLst>
            <a:ext uri="{FF2B5EF4-FFF2-40B4-BE49-F238E27FC236}">
              <a16:creationId xmlns:a16="http://schemas.microsoft.com/office/drawing/2014/main" id="{00000000-0008-0000-0000-0000FE080000}"/>
            </a:ext>
          </a:extLst>
        </xdr:cNvPr>
        <xdr:cNvSpPr>
          <a:spLocks noChangeShapeType="1"/>
        </xdr:cNvSpPr>
      </xdr:nvSpPr>
      <xdr:spPr bwMode="auto">
        <a:xfrm>
          <a:off x="5654040" y="982980"/>
          <a:ext cx="470916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Expenditure" displayName="Expenditure" ref="A4:F836" totalsRowShown="0" headerRowBorderDxfId="50" tableBorderDxfId="49">
  <autoFilter ref="A4:F836" xr:uid="{00000000-0009-0000-0100-000002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A)_x000a_Line #" dataDxfId="48"/>
    <tableColumn id="2" xr3:uid="{00000000-0010-0000-0000-000002000000}" name="Program and Project/Function"/>
    <tableColumn id="3" xr3:uid="{00000000-0010-0000-0000-000003000000}" name="(B)_x000a_Expenditures"/>
    <tableColumn id="4" xr3:uid="{00000000-0010-0000-0000-000004000000}" name="Sum to Line" dataDxfId="47"/>
    <tableColumn id="5" xr3:uid="{00000000-0010-0000-0000-000005000000}" name="(C) _x000a_Account Number"/>
    <tableColumn id="6" xr3:uid="{00000000-0010-0000-0000-000006000000}" name="(D) _x000a_Year-To-Date Total Expenditures"/>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12:C21" totalsRowShown="0" headerRowDxfId="4" tableBorderDxfId="3">
  <autoFilter ref="A12:C21" xr:uid="{00000000-0009-0000-0100-00000A000000}">
    <filterColumn colId="0" hiddenButton="1"/>
    <filterColumn colId="1" hiddenButton="1"/>
    <filterColumn colId="2" hiddenButton="1"/>
  </autoFilter>
  <tableColumns count="3">
    <tableColumn id="1" xr3:uid="{00000000-0010-0000-0900-000001000000}" name="Line #" dataDxfId="2"/>
    <tableColumn id="2" xr3:uid="{00000000-0010-0000-0900-000002000000}" name="Working Capital Computation" dataDxfId="1"/>
    <tableColumn id="3" xr3:uid="{00000000-0010-0000-0900-000003000000}" name="Total School Year_x000a_July 1st - June 30th"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Register" displayName="Register" ref="A3:D38" totalsRowShown="0" tableBorderDxfId="46">
  <autoFilter ref="A3:D38" xr:uid="{00000000-0009-0000-0100-000001000000}">
    <filterColumn colId="0" hiddenButton="1"/>
    <filterColumn colId="1" hiddenButton="1"/>
    <filterColumn colId="2" hiddenButton="1"/>
    <filterColumn colId="3" hiddenButton="1"/>
  </autoFilter>
  <tableColumns count="4">
    <tableColumn id="1" xr3:uid="{00000000-0010-0000-0100-000001000000}" name="Line #" dataDxfId="45">
      <calculatedColumnFormula>A3+1</calculatedColumnFormula>
    </tableColumn>
    <tableColumn id="2" xr3:uid="{00000000-0010-0000-0100-000002000000}" name="Register Number" dataDxfId="44"/>
    <tableColumn id="3" xr3:uid="{00000000-0010-0000-0100-000003000000}" name="(A)_x000a_YTD Totals-_x000a_Public School _x000a_Placement" dataDxfId="43"/>
    <tableColumn id="4" xr3:uid="{00000000-0010-0000-0100-000004000000}" name="(B) _x000a_YTD Totals-Private_x000a_Placement" dataDxfId="4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YTDADE" displayName="YTDADE" ref="A2:D6" totalsRowShown="0" headerRowDxfId="41" tableBorderDxfId="40">
  <autoFilter ref="A2:D6" xr:uid="{00000000-0009-0000-0100-000003000000}">
    <filterColumn colId="0" hiddenButton="1"/>
    <filterColumn colId="1" hiddenButton="1"/>
    <filterColumn colId="2" hiddenButton="1"/>
    <filterColumn colId="3" hiddenButton="1"/>
  </autoFilter>
  <tableColumns count="4">
    <tableColumn id="1" xr3:uid="{00000000-0010-0000-0200-000001000000}" name="Computation of YTD ADE" dataDxfId="39"/>
    <tableColumn id="2" xr3:uid="{00000000-0010-0000-0200-000002000000}" name="A_x000a_Public School_x000a_Placement"/>
    <tableColumn id="3" xr3:uid="{00000000-0010-0000-0200-000003000000}" name="B_x000a_Private_x000a_Placement"/>
    <tableColumn id="4" xr3:uid="{00000000-0010-0000-0200-000004000000}" name="C_x000a_Total">
      <calculatedColumnFormula>SUM(B3:C3)</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venue" displayName="Revenue" ref="A3:E22" totalsRowShown="0" headerRowDxfId="38" headerRowBorderDxfId="37" tableBorderDxfId="36">
  <autoFilter ref="A3:E22" xr:uid="{00000000-0009-0000-0100-000004000000}">
    <filterColumn colId="0" hiddenButton="1"/>
    <filterColumn colId="1" hiddenButton="1"/>
    <filterColumn colId="2" hiddenButton="1"/>
    <filterColumn colId="3" hiddenButton="1"/>
    <filterColumn colId="4" hiddenButton="1"/>
  </autoFilter>
  <tableColumns count="5">
    <tableColumn id="1" xr3:uid="{00000000-0010-0000-0300-000001000000}" name="(A)_x000a_Line #"/>
    <tableColumn id="2" xr3:uid="{00000000-0010-0000-0300-000002000000}" name="(B)_x000a_Revenues" dataDxfId="35"/>
    <tableColumn id="3" xr3:uid="{00000000-0010-0000-0300-000003000000}" name="(C)_x000a_YTD Totals -_x000a_Public School_x000a_Placements"/>
    <tableColumn id="4" xr3:uid="{00000000-0010-0000-0300-000004000000}" name="(D)_x000a_YTD Totals -_x000a_Private _x000a_Placements"/>
    <tableColumn id="5" xr3:uid="{00000000-0010-0000-0300-000005000000}" name="(E)_x000a_Total" dataDxfId="34"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urrentExpenses" displayName="CurrentExpenses" ref="A23:E61" totalsRowShown="0" headerRowDxfId="33" headerRowBorderDxfId="32" tableBorderDxfId="31" totalsRowBorderDxfId="30">
  <autoFilter ref="A23:E61" xr:uid="{00000000-0009-0000-0100-000005000000}">
    <filterColumn colId="0" hiddenButton="1"/>
    <filterColumn colId="1" hiddenButton="1"/>
    <filterColumn colId="2" hiddenButton="1"/>
    <filterColumn colId="3" hiddenButton="1"/>
    <filterColumn colId="4" hiddenButton="1"/>
  </autoFilter>
  <tableColumns count="5">
    <tableColumn id="1" xr3:uid="{00000000-0010-0000-0400-000001000000}" name="(A)_x000a_Line #" dataDxfId="29"/>
    <tableColumn id="2" xr3:uid="{00000000-0010-0000-0400-000002000000}" name="(B)_x000a_Expenditures_x000a_Current Expenses" dataDxfId="28"/>
    <tableColumn id="3" xr3:uid="{00000000-0010-0000-0400-000003000000}" name="(C)_x000a_YTD Totals -_x000a_Public School_x000a_Placements" dataDxfId="27">
      <calculatedColumnFormula>E24</calculatedColumnFormula>
    </tableColumn>
    <tableColumn id="4" xr3:uid="{00000000-0010-0000-0400-000004000000}" name="(D)_x000a_YTD Totals -_x000a_Private _x000a_Placements" dataDxfId="26"/>
    <tableColumn id="5" xr3:uid="{00000000-0010-0000-0400-000005000000}" name="(E)_x000a_Total" dataDxfId="2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apitalOutlay" displayName="CapitalOutlay" ref="A62:E66" totalsRowShown="0" headerRowDxfId="24" headerRowBorderDxfId="23" tableBorderDxfId="22" totalsRowBorderDxfId="21">
  <autoFilter ref="A62:E66" xr:uid="{00000000-0009-0000-0100-000006000000}">
    <filterColumn colId="0" hiddenButton="1"/>
    <filterColumn colId="1" hiddenButton="1"/>
    <filterColumn colId="2" hiddenButton="1"/>
    <filterColumn colId="3" hiddenButton="1"/>
    <filterColumn colId="4" hiddenButton="1"/>
  </autoFilter>
  <tableColumns count="5">
    <tableColumn id="1" xr3:uid="{00000000-0010-0000-0500-000001000000}" name="(A)_x000a_Line #" dataDxfId="20"/>
    <tableColumn id="2" xr3:uid="{00000000-0010-0000-0500-000002000000}" name="(B)_x000a_Expenditures_x000a_Capital Outlay" dataDxfId="19"/>
    <tableColumn id="3" xr3:uid="{00000000-0010-0000-0500-000003000000}" name="(C)_x000a_YTD Totals -_x000a_Public School_x000a_Placements" dataDxfId="18">
      <calculatedColumnFormula>E63</calculatedColumnFormula>
    </tableColumn>
    <tableColumn id="4" xr3:uid="{00000000-0010-0000-0500-000004000000}" name="(D)_x000a_YTD Totals -_x000a_Private _x000a_Placements" dataDxfId="17"/>
    <tableColumn id="5" xr3:uid="{00000000-0010-0000-0500-000005000000}" name="(E)_x000a_Total" dataDxfId="1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DebtService" displayName="DebtService" ref="A67:E72" totalsRowShown="0" headerRowDxfId="15" headerRowBorderDxfId="14" tableBorderDxfId="13" totalsRowBorderDxfId="12">
  <autoFilter ref="A67:E72" xr:uid="{00000000-0009-0000-0100-000007000000}">
    <filterColumn colId="0" hiddenButton="1"/>
    <filterColumn colId="1" hiddenButton="1"/>
    <filterColumn colId="2" hiddenButton="1"/>
    <filterColumn colId="3" hiddenButton="1"/>
    <filterColumn colId="4" hiddenButton="1"/>
  </autoFilter>
  <tableColumns count="5">
    <tableColumn id="1" xr3:uid="{00000000-0010-0000-0600-000001000000}" name="(A)_x000a_Line #" dataDxfId="11"/>
    <tableColumn id="2" xr3:uid="{00000000-0010-0000-0600-000002000000}" name="(B)_x000a_Expenditures_x000a_Debt Service"/>
    <tableColumn id="3" xr3:uid="{00000000-0010-0000-0600-000003000000}" name="(C)_x000a_YTD Totals -_x000a_Public School_x000a_Placements"/>
    <tableColumn id="4" xr3:uid="{00000000-0010-0000-0600-000004000000}" name="(D)_x000a_YTD Totals -_x000a_Private _x000a_Placements"/>
    <tableColumn id="5" xr3:uid="{00000000-0010-0000-0600-000005000000}" name="(E)_x000a_Total"/>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ProfitCostComp" displayName="ProfitCostComp" ref="A3:C11" totalsRowShown="0" tableBorderDxfId="10">
  <autoFilter ref="A3:C11" xr:uid="{00000000-0009-0000-0100-000008000000}">
    <filterColumn colId="0" hiddenButton="1"/>
    <filterColumn colId="1" hiddenButton="1"/>
    <filterColumn colId="2" hiddenButton="1"/>
  </autoFilter>
  <tableColumns count="3">
    <tableColumn id="1" xr3:uid="{00000000-0010-0000-0700-000001000000}" name="Line #" dataDxfId="9"/>
    <tableColumn id="2" xr3:uid="{00000000-0010-0000-0700-000002000000}" name="Per Pupil Cost Computations" dataDxfId="8"/>
    <tableColumn id="3" xr3:uid="{00000000-0010-0000-0700-000003000000}" name="Total School Year_x000a_July 1st - June 30th"/>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NonProfitCostComp" displayName="NonProfitCostComp" ref="A3:C11" totalsRowShown="0" tableBorderDxfId="7">
  <autoFilter ref="A3:C11" xr:uid="{00000000-0009-0000-0100-000009000000}">
    <filterColumn colId="0" hiddenButton="1"/>
    <filterColumn colId="1" hiddenButton="1"/>
    <filterColumn colId="2" hiddenButton="1"/>
  </autoFilter>
  <tableColumns count="3">
    <tableColumn id="1" xr3:uid="{00000000-0010-0000-0800-000001000000}" name="Line #" dataDxfId="6"/>
    <tableColumn id="2" xr3:uid="{00000000-0010-0000-0800-000002000000}" name="Per Pupil Cost Computations" dataDxfId="5"/>
    <tableColumn id="3" xr3:uid="{00000000-0010-0000-0800-000003000000}" name="Total School Year_x000a_July 1st - June 30th"/>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375"/>
  <sheetViews>
    <sheetView showZeros="0" tabSelected="1" view="pageLayout" topLeftCell="B1" zoomScale="80" zoomScaleNormal="100" zoomScaleSheetLayoutView="80" zoomScalePageLayoutView="80" workbookViewId="0">
      <selection sqref="A1:F1"/>
    </sheetView>
  </sheetViews>
  <sheetFormatPr defaultColWidth="0" defaultRowHeight="15.75" customHeight="1" zeroHeight="1" x14ac:dyDescent="0.25"/>
  <cols>
    <col min="1" max="1" width="6.85546875" style="35" customWidth="1"/>
    <col min="2" max="2" width="51" style="1" customWidth="1"/>
    <col min="3" max="3" width="52" style="2" customWidth="1"/>
    <col min="4" max="4" width="13.7109375" style="29" customWidth="1"/>
    <col min="5" max="5" width="18.28515625" style="9" customWidth="1"/>
    <col min="6" max="6" width="25.140625" style="15" customWidth="1"/>
    <col min="7" max="7" width="15.28515625" style="10" hidden="1" customWidth="1"/>
    <col min="8" max="10" width="9.28515625" style="10" hidden="1" customWidth="1"/>
    <col min="11" max="11" width="10.42578125" style="10" hidden="1" customWidth="1"/>
    <col min="12" max="16384" width="9.28515625" style="10" hidden="1"/>
  </cols>
  <sheetData>
    <row r="1" spans="1:8" ht="15.75" customHeight="1" x14ac:dyDescent="0.25">
      <c r="A1" s="262" t="s">
        <v>1102</v>
      </c>
      <c r="B1" s="262"/>
      <c r="C1" s="262"/>
      <c r="D1" s="262"/>
      <c r="E1" s="262"/>
      <c r="F1" s="262"/>
    </row>
    <row r="2" spans="1:8" ht="15.75" customHeight="1" x14ac:dyDescent="0.25">
      <c r="A2" s="263" t="s">
        <v>1092</v>
      </c>
      <c r="B2" s="263"/>
      <c r="C2" s="263"/>
      <c r="D2" s="263"/>
      <c r="E2" s="263"/>
      <c r="F2" s="263"/>
    </row>
    <row r="3" spans="1:8" ht="15.75" customHeight="1" thickBot="1" x14ac:dyDescent="0.3">
      <c r="A3" s="225" t="s">
        <v>1098</v>
      </c>
      <c r="B3" s="261"/>
      <c r="C3" s="226" t="s">
        <v>1099</v>
      </c>
      <c r="D3" s="261"/>
      <c r="E3" s="226" t="s">
        <v>1100</v>
      </c>
      <c r="F3" s="261"/>
    </row>
    <row r="4" spans="1:8" s="5" customFormat="1" ht="48" thickBot="1" x14ac:dyDescent="0.3">
      <c r="A4" s="253" t="s">
        <v>947</v>
      </c>
      <c r="B4" s="254" t="s">
        <v>1086</v>
      </c>
      <c r="C4" s="253" t="s">
        <v>948</v>
      </c>
      <c r="D4" s="253" t="s">
        <v>949</v>
      </c>
      <c r="E4" s="255" t="s">
        <v>946</v>
      </c>
      <c r="F4" s="255" t="s">
        <v>953</v>
      </c>
    </row>
    <row r="5" spans="1:8" ht="15.75" customHeight="1" thickBot="1" x14ac:dyDescent="0.3">
      <c r="A5" s="256" t="s">
        <v>954</v>
      </c>
      <c r="B5" s="257" t="s">
        <v>1148</v>
      </c>
      <c r="C5" s="258" t="s">
        <v>954</v>
      </c>
      <c r="D5" s="258" t="s">
        <v>954</v>
      </c>
      <c r="E5" s="258" t="s">
        <v>954</v>
      </c>
      <c r="F5" s="259" t="s">
        <v>954</v>
      </c>
    </row>
    <row r="6" spans="1:8" ht="15.75" customHeight="1" thickBot="1" x14ac:dyDescent="0.3">
      <c r="A6" s="212" t="s">
        <v>954</v>
      </c>
      <c r="B6" s="76" t="s">
        <v>1105</v>
      </c>
      <c r="C6" s="80" t="s">
        <v>954</v>
      </c>
      <c r="D6" s="80" t="s">
        <v>954</v>
      </c>
      <c r="E6" s="80" t="s">
        <v>954</v>
      </c>
      <c r="F6" s="80" t="s">
        <v>954</v>
      </c>
    </row>
    <row r="7" spans="1:8" ht="15.75" customHeight="1" x14ac:dyDescent="0.25">
      <c r="A7" s="210">
        <v>3500</v>
      </c>
      <c r="B7" s="33" t="s">
        <v>915</v>
      </c>
      <c r="C7" s="3" t="s">
        <v>50</v>
      </c>
      <c r="D7" s="31">
        <v>3660</v>
      </c>
      <c r="E7" s="16" t="s">
        <v>165</v>
      </c>
      <c r="F7" s="52"/>
    </row>
    <row r="8" spans="1:8" ht="15.75" customHeight="1" x14ac:dyDescent="0.25">
      <c r="A8" s="211">
        <v>3520</v>
      </c>
      <c r="B8" s="33" t="s">
        <v>915</v>
      </c>
      <c r="C8" s="2" t="s">
        <v>51</v>
      </c>
      <c r="D8" s="32">
        <v>3660</v>
      </c>
      <c r="E8" s="17" t="s">
        <v>166</v>
      </c>
      <c r="F8" s="52"/>
    </row>
    <row r="9" spans="1:8" ht="15.75" customHeight="1" x14ac:dyDescent="0.25">
      <c r="A9" s="211">
        <v>3525</v>
      </c>
      <c r="B9" s="33" t="s">
        <v>915</v>
      </c>
      <c r="C9" s="2" t="s">
        <v>168</v>
      </c>
      <c r="D9" s="32">
        <v>3660</v>
      </c>
      <c r="E9" s="17" t="s">
        <v>167</v>
      </c>
      <c r="F9" s="52"/>
      <c r="H9" s="10" t="s">
        <v>914</v>
      </c>
    </row>
    <row r="10" spans="1:8" ht="15.75" customHeight="1" x14ac:dyDescent="0.25">
      <c r="A10" s="211">
        <v>3530</v>
      </c>
      <c r="B10" s="33" t="s">
        <v>915</v>
      </c>
      <c r="C10" s="2" t="s">
        <v>41</v>
      </c>
      <c r="D10" s="32">
        <v>3660</v>
      </c>
      <c r="E10" s="17" t="s">
        <v>173</v>
      </c>
      <c r="F10" s="52"/>
    </row>
    <row r="11" spans="1:8" ht="15.75" customHeight="1" x14ac:dyDescent="0.25">
      <c r="A11" s="211">
        <v>3531</v>
      </c>
      <c r="B11" s="33" t="s">
        <v>915</v>
      </c>
      <c r="C11" s="2" t="s">
        <v>36</v>
      </c>
      <c r="D11" s="32">
        <v>3660</v>
      </c>
      <c r="E11" s="17" t="s">
        <v>174</v>
      </c>
      <c r="F11" s="52"/>
    </row>
    <row r="12" spans="1:8" ht="15.75" customHeight="1" x14ac:dyDescent="0.25">
      <c r="A12" s="211">
        <v>3532</v>
      </c>
      <c r="B12" s="33" t="s">
        <v>915</v>
      </c>
      <c r="C12" s="2" t="s">
        <v>42</v>
      </c>
      <c r="D12" s="32">
        <v>3660</v>
      </c>
      <c r="E12" s="17" t="s">
        <v>175</v>
      </c>
      <c r="F12" s="52"/>
    </row>
    <row r="13" spans="1:8" ht="15.75" customHeight="1" x14ac:dyDescent="0.25">
      <c r="A13" s="211">
        <v>3533</v>
      </c>
      <c r="B13" s="33" t="s">
        <v>915</v>
      </c>
      <c r="C13" s="2" t="s">
        <v>37</v>
      </c>
      <c r="D13" s="32">
        <v>3660</v>
      </c>
      <c r="E13" s="17" t="s">
        <v>176</v>
      </c>
      <c r="F13" s="52"/>
    </row>
    <row r="14" spans="1:8" ht="15.75" customHeight="1" x14ac:dyDescent="0.25">
      <c r="A14" s="211">
        <v>3534</v>
      </c>
      <c r="B14" s="33" t="s">
        <v>915</v>
      </c>
      <c r="C14" s="2" t="s">
        <v>43</v>
      </c>
      <c r="D14" s="32">
        <v>3660</v>
      </c>
      <c r="E14" s="17" t="s">
        <v>177</v>
      </c>
      <c r="F14" s="52"/>
    </row>
    <row r="15" spans="1:8" ht="15.75" customHeight="1" x14ac:dyDescent="0.25">
      <c r="A15" s="211">
        <v>3535</v>
      </c>
      <c r="B15" s="33" t="s">
        <v>915</v>
      </c>
      <c r="C15" s="2" t="s">
        <v>44</v>
      </c>
      <c r="D15" s="32">
        <v>3660</v>
      </c>
      <c r="E15" s="17" t="s">
        <v>178</v>
      </c>
      <c r="F15" s="52"/>
    </row>
    <row r="16" spans="1:8" ht="15.75" customHeight="1" x14ac:dyDescent="0.25">
      <c r="A16" s="211">
        <v>3536</v>
      </c>
      <c r="B16" s="33" t="s">
        <v>915</v>
      </c>
      <c r="C16" s="2" t="s">
        <v>45</v>
      </c>
      <c r="D16" s="32">
        <v>3660</v>
      </c>
      <c r="E16" s="17" t="s">
        <v>179</v>
      </c>
      <c r="F16" s="52"/>
    </row>
    <row r="17" spans="1:6" ht="15.75" customHeight="1" x14ac:dyDescent="0.25">
      <c r="A17" s="211">
        <v>3537</v>
      </c>
      <c r="B17" s="33" t="s">
        <v>915</v>
      </c>
      <c r="C17" s="2" t="s">
        <v>38</v>
      </c>
      <c r="D17" s="32">
        <v>3660</v>
      </c>
      <c r="E17" s="17" t="s">
        <v>180</v>
      </c>
      <c r="F17" s="52"/>
    </row>
    <row r="18" spans="1:6" ht="15.75" customHeight="1" x14ac:dyDescent="0.25">
      <c r="A18" s="211">
        <v>3538</v>
      </c>
      <c r="B18" s="33" t="s">
        <v>915</v>
      </c>
      <c r="C18" s="2" t="s">
        <v>169</v>
      </c>
      <c r="D18" s="32">
        <v>3660</v>
      </c>
      <c r="E18" s="17" t="s">
        <v>181</v>
      </c>
      <c r="F18" s="52"/>
    </row>
    <row r="19" spans="1:6" ht="15.75" customHeight="1" x14ac:dyDescent="0.25">
      <c r="A19" s="211">
        <v>3540</v>
      </c>
      <c r="B19" s="33" t="s">
        <v>915</v>
      </c>
      <c r="C19" s="2" t="s">
        <v>52</v>
      </c>
      <c r="D19" s="32">
        <v>3660</v>
      </c>
      <c r="E19" s="17" t="s">
        <v>182</v>
      </c>
      <c r="F19" s="52"/>
    </row>
    <row r="20" spans="1:6" ht="15.75" customHeight="1" x14ac:dyDescent="0.25">
      <c r="A20" s="211">
        <v>3560</v>
      </c>
      <c r="B20" s="33" t="s">
        <v>915</v>
      </c>
      <c r="C20" s="2" t="s">
        <v>0</v>
      </c>
      <c r="D20" s="32">
        <v>3660</v>
      </c>
      <c r="E20" s="17" t="s">
        <v>183</v>
      </c>
      <c r="F20" s="52"/>
    </row>
    <row r="21" spans="1:6" ht="15.75" customHeight="1" x14ac:dyDescent="0.25">
      <c r="A21" s="211">
        <v>3580</v>
      </c>
      <c r="B21" s="33" t="s">
        <v>915</v>
      </c>
      <c r="C21" s="2" t="s">
        <v>13</v>
      </c>
      <c r="D21" s="32">
        <v>3660</v>
      </c>
      <c r="E21" s="17" t="s">
        <v>184</v>
      </c>
      <c r="F21" s="52"/>
    </row>
    <row r="22" spans="1:6" ht="15.75" customHeight="1" x14ac:dyDescent="0.25">
      <c r="A22" s="211">
        <v>3590</v>
      </c>
      <c r="B22" s="33" t="s">
        <v>915</v>
      </c>
      <c r="C22" s="2" t="s">
        <v>170</v>
      </c>
      <c r="D22" s="32">
        <v>3660</v>
      </c>
      <c r="E22" s="17" t="s">
        <v>185</v>
      </c>
      <c r="F22" s="52"/>
    </row>
    <row r="23" spans="1:6" ht="15.75" customHeight="1" x14ac:dyDescent="0.25">
      <c r="A23" s="211">
        <v>3591</v>
      </c>
      <c r="B23" s="33" t="s">
        <v>915</v>
      </c>
      <c r="C23" s="2" t="s">
        <v>171</v>
      </c>
      <c r="D23" s="32">
        <v>3660</v>
      </c>
      <c r="E23" s="17" t="s">
        <v>186</v>
      </c>
      <c r="F23" s="52"/>
    </row>
    <row r="24" spans="1:6" ht="15.75" customHeight="1" x14ac:dyDescent="0.25">
      <c r="A24" s="211">
        <v>3600</v>
      </c>
      <c r="B24" s="33" t="s">
        <v>915</v>
      </c>
      <c r="C24" s="2" t="s">
        <v>1</v>
      </c>
      <c r="D24" s="32">
        <v>3660</v>
      </c>
      <c r="E24" s="17" t="s">
        <v>187</v>
      </c>
      <c r="F24" s="53"/>
    </row>
    <row r="25" spans="1:6" ht="15.75" customHeight="1" x14ac:dyDescent="0.25">
      <c r="A25" s="211">
        <v>3620</v>
      </c>
      <c r="B25" s="33" t="s">
        <v>915</v>
      </c>
      <c r="C25" s="2" t="s">
        <v>2</v>
      </c>
      <c r="D25" s="32">
        <v>3660</v>
      </c>
      <c r="E25" s="17" t="s">
        <v>188</v>
      </c>
      <c r="F25" s="52"/>
    </row>
    <row r="26" spans="1:6" ht="15.75" customHeight="1" x14ac:dyDescent="0.25">
      <c r="A26" s="211">
        <v>3630</v>
      </c>
      <c r="B26" s="33" t="s">
        <v>915</v>
      </c>
      <c r="C26" s="2" t="s">
        <v>172</v>
      </c>
      <c r="D26" s="32">
        <v>3660</v>
      </c>
      <c r="E26" s="17" t="s">
        <v>189</v>
      </c>
      <c r="F26" s="52"/>
    </row>
    <row r="27" spans="1:6" ht="15.75" customHeight="1" x14ac:dyDescent="0.25">
      <c r="A27" s="211">
        <v>3640</v>
      </c>
      <c r="B27" s="33" t="s">
        <v>915</v>
      </c>
      <c r="C27" s="2" t="s">
        <v>3</v>
      </c>
      <c r="D27" s="32">
        <v>3660</v>
      </c>
      <c r="E27" s="17" t="s">
        <v>190</v>
      </c>
      <c r="F27" s="52"/>
    </row>
    <row r="28" spans="1:6" x14ac:dyDescent="0.25">
      <c r="A28" s="211">
        <v>3660</v>
      </c>
      <c r="B28" s="81" t="s">
        <v>1025</v>
      </c>
      <c r="C28" s="24" t="s">
        <v>160</v>
      </c>
      <c r="D28" s="32">
        <v>10300</v>
      </c>
      <c r="E28" s="9" t="s">
        <v>860</v>
      </c>
      <c r="F28" s="48">
        <f>SUM(F7:F27)</f>
        <v>0</v>
      </c>
    </row>
    <row r="29" spans="1:6" ht="15.75" customHeight="1" x14ac:dyDescent="0.25">
      <c r="A29" s="212" t="s">
        <v>954</v>
      </c>
      <c r="B29" s="76" t="s">
        <v>1106</v>
      </c>
      <c r="C29" s="80" t="s">
        <v>954</v>
      </c>
      <c r="D29" s="80" t="s">
        <v>954</v>
      </c>
      <c r="E29" s="80" t="s">
        <v>954</v>
      </c>
      <c r="F29" s="80" t="s">
        <v>954</v>
      </c>
    </row>
    <row r="30" spans="1:6" ht="15.75" customHeight="1" x14ac:dyDescent="0.25">
      <c r="A30" s="211">
        <v>4000</v>
      </c>
      <c r="B30" s="33" t="s">
        <v>915</v>
      </c>
      <c r="C30" s="3" t="s">
        <v>50</v>
      </c>
      <c r="D30" s="34">
        <v>4160</v>
      </c>
      <c r="E30" s="35" t="s">
        <v>191</v>
      </c>
      <c r="F30" s="52"/>
    </row>
    <row r="31" spans="1:6" ht="15.75" customHeight="1" x14ac:dyDescent="0.25">
      <c r="A31" s="211">
        <v>4020</v>
      </c>
      <c r="B31" s="33" t="s">
        <v>915</v>
      </c>
      <c r="C31" s="2" t="s">
        <v>51</v>
      </c>
      <c r="D31" s="34">
        <v>4160</v>
      </c>
      <c r="E31" s="35" t="s">
        <v>192</v>
      </c>
      <c r="F31" s="52"/>
    </row>
    <row r="32" spans="1:6" ht="15.75" customHeight="1" x14ac:dyDescent="0.25">
      <c r="A32" s="211">
        <v>4025</v>
      </c>
      <c r="B32" s="33" t="s">
        <v>915</v>
      </c>
      <c r="C32" s="2" t="s">
        <v>168</v>
      </c>
      <c r="D32" s="34">
        <v>4160</v>
      </c>
      <c r="E32" s="35" t="s">
        <v>193</v>
      </c>
      <c r="F32" s="52"/>
    </row>
    <row r="33" spans="1:6" ht="15.75" customHeight="1" x14ac:dyDescent="0.25">
      <c r="A33" s="211">
        <v>4030</v>
      </c>
      <c r="B33" s="33" t="s">
        <v>915</v>
      </c>
      <c r="C33" s="2" t="s">
        <v>41</v>
      </c>
      <c r="D33" s="34">
        <v>4160</v>
      </c>
      <c r="E33" s="35" t="s">
        <v>194</v>
      </c>
      <c r="F33" s="52"/>
    </row>
    <row r="34" spans="1:6" ht="15.75" customHeight="1" x14ac:dyDescent="0.25">
      <c r="A34" s="211">
        <v>4031</v>
      </c>
      <c r="B34" s="33" t="s">
        <v>915</v>
      </c>
      <c r="C34" s="2" t="s">
        <v>36</v>
      </c>
      <c r="D34" s="34">
        <v>4160</v>
      </c>
      <c r="E34" s="35" t="s">
        <v>195</v>
      </c>
      <c r="F34" s="52"/>
    </row>
    <row r="35" spans="1:6" ht="15.75" customHeight="1" x14ac:dyDescent="0.25">
      <c r="A35" s="211">
        <v>4032</v>
      </c>
      <c r="B35" s="33" t="s">
        <v>915</v>
      </c>
      <c r="C35" s="2" t="s">
        <v>42</v>
      </c>
      <c r="D35" s="34">
        <v>4160</v>
      </c>
      <c r="E35" s="35" t="s">
        <v>196</v>
      </c>
      <c r="F35" s="53"/>
    </row>
    <row r="36" spans="1:6" ht="15.75" customHeight="1" x14ac:dyDescent="0.25">
      <c r="A36" s="211">
        <v>4033</v>
      </c>
      <c r="B36" s="33" t="s">
        <v>915</v>
      </c>
      <c r="C36" s="2" t="s">
        <v>37</v>
      </c>
      <c r="D36" s="34">
        <v>4160</v>
      </c>
      <c r="E36" s="35" t="s">
        <v>197</v>
      </c>
      <c r="F36" s="52"/>
    </row>
    <row r="37" spans="1:6" ht="15.75" customHeight="1" x14ac:dyDescent="0.25">
      <c r="A37" s="211">
        <v>4034</v>
      </c>
      <c r="B37" s="33" t="s">
        <v>915</v>
      </c>
      <c r="C37" s="2" t="s">
        <v>43</v>
      </c>
      <c r="D37" s="34">
        <v>4160</v>
      </c>
      <c r="E37" s="35" t="s">
        <v>198</v>
      </c>
      <c r="F37" s="52"/>
    </row>
    <row r="38" spans="1:6" ht="15.75" customHeight="1" x14ac:dyDescent="0.25">
      <c r="A38" s="211">
        <v>4035</v>
      </c>
      <c r="B38" s="33" t="s">
        <v>915</v>
      </c>
      <c r="C38" s="2" t="s">
        <v>44</v>
      </c>
      <c r="D38" s="34">
        <v>4160</v>
      </c>
      <c r="E38" s="35" t="s">
        <v>199</v>
      </c>
      <c r="F38" s="52"/>
    </row>
    <row r="39" spans="1:6" ht="15.75" customHeight="1" x14ac:dyDescent="0.25">
      <c r="A39" s="211">
        <v>4036</v>
      </c>
      <c r="B39" s="33" t="s">
        <v>915</v>
      </c>
      <c r="C39" s="2" t="s">
        <v>45</v>
      </c>
      <c r="D39" s="34">
        <v>4160</v>
      </c>
      <c r="E39" s="35" t="s">
        <v>200</v>
      </c>
      <c r="F39" s="52"/>
    </row>
    <row r="40" spans="1:6" ht="15.75" customHeight="1" x14ac:dyDescent="0.25">
      <c r="A40" s="211">
        <v>4037</v>
      </c>
      <c r="B40" s="33" t="s">
        <v>915</v>
      </c>
      <c r="C40" s="2" t="s">
        <v>38</v>
      </c>
      <c r="D40" s="34">
        <v>4160</v>
      </c>
      <c r="E40" s="35" t="s">
        <v>201</v>
      </c>
      <c r="F40" s="52"/>
    </row>
    <row r="41" spans="1:6" ht="15.75" customHeight="1" x14ac:dyDescent="0.25">
      <c r="A41" s="211">
        <v>4038</v>
      </c>
      <c r="B41" s="33" t="s">
        <v>915</v>
      </c>
      <c r="C41" s="2" t="s">
        <v>169</v>
      </c>
      <c r="D41" s="34">
        <v>4160</v>
      </c>
      <c r="E41" s="35" t="s">
        <v>202</v>
      </c>
      <c r="F41" s="52"/>
    </row>
    <row r="42" spans="1:6" ht="15.75" customHeight="1" x14ac:dyDescent="0.25">
      <c r="A42" s="211">
        <v>4040</v>
      </c>
      <c r="B42" s="33" t="s">
        <v>915</v>
      </c>
      <c r="C42" s="2" t="s">
        <v>52</v>
      </c>
      <c r="D42" s="34">
        <v>4160</v>
      </c>
      <c r="E42" s="35" t="s">
        <v>203</v>
      </c>
      <c r="F42" s="52"/>
    </row>
    <row r="43" spans="1:6" ht="15.75" customHeight="1" x14ac:dyDescent="0.25">
      <c r="A43" s="211">
        <v>4060</v>
      </c>
      <c r="B43" s="33" t="s">
        <v>915</v>
      </c>
      <c r="C43" s="2" t="s">
        <v>0</v>
      </c>
      <c r="D43" s="34">
        <v>4160</v>
      </c>
      <c r="E43" s="35" t="s">
        <v>204</v>
      </c>
      <c r="F43" s="52"/>
    </row>
    <row r="44" spans="1:6" x14ac:dyDescent="0.25">
      <c r="A44" s="211">
        <v>4080</v>
      </c>
      <c r="B44" s="33" t="s">
        <v>14</v>
      </c>
      <c r="C44" s="2" t="s">
        <v>13</v>
      </c>
      <c r="D44" s="30">
        <v>4160</v>
      </c>
      <c r="E44" s="38" t="s">
        <v>205</v>
      </c>
      <c r="F44" s="52"/>
    </row>
    <row r="45" spans="1:6" x14ac:dyDescent="0.25">
      <c r="A45" s="211">
        <v>4090</v>
      </c>
      <c r="B45" s="33" t="s">
        <v>14</v>
      </c>
      <c r="C45" s="2" t="s">
        <v>170</v>
      </c>
      <c r="D45" s="30">
        <v>4160</v>
      </c>
      <c r="E45" s="35" t="s">
        <v>206</v>
      </c>
      <c r="F45" s="52"/>
    </row>
    <row r="46" spans="1:6" x14ac:dyDescent="0.25">
      <c r="A46" s="211">
        <v>4091</v>
      </c>
      <c r="B46" s="33" t="s">
        <v>14</v>
      </c>
      <c r="C46" s="2" t="s">
        <v>171</v>
      </c>
      <c r="D46" s="30">
        <v>4160</v>
      </c>
      <c r="E46" s="35" t="s">
        <v>207</v>
      </c>
      <c r="F46" s="52"/>
    </row>
    <row r="47" spans="1:6" x14ac:dyDescent="0.25">
      <c r="A47" s="211">
        <v>4100</v>
      </c>
      <c r="B47" s="33" t="s">
        <v>1</v>
      </c>
      <c r="C47" s="2" t="s">
        <v>1</v>
      </c>
      <c r="D47" s="30">
        <v>4160</v>
      </c>
      <c r="E47" s="35" t="s">
        <v>208</v>
      </c>
      <c r="F47" s="53"/>
    </row>
    <row r="48" spans="1:6" x14ac:dyDescent="0.25">
      <c r="A48" s="211">
        <v>4120</v>
      </c>
      <c r="B48" s="33" t="s">
        <v>2</v>
      </c>
      <c r="C48" s="2" t="s">
        <v>2</v>
      </c>
      <c r="D48" s="30">
        <v>4160</v>
      </c>
      <c r="E48" s="35" t="s">
        <v>209</v>
      </c>
      <c r="F48" s="52"/>
    </row>
    <row r="49" spans="1:6" x14ac:dyDescent="0.25">
      <c r="A49" s="211">
        <v>4130</v>
      </c>
      <c r="B49" s="33" t="s">
        <v>1</v>
      </c>
      <c r="C49" s="2" t="s">
        <v>172</v>
      </c>
      <c r="D49" s="30">
        <v>4160</v>
      </c>
      <c r="E49" s="35" t="s">
        <v>210</v>
      </c>
      <c r="F49" s="52"/>
    </row>
    <row r="50" spans="1:6" x14ac:dyDescent="0.25">
      <c r="A50" s="211">
        <v>4140</v>
      </c>
      <c r="B50" s="33" t="s">
        <v>3</v>
      </c>
      <c r="C50" s="2" t="s">
        <v>3</v>
      </c>
      <c r="D50" s="30">
        <v>4160</v>
      </c>
      <c r="E50" s="35" t="s">
        <v>211</v>
      </c>
      <c r="F50" s="52"/>
    </row>
    <row r="51" spans="1:6" ht="15.75" customHeight="1" x14ac:dyDescent="0.25">
      <c r="A51" s="211">
        <v>4160</v>
      </c>
      <c r="B51" s="33" t="s">
        <v>1087</v>
      </c>
      <c r="C51" s="7" t="s">
        <v>160</v>
      </c>
      <c r="D51" s="30">
        <v>10300</v>
      </c>
      <c r="E51" s="35" t="s">
        <v>861</v>
      </c>
      <c r="F51" s="48">
        <f>SUM(F30:F50)</f>
        <v>0</v>
      </c>
    </row>
    <row r="52" spans="1:6" ht="31.5" x14ac:dyDescent="0.25">
      <c r="A52" s="83" t="s">
        <v>954</v>
      </c>
      <c r="B52" s="77" t="s">
        <v>1107</v>
      </c>
      <c r="C52" s="83" t="s">
        <v>954</v>
      </c>
      <c r="D52" s="83" t="s">
        <v>954</v>
      </c>
      <c r="E52" s="83" t="s">
        <v>954</v>
      </c>
      <c r="F52" s="83" t="s">
        <v>954</v>
      </c>
    </row>
    <row r="53" spans="1:6" ht="15.75" customHeight="1" x14ac:dyDescent="0.25">
      <c r="A53" s="211">
        <v>4500</v>
      </c>
      <c r="B53" s="33" t="s">
        <v>915</v>
      </c>
      <c r="C53" s="3" t="s">
        <v>50</v>
      </c>
      <c r="D53" s="30">
        <v>4660</v>
      </c>
      <c r="E53" s="35" t="s">
        <v>212</v>
      </c>
      <c r="F53" s="52"/>
    </row>
    <row r="54" spans="1:6" ht="15.75" customHeight="1" x14ac:dyDescent="0.25">
      <c r="A54" s="211">
        <v>4520</v>
      </c>
      <c r="B54" s="33" t="s">
        <v>915</v>
      </c>
      <c r="C54" s="2" t="s">
        <v>51</v>
      </c>
      <c r="D54" s="30">
        <v>4660</v>
      </c>
      <c r="E54" s="35" t="s">
        <v>213</v>
      </c>
      <c r="F54" s="52"/>
    </row>
    <row r="55" spans="1:6" ht="15.75" customHeight="1" x14ac:dyDescent="0.25">
      <c r="A55" s="211">
        <v>4525</v>
      </c>
      <c r="B55" s="33" t="s">
        <v>915</v>
      </c>
      <c r="C55" s="2" t="s">
        <v>168</v>
      </c>
      <c r="D55" s="30">
        <v>4660</v>
      </c>
      <c r="E55" s="35" t="s">
        <v>214</v>
      </c>
      <c r="F55" s="52"/>
    </row>
    <row r="56" spans="1:6" ht="15.75" customHeight="1" x14ac:dyDescent="0.25">
      <c r="A56" s="211">
        <v>4530</v>
      </c>
      <c r="B56" s="33" t="s">
        <v>915</v>
      </c>
      <c r="C56" s="2" t="s">
        <v>41</v>
      </c>
      <c r="D56" s="30">
        <v>4660</v>
      </c>
      <c r="E56" s="35" t="s">
        <v>215</v>
      </c>
      <c r="F56" s="52"/>
    </row>
    <row r="57" spans="1:6" ht="15.75" customHeight="1" x14ac:dyDescent="0.25">
      <c r="A57" s="211">
        <v>4531</v>
      </c>
      <c r="B57" s="33" t="s">
        <v>915</v>
      </c>
      <c r="C57" s="2" t="s">
        <v>36</v>
      </c>
      <c r="D57" s="30">
        <v>4660</v>
      </c>
      <c r="E57" s="35" t="s">
        <v>216</v>
      </c>
      <c r="F57" s="52"/>
    </row>
    <row r="58" spans="1:6" ht="15.75" customHeight="1" x14ac:dyDescent="0.25">
      <c r="A58" s="211">
        <v>4532</v>
      </c>
      <c r="B58" s="33" t="s">
        <v>915</v>
      </c>
      <c r="C58" s="2" t="s">
        <v>42</v>
      </c>
      <c r="D58" s="30">
        <v>4660</v>
      </c>
      <c r="E58" s="35" t="s">
        <v>217</v>
      </c>
      <c r="F58" s="52"/>
    </row>
    <row r="59" spans="1:6" ht="15.75" customHeight="1" x14ac:dyDescent="0.25">
      <c r="A59" s="211">
        <v>4533</v>
      </c>
      <c r="B59" s="33" t="s">
        <v>915</v>
      </c>
      <c r="C59" s="2" t="s">
        <v>37</v>
      </c>
      <c r="D59" s="30">
        <v>4660</v>
      </c>
      <c r="E59" s="35" t="s">
        <v>218</v>
      </c>
      <c r="F59" s="52"/>
    </row>
    <row r="60" spans="1:6" ht="15.75" customHeight="1" x14ac:dyDescent="0.25">
      <c r="A60" s="211">
        <v>4534</v>
      </c>
      <c r="B60" s="33" t="s">
        <v>915</v>
      </c>
      <c r="C60" s="2" t="s">
        <v>43</v>
      </c>
      <c r="D60" s="30">
        <v>4660</v>
      </c>
      <c r="E60" s="35" t="s">
        <v>219</v>
      </c>
      <c r="F60" s="52"/>
    </row>
    <row r="61" spans="1:6" ht="15.75" customHeight="1" x14ac:dyDescent="0.25">
      <c r="A61" s="211">
        <v>4535</v>
      </c>
      <c r="B61" s="33" t="s">
        <v>915</v>
      </c>
      <c r="C61" s="2" t="s">
        <v>44</v>
      </c>
      <c r="D61" s="30">
        <v>4660</v>
      </c>
      <c r="E61" s="35" t="s">
        <v>220</v>
      </c>
      <c r="F61" s="52"/>
    </row>
    <row r="62" spans="1:6" ht="15.75" customHeight="1" x14ac:dyDescent="0.25">
      <c r="A62" s="211">
        <v>4536</v>
      </c>
      <c r="B62" s="33" t="s">
        <v>915</v>
      </c>
      <c r="C62" s="2" t="s">
        <v>45</v>
      </c>
      <c r="D62" s="30">
        <v>4660</v>
      </c>
      <c r="E62" s="35" t="s">
        <v>221</v>
      </c>
      <c r="F62" s="52"/>
    </row>
    <row r="63" spans="1:6" ht="15.75" customHeight="1" x14ac:dyDescent="0.25">
      <c r="A63" s="211">
        <v>4537</v>
      </c>
      <c r="B63" s="33" t="s">
        <v>915</v>
      </c>
      <c r="C63" s="2" t="s">
        <v>38</v>
      </c>
      <c r="D63" s="30">
        <v>4660</v>
      </c>
      <c r="E63" s="35" t="s">
        <v>222</v>
      </c>
      <c r="F63" s="52"/>
    </row>
    <row r="64" spans="1:6" ht="15.75" customHeight="1" x14ac:dyDescent="0.25">
      <c r="A64" s="211">
        <v>4538</v>
      </c>
      <c r="B64" s="33" t="s">
        <v>915</v>
      </c>
      <c r="C64" s="2" t="s">
        <v>169</v>
      </c>
      <c r="D64" s="30">
        <v>4660</v>
      </c>
      <c r="E64" s="35" t="s">
        <v>223</v>
      </c>
      <c r="F64" s="52"/>
    </row>
    <row r="65" spans="1:6" ht="15.75" customHeight="1" x14ac:dyDescent="0.25">
      <c r="A65" s="211">
        <v>4540</v>
      </c>
      <c r="B65" s="33" t="s">
        <v>915</v>
      </c>
      <c r="C65" s="2" t="s">
        <v>52</v>
      </c>
      <c r="D65" s="30">
        <v>4660</v>
      </c>
      <c r="E65" s="35" t="s">
        <v>224</v>
      </c>
      <c r="F65" s="52"/>
    </row>
    <row r="66" spans="1:6" ht="15.75" customHeight="1" x14ac:dyDescent="0.25">
      <c r="A66" s="211">
        <v>4560</v>
      </c>
      <c r="B66" s="33" t="s">
        <v>915</v>
      </c>
      <c r="C66" s="2" t="s">
        <v>0</v>
      </c>
      <c r="D66" s="30">
        <v>4660</v>
      </c>
      <c r="E66" s="35" t="s">
        <v>225</v>
      </c>
      <c r="F66" s="52"/>
    </row>
    <row r="67" spans="1:6" ht="15.75" customHeight="1" x14ac:dyDescent="0.25">
      <c r="A67" s="211">
        <v>4580</v>
      </c>
      <c r="B67" s="33" t="s">
        <v>915</v>
      </c>
      <c r="C67" s="2" t="s">
        <v>13</v>
      </c>
      <c r="D67" s="30">
        <v>4660</v>
      </c>
      <c r="E67" s="35" t="s">
        <v>226</v>
      </c>
      <c r="F67" s="52"/>
    </row>
    <row r="68" spans="1:6" ht="15.75" customHeight="1" x14ac:dyDescent="0.25">
      <c r="A68" s="211">
        <v>4590</v>
      </c>
      <c r="B68" s="33" t="s">
        <v>915</v>
      </c>
      <c r="C68" s="2" t="s">
        <v>170</v>
      </c>
      <c r="D68" s="30">
        <v>4660</v>
      </c>
      <c r="E68" s="35" t="s">
        <v>227</v>
      </c>
      <c r="F68" s="52"/>
    </row>
    <row r="69" spans="1:6" ht="15.75" customHeight="1" x14ac:dyDescent="0.25">
      <c r="A69" s="211">
        <v>4591</v>
      </c>
      <c r="B69" s="33" t="s">
        <v>915</v>
      </c>
      <c r="C69" s="4" t="s">
        <v>171</v>
      </c>
      <c r="D69" s="30">
        <v>4660</v>
      </c>
      <c r="E69" s="35" t="s">
        <v>228</v>
      </c>
      <c r="F69" s="53"/>
    </row>
    <row r="70" spans="1:6" ht="15.75" customHeight="1" x14ac:dyDescent="0.25">
      <c r="A70" s="211">
        <v>4600</v>
      </c>
      <c r="B70" s="33" t="s">
        <v>915</v>
      </c>
      <c r="C70" s="2" t="s">
        <v>1</v>
      </c>
      <c r="D70" s="30">
        <v>4660</v>
      </c>
      <c r="E70" s="35" t="s">
        <v>229</v>
      </c>
      <c r="F70" s="52"/>
    </row>
    <row r="71" spans="1:6" s="28" customFormat="1" ht="15.75" customHeight="1" x14ac:dyDescent="0.25">
      <c r="A71" s="211">
        <v>4620</v>
      </c>
      <c r="B71" s="33" t="s">
        <v>915</v>
      </c>
      <c r="C71" s="3" t="s">
        <v>2</v>
      </c>
      <c r="D71" s="30">
        <v>4660</v>
      </c>
      <c r="E71" s="35" t="s">
        <v>230</v>
      </c>
      <c r="F71" s="53"/>
    </row>
    <row r="72" spans="1:6" s="5" customFormat="1" ht="15.75" customHeight="1" x14ac:dyDescent="0.25">
      <c r="A72" s="211">
        <v>4630</v>
      </c>
      <c r="B72" s="33" t="s">
        <v>915</v>
      </c>
      <c r="C72" s="2" t="s">
        <v>172</v>
      </c>
      <c r="D72" s="30">
        <v>4660</v>
      </c>
      <c r="E72" s="35" t="s">
        <v>231</v>
      </c>
      <c r="F72" s="52"/>
    </row>
    <row r="73" spans="1:6" ht="15.75" customHeight="1" x14ac:dyDescent="0.25">
      <c r="A73" s="211">
        <v>4640</v>
      </c>
      <c r="B73" s="33" t="s">
        <v>915</v>
      </c>
      <c r="C73" s="2" t="s">
        <v>3</v>
      </c>
      <c r="D73" s="30">
        <v>4660</v>
      </c>
      <c r="E73" s="35" t="s">
        <v>232</v>
      </c>
      <c r="F73" s="52"/>
    </row>
    <row r="74" spans="1:6" ht="15.75" customHeight="1" thickBot="1" x14ac:dyDescent="0.3">
      <c r="A74" s="211">
        <v>4660</v>
      </c>
      <c r="B74" s="33" t="s">
        <v>1026</v>
      </c>
      <c r="C74" s="7" t="s">
        <v>160</v>
      </c>
      <c r="D74" s="30">
        <v>10300</v>
      </c>
      <c r="E74" s="18" t="s">
        <v>862</v>
      </c>
      <c r="F74" s="48">
        <f>SUM(F53:F73)</f>
        <v>0</v>
      </c>
    </row>
    <row r="75" spans="1:6" ht="31.5" x14ac:dyDescent="0.25">
      <c r="A75" s="86" t="s">
        <v>954</v>
      </c>
      <c r="B75" s="85" t="s">
        <v>1108</v>
      </c>
      <c r="C75" s="86" t="s">
        <v>954</v>
      </c>
      <c r="D75" s="86" t="s">
        <v>954</v>
      </c>
      <c r="E75" s="86" t="s">
        <v>954</v>
      </c>
      <c r="F75" s="86" t="s">
        <v>954</v>
      </c>
    </row>
    <row r="76" spans="1:6" ht="15.75" customHeight="1" x14ac:dyDescent="0.25">
      <c r="A76" s="211">
        <v>4700</v>
      </c>
      <c r="B76" s="33" t="s">
        <v>915</v>
      </c>
      <c r="C76" s="3" t="s">
        <v>50</v>
      </c>
      <c r="D76" s="30">
        <v>4880</v>
      </c>
      <c r="E76" s="35" t="s">
        <v>233</v>
      </c>
      <c r="F76" s="52"/>
    </row>
    <row r="77" spans="1:6" ht="15.75" customHeight="1" x14ac:dyDescent="0.25">
      <c r="A77" s="211">
        <v>4720</v>
      </c>
      <c r="B77" s="33" t="s">
        <v>915</v>
      </c>
      <c r="C77" s="2" t="s">
        <v>51</v>
      </c>
      <c r="D77" s="30">
        <v>4880</v>
      </c>
      <c r="E77" s="35" t="s">
        <v>234</v>
      </c>
      <c r="F77" s="52"/>
    </row>
    <row r="78" spans="1:6" ht="15.75" customHeight="1" x14ac:dyDescent="0.25">
      <c r="A78" s="211">
        <v>4740</v>
      </c>
      <c r="B78" s="33" t="s">
        <v>915</v>
      </c>
      <c r="C78" s="2" t="s">
        <v>168</v>
      </c>
      <c r="D78" s="30">
        <v>4880</v>
      </c>
      <c r="E78" s="35" t="s">
        <v>235</v>
      </c>
      <c r="F78" s="52"/>
    </row>
    <row r="79" spans="1:6" ht="15.75" customHeight="1" x14ac:dyDescent="0.25">
      <c r="A79" s="211">
        <v>4745</v>
      </c>
      <c r="B79" s="33" t="s">
        <v>915</v>
      </c>
      <c r="C79" s="2" t="s">
        <v>41</v>
      </c>
      <c r="D79" s="30">
        <v>4880</v>
      </c>
      <c r="E79" s="35" t="s">
        <v>236</v>
      </c>
      <c r="F79" s="52"/>
    </row>
    <row r="80" spans="1:6" ht="15.75" customHeight="1" x14ac:dyDescent="0.25">
      <c r="A80" s="211">
        <v>4746</v>
      </c>
      <c r="B80" s="33" t="s">
        <v>915</v>
      </c>
      <c r="C80" s="2" t="s">
        <v>36</v>
      </c>
      <c r="D80" s="30">
        <v>4880</v>
      </c>
      <c r="E80" s="35" t="s">
        <v>237</v>
      </c>
      <c r="F80" s="52"/>
    </row>
    <row r="81" spans="1:6" ht="15.75" customHeight="1" x14ac:dyDescent="0.25">
      <c r="A81" s="211">
        <v>4747</v>
      </c>
      <c r="B81" s="33" t="s">
        <v>915</v>
      </c>
      <c r="C81" s="2" t="s">
        <v>42</v>
      </c>
      <c r="D81" s="30">
        <v>4880</v>
      </c>
      <c r="E81" s="35" t="s">
        <v>238</v>
      </c>
      <c r="F81" s="52"/>
    </row>
    <row r="82" spans="1:6" ht="15.75" customHeight="1" x14ac:dyDescent="0.25">
      <c r="A82" s="211">
        <v>4748</v>
      </c>
      <c r="B82" s="33" t="s">
        <v>915</v>
      </c>
      <c r="C82" s="2" t="s">
        <v>37</v>
      </c>
      <c r="D82" s="30">
        <v>4880</v>
      </c>
      <c r="E82" s="35" t="s">
        <v>239</v>
      </c>
      <c r="F82" s="52"/>
    </row>
    <row r="83" spans="1:6" ht="15.75" customHeight="1" x14ac:dyDescent="0.25">
      <c r="A83" s="211">
        <v>4749</v>
      </c>
      <c r="B83" s="33" t="s">
        <v>915</v>
      </c>
      <c r="C83" s="2" t="s">
        <v>43</v>
      </c>
      <c r="D83" s="30">
        <v>4880</v>
      </c>
      <c r="E83" s="35" t="s">
        <v>240</v>
      </c>
      <c r="F83" s="52"/>
    </row>
    <row r="84" spans="1:6" ht="15.75" customHeight="1" x14ac:dyDescent="0.25">
      <c r="A84" s="211">
        <v>4750</v>
      </c>
      <c r="B84" s="33" t="s">
        <v>915</v>
      </c>
      <c r="C84" s="2" t="s">
        <v>44</v>
      </c>
      <c r="D84" s="30">
        <v>4880</v>
      </c>
      <c r="E84" s="35" t="s">
        <v>241</v>
      </c>
      <c r="F84" s="52"/>
    </row>
    <row r="85" spans="1:6" ht="15.75" customHeight="1" x14ac:dyDescent="0.25">
      <c r="A85" s="211">
        <v>4751</v>
      </c>
      <c r="B85" s="33" t="s">
        <v>915</v>
      </c>
      <c r="C85" s="2" t="s">
        <v>45</v>
      </c>
      <c r="D85" s="30">
        <v>4880</v>
      </c>
      <c r="E85" s="35" t="s">
        <v>242</v>
      </c>
      <c r="F85" s="52"/>
    </row>
    <row r="86" spans="1:6" ht="15.75" customHeight="1" x14ac:dyDescent="0.25">
      <c r="A86" s="211">
        <v>4752</v>
      </c>
      <c r="B86" s="33" t="s">
        <v>915</v>
      </c>
      <c r="C86" s="2" t="s">
        <v>38</v>
      </c>
      <c r="D86" s="30">
        <v>4880</v>
      </c>
      <c r="E86" s="35" t="s">
        <v>243</v>
      </c>
      <c r="F86" s="52"/>
    </row>
    <row r="87" spans="1:6" ht="15.75" customHeight="1" x14ac:dyDescent="0.25">
      <c r="A87" s="211">
        <v>4753</v>
      </c>
      <c r="B87" s="33" t="s">
        <v>915</v>
      </c>
      <c r="C87" s="2" t="s">
        <v>169</v>
      </c>
      <c r="D87" s="30">
        <v>4880</v>
      </c>
      <c r="E87" s="35" t="s">
        <v>244</v>
      </c>
      <c r="F87" s="52"/>
    </row>
    <row r="88" spans="1:6" ht="15.75" customHeight="1" x14ac:dyDescent="0.25">
      <c r="A88" s="211">
        <v>4760</v>
      </c>
      <c r="B88" s="33" t="s">
        <v>915</v>
      </c>
      <c r="C88" s="2" t="s">
        <v>52</v>
      </c>
      <c r="D88" s="30">
        <v>4880</v>
      </c>
      <c r="E88" s="35" t="s">
        <v>245</v>
      </c>
      <c r="F88" s="52"/>
    </row>
    <row r="89" spans="1:6" ht="15.75" customHeight="1" x14ac:dyDescent="0.25">
      <c r="A89" s="211">
        <v>4780</v>
      </c>
      <c r="B89" s="33" t="s">
        <v>915</v>
      </c>
      <c r="C89" s="2" t="s">
        <v>0</v>
      </c>
      <c r="D89" s="30">
        <v>4880</v>
      </c>
      <c r="E89" s="35" t="s">
        <v>246</v>
      </c>
      <c r="F89" s="52"/>
    </row>
    <row r="90" spans="1:6" ht="15.75" customHeight="1" x14ac:dyDescent="0.25">
      <c r="A90" s="211">
        <v>4800</v>
      </c>
      <c r="B90" s="33" t="s">
        <v>915</v>
      </c>
      <c r="C90" s="2" t="s">
        <v>13</v>
      </c>
      <c r="D90" s="30">
        <v>4880</v>
      </c>
      <c r="E90" s="35" t="s">
        <v>247</v>
      </c>
      <c r="F90" s="52"/>
    </row>
    <row r="91" spans="1:6" ht="15.75" customHeight="1" x14ac:dyDescent="0.25">
      <c r="A91" s="211">
        <v>4810</v>
      </c>
      <c r="B91" s="33" t="s">
        <v>915</v>
      </c>
      <c r="C91" s="2" t="s">
        <v>170</v>
      </c>
      <c r="D91" s="30">
        <v>4880</v>
      </c>
      <c r="E91" s="35" t="s">
        <v>248</v>
      </c>
      <c r="F91" s="52"/>
    </row>
    <row r="92" spans="1:6" ht="15.75" customHeight="1" x14ac:dyDescent="0.25">
      <c r="A92" s="211">
        <v>4811</v>
      </c>
      <c r="B92" s="33" t="s">
        <v>915</v>
      </c>
      <c r="C92" s="2" t="s">
        <v>171</v>
      </c>
      <c r="D92" s="30">
        <v>4880</v>
      </c>
      <c r="E92" s="35" t="s">
        <v>249</v>
      </c>
      <c r="F92" s="52"/>
    </row>
    <row r="93" spans="1:6" ht="15.6" customHeight="1" x14ac:dyDescent="0.25">
      <c r="A93" s="211">
        <v>4820</v>
      </c>
      <c r="B93" s="33" t="s">
        <v>915</v>
      </c>
      <c r="C93" s="2" t="s">
        <v>1</v>
      </c>
      <c r="D93" s="30">
        <v>4880</v>
      </c>
      <c r="E93" s="35" t="s">
        <v>250</v>
      </c>
      <c r="F93" s="53"/>
    </row>
    <row r="94" spans="1:6" ht="15.75" customHeight="1" x14ac:dyDescent="0.25">
      <c r="A94" s="211">
        <v>4840</v>
      </c>
      <c r="B94" s="33" t="s">
        <v>915</v>
      </c>
      <c r="C94" s="2" t="s">
        <v>2</v>
      </c>
      <c r="D94" s="30">
        <v>4880</v>
      </c>
      <c r="E94" s="35" t="s">
        <v>251</v>
      </c>
      <c r="F94" s="52"/>
    </row>
    <row r="95" spans="1:6" ht="15.75" customHeight="1" x14ac:dyDescent="0.25">
      <c r="A95" s="211">
        <v>4850</v>
      </c>
      <c r="B95" s="33" t="s">
        <v>915</v>
      </c>
      <c r="C95" s="2" t="s">
        <v>172</v>
      </c>
      <c r="D95" s="30">
        <v>4880</v>
      </c>
      <c r="E95" s="35" t="s">
        <v>252</v>
      </c>
      <c r="F95" s="52"/>
    </row>
    <row r="96" spans="1:6" ht="15.75" customHeight="1" x14ac:dyDescent="0.25">
      <c r="A96" s="211">
        <v>4860</v>
      </c>
      <c r="B96" s="33" t="s">
        <v>915</v>
      </c>
      <c r="C96" s="2" t="s">
        <v>3</v>
      </c>
      <c r="D96" s="30">
        <v>4880</v>
      </c>
      <c r="E96" s="35" t="s">
        <v>253</v>
      </c>
      <c r="F96" s="52"/>
    </row>
    <row r="97" spans="1:6" ht="15.75" customHeight="1" thickBot="1" x14ac:dyDescent="0.3">
      <c r="A97" s="211">
        <v>4880</v>
      </c>
      <c r="B97" s="33" t="s">
        <v>1027</v>
      </c>
      <c r="C97" s="7" t="s">
        <v>160</v>
      </c>
      <c r="D97" s="30">
        <v>10300</v>
      </c>
      <c r="E97" s="18" t="s">
        <v>863</v>
      </c>
      <c r="F97" s="48">
        <f>SUM(F76:F96)</f>
        <v>0</v>
      </c>
    </row>
    <row r="98" spans="1:6" ht="15.75" customHeight="1" x14ac:dyDescent="0.25">
      <c r="A98" s="128" t="s">
        <v>954</v>
      </c>
      <c r="B98" s="248" t="s">
        <v>1112</v>
      </c>
      <c r="C98" s="87" t="s">
        <v>954</v>
      </c>
      <c r="D98" s="87" t="s">
        <v>954</v>
      </c>
      <c r="E98" s="87" t="s">
        <v>954</v>
      </c>
      <c r="F98" s="87" t="s">
        <v>954</v>
      </c>
    </row>
    <row r="99" spans="1:6" ht="15.75" customHeight="1" x14ac:dyDescent="0.25">
      <c r="A99" s="211">
        <v>5000</v>
      </c>
      <c r="B99" s="33" t="s">
        <v>915</v>
      </c>
      <c r="C99" s="3" t="s">
        <v>50</v>
      </c>
      <c r="D99" s="30">
        <v>5160</v>
      </c>
      <c r="E99" s="35" t="s">
        <v>254</v>
      </c>
      <c r="F99" s="52"/>
    </row>
    <row r="100" spans="1:6" ht="15.75" customHeight="1" x14ac:dyDescent="0.25">
      <c r="A100" s="211">
        <v>5020</v>
      </c>
      <c r="B100" s="33" t="s">
        <v>915</v>
      </c>
      <c r="C100" s="2" t="s">
        <v>51</v>
      </c>
      <c r="D100" s="30">
        <v>5160</v>
      </c>
      <c r="E100" s="35" t="s">
        <v>255</v>
      </c>
      <c r="F100" s="52"/>
    </row>
    <row r="101" spans="1:6" ht="15.75" customHeight="1" x14ac:dyDescent="0.25">
      <c r="A101" s="211">
        <v>5025</v>
      </c>
      <c r="B101" s="33" t="s">
        <v>915</v>
      </c>
      <c r="C101" s="2" t="s">
        <v>168</v>
      </c>
      <c r="D101" s="30">
        <v>5160</v>
      </c>
      <c r="E101" s="35" t="s">
        <v>256</v>
      </c>
      <c r="F101" s="52"/>
    </row>
    <row r="102" spans="1:6" ht="15.75" customHeight="1" x14ac:dyDescent="0.25">
      <c r="A102" s="211">
        <v>5030</v>
      </c>
      <c r="B102" s="33" t="s">
        <v>915</v>
      </c>
      <c r="C102" s="2" t="s">
        <v>41</v>
      </c>
      <c r="D102" s="30">
        <v>5160</v>
      </c>
      <c r="E102" s="35" t="s">
        <v>257</v>
      </c>
      <c r="F102" s="52"/>
    </row>
    <row r="103" spans="1:6" ht="15.75" customHeight="1" x14ac:dyDescent="0.25">
      <c r="A103" s="211">
        <v>5031</v>
      </c>
      <c r="B103" s="33" t="s">
        <v>915</v>
      </c>
      <c r="C103" s="2" t="s">
        <v>36</v>
      </c>
      <c r="D103" s="30">
        <v>5160</v>
      </c>
      <c r="E103" s="35" t="s">
        <v>258</v>
      </c>
      <c r="F103" s="52"/>
    </row>
    <row r="104" spans="1:6" ht="15.75" customHeight="1" x14ac:dyDescent="0.25">
      <c r="A104" s="211">
        <v>5032</v>
      </c>
      <c r="B104" s="33" t="s">
        <v>915</v>
      </c>
      <c r="C104" s="2" t="s">
        <v>42</v>
      </c>
      <c r="D104" s="30">
        <v>5160</v>
      </c>
      <c r="E104" s="35" t="s">
        <v>259</v>
      </c>
      <c r="F104" s="52"/>
    </row>
    <row r="105" spans="1:6" ht="15.75" customHeight="1" x14ac:dyDescent="0.25">
      <c r="A105" s="211">
        <v>5033</v>
      </c>
      <c r="B105" s="33" t="s">
        <v>915</v>
      </c>
      <c r="C105" s="2" t="s">
        <v>37</v>
      </c>
      <c r="D105" s="30">
        <v>5160</v>
      </c>
      <c r="E105" s="35" t="s">
        <v>260</v>
      </c>
      <c r="F105" s="52"/>
    </row>
    <row r="106" spans="1:6" ht="15.75" customHeight="1" x14ac:dyDescent="0.25">
      <c r="A106" s="211">
        <v>5034</v>
      </c>
      <c r="B106" s="33" t="s">
        <v>915</v>
      </c>
      <c r="C106" s="2" t="s">
        <v>43</v>
      </c>
      <c r="D106" s="30">
        <v>5160</v>
      </c>
      <c r="E106" s="35" t="s">
        <v>261</v>
      </c>
      <c r="F106" s="52"/>
    </row>
    <row r="107" spans="1:6" ht="15.75" customHeight="1" x14ac:dyDescent="0.25">
      <c r="A107" s="211">
        <v>5035</v>
      </c>
      <c r="B107" s="33" t="s">
        <v>915</v>
      </c>
      <c r="C107" s="2" t="s">
        <v>44</v>
      </c>
      <c r="D107" s="30">
        <v>5160</v>
      </c>
      <c r="E107" s="35" t="s">
        <v>262</v>
      </c>
      <c r="F107" s="52"/>
    </row>
    <row r="108" spans="1:6" ht="15.75" customHeight="1" x14ac:dyDescent="0.25">
      <c r="A108" s="211">
        <v>5036</v>
      </c>
      <c r="B108" s="33" t="s">
        <v>915</v>
      </c>
      <c r="C108" s="2" t="s">
        <v>45</v>
      </c>
      <c r="D108" s="30">
        <v>5160</v>
      </c>
      <c r="E108" s="35" t="s">
        <v>263</v>
      </c>
      <c r="F108" s="52"/>
    </row>
    <row r="109" spans="1:6" ht="15.75" customHeight="1" x14ac:dyDescent="0.25">
      <c r="A109" s="211">
        <v>5037</v>
      </c>
      <c r="B109" s="33" t="s">
        <v>915</v>
      </c>
      <c r="C109" s="2" t="s">
        <v>38</v>
      </c>
      <c r="D109" s="30">
        <v>5160</v>
      </c>
      <c r="E109" s="35" t="s">
        <v>264</v>
      </c>
      <c r="F109" s="52"/>
    </row>
    <row r="110" spans="1:6" ht="15.75" customHeight="1" x14ac:dyDescent="0.25">
      <c r="A110" s="211">
        <v>5038</v>
      </c>
      <c r="B110" s="33" t="s">
        <v>915</v>
      </c>
      <c r="C110" s="2" t="s">
        <v>169</v>
      </c>
      <c r="D110" s="30">
        <v>5160</v>
      </c>
      <c r="E110" s="35" t="s">
        <v>265</v>
      </c>
      <c r="F110" s="52"/>
    </row>
    <row r="111" spans="1:6" ht="15.75" customHeight="1" x14ac:dyDescent="0.25">
      <c r="A111" s="211">
        <v>5040</v>
      </c>
      <c r="B111" s="33" t="s">
        <v>915</v>
      </c>
      <c r="C111" s="2" t="s">
        <v>52</v>
      </c>
      <c r="D111" s="30">
        <v>5160</v>
      </c>
      <c r="E111" s="35" t="s">
        <v>266</v>
      </c>
      <c r="F111" s="52"/>
    </row>
    <row r="112" spans="1:6" ht="15.75" customHeight="1" x14ac:dyDescent="0.25">
      <c r="A112" s="211">
        <v>5060</v>
      </c>
      <c r="B112" s="33" t="s">
        <v>915</v>
      </c>
      <c r="C112" s="2" t="s">
        <v>0</v>
      </c>
      <c r="D112" s="30">
        <v>5160</v>
      </c>
      <c r="E112" s="35" t="s">
        <v>267</v>
      </c>
      <c r="F112" s="52"/>
    </row>
    <row r="113" spans="1:6" ht="15.75" customHeight="1" x14ac:dyDescent="0.25">
      <c r="A113" s="211">
        <v>5080</v>
      </c>
      <c r="B113" s="33" t="s">
        <v>915</v>
      </c>
      <c r="C113" s="2" t="s">
        <v>13</v>
      </c>
      <c r="D113" s="30">
        <v>5160</v>
      </c>
      <c r="E113" s="35" t="s">
        <v>268</v>
      </c>
      <c r="F113" s="52"/>
    </row>
    <row r="114" spans="1:6" ht="15.75" customHeight="1" x14ac:dyDescent="0.25">
      <c r="A114" s="211">
        <v>5090</v>
      </c>
      <c r="B114" s="33" t="s">
        <v>915</v>
      </c>
      <c r="C114" s="2" t="s">
        <v>170</v>
      </c>
      <c r="D114" s="30">
        <v>5160</v>
      </c>
      <c r="E114" s="35" t="s">
        <v>269</v>
      </c>
      <c r="F114" s="52"/>
    </row>
    <row r="115" spans="1:6" ht="15.75" customHeight="1" x14ac:dyDescent="0.25">
      <c r="A115" s="211">
        <v>5091</v>
      </c>
      <c r="B115" s="33" t="s">
        <v>915</v>
      </c>
      <c r="C115" s="2" t="s">
        <v>171</v>
      </c>
      <c r="D115" s="30">
        <v>5160</v>
      </c>
      <c r="E115" s="35" t="s">
        <v>270</v>
      </c>
      <c r="F115" s="52"/>
    </row>
    <row r="116" spans="1:6" ht="15.6" customHeight="1" x14ac:dyDescent="0.25">
      <c r="A116" s="211">
        <v>5100</v>
      </c>
      <c r="B116" s="33" t="s">
        <v>915</v>
      </c>
      <c r="C116" s="2" t="s">
        <v>1</v>
      </c>
      <c r="D116" s="30">
        <v>5160</v>
      </c>
      <c r="E116" s="35" t="s">
        <v>271</v>
      </c>
      <c r="F116" s="53"/>
    </row>
    <row r="117" spans="1:6" ht="15.75" customHeight="1" x14ac:dyDescent="0.25">
      <c r="A117" s="211">
        <v>5120</v>
      </c>
      <c r="B117" s="33" t="s">
        <v>915</v>
      </c>
      <c r="C117" s="2" t="s">
        <v>2</v>
      </c>
      <c r="D117" s="30">
        <v>5160</v>
      </c>
      <c r="E117" s="35" t="s">
        <v>272</v>
      </c>
      <c r="F117" s="52"/>
    </row>
    <row r="118" spans="1:6" ht="15.75" customHeight="1" x14ac:dyDescent="0.25">
      <c r="A118" s="211">
        <v>5130</v>
      </c>
      <c r="B118" s="33" t="s">
        <v>915</v>
      </c>
      <c r="C118" s="2" t="s">
        <v>172</v>
      </c>
      <c r="D118" s="30">
        <v>5160</v>
      </c>
      <c r="E118" s="35" t="s">
        <v>273</v>
      </c>
      <c r="F118" s="52"/>
    </row>
    <row r="119" spans="1:6" ht="15.75" customHeight="1" x14ac:dyDescent="0.25">
      <c r="A119" s="211">
        <v>5140</v>
      </c>
      <c r="B119" s="33" t="s">
        <v>915</v>
      </c>
      <c r="C119" s="2" t="s">
        <v>3</v>
      </c>
      <c r="D119" s="30">
        <v>5160</v>
      </c>
      <c r="E119" s="35" t="s">
        <v>274</v>
      </c>
      <c r="F119" s="52"/>
    </row>
    <row r="120" spans="1:6" ht="15.75" customHeight="1" x14ac:dyDescent="0.25">
      <c r="A120" s="213">
        <v>5160</v>
      </c>
      <c r="B120" s="88" t="s">
        <v>1028</v>
      </c>
      <c r="C120" s="89" t="s">
        <v>160</v>
      </c>
      <c r="D120" s="90">
        <v>10300</v>
      </c>
      <c r="E120" s="91" t="s">
        <v>864</v>
      </c>
      <c r="F120" s="92">
        <f>SUM(F99:F119)</f>
        <v>0</v>
      </c>
    </row>
    <row r="121" spans="1:6" ht="15.75" customHeight="1" x14ac:dyDescent="0.25">
      <c r="A121" s="214" t="s">
        <v>954</v>
      </c>
      <c r="B121" s="95" t="s">
        <v>1111</v>
      </c>
      <c r="C121" s="96" t="s">
        <v>954</v>
      </c>
      <c r="D121" s="96" t="s">
        <v>954</v>
      </c>
      <c r="E121" s="96" t="s">
        <v>954</v>
      </c>
      <c r="F121" s="96" t="s">
        <v>954</v>
      </c>
    </row>
    <row r="122" spans="1:6" ht="15.75" customHeight="1" x14ac:dyDescent="0.25">
      <c r="A122" s="215">
        <v>5500</v>
      </c>
      <c r="B122" s="93" t="s">
        <v>915</v>
      </c>
      <c r="C122" s="3" t="s">
        <v>50</v>
      </c>
      <c r="D122" s="94">
        <v>5660</v>
      </c>
      <c r="E122" s="38" t="s">
        <v>275</v>
      </c>
      <c r="F122" s="44"/>
    </row>
    <row r="123" spans="1:6" ht="15.75" customHeight="1" x14ac:dyDescent="0.25">
      <c r="A123" s="211">
        <v>5520</v>
      </c>
      <c r="B123" s="33" t="s">
        <v>915</v>
      </c>
      <c r="C123" s="2" t="s">
        <v>51</v>
      </c>
      <c r="D123" s="30">
        <v>5660</v>
      </c>
      <c r="E123" s="35" t="s">
        <v>276</v>
      </c>
      <c r="F123" s="44"/>
    </row>
    <row r="124" spans="1:6" ht="15.75" customHeight="1" x14ac:dyDescent="0.25">
      <c r="A124" s="211">
        <v>5525</v>
      </c>
      <c r="B124" s="33" t="s">
        <v>915</v>
      </c>
      <c r="C124" s="2" t="s">
        <v>168</v>
      </c>
      <c r="D124" s="30">
        <v>5660</v>
      </c>
      <c r="E124" s="35" t="s">
        <v>277</v>
      </c>
      <c r="F124" s="44"/>
    </row>
    <row r="125" spans="1:6" ht="15.75" customHeight="1" x14ac:dyDescent="0.25">
      <c r="A125" s="211">
        <v>5530</v>
      </c>
      <c r="B125" s="33" t="s">
        <v>915</v>
      </c>
      <c r="C125" s="2" t="s">
        <v>41</v>
      </c>
      <c r="D125" s="30">
        <v>5660</v>
      </c>
      <c r="E125" s="35" t="s">
        <v>278</v>
      </c>
      <c r="F125" s="44"/>
    </row>
    <row r="126" spans="1:6" ht="15.75" customHeight="1" x14ac:dyDescent="0.25">
      <c r="A126" s="211">
        <v>5531</v>
      </c>
      <c r="B126" s="33" t="s">
        <v>915</v>
      </c>
      <c r="C126" s="2" t="s">
        <v>36</v>
      </c>
      <c r="D126" s="30">
        <v>5660</v>
      </c>
      <c r="E126" s="35" t="s">
        <v>279</v>
      </c>
      <c r="F126" s="44"/>
    </row>
    <row r="127" spans="1:6" ht="15.75" customHeight="1" x14ac:dyDescent="0.25">
      <c r="A127" s="211">
        <v>5532</v>
      </c>
      <c r="B127" s="33" t="s">
        <v>915</v>
      </c>
      <c r="C127" s="2" t="s">
        <v>42</v>
      </c>
      <c r="D127" s="30">
        <v>5660</v>
      </c>
      <c r="E127" s="35" t="s">
        <v>280</v>
      </c>
      <c r="F127" s="45"/>
    </row>
    <row r="128" spans="1:6" ht="15.75" customHeight="1" x14ac:dyDescent="0.25">
      <c r="A128" s="211">
        <v>5533</v>
      </c>
      <c r="B128" s="33" t="s">
        <v>915</v>
      </c>
      <c r="C128" s="2" t="s">
        <v>37</v>
      </c>
      <c r="D128" s="30">
        <v>5660</v>
      </c>
      <c r="E128" s="35" t="s">
        <v>281</v>
      </c>
      <c r="F128" s="44"/>
    </row>
    <row r="129" spans="1:6" ht="15.75" customHeight="1" x14ac:dyDescent="0.25">
      <c r="A129" s="211">
        <v>5534</v>
      </c>
      <c r="B129" s="33" t="s">
        <v>915</v>
      </c>
      <c r="C129" s="2" t="s">
        <v>43</v>
      </c>
      <c r="D129" s="30">
        <v>5660</v>
      </c>
      <c r="E129" s="35" t="s">
        <v>282</v>
      </c>
      <c r="F129" s="44"/>
    </row>
    <row r="130" spans="1:6" ht="15.75" customHeight="1" x14ac:dyDescent="0.25">
      <c r="A130" s="211">
        <v>5535</v>
      </c>
      <c r="B130" s="33" t="s">
        <v>915</v>
      </c>
      <c r="C130" s="2" t="s">
        <v>44</v>
      </c>
      <c r="D130" s="30">
        <v>5660</v>
      </c>
      <c r="E130" s="35" t="s">
        <v>283</v>
      </c>
      <c r="F130" s="44"/>
    </row>
    <row r="131" spans="1:6" ht="15.75" customHeight="1" x14ac:dyDescent="0.25">
      <c r="A131" s="211">
        <v>5536</v>
      </c>
      <c r="B131" s="33" t="s">
        <v>915</v>
      </c>
      <c r="C131" s="2" t="s">
        <v>45</v>
      </c>
      <c r="D131" s="30">
        <v>5660</v>
      </c>
      <c r="E131" s="35" t="s">
        <v>284</v>
      </c>
      <c r="F131" s="45"/>
    </row>
    <row r="132" spans="1:6" ht="15.75" customHeight="1" x14ac:dyDescent="0.25">
      <c r="A132" s="211">
        <v>5537</v>
      </c>
      <c r="B132" s="33" t="s">
        <v>915</v>
      </c>
      <c r="C132" s="2" t="s">
        <v>38</v>
      </c>
      <c r="D132" s="30">
        <v>5660</v>
      </c>
      <c r="E132" s="35" t="s">
        <v>285</v>
      </c>
      <c r="F132" s="44"/>
    </row>
    <row r="133" spans="1:6" ht="15.75" customHeight="1" x14ac:dyDescent="0.25">
      <c r="A133" s="211">
        <v>5538</v>
      </c>
      <c r="B133" s="33" t="s">
        <v>915</v>
      </c>
      <c r="C133" s="2" t="s">
        <v>169</v>
      </c>
      <c r="D133" s="30">
        <v>5660</v>
      </c>
      <c r="E133" s="35" t="s">
        <v>286</v>
      </c>
      <c r="F133" s="44"/>
    </row>
    <row r="134" spans="1:6" ht="15.75" customHeight="1" x14ac:dyDescent="0.25">
      <c r="A134" s="211">
        <v>5540</v>
      </c>
      <c r="B134" s="33" t="s">
        <v>915</v>
      </c>
      <c r="C134" s="2" t="s">
        <v>52</v>
      </c>
      <c r="D134" s="30">
        <v>5660</v>
      </c>
      <c r="E134" s="35" t="s">
        <v>287</v>
      </c>
      <c r="F134" s="44"/>
    </row>
    <row r="135" spans="1:6" ht="15.75" customHeight="1" x14ac:dyDescent="0.25">
      <c r="A135" s="211">
        <v>5560</v>
      </c>
      <c r="B135" s="33" t="s">
        <v>915</v>
      </c>
      <c r="C135" s="2" t="s">
        <v>0</v>
      </c>
      <c r="D135" s="30">
        <v>5660</v>
      </c>
      <c r="E135" s="35" t="s">
        <v>288</v>
      </c>
      <c r="F135" s="44"/>
    </row>
    <row r="136" spans="1:6" ht="15.75" customHeight="1" x14ac:dyDescent="0.25">
      <c r="A136" s="211">
        <v>5580</v>
      </c>
      <c r="B136" s="33" t="s">
        <v>915</v>
      </c>
      <c r="C136" s="2" t="s">
        <v>13</v>
      </c>
      <c r="D136" s="30">
        <v>5660</v>
      </c>
      <c r="E136" s="35" t="s">
        <v>289</v>
      </c>
      <c r="F136" s="44"/>
    </row>
    <row r="137" spans="1:6" ht="15.75" customHeight="1" x14ac:dyDescent="0.25">
      <c r="A137" s="211">
        <v>5590</v>
      </c>
      <c r="B137" s="33" t="s">
        <v>915</v>
      </c>
      <c r="C137" s="2" t="s">
        <v>170</v>
      </c>
      <c r="D137" s="30">
        <v>5660</v>
      </c>
      <c r="E137" s="35" t="s">
        <v>290</v>
      </c>
      <c r="F137" s="44"/>
    </row>
    <row r="138" spans="1:6" x14ac:dyDescent="0.25">
      <c r="A138" s="211">
        <v>5591</v>
      </c>
      <c r="B138" s="33" t="s">
        <v>915</v>
      </c>
      <c r="C138" s="2" t="s">
        <v>171</v>
      </c>
      <c r="D138" s="30">
        <v>5660</v>
      </c>
      <c r="E138" s="35" t="s">
        <v>291</v>
      </c>
      <c r="F138" s="44"/>
    </row>
    <row r="139" spans="1:6" x14ac:dyDescent="0.25">
      <c r="A139" s="211">
        <v>5600</v>
      </c>
      <c r="B139" s="33" t="s">
        <v>915</v>
      </c>
      <c r="C139" s="2" t="s">
        <v>1</v>
      </c>
      <c r="D139" s="30">
        <v>5660</v>
      </c>
      <c r="E139" s="35" t="s">
        <v>292</v>
      </c>
      <c r="F139" s="45"/>
    </row>
    <row r="140" spans="1:6" x14ac:dyDescent="0.25">
      <c r="A140" s="211">
        <v>5620</v>
      </c>
      <c r="B140" s="33" t="s">
        <v>915</v>
      </c>
      <c r="C140" s="2" t="s">
        <v>2</v>
      </c>
      <c r="D140" s="30">
        <v>5660</v>
      </c>
      <c r="E140" s="35" t="s">
        <v>293</v>
      </c>
      <c r="F140" s="44"/>
    </row>
    <row r="141" spans="1:6" x14ac:dyDescent="0.25">
      <c r="A141" s="211">
        <v>5630</v>
      </c>
      <c r="B141" s="33" t="s">
        <v>915</v>
      </c>
      <c r="C141" s="2" t="s">
        <v>172</v>
      </c>
      <c r="D141" s="30">
        <v>5660</v>
      </c>
      <c r="E141" s="35" t="s">
        <v>294</v>
      </c>
      <c r="F141" s="44"/>
    </row>
    <row r="142" spans="1:6" x14ac:dyDescent="0.25">
      <c r="A142" s="211">
        <v>5640</v>
      </c>
      <c r="B142" s="33" t="s">
        <v>915</v>
      </c>
      <c r="C142" s="2" t="s">
        <v>3</v>
      </c>
      <c r="D142" s="30">
        <v>5660</v>
      </c>
      <c r="E142" s="35" t="s">
        <v>295</v>
      </c>
      <c r="F142" s="44"/>
    </row>
    <row r="143" spans="1:6" ht="18.399999999999999" customHeight="1" thickBot="1" x14ac:dyDescent="0.3">
      <c r="A143" s="211">
        <v>5660</v>
      </c>
      <c r="B143" s="33" t="s">
        <v>1029</v>
      </c>
      <c r="C143" s="7" t="s">
        <v>160</v>
      </c>
      <c r="D143" s="30">
        <v>10300</v>
      </c>
      <c r="E143" s="18" t="s">
        <v>865</v>
      </c>
      <c r="F143" s="48">
        <f>SUM(F122:F142)</f>
        <v>0</v>
      </c>
    </row>
    <row r="144" spans="1:6" ht="15.75" customHeight="1" x14ac:dyDescent="0.25">
      <c r="A144" s="214" t="s">
        <v>954</v>
      </c>
      <c r="B144" s="75" t="s">
        <v>1110</v>
      </c>
      <c r="C144" s="96" t="s">
        <v>954</v>
      </c>
      <c r="D144" s="96" t="s">
        <v>954</v>
      </c>
      <c r="E144" s="96" t="s">
        <v>954</v>
      </c>
      <c r="F144" s="96" t="s">
        <v>954</v>
      </c>
    </row>
    <row r="145" spans="1:6" ht="15.75" customHeight="1" x14ac:dyDescent="0.25">
      <c r="A145" s="211">
        <v>6000</v>
      </c>
      <c r="B145" s="33" t="s">
        <v>915</v>
      </c>
      <c r="C145" s="3" t="s">
        <v>50</v>
      </c>
      <c r="D145" s="30">
        <v>6160</v>
      </c>
      <c r="E145" s="35" t="s">
        <v>296</v>
      </c>
      <c r="F145" s="44"/>
    </row>
    <row r="146" spans="1:6" ht="15.75" customHeight="1" x14ac:dyDescent="0.25">
      <c r="A146" s="211">
        <v>6020</v>
      </c>
      <c r="B146" s="33" t="s">
        <v>915</v>
      </c>
      <c r="C146" s="2" t="s">
        <v>51</v>
      </c>
      <c r="D146" s="30">
        <v>6160</v>
      </c>
      <c r="E146" s="35" t="s">
        <v>297</v>
      </c>
      <c r="F146" s="44"/>
    </row>
    <row r="147" spans="1:6" ht="15.75" customHeight="1" x14ac:dyDescent="0.25">
      <c r="A147" s="211">
        <v>6025</v>
      </c>
      <c r="B147" s="33" t="s">
        <v>915</v>
      </c>
      <c r="C147" s="2" t="s">
        <v>168</v>
      </c>
      <c r="D147" s="30">
        <v>6160</v>
      </c>
      <c r="E147" s="35" t="s">
        <v>298</v>
      </c>
      <c r="F147" s="44"/>
    </row>
    <row r="148" spans="1:6" ht="15.75" customHeight="1" x14ac:dyDescent="0.25">
      <c r="A148" s="211">
        <v>6030</v>
      </c>
      <c r="B148" s="33" t="s">
        <v>915</v>
      </c>
      <c r="C148" s="2" t="s">
        <v>41</v>
      </c>
      <c r="D148" s="30">
        <v>6160</v>
      </c>
      <c r="E148" s="35" t="s">
        <v>299</v>
      </c>
      <c r="F148" s="44"/>
    </row>
    <row r="149" spans="1:6" ht="15.75" customHeight="1" x14ac:dyDescent="0.25">
      <c r="A149" s="211">
        <v>6031</v>
      </c>
      <c r="B149" s="33" t="s">
        <v>915</v>
      </c>
      <c r="C149" s="2" t="s">
        <v>36</v>
      </c>
      <c r="D149" s="30">
        <v>6160</v>
      </c>
      <c r="E149" s="35" t="s">
        <v>300</v>
      </c>
      <c r="F149" s="44"/>
    </row>
    <row r="150" spans="1:6" ht="15.75" customHeight="1" x14ac:dyDescent="0.25">
      <c r="A150" s="211">
        <v>6032</v>
      </c>
      <c r="B150" s="33" t="s">
        <v>915</v>
      </c>
      <c r="C150" s="2" t="s">
        <v>42</v>
      </c>
      <c r="D150" s="30">
        <v>6160</v>
      </c>
      <c r="E150" s="35" t="s">
        <v>301</v>
      </c>
      <c r="F150" s="45"/>
    </row>
    <row r="151" spans="1:6" ht="15.75" customHeight="1" x14ac:dyDescent="0.25">
      <c r="A151" s="211">
        <v>6033</v>
      </c>
      <c r="B151" s="33" t="s">
        <v>915</v>
      </c>
      <c r="C151" s="2" t="s">
        <v>37</v>
      </c>
      <c r="D151" s="30">
        <v>6160</v>
      </c>
      <c r="E151" s="35" t="s">
        <v>302</v>
      </c>
      <c r="F151" s="44"/>
    </row>
    <row r="152" spans="1:6" ht="15.75" customHeight="1" x14ac:dyDescent="0.25">
      <c r="A152" s="211">
        <v>6034</v>
      </c>
      <c r="B152" s="33" t="s">
        <v>915</v>
      </c>
      <c r="C152" s="2" t="s">
        <v>43</v>
      </c>
      <c r="D152" s="30">
        <v>6160</v>
      </c>
      <c r="E152" s="35" t="s">
        <v>303</v>
      </c>
      <c r="F152" s="44"/>
    </row>
    <row r="153" spans="1:6" ht="15.75" customHeight="1" x14ac:dyDescent="0.25">
      <c r="A153" s="211">
        <v>6035</v>
      </c>
      <c r="B153" s="33" t="s">
        <v>915</v>
      </c>
      <c r="C153" s="2" t="s">
        <v>44</v>
      </c>
      <c r="D153" s="30">
        <v>6160</v>
      </c>
      <c r="E153" s="35" t="s">
        <v>304</v>
      </c>
      <c r="F153" s="44"/>
    </row>
    <row r="154" spans="1:6" ht="15.75" customHeight="1" x14ac:dyDescent="0.25">
      <c r="A154" s="211">
        <v>6036</v>
      </c>
      <c r="B154" s="33" t="s">
        <v>915</v>
      </c>
      <c r="C154" s="2" t="s">
        <v>45</v>
      </c>
      <c r="D154" s="30">
        <v>6160</v>
      </c>
      <c r="E154" s="35" t="s">
        <v>305</v>
      </c>
      <c r="F154" s="45"/>
    </row>
    <row r="155" spans="1:6" ht="15.75" customHeight="1" x14ac:dyDescent="0.25">
      <c r="A155" s="211">
        <v>6037</v>
      </c>
      <c r="B155" s="33" t="s">
        <v>915</v>
      </c>
      <c r="C155" s="2" t="s">
        <v>38</v>
      </c>
      <c r="D155" s="30">
        <v>6160</v>
      </c>
      <c r="E155" s="35" t="s">
        <v>306</v>
      </c>
      <c r="F155" s="44"/>
    </row>
    <row r="156" spans="1:6" ht="15.75" customHeight="1" x14ac:dyDescent="0.25">
      <c r="A156" s="211">
        <v>6038</v>
      </c>
      <c r="B156" s="33" t="s">
        <v>915</v>
      </c>
      <c r="C156" s="2" t="s">
        <v>169</v>
      </c>
      <c r="D156" s="30">
        <v>6160</v>
      </c>
      <c r="E156" s="35" t="s">
        <v>307</v>
      </c>
      <c r="F156" s="44"/>
    </row>
    <row r="157" spans="1:6" ht="15.75" customHeight="1" x14ac:dyDescent="0.25">
      <c r="A157" s="211">
        <v>6040</v>
      </c>
      <c r="B157" s="33" t="s">
        <v>915</v>
      </c>
      <c r="C157" s="2" t="s">
        <v>52</v>
      </c>
      <c r="D157" s="30">
        <v>6160</v>
      </c>
      <c r="E157" s="35" t="s">
        <v>308</v>
      </c>
      <c r="F157" s="44"/>
    </row>
    <row r="158" spans="1:6" ht="15.75" customHeight="1" x14ac:dyDescent="0.25">
      <c r="A158" s="211">
        <v>6060</v>
      </c>
      <c r="B158" s="33" t="s">
        <v>915</v>
      </c>
      <c r="C158" s="2" t="s">
        <v>0</v>
      </c>
      <c r="D158" s="30">
        <v>6160</v>
      </c>
      <c r="E158" s="35" t="s">
        <v>309</v>
      </c>
      <c r="F158" s="44"/>
    </row>
    <row r="159" spans="1:6" ht="15.75" customHeight="1" x14ac:dyDescent="0.25">
      <c r="A159" s="211">
        <v>6080</v>
      </c>
      <c r="B159" s="33" t="s">
        <v>915</v>
      </c>
      <c r="C159" s="2" t="s">
        <v>13</v>
      </c>
      <c r="D159" s="30">
        <v>6160</v>
      </c>
      <c r="E159" s="35" t="s">
        <v>310</v>
      </c>
      <c r="F159" s="44"/>
    </row>
    <row r="160" spans="1:6" ht="15.75" customHeight="1" x14ac:dyDescent="0.25">
      <c r="A160" s="211">
        <v>6090</v>
      </c>
      <c r="B160" s="33" t="s">
        <v>915</v>
      </c>
      <c r="C160" s="2" t="s">
        <v>170</v>
      </c>
      <c r="D160" s="30">
        <v>6160</v>
      </c>
      <c r="E160" s="35" t="s">
        <v>311</v>
      </c>
      <c r="F160" s="44"/>
    </row>
    <row r="161" spans="1:6" ht="15.75" customHeight="1" x14ac:dyDescent="0.25">
      <c r="A161" s="211">
        <v>6091</v>
      </c>
      <c r="B161" s="33" t="s">
        <v>915</v>
      </c>
      <c r="C161" s="2" t="s">
        <v>171</v>
      </c>
      <c r="D161" s="30">
        <v>6160</v>
      </c>
      <c r="E161" s="35" t="s">
        <v>312</v>
      </c>
      <c r="F161" s="44"/>
    </row>
    <row r="162" spans="1:6" x14ac:dyDescent="0.25">
      <c r="A162" s="211">
        <v>6100</v>
      </c>
      <c r="B162" s="33" t="s">
        <v>915</v>
      </c>
      <c r="C162" s="2" t="s">
        <v>1</v>
      </c>
      <c r="D162" s="30">
        <v>6160</v>
      </c>
      <c r="E162" s="35" t="s">
        <v>313</v>
      </c>
      <c r="F162" s="45"/>
    </row>
    <row r="163" spans="1:6" ht="15.75" customHeight="1" x14ac:dyDescent="0.25">
      <c r="A163" s="211">
        <v>6120</v>
      </c>
      <c r="B163" s="33" t="s">
        <v>915</v>
      </c>
      <c r="C163" s="2" t="s">
        <v>2</v>
      </c>
      <c r="D163" s="30">
        <v>6160</v>
      </c>
      <c r="E163" s="35" t="s">
        <v>314</v>
      </c>
      <c r="F163" s="44"/>
    </row>
    <row r="164" spans="1:6" ht="15.75" customHeight="1" x14ac:dyDescent="0.25">
      <c r="A164" s="211">
        <v>6130</v>
      </c>
      <c r="B164" s="33" t="s">
        <v>915</v>
      </c>
      <c r="C164" s="2" t="s">
        <v>172</v>
      </c>
      <c r="D164" s="30">
        <v>6160</v>
      </c>
      <c r="E164" s="35" t="s">
        <v>315</v>
      </c>
      <c r="F164" s="44"/>
    </row>
    <row r="165" spans="1:6" ht="15.75" customHeight="1" x14ac:dyDescent="0.25">
      <c r="A165" s="211">
        <v>6140</v>
      </c>
      <c r="B165" s="33" t="s">
        <v>915</v>
      </c>
      <c r="C165" s="2" t="s">
        <v>3</v>
      </c>
      <c r="D165" s="30">
        <v>6160</v>
      </c>
      <c r="E165" s="35" t="s">
        <v>316</v>
      </c>
      <c r="F165" s="44"/>
    </row>
    <row r="166" spans="1:6" ht="15.75" customHeight="1" x14ac:dyDescent="0.25">
      <c r="A166" s="211">
        <v>6160</v>
      </c>
      <c r="B166" s="88" t="s">
        <v>1030</v>
      </c>
      <c r="C166" s="7" t="s">
        <v>160</v>
      </c>
      <c r="D166" s="30">
        <v>10300</v>
      </c>
      <c r="E166" s="35" t="s">
        <v>866</v>
      </c>
      <c r="F166" s="51">
        <f>SUM(F145:F165)</f>
        <v>0</v>
      </c>
    </row>
    <row r="167" spans="1:6" ht="15.75" customHeight="1" x14ac:dyDescent="0.25">
      <c r="A167" s="216" t="s">
        <v>954</v>
      </c>
      <c r="B167" s="98" t="s">
        <v>1109</v>
      </c>
      <c r="C167" s="97" t="s">
        <v>954</v>
      </c>
      <c r="D167" s="96" t="s">
        <v>954</v>
      </c>
      <c r="E167" s="96" t="s">
        <v>954</v>
      </c>
      <c r="F167" s="96" t="s">
        <v>954</v>
      </c>
    </row>
    <row r="168" spans="1:6" ht="15.75" customHeight="1" x14ac:dyDescent="0.25">
      <c r="A168" s="211">
        <v>6500</v>
      </c>
      <c r="B168" s="33" t="s">
        <v>915</v>
      </c>
      <c r="C168" s="3" t="s">
        <v>50</v>
      </c>
      <c r="D168" s="30">
        <v>6660</v>
      </c>
      <c r="E168" s="35" t="s">
        <v>317</v>
      </c>
      <c r="F168" s="44"/>
    </row>
    <row r="169" spans="1:6" ht="15.75" customHeight="1" x14ac:dyDescent="0.25">
      <c r="A169" s="211">
        <v>6520</v>
      </c>
      <c r="B169" s="33" t="s">
        <v>915</v>
      </c>
      <c r="C169" s="2" t="s">
        <v>51</v>
      </c>
      <c r="D169" s="30">
        <v>6660</v>
      </c>
      <c r="E169" s="35" t="s">
        <v>318</v>
      </c>
      <c r="F169" s="44"/>
    </row>
    <row r="170" spans="1:6" ht="15.75" customHeight="1" x14ac:dyDescent="0.25">
      <c r="A170" s="211">
        <v>6525</v>
      </c>
      <c r="B170" s="33" t="s">
        <v>915</v>
      </c>
      <c r="C170" s="2" t="s">
        <v>168</v>
      </c>
      <c r="D170" s="30">
        <v>6660</v>
      </c>
      <c r="E170" s="35" t="s">
        <v>319</v>
      </c>
      <c r="F170" s="44"/>
    </row>
    <row r="171" spans="1:6" ht="15.75" customHeight="1" x14ac:dyDescent="0.25">
      <c r="A171" s="211">
        <v>6530</v>
      </c>
      <c r="B171" s="33" t="s">
        <v>915</v>
      </c>
      <c r="C171" s="2" t="s">
        <v>41</v>
      </c>
      <c r="D171" s="30">
        <v>6660</v>
      </c>
      <c r="E171" s="35" t="s">
        <v>320</v>
      </c>
      <c r="F171" s="44"/>
    </row>
    <row r="172" spans="1:6" ht="15.75" customHeight="1" x14ac:dyDescent="0.25">
      <c r="A172" s="211">
        <v>6531</v>
      </c>
      <c r="B172" s="33" t="s">
        <v>915</v>
      </c>
      <c r="C172" s="2" t="s">
        <v>36</v>
      </c>
      <c r="D172" s="30">
        <v>6660</v>
      </c>
      <c r="E172" s="35" t="s">
        <v>321</v>
      </c>
      <c r="F172" s="44"/>
    </row>
    <row r="173" spans="1:6" ht="15.75" customHeight="1" x14ac:dyDescent="0.25">
      <c r="A173" s="211">
        <v>6532</v>
      </c>
      <c r="B173" s="33" t="s">
        <v>915</v>
      </c>
      <c r="C173" s="2" t="s">
        <v>42</v>
      </c>
      <c r="D173" s="30">
        <v>6660</v>
      </c>
      <c r="E173" s="35" t="s">
        <v>322</v>
      </c>
      <c r="F173" s="45"/>
    </row>
    <row r="174" spans="1:6" ht="15.75" customHeight="1" x14ac:dyDescent="0.25">
      <c r="A174" s="211">
        <v>6533</v>
      </c>
      <c r="B174" s="33" t="s">
        <v>915</v>
      </c>
      <c r="C174" s="2" t="s">
        <v>37</v>
      </c>
      <c r="D174" s="30">
        <v>6660</v>
      </c>
      <c r="E174" s="35" t="s">
        <v>323</v>
      </c>
      <c r="F174" s="44"/>
    </row>
    <row r="175" spans="1:6" ht="15.75" customHeight="1" x14ac:dyDescent="0.25">
      <c r="A175" s="211">
        <v>6534</v>
      </c>
      <c r="B175" s="33" t="s">
        <v>915</v>
      </c>
      <c r="C175" s="2" t="s">
        <v>43</v>
      </c>
      <c r="D175" s="30">
        <v>6660</v>
      </c>
      <c r="E175" s="35" t="s">
        <v>324</v>
      </c>
      <c r="F175" s="44"/>
    </row>
    <row r="176" spans="1:6" ht="15.75" customHeight="1" x14ac:dyDescent="0.25">
      <c r="A176" s="211">
        <v>6535</v>
      </c>
      <c r="B176" s="33" t="s">
        <v>915</v>
      </c>
      <c r="C176" s="2" t="s">
        <v>44</v>
      </c>
      <c r="D176" s="30">
        <v>6660</v>
      </c>
      <c r="E176" s="35" t="s">
        <v>325</v>
      </c>
      <c r="F176" s="44"/>
    </row>
    <row r="177" spans="1:6" ht="15.75" customHeight="1" x14ac:dyDescent="0.25">
      <c r="A177" s="211">
        <v>6536</v>
      </c>
      <c r="B177" s="33" t="s">
        <v>915</v>
      </c>
      <c r="C177" s="2" t="s">
        <v>45</v>
      </c>
      <c r="D177" s="30">
        <v>6660</v>
      </c>
      <c r="E177" s="35" t="s">
        <v>326</v>
      </c>
      <c r="F177" s="45"/>
    </row>
    <row r="178" spans="1:6" ht="15.75" customHeight="1" x14ac:dyDescent="0.25">
      <c r="A178" s="211">
        <v>6537</v>
      </c>
      <c r="B178" s="33" t="s">
        <v>915</v>
      </c>
      <c r="C178" s="2" t="s">
        <v>38</v>
      </c>
      <c r="D178" s="30">
        <v>6660</v>
      </c>
      <c r="E178" s="35" t="s">
        <v>327</v>
      </c>
      <c r="F178" s="44"/>
    </row>
    <row r="179" spans="1:6" ht="15.75" customHeight="1" x14ac:dyDescent="0.25">
      <c r="A179" s="211">
        <v>6538</v>
      </c>
      <c r="B179" s="33" t="s">
        <v>915</v>
      </c>
      <c r="C179" s="2" t="s">
        <v>169</v>
      </c>
      <c r="D179" s="30">
        <v>6660</v>
      </c>
      <c r="E179" s="35" t="s">
        <v>328</v>
      </c>
      <c r="F179" s="44"/>
    </row>
    <row r="180" spans="1:6" ht="15.75" customHeight="1" x14ac:dyDescent="0.25">
      <c r="A180" s="211">
        <v>6540</v>
      </c>
      <c r="B180" s="33" t="s">
        <v>915</v>
      </c>
      <c r="C180" s="2" t="s">
        <v>52</v>
      </c>
      <c r="D180" s="30">
        <v>6660</v>
      </c>
      <c r="E180" s="35" t="s">
        <v>329</v>
      </c>
      <c r="F180" s="44"/>
    </row>
    <row r="181" spans="1:6" ht="15.75" customHeight="1" x14ac:dyDescent="0.25">
      <c r="A181" s="211">
        <v>6560</v>
      </c>
      <c r="B181" s="33" t="s">
        <v>915</v>
      </c>
      <c r="C181" s="2" t="s">
        <v>0</v>
      </c>
      <c r="D181" s="30">
        <v>6660</v>
      </c>
      <c r="E181" s="35" t="s">
        <v>330</v>
      </c>
      <c r="F181" s="44"/>
    </row>
    <row r="182" spans="1:6" ht="15.75" customHeight="1" x14ac:dyDescent="0.25">
      <c r="A182" s="211">
        <v>6580</v>
      </c>
      <c r="B182" s="33" t="s">
        <v>915</v>
      </c>
      <c r="C182" s="2" t="s">
        <v>13</v>
      </c>
      <c r="D182" s="30">
        <v>6660</v>
      </c>
      <c r="E182" s="35" t="s">
        <v>331</v>
      </c>
      <c r="F182" s="44"/>
    </row>
    <row r="183" spans="1:6" ht="15.75" customHeight="1" x14ac:dyDescent="0.25">
      <c r="A183" s="211">
        <v>6590</v>
      </c>
      <c r="B183" s="33" t="s">
        <v>915</v>
      </c>
      <c r="C183" s="2" t="s">
        <v>170</v>
      </c>
      <c r="D183" s="30">
        <v>6660</v>
      </c>
      <c r="E183" s="35" t="s">
        <v>332</v>
      </c>
      <c r="F183" s="44"/>
    </row>
    <row r="184" spans="1:6" ht="15.75" customHeight="1" x14ac:dyDescent="0.25">
      <c r="A184" s="211">
        <v>6591</v>
      </c>
      <c r="B184" s="33" t="s">
        <v>915</v>
      </c>
      <c r="C184" s="2" t="s">
        <v>171</v>
      </c>
      <c r="D184" s="30">
        <v>6660</v>
      </c>
      <c r="E184" s="35" t="s">
        <v>333</v>
      </c>
      <c r="F184" s="44"/>
    </row>
    <row r="185" spans="1:6" ht="15.6" customHeight="1" x14ac:dyDescent="0.25">
      <c r="A185" s="211">
        <v>6600</v>
      </c>
      <c r="B185" s="33" t="s">
        <v>915</v>
      </c>
      <c r="C185" s="2" t="s">
        <v>1</v>
      </c>
      <c r="D185" s="30">
        <v>6660</v>
      </c>
      <c r="E185" s="35" t="s">
        <v>334</v>
      </c>
      <c r="F185" s="45"/>
    </row>
    <row r="186" spans="1:6" ht="15.75" customHeight="1" x14ac:dyDescent="0.25">
      <c r="A186" s="211">
        <v>6620</v>
      </c>
      <c r="B186" s="33" t="s">
        <v>915</v>
      </c>
      <c r="C186" s="2" t="s">
        <v>2</v>
      </c>
      <c r="D186" s="30">
        <v>6660</v>
      </c>
      <c r="E186" s="35" t="s">
        <v>335</v>
      </c>
      <c r="F186" s="44"/>
    </row>
    <row r="187" spans="1:6" ht="15.75" customHeight="1" x14ac:dyDescent="0.25">
      <c r="A187" s="211">
        <v>6630</v>
      </c>
      <c r="B187" s="33" t="s">
        <v>915</v>
      </c>
      <c r="C187" s="2" t="s">
        <v>172</v>
      </c>
      <c r="D187" s="30">
        <v>6660</v>
      </c>
      <c r="E187" s="35" t="s">
        <v>336</v>
      </c>
      <c r="F187" s="44"/>
    </row>
    <row r="188" spans="1:6" ht="15.75" customHeight="1" x14ac:dyDescent="0.25">
      <c r="A188" s="211">
        <v>6640</v>
      </c>
      <c r="B188" s="33" t="s">
        <v>915</v>
      </c>
      <c r="C188" s="2" t="s">
        <v>3</v>
      </c>
      <c r="D188" s="30">
        <v>6660</v>
      </c>
      <c r="E188" s="35" t="s">
        <v>337</v>
      </c>
      <c r="F188" s="44"/>
    </row>
    <row r="189" spans="1:6" ht="15.75" customHeight="1" x14ac:dyDescent="0.25">
      <c r="A189" s="211">
        <v>6660</v>
      </c>
      <c r="B189" s="88" t="s">
        <v>1031</v>
      </c>
      <c r="C189" s="7" t="s">
        <v>160</v>
      </c>
      <c r="D189" s="30">
        <v>10300</v>
      </c>
      <c r="E189" s="35" t="s">
        <v>867</v>
      </c>
      <c r="F189" s="48">
        <f>SUM(F168:F188)</f>
        <v>0</v>
      </c>
    </row>
    <row r="190" spans="1:6" ht="15.75" customHeight="1" x14ac:dyDescent="0.25">
      <c r="A190" s="216" t="s">
        <v>954</v>
      </c>
      <c r="B190" s="99" t="s">
        <v>1113</v>
      </c>
      <c r="C190" s="97" t="s">
        <v>954</v>
      </c>
      <c r="D190" s="96" t="s">
        <v>954</v>
      </c>
      <c r="E190" s="96" t="s">
        <v>954</v>
      </c>
      <c r="F190" s="96" t="s">
        <v>954</v>
      </c>
    </row>
    <row r="191" spans="1:6" ht="15.75" customHeight="1" x14ac:dyDescent="0.25">
      <c r="A191" s="211">
        <v>7500</v>
      </c>
      <c r="B191" s="33" t="s">
        <v>915</v>
      </c>
      <c r="C191" s="3" t="s">
        <v>50</v>
      </c>
      <c r="D191" s="30">
        <v>7660</v>
      </c>
      <c r="E191" s="35" t="s">
        <v>338</v>
      </c>
      <c r="F191" s="44"/>
    </row>
    <row r="192" spans="1:6" ht="15.75" customHeight="1" x14ac:dyDescent="0.25">
      <c r="A192" s="211">
        <v>7520</v>
      </c>
      <c r="B192" s="33" t="s">
        <v>915</v>
      </c>
      <c r="C192" s="2" t="s">
        <v>51</v>
      </c>
      <c r="D192" s="30">
        <v>7660</v>
      </c>
      <c r="E192" s="35" t="s">
        <v>339</v>
      </c>
      <c r="F192" s="44"/>
    </row>
    <row r="193" spans="1:6" ht="15.75" customHeight="1" x14ac:dyDescent="0.25">
      <c r="A193" s="211">
        <v>7525</v>
      </c>
      <c r="B193" s="33" t="s">
        <v>915</v>
      </c>
      <c r="C193" s="2" t="s">
        <v>168</v>
      </c>
      <c r="D193" s="30">
        <v>7660</v>
      </c>
      <c r="E193" s="35" t="s">
        <v>340</v>
      </c>
      <c r="F193" s="44"/>
    </row>
    <row r="194" spans="1:6" ht="15.75" customHeight="1" x14ac:dyDescent="0.25">
      <c r="A194" s="211">
        <v>7530</v>
      </c>
      <c r="B194" s="33" t="s">
        <v>915</v>
      </c>
      <c r="C194" s="2" t="s">
        <v>41</v>
      </c>
      <c r="D194" s="30">
        <v>7660</v>
      </c>
      <c r="E194" s="35" t="s">
        <v>341</v>
      </c>
      <c r="F194" s="44"/>
    </row>
    <row r="195" spans="1:6" ht="15.75" customHeight="1" x14ac:dyDescent="0.25">
      <c r="A195" s="211">
        <v>7531</v>
      </c>
      <c r="B195" s="33" t="s">
        <v>915</v>
      </c>
      <c r="C195" s="2" t="s">
        <v>36</v>
      </c>
      <c r="D195" s="30">
        <v>7660</v>
      </c>
      <c r="E195" s="35" t="s">
        <v>342</v>
      </c>
      <c r="F195" s="44"/>
    </row>
    <row r="196" spans="1:6" ht="15.75" customHeight="1" x14ac:dyDescent="0.25">
      <c r="A196" s="211">
        <v>7532</v>
      </c>
      <c r="B196" s="33" t="s">
        <v>915</v>
      </c>
      <c r="C196" s="2" t="s">
        <v>42</v>
      </c>
      <c r="D196" s="30">
        <v>7660</v>
      </c>
      <c r="E196" s="35" t="s">
        <v>343</v>
      </c>
      <c r="F196" s="45"/>
    </row>
    <row r="197" spans="1:6" ht="15.75" customHeight="1" x14ac:dyDescent="0.25">
      <c r="A197" s="211">
        <v>7533</v>
      </c>
      <c r="B197" s="33" t="s">
        <v>915</v>
      </c>
      <c r="C197" s="2" t="s">
        <v>37</v>
      </c>
      <c r="D197" s="30">
        <v>7660</v>
      </c>
      <c r="E197" s="35" t="s">
        <v>344</v>
      </c>
      <c r="F197" s="44"/>
    </row>
    <row r="198" spans="1:6" ht="15.75" customHeight="1" x14ac:dyDescent="0.25">
      <c r="A198" s="211">
        <v>7534</v>
      </c>
      <c r="B198" s="33" t="s">
        <v>915</v>
      </c>
      <c r="C198" s="2" t="s">
        <v>43</v>
      </c>
      <c r="D198" s="30">
        <v>7660</v>
      </c>
      <c r="E198" s="35" t="s">
        <v>345</v>
      </c>
      <c r="F198" s="44"/>
    </row>
    <row r="199" spans="1:6" ht="15.75" customHeight="1" x14ac:dyDescent="0.25">
      <c r="A199" s="211">
        <v>7535</v>
      </c>
      <c r="B199" s="33" t="s">
        <v>915</v>
      </c>
      <c r="C199" s="2" t="s">
        <v>44</v>
      </c>
      <c r="D199" s="30">
        <v>7660</v>
      </c>
      <c r="E199" s="35" t="s">
        <v>346</v>
      </c>
      <c r="F199" s="44"/>
    </row>
    <row r="200" spans="1:6" ht="15.75" customHeight="1" x14ac:dyDescent="0.25">
      <c r="A200" s="211">
        <v>7536</v>
      </c>
      <c r="B200" s="33" t="s">
        <v>915</v>
      </c>
      <c r="C200" s="2" t="s">
        <v>45</v>
      </c>
      <c r="D200" s="30">
        <v>7660</v>
      </c>
      <c r="E200" s="35" t="s">
        <v>347</v>
      </c>
      <c r="F200" s="45"/>
    </row>
    <row r="201" spans="1:6" ht="15.75" customHeight="1" x14ac:dyDescent="0.25">
      <c r="A201" s="211">
        <v>7537</v>
      </c>
      <c r="B201" s="33" t="s">
        <v>915</v>
      </c>
      <c r="C201" s="2" t="s">
        <v>38</v>
      </c>
      <c r="D201" s="30">
        <v>7660</v>
      </c>
      <c r="E201" s="35" t="s">
        <v>348</v>
      </c>
      <c r="F201" s="44"/>
    </row>
    <row r="202" spans="1:6" ht="15.75" customHeight="1" x14ac:dyDescent="0.25">
      <c r="A202" s="211">
        <v>7538</v>
      </c>
      <c r="B202" s="33" t="s">
        <v>915</v>
      </c>
      <c r="C202" s="2" t="s">
        <v>169</v>
      </c>
      <c r="D202" s="30">
        <v>7660</v>
      </c>
      <c r="E202" s="35" t="s">
        <v>349</v>
      </c>
      <c r="F202" s="44"/>
    </row>
    <row r="203" spans="1:6" ht="15.75" customHeight="1" x14ac:dyDescent="0.25">
      <c r="A203" s="211">
        <v>7540</v>
      </c>
      <c r="B203" s="33" t="s">
        <v>915</v>
      </c>
      <c r="C203" s="2" t="s">
        <v>52</v>
      </c>
      <c r="D203" s="30">
        <v>7660</v>
      </c>
      <c r="E203" s="35" t="s">
        <v>350</v>
      </c>
      <c r="F203" s="44"/>
    </row>
    <row r="204" spans="1:6" ht="15.75" customHeight="1" x14ac:dyDescent="0.25">
      <c r="A204" s="211">
        <v>7560</v>
      </c>
      <c r="B204" s="33" t="s">
        <v>915</v>
      </c>
      <c r="C204" s="2" t="s">
        <v>0</v>
      </c>
      <c r="D204" s="30">
        <v>7660</v>
      </c>
      <c r="E204" s="35" t="s">
        <v>351</v>
      </c>
      <c r="F204" s="44"/>
    </row>
    <row r="205" spans="1:6" ht="15.75" customHeight="1" x14ac:dyDescent="0.25">
      <c r="A205" s="211">
        <v>7580</v>
      </c>
      <c r="B205" s="33" t="s">
        <v>915</v>
      </c>
      <c r="C205" s="2" t="s">
        <v>13</v>
      </c>
      <c r="D205" s="30">
        <v>7660</v>
      </c>
      <c r="E205" s="35" t="s">
        <v>352</v>
      </c>
      <c r="F205" s="44"/>
    </row>
    <row r="206" spans="1:6" ht="15.75" customHeight="1" x14ac:dyDescent="0.25">
      <c r="A206" s="211">
        <v>7590</v>
      </c>
      <c r="B206" s="33" t="s">
        <v>915</v>
      </c>
      <c r="C206" s="2" t="s">
        <v>170</v>
      </c>
      <c r="D206" s="30">
        <v>7660</v>
      </c>
      <c r="E206" s="35" t="s">
        <v>353</v>
      </c>
      <c r="F206" s="44"/>
    </row>
    <row r="207" spans="1:6" ht="15.75" customHeight="1" x14ac:dyDescent="0.25">
      <c r="A207" s="211">
        <v>7591</v>
      </c>
      <c r="B207" s="33" t="s">
        <v>915</v>
      </c>
      <c r="C207" s="2" t="s">
        <v>171</v>
      </c>
      <c r="D207" s="30">
        <v>7660</v>
      </c>
      <c r="E207" s="35" t="s">
        <v>354</v>
      </c>
      <c r="F207" s="44"/>
    </row>
    <row r="208" spans="1:6" x14ac:dyDescent="0.25">
      <c r="A208" s="211">
        <v>7600</v>
      </c>
      <c r="B208" s="33" t="s">
        <v>915</v>
      </c>
      <c r="C208" s="2" t="s">
        <v>1</v>
      </c>
      <c r="D208" s="30">
        <v>7660</v>
      </c>
      <c r="E208" s="35" t="s">
        <v>355</v>
      </c>
      <c r="F208" s="45"/>
    </row>
    <row r="209" spans="1:6" ht="15.75" customHeight="1" x14ac:dyDescent="0.25">
      <c r="A209" s="211">
        <v>7620</v>
      </c>
      <c r="B209" s="33" t="s">
        <v>915</v>
      </c>
      <c r="C209" s="2" t="s">
        <v>2</v>
      </c>
      <c r="D209" s="30">
        <v>7660</v>
      </c>
      <c r="E209" s="35" t="s">
        <v>356</v>
      </c>
      <c r="F209" s="44"/>
    </row>
    <row r="210" spans="1:6" ht="15.75" customHeight="1" x14ac:dyDescent="0.25">
      <c r="A210" s="211">
        <v>7630</v>
      </c>
      <c r="B210" s="33" t="s">
        <v>915</v>
      </c>
      <c r="C210" s="2" t="s">
        <v>172</v>
      </c>
      <c r="D210" s="30">
        <v>7660</v>
      </c>
      <c r="E210" s="35" t="s">
        <v>357</v>
      </c>
      <c r="F210" s="44"/>
    </row>
    <row r="211" spans="1:6" ht="15.75" customHeight="1" x14ac:dyDescent="0.25">
      <c r="A211" s="211">
        <v>7640</v>
      </c>
      <c r="B211" s="33" t="s">
        <v>915</v>
      </c>
      <c r="C211" s="2" t="s">
        <v>3</v>
      </c>
      <c r="D211" s="30">
        <v>7660</v>
      </c>
      <c r="E211" s="35" t="s">
        <v>358</v>
      </c>
      <c r="F211" s="44"/>
    </row>
    <row r="212" spans="1:6" ht="15.75" customHeight="1" thickBot="1" x14ac:dyDescent="0.3">
      <c r="A212" s="211">
        <v>7660</v>
      </c>
      <c r="B212" s="33" t="s">
        <v>1032</v>
      </c>
      <c r="C212" s="7" t="s">
        <v>160</v>
      </c>
      <c r="D212" s="30">
        <v>10300</v>
      </c>
      <c r="E212" s="18" t="s">
        <v>868</v>
      </c>
      <c r="F212" s="48">
        <f>SUM(F191:F211)</f>
        <v>0</v>
      </c>
    </row>
    <row r="213" spans="1:6" ht="31.9" customHeight="1" x14ac:dyDescent="0.25">
      <c r="A213" s="216" t="s">
        <v>954</v>
      </c>
      <c r="B213" s="100" t="s">
        <v>1114</v>
      </c>
      <c r="C213" s="97" t="s">
        <v>954</v>
      </c>
      <c r="D213" s="96" t="s">
        <v>954</v>
      </c>
      <c r="E213" s="96" t="s">
        <v>954</v>
      </c>
      <c r="F213" s="96" t="s">
        <v>954</v>
      </c>
    </row>
    <row r="214" spans="1:6" ht="15.75" customHeight="1" x14ac:dyDescent="0.25">
      <c r="A214" s="211">
        <v>8000</v>
      </c>
      <c r="B214" s="33" t="s">
        <v>915</v>
      </c>
      <c r="C214" s="3" t="s">
        <v>50</v>
      </c>
      <c r="D214" s="30">
        <v>8140</v>
      </c>
      <c r="E214" s="35" t="s">
        <v>359</v>
      </c>
      <c r="F214" s="44"/>
    </row>
    <row r="215" spans="1:6" ht="15.75" customHeight="1" x14ac:dyDescent="0.25">
      <c r="A215" s="211">
        <v>8020</v>
      </c>
      <c r="B215" s="33" t="s">
        <v>915</v>
      </c>
      <c r="C215" s="2" t="s">
        <v>51</v>
      </c>
      <c r="D215" s="30">
        <v>8140</v>
      </c>
      <c r="E215" s="35" t="s">
        <v>360</v>
      </c>
      <c r="F215" s="44"/>
    </row>
    <row r="216" spans="1:6" ht="15.75" customHeight="1" x14ac:dyDescent="0.25">
      <c r="A216" s="211">
        <v>8025</v>
      </c>
      <c r="B216" s="33" t="s">
        <v>915</v>
      </c>
      <c r="C216" s="2" t="s">
        <v>168</v>
      </c>
      <c r="D216" s="30">
        <v>8140</v>
      </c>
      <c r="E216" s="35" t="s">
        <v>361</v>
      </c>
      <c r="F216" s="44"/>
    </row>
    <row r="217" spans="1:6" ht="15.75" customHeight="1" x14ac:dyDescent="0.25">
      <c r="A217" s="211">
        <v>8030</v>
      </c>
      <c r="B217" s="33" t="s">
        <v>915</v>
      </c>
      <c r="C217" s="2" t="s">
        <v>41</v>
      </c>
      <c r="D217" s="30">
        <v>8140</v>
      </c>
      <c r="E217" s="35" t="s">
        <v>362</v>
      </c>
      <c r="F217" s="44"/>
    </row>
    <row r="218" spans="1:6" ht="15.75" customHeight="1" x14ac:dyDescent="0.25">
      <c r="A218" s="211">
        <v>8031</v>
      </c>
      <c r="B218" s="33" t="s">
        <v>915</v>
      </c>
      <c r="C218" s="2" t="s">
        <v>36</v>
      </c>
      <c r="D218" s="30">
        <v>8140</v>
      </c>
      <c r="E218" s="35" t="s">
        <v>363</v>
      </c>
      <c r="F218" s="44"/>
    </row>
    <row r="219" spans="1:6" x14ac:dyDescent="0.25">
      <c r="A219" s="211">
        <v>8032</v>
      </c>
      <c r="B219" s="33" t="s">
        <v>915</v>
      </c>
      <c r="C219" s="2" t="s">
        <v>42</v>
      </c>
      <c r="D219" s="30">
        <v>8140</v>
      </c>
      <c r="E219" s="35" t="s">
        <v>364</v>
      </c>
      <c r="F219" s="45"/>
    </row>
    <row r="220" spans="1:6" x14ac:dyDescent="0.25">
      <c r="A220" s="211">
        <v>8033</v>
      </c>
      <c r="B220" s="33" t="s">
        <v>915</v>
      </c>
      <c r="C220" s="2" t="s">
        <v>37</v>
      </c>
      <c r="D220" s="30">
        <v>8140</v>
      </c>
      <c r="E220" s="35" t="s">
        <v>365</v>
      </c>
      <c r="F220" s="44"/>
    </row>
    <row r="221" spans="1:6" x14ac:dyDescent="0.25">
      <c r="A221" s="211">
        <v>8034</v>
      </c>
      <c r="B221" s="33" t="s">
        <v>915</v>
      </c>
      <c r="C221" s="2" t="s">
        <v>43</v>
      </c>
      <c r="D221" s="30">
        <v>8140</v>
      </c>
      <c r="E221" s="35" t="s">
        <v>366</v>
      </c>
      <c r="F221" s="44"/>
    </row>
    <row r="222" spans="1:6" x14ac:dyDescent="0.25">
      <c r="A222" s="211">
        <v>8035</v>
      </c>
      <c r="B222" s="33" t="s">
        <v>915</v>
      </c>
      <c r="C222" s="2" t="s">
        <v>44</v>
      </c>
      <c r="D222" s="30">
        <v>8140</v>
      </c>
      <c r="E222" s="35" t="s">
        <v>367</v>
      </c>
      <c r="F222" s="44"/>
    </row>
    <row r="223" spans="1:6" x14ac:dyDescent="0.25">
      <c r="A223" s="211">
        <v>8036</v>
      </c>
      <c r="B223" s="33" t="s">
        <v>915</v>
      </c>
      <c r="C223" s="2" t="s">
        <v>45</v>
      </c>
      <c r="D223" s="30">
        <v>8140</v>
      </c>
      <c r="E223" s="35" t="s">
        <v>368</v>
      </c>
      <c r="F223" s="45"/>
    </row>
    <row r="224" spans="1:6" x14ac:dyDescent="0.25">
      <c r="A224" s="211">
        <v>8037</v>
      </c>
      <c r="B224" s="33" t="s">
        <v>915</v>
      </c>
      <c r="C224" s="2" t="s">
        <v>38</v>
      </c>
      <c r="D224" s="30">
        <v>8140</v>
      </c>
      <c r="E224" s="35" t="s">
        <v>369</v>
      </c>
      <c r="F224" s="44"/>
    </row>
    <row r="225" spans="1:6" x14ac:dyDescent="0.25">
      <c r="A225" s="211">
        <v>8038</v>
      </c>
      <c r="B225" s="33" t="s">
        <v>915</v>
      </c>
      <c r="C225" s="2" t="s">
        <v>169</v>
      </c>
      <c r="D225" s="30">
        <v>8140</v>
      </c>
      <c r="E225" s="35" t="s">
        <v>370</v>
      </c>
      <c r="F225" s="44"/>
    </row>
    <row r="226" spans="1:6" x14ac:dyDescent="0.25">
      <c r="A226" s="211">
        <v>8040</v>
      </c>
      <c r="B226" s="33" t="s">
        <v>915</v>
      </c>
      <c r="C226" s="2" t="s">
        <v>52</v>
      </c>
      <c r="D226" s="30">
        <v>8140</v>
      </c>
      <c r="E226" s="35" t="s">
        <v>371</v>
      </c>
      <c r="F226" s="44"/>
    </row>
    <row r="227" spans="1:6" x14ac:dyDescent="0.25">
      <c r="A227" s="211">
        <v>8060</v>
      </c>
      <c r="B227" s="33" t="s">
        <v>915</v>
      </c>
      <c r="C227" s="2" t="s">
        <v>0</v>
      </c>
      <c r="D227" s="30">
        <v>8140</v>
      </c>
      <c r="E227" s="35" t="s">
        <v>372</v>
      </c>
      <c r="F227" s="44"/>
    </row>
    <row r="228" spans="1:6" x14ac:dyDescent="0.25">
      <c r="A228" s="211">
        <v>8080</v>
      </c>
      <c r="B228" s="33" t="s">
        <v>915</v>
      </c>
      <c r="C228" s="2" t="s">
        <v>13</v>
      </c>
      <c r="D228" s="30">
        <v>8140</v>
      </c>
      <c r="E228" s="35" t="s">
        <v>373</v>
      </c>
      <c r="F228" s="44"/>
    </row>
    <row r="229" spans="1:6" x14ac:dyDescent="0.25">
      <c r="A229" s="211">
        <v>8090</v>
      </c>
      <c r="B229" s="33" t="s">
        <v>915</v>
      </c>
      <c r="C229" s="2" t="s">
        <v>170</v>
      </c>
      <c r="D229" s="30">
        <v>8140</v>
      </c>
      <c r="E229" s="35" t="s">
        <v>374</v>
      </c>
      <c r="F229" s="44"/>
    </row>
    <row r="230" spans="1:6" x14ac:dyDescent="0.25">
      <c r="A230" s="211">
        <v>8091</v>
      </c>
      <c r="B230" s="33" t="s">
        <v>915</v>
      </c>
      <c r="C230" s="2" t="s">
        <v>171</v>
      </c>
      <c r="D230" s="30">
        <v>8140</v>
      </c>
      <c r="E230" s="35" t="s">
        <v>375</v>
      </c>
      <c r="F230" s="44"/>
    </row>
    <row r="231" spans="1:6" x14ac:dyDescent="0.25">
      <c r="A231" s="211">
        <v>8100</v>
      </c>
      <c r="B231" s="33" t="s">
        <v>915</v>
      </c>
      <c r="C231" s="2" t="s">
        <v>1</v>
      </c>
      <c r="D231" s="30">
        <v>8140</v>
      </c>
      <c r="E231" s="35" t="s">
        <v>376</v>
      </c>
      <c r="F231" s="45"/>
    </row>
    <row r="232" spans="1:6" x14ac:dyDescent="0.25">
      <c r="A232" s="211">
        <v>8110</v>
      </c>
      <c r="B232" s="33" t="s">
        <v>915</v>
      </c>
      <c r="C232" s="2" t="s">
        <v>172</v>
      </c>
      <c r="D232" s="30">
        <v>8140</v>
      </c>
      <c r="E232" s="35" t="s">
        <v>377</v>
      </c>
      <c r="F232" s="44"/>
    </row>
    <row r="233" spans="1:6" x14ac:dyDescent="0.25">
      <c r="A233" s="211">
        <v>8120</v>
      </c>
      <c r="B233" s="33" t="s">
        <v>915</v>
      </c>
      <c r="C233" s="2" t="s">
        <v>3</v>
      </c>
      <c r="D233" s="30">
        <v>8140</v>
      </c>
      <c r="E233" s="35" t="s">
        <v>378</v>
      </c>
      <c r="F233" s="44"/>
    </row>
    <row r="234" spans="1:6" ht="18.399999999999999" customHeight="1" x14ac:dyDescent="0.25">
      <c r="A234" s="213">
        <v>8140</v>
      </c>
      <c r="B234" s="88" t="s">
        <v>1033</v>
      </c>
      <c r="C234" s="7" t="s">
        <v>160</v>
      </c>
      <c r="D234" s="30">
        <v>10300</v>
      </c>
      <c r="E234" s="18" t="s">
        <v>869</v>
      </c>
      <c r="F234" s="48">
        <f>SUM(F214:F233)</f>
        <v>0</v>
      </c>
    </row>
    <row r="235" spans="1:6" ht="31.5" x14ac:dyDescent="0.25">
      <c r="A235" s="217" t="s">
        <v>954</v>
      </c>
      <c r="B235" s="101" t="s">
        <v>1115</v>
      </c>
      <c r="C235" s="97" t="s">
        <v>954</v>
      </c>
      <c r="D235" s="96" t="s">
        <v>954</v>
      </c>
      <c r="E235" s="96" t="s">
        <v>954</v>
      </c>
      <c r="F235" s="96" t="s">
        <v>954</v>
      </c>
    </row>
    <row r="236" spans="1:6" ht="15.75" customHeight="1" x14ac:dyDescent="0.25">
      <c r="A236" s="215">
        <v>8500</v>
      </c>
      <c r="B236" s="33" t="s">
        <v>915</v>
      </c>
      <c r="C236" s="3" t="s">
        <v>50</v>
      </c>
      <c r="D236" s="30">
        <v>8640</v>
      </c>
      <c r="E236" s="35" t="s">
        <v>379</v>
      </c>
      <c r="F236" s="44"/>
    </row>
    <row r="237" spans="1:6" ht="15.75" customHeight="1" x14ac:dyDescent="0.25">
      <c r="A237" s="211">
        <v>8520</v>
      </c>
      <c r="B237" s="33" t="s">
        <v>915</v>
      </c>
      <c r="C237" s="2" t="s">
        <v>51</v>
      </c>
      <c r="D237" s="30">
        <v>8640</v>
      </c>
      <c r="E237" s="35" t="s">
        <v>380</v>
      </c>
      <c r="F237" s="44"/>
    </row>
    <row r="238" spans="1:6" ht="15.75" customHeight="1" x14ac:dyDescent="0.25">
      <c r="A238" s="211">
        <v>8525</v>
      </c>
      <c r="B238" s="33" t="s">
        <v>915</v>
      </c>
      <c r="C238" s="2" t="s">
        <v>168</v>
      </c>
      <c r="D238" s="30">
        <v>8640</v>
      </c>
      <c r="E238" s="35" t="s">
        <v>381</v>
      </c>
      <c r="F238" s="44"/>
    </row>
    <row r="239" spans="1:6" ht="15.75" customHeight="1" x14ac:dyDescent="0.25">
      <c r="A239" s="211">
        <v>8530</v>
      </c>
      <c r="B239" s="33" t="s">
        <v>915</v>
      </c>
      <c r="C239" s="2" t="s">
        <v>41</v>
      </c>
      <c r="D239" s="30">
        <v>8640</v>
      </c>
      <c r="E239" s="35" t="s">
        <v>382</v>
      </c>
      <c r="F239" s="44"/>
    </row>
    <row r="240" spans="1:6" ht="15.75" customHeight="1" x14ac:dyDescent="0.25">
      <c r="A240" s="211">
        <v>8531</v>
      </c>
      <c r="B240" s="33" t="s">
        <v>915</v>
      </c>
      <c r="C240" s="2" t="s">
        <v>36</v>
      </c>
      <c r="D240" s="30">
        <v>8640</v>
      </c>
      <c r="E240" s="35" t="s">
        <v>383</v>
      </c>
      <c r="F240" s="44"/>
    </row>
    <row r="241" spans="1:6" ht="15.75" customHeight="1" x14ac:dyDescent="0.25">
      <c r="A241" s="211">
        <v>8532</v>
      </c>
      <c r="B241" s="33" t="s">
        <v>915</v>
      </c>
      <c r="C241" s="2" t="s">
        <v>42</v>
      </c>
      <c r="D241" s="30">
        <v>8640</v>
      </c>
      <c r="E241" s="35" t="s">
        <v>384</v>
      </c>
      <c r="F241" s="45"/>
    </row>
    <row r="242" spans="1:6" ht="15.75" customHeight="1" x14ac:dyDescent="0.25">
      <c r="A242" s="211">
        <v>8533</v>
      </c>
      <c r="B242" s="33" t="s">
        <v>915</v>
      </c>
      <c r="C242" s="2" t="s">
        <v>37</v>
      </c>
      <c r="D242" s="30">
        <v>8640</v>
      </c>
      <c r="E242" s="35" t="s">
        <v>385</v>
      </c>
      <c r="F242" s="44"/>
    </row>
    <row r="243" spans="1:6" ht="15.75" customHeight="1" x14ac:dyDescent="0.25">
      <c r="A243" s="211">
        <v>8534</v>
      </c>
      <c r="B243" s="33" t="s">
        <v>915</v>
      </c>
      <c r="C243" s="2" t="s">
        <v>43</v>
      </c>
      <c r="D243" s="30">
        <v>8640</v>
      </c>
      <c r="E243" s="35" t="s">
        <v>386</v>
      </c>
      <c r="F243" s="44"/>
    </row>
    <row r="244" spans="1:6" ht="15.75" customHeight="1" x14ac:dyDescent="0.25">
      <c r="A244" s="211">
        <v>8535</v>
      </c>
      <c r="B244" s="33" t="s">
        <v>915</v>
      </c>
      <c r="C244" s="2" t="s">
        <v>44</v>
      </c>
      <c r="D244" s="30">
        <v>8640</v>
      </c>
      <c r="E244" s="35" t="s">
        <v>387</v>
      </c>
      <c r="F244" s="44"/>
    </row>
    <row r="245" spans="1:6" ht="15.75" customHeight="1" x14ac:dyDescent="0.25">
      <c r="A245" s="211">
        <v>8536</v>
      </c>
      <c r="B245" s="33" t="s">
        <v>915</v>
      </c>
      <c r="C245" s="2" t="s">
        <v>45</v>
      </c>
      <c r="D245" s="30">
        <v>8640</v>
      </c>
      <c r="E245" s="35" t="s">
        <v>388</v>
      </c>
      <c r="F245" s="45"/>
    </row>
    <row r="246" spans="1:6" ht="15.75" customHeight="1" x14ac:dyDescent="0.25">
      <c r="A246" s="211">
        <v>8537</v>
      </c>
      <c r="B246" s="33" t="s">
        <v>915</v>
      </c>
      <c r="C246" s="2" t="s">
        <v>38</v>
      </c>
      <c r="D246" s="30">
        <v>8640</v>
      </c>
      <c r="E246" s="35" t="s">
        <v>389</v>
      </c>
      <c r="F246" s="44"/>
    </row>
    <row r="247" spans="1:6" ht="15.75" customHeight="1" x14ac:dyDescent="0.25">
      <c r="A247" s="211">
        <v>8538</v>
      </c>
      <c r="B247" s="33" t="s">
        <v>915</v>
      </c>
      <c r="C247" s="2" t="s">
        <v>169</v>
      </c>
      <c r="D247" s="30">
        <v>8640</v>
      </c>
      <c r="E247" s="35" t="s">
        <v>390</v>
      </c>
      <c r="F247" s="44"/>
    </row>
    <row r="248" spans="1:6" ht="15.75" customHeight="1" x14ac:dyDescent="0.25">
      <c r="A248" s="211">
        <v>8540</v>
      </c>
      <c r="B248" s="33" t="s">
        <v>915</v>
      </c>
      <c r="C248" s="2" t="s">
        <v>52</v>
      </c>
      <c r="D248" s="30">
        <v>8640</v>
      </c>
      <c r="E248" s="35" t="s">
        <v>391</v>
      </c>
      <c r="F248" s="44"/>
    </row>
    <row r="249" spans="1:6" ht="15.75" customHeight="1" x14ac:dyDescent="0.25">
      <c r="A249" s="211">
        <v>8560</v>
      </c>
      <c r="B249" s="33" t="s">
        <v>915</v>
      </c>
      <c r="C249" s="2" t="s">
        <v>0</v>
      </c>
      <c r="D249" s="30">
        <v>8640</v>
      </c>
      <c r="E249" s="35" t="s">
        <v>392</v>
      </c>
      <c r="F249" s="44"/>
    </row>
    <row r="250" spans="1:6" ht="15.75" customHeight="1" x14ac:dyDescent="0.25">
      <c r="A250" s="211">
        <v>8580</v>
      </c>
      <c r="B250" s="33" t="s">
        <v>915</v>
      </c>
      <c r="C250" s="2" t="s">
        <v>13</v>
      </c>
      <c r="D250" s="30">
        <v>8640</v>
      </c>
      <c r="E250" s="35" t="s">
        <v>393</v>
      </c>
      <c r="F250" s="44"/>
    </row>
    <row r="251" spans="1:6" ht="15.75" customHeight="1" x14ac:dyDescent="0.25">
      <c r="A251" s="211">
        <v>8590</v>
      </c>
      <c r="B251" s="33" t="s">
        <v>915</v>
      </c>
      <c r="C251" s="2" t="s">
        <v>170</v>
      </c>
      <c r="D251" s="30">
        <v>8640</v>
      </c>
      <c r="E251" s="35" t="s">
        <v>394</v>
      </c>
      <c r="F251" s="44"/>
    </row>
    <row r="252" spans="1:6" x14ac:dyDescent="0.25">
      <c r="A252" s="211">
        <v>8591</v>
      </c>
      <c r="B252" s="33" t="s">
        <v>915</v>
      </c>
      <c r="C252" s="2" t="s">
        <v>171</v>
      </c>
      <c r="D252" s="30">
        <v>8640</v>
      </c>
      <c r="E252" s="35" t="s">
        <v>395</v>
      </c>
      <c r="F252" s="44"/>
    </row>
    <row r="253" spans="1:6" ht="15.75" customHeight="1" x14ac:dyDescent="0.25">
      <c r="A253" s="211">
        <v>8600</v>
      </c>
      <c r="B253" s="33" t="s">
        <v>915</v>
      </c>
      <c r="C253" s="2" t="s">
        <v>1</v>
      </c>
      <c r="D253" s="30">
        <v>8640</v>
      </c>
      <c r="E253" s="35" t="s">
        <v>396</v>
      </c>
      <c r="F253" s="45"/>
    </row>
    <row r="254" spans="1:6" ht="15.75" customHeight="1" x14ac:dyDescent="0.25">
      <c r="A254" s="211">
        <v>8610</v>
      </c>
      <c r="B254" s="33" t="s">
        <v>915</v>
      </c>
      <c r="C254" s="2" t="s">
        <v>172</v>
      </c>
      <c r="D254" s="30">
        <v>8640</v>
      </c>
      <c r="E254" s="35" t="s">
        <v>397</v>
      </c>
      <c r="F254" s="44"/>
    </row>
    <row r="255" spans="1:6" ht="15.75" customHeight="1" x14ac:dyDescent="0.25">
      <c r="A255" s="211">
        <v>8620</v>
      </c>
      <c r="B255" s="33" t="s">
        <v>915</v>
      </c>
      <c r="C255" s="2" t="s">
        <v>3</v>
      </c>
      <c r="D255" s="30">
        <v>8640</v>
      </c>
      <c r="E255" s="35" t="s">
        <v>398</v>
      </c>
      <c r="F255" s="44"/>
    </row>
    <row r="256" spans="1:6" ht="15.75" customHeight="1" x14ac:dyDescent="0.25">
      <c r="A256" s="211">
        <v>8640</v>
      </c>
      <c r="B256" s="88" t="s">
        <v>1034</v>
      </c>
      <c r="C256" s="7" t="s">
        <v>160</v>
      </c>
      <c r="D256" s="30">
        <v>10300</v>
      </c>
      <c r="E256" s="18" t="s">
        <v>870</v>
      </c>
      <c r="F256" s="48">
        <f>SUM(F236:F255)</f>
        <v>0</v>
      </c>
    </row>
    <row r="257" spans="1:6" ht="15.75" customHeight="1" x14ac:dyDescent="0.25">
      <c r="A257" s="217" t="s">
        <v>954</v>
      </c>
      <c r="B257" s="98" t="s">
        <v>1116</v>
      </c>
      <c r="C257" s="97" t="s">
        <v>954</v>
      </c>
      <c r="D257" s="96" t="s">
        <v>954</v>
      </c>
      <c r="E257" s="96" t="s">
        <v>954</v>
      </c>
      <c r="F257" s="96" t="s">
        <v>954</v>
      </c>
    </row>
    <row r="258" spans="1:6" ht="15.75" customHeight="1" x14ac:dyDescent="0.25">
      <c r="A258" s="211">
        <v>10000</v>
      </c>
      <c r="B258" s="33" t="s">
        <v>915</v>
      </c>
      <c r="C258" s="3" t="s">
        <v>50</v>
      </c>
      <c r="D258" s="30">
        <v>10150</v>
      </c>
      <c r="E258" s="35" t="s">
        <v>399</v>
      </c>
      <c r="F258" s="44"/>
    </row>
    <row r="259" spans="1:6" ht="15.75" customHeight="1" x14ac:dyDescent="0.25">
      <c r="A259" s="211">
        <v>10020</v>
      </c>
      <c r="B259" s="33" t="s">
        <v>915</v>
      </c>
      <c r="C259" s="2" t="s">
        <v>51</v>
      </c>
      <c r="D259" s="30">
        <v>10150</v>
      </c>
      <c r="E259" s="35" t="s">
        <v>400</v>
      </c>
      <c r="F259" s="44"/>
    </row>
    <row r="260" spans="1:6" ht="15.75" customHeight="1" x14ac:dyDescent="0.25">
      <c r="A260" s="211">
        <v>10025</v>
      </c>
      <c r="B260" s="33" t="s">
        <v>915</v>
      </c>
      <c r="C260" s="2" t="s">
        <v>168</v>
      </c>
      <c r="D260" s="30">
        <v>10150</v>
      </c>
      <c r="E260" s="35" t="s">
        <v>401</v>
      </c>
      <c r="F260" s="44"/>
    </row>
    <row r="261" spans="1:6" ht="15.75" customHeight="1" x14ac:dyDescent="0.25">
      <c r="A261" s="211">
        <v>10030</v>
      </c>
      <c r="B261" s="33" t="s">
        <v>915</v>
      </c>
      <c r="C261" s="2" t="s">
        <v>41</v>
      </c>
      <c r="D261" s="30">
        <v>10150</v>
      </c>
      <c r="E261" s="35" t="s">
        <v>402</v>
      </c>
      <c r="F261" s="44"/>
    </row>
    <row r="262" spans="1:6" ht="15.75" customHeight="1" x14ac:dyDescent="0.25">
      <c r="A262" s="211">
        <v>10031</v>
      </c>
      <c r="B262" s="33" t="s">
        <v>915</v>
      </c>
      <c r="C262" s="2" t="s">
        <v>36</v>
      </c>
      <c r="D262" s="30">
        <v>10150</v>
      </c>
      <c r="E262" s="35" t="s">
        <v>403</v>
      </c>
      <c r="F262" s="44"/>
    </row>
    <row r="263" spans="1:6" ht="15.75" customHeight="1" x14ac:dyDescent="0.25">
      <c r="A263" s="211">
        <v>10032</v>
      </c>
      <c r="B263" s="33" t="s">
        <v>915</v>
      </c>
      <c r="C263" s="2" t="s">
        <v>42</v>
      </c>
      <c r="D263" s="30">
        <v>10150</v>
      </c>
      <c r="E263" s="35" t="s">
        <v>404</v>
      </c>
      <c r="F263" s="45"/>
    </row>
    <row r="264" spans="1:6" ht="15.75" customHeight="1" x14ac:dyDescent="0.25">
      <c r="A264" s="211">
        <v>10033</v>
      </c>
      <c r="B264" s="33" t="s">
        <v>915</v>
      </c>
      <c r="C264" s="2" t="s">
        <v>37</v>
      </c>
      <c r="D264" s="30">
        <v>10150</v>
      </c>
      <c r="E264" s="35" t="s">
        <v>405</v>
      </c>
      <c r="F264" s="44"/>
    </row>
    <row r="265" spans="1:6" ht="15.75" customHeight="1" x14ac:dyDescent="0.25">
      <c r="A265" s="211">
        <v>10034</v>
      </c>
      <c r="B265" s="33" t="s">
        <v>915</v>
      </c>
      <c r="C265" s="2" t="s">
        <v>43</v>
      </c>
      <c r="D265" s="30">
        <v>10150</v>
      </c>
      <c r="E265" s="35" t="s">
        <v>406</v>
      </c>
      <c r="F265" s="44"/>
    </row>
    <row r="266" spans="1:6" ht="15.75" customHeight="1" x14ac:dyDescent="0.25">
      <c r="A266" s="211">
        <v>10035</v>
      </c>
      <c r="B266" s="33" t="s">
        <v>915</v>
      </c>
      <c r="C266" s="2" t="s">
        <v>44</v>
      </c>
      <c r="D266" s="30">
        <v>10150</v>
      </c>
      <c r="E266" s="35" t="s">
        <v>407</v>
      </c>
      <c r="F266" s="44"/>
    </row>
    <row r="267" spans="1:6" ht="15.75" customHeight="1" x14ac:dyDescent="0.25">
      <c r="A267" s="211">
        <v>10036</v>
      </c>
      <c r="B267" s="33" t="s">
        <v>915</v>
      </c>
      <c r="C267" s="2" t="s">
        <v>45</v>
      </c>
      <c r="D267" s="30">
        <v>10150</v>
      </c>
      <c r="E267" s="35" t="s">
        <v>408</v>
      </c>
      <c r="F267" s="45"/>
    </row>
    <row r="268" spans="1:6" ht="15.75" customHeight="1" x14ac:dyDescent="0.25">
      <c r="A268" s="211">
        <v>10037</v>
      </c>
      <c r="B268" s="33" t="s">
        <v>915</v>
      </c>
      <c r="C268" s="2" t="s">
        <v>38</v>
      </c>
      <c r="D268" s="30">
        <v>10150</v>
      </c>
      <c r="E268" s="35" t="s">
        <v>409</v>
      </c>
      <c r="F268" s="44"/>
    </row>
    <row r="269" spans="1:6" ht="15.75" customHeight="1" x14ac:dyDescent="0.25">
      <c r="A269" s="211">
        <v>10038</v>
      </c>
      <c r="B269" s="33" t="s">
        <v>915</v>
      </c>
      <c r="C269" s="2" t="s">
        <v>169</v>
      </c>
      <c r="D269" s="30">
        <v>10150</v>
      </c>
      <c r="E269" s="35" t="s">
        <v>410</v>
      </c>
      <c r="F269" s="44"/>
    </row>
    <row r="270" spans="1:6" ht="15.75" customHeight="1" x14ac:dyDescent="0.25">
      <c r="A270" s="211">
        <v>10040</v>
      </c>
      <c r="B270" s="33" t="s">
        <v>915</v>
      </c>
      <c r="C270" s="2" t="s">
        <v>52</v>
      </c>
      <c r="D270" s="30">
        <v>10150</v>
      </c>
      <c r="E270" s="35" t="s">
        <v>411</v>
      </c>
      <c r="F270" s="44"/>
    </row>
    <row r="271" spans="1:6" ht="15.75" customHeight="1" x14ac:dyDescent="0.25">
      <c r="A271" s="211">
        <v>10060</v>
      </c>
      <c r="B271" s="33" t="s">
        <v>915</v>
      </c>
      <c r="C271" s="2" t="s">
        <v>0</v>
      </c>
      <c r="D271" s="30">
        <v>10150</v>
      </c>
      <c r="E271" s="35" t="s">
        <v>412</v>
      </c>
      <c r="F271" s="44"/>
    </row>
    <row r="272" spans="1:6" ht="15.75" customHeight="1" x14ac:dyDescent="0.25">
      <c r="A272" s="211">
        <v>10080</v>
      </c>
      <c r="B272" s="33" t="s">
        <v>915</v>
      </c>
      <c r="C272" s="2" t="s">
        <v>13</v>
      </c>
      <c r="D272" s="30">
        <v>10150</v>
      </c>
      <c r="E272" s="35" t="s">
        <v>413</v>
      </c>
      <c r="F272" s="44"/>
    </row>
    <row r="273" spans="1:6" ht="15.75" customHeight="1" x14ac:dyDescent="0.25">
      <c r="A273" s="211">
        <v>10090</v>
      </c>
      <c r="B273" s="33" t="s">
        <v>915</v>
      </c>
      <c r="C273" s="2" t="s">
        <v>170</v>
      </c>
      <c r="D273" s="30">
        <v>10150</v>
      </c>
      <c r="E273" s="35" t="s">
        <v>414</v>
      </c>
      <c r="F273" s="44"/>
    </row>
    <row r="274" spans="1:6" ht="15.75" customHeight="1" x14ac:dyDescent="0.25">
      <c r="A274" s="211">
        <v>10091</v>
      </c>
      <c r="B274" s="33" t="s">
        <v>915</v>
      </c>
      <c r="C274" s="2" t="s">
        <v>171</v>
      </c>
      <c r="D274" s="30">
        <v>10150</v>
      </c>
      <c r="E274" s="35" t="s">
        <v>415</v>
      </c>
      <c r="F274" s="44"/>
    </row>
    <row r="275" spans="1:6" x14ac:dyDescent="0.25">
      <c r="A275" s="211">
        <v>10100</v>
      </c>
      <c r="B275" s="33" t="s">
        <v>915</v>
      </c>
      <c r="C275" s="2" t="s">
        <v>1</v>
      </c>
      <c r="D275" s="30">
        <v>10150</v>
      </c>
      <c r="E275" s="35" t="s">
        <v>416</v>
      </c>
      <c r="F275" s="45"/>
    </row>
    <row r="276" spans="1:6" ht="15.75" customHeight="1" x14ac:dyDescent="0.25">
      <c r="A276" s="211">
        <v>10120</v>
      </c>
      <c r="B276" s="33" t="s">
        <v>915</v>
      </c>
      <c r="C276" s="2" t="s">
        <v>2</v>
      </c>
      <c r="D276" s="30">
        <v>10150</v>
      </c>
      <c r="E276" s="35" t="s">
        <v>417</v>
      </c>
      <c r="F276" s="44"/>
    </row>
    <row r="277" spans="1:6" ht="15.75" customHeight="1" x14ac:dyDescent="0.25">
      <c r="A277" s="211">
        <v>10130</v>
      </c>
      <c r="B277" s="33" t="s">
        <v>915</v>
      </c>
      <c r="C277" s="2" t="s">
        <v>172</v>
      </c>
      <c r="D277" s="30">
        <v>10150</v>
      </c>
      <c r="E277" s="35" t="s">
        <v>418</v>
      </c>
      <c r="F277" s="44"/>
    </row>
    <row r="278" spans="1:6" ht="15.75" customHeight="1" x14ac:dyDescent="0.25">
      <c r="A278" s="211">
        <v>10140</v>
      </c>
      <c r="B278" s="33" t="s">
        <v>915</v>
      </c>
      <c r="C278" s="2" t="s">
        <v>3</v>
      </c>
      <c r="D278" s="30">
        <v>10150</v>
      </c>
      <c r="E278" s="35" t="s">
        <v>419</v>
      </c>
      <c r="F278" s="44"/>
    </row>
    <row r="279" spans="1:6" ht="15.75" customHeight="1" x14ac:dyDescent="0.25">
      <c r="A279" s="211">
        <v>10150</v>
      </c>
      <c r="B279" s="33" t="s">
        <v>1035</v>
      </c>
      <c r="C279" s="7" t="s">
        <v>160</v>
      </c>
      <c r="D279" s="30">
        <v>10300</v>
      </c>
      <c r="E279" s="18" t="s">
        <v>871</v>
      </c>
      <c r="F279" s="48">
        <f>SUM(F258:F278)</f>
        <v>0</v>
      </c>
    </row>
    <row r="280" spans="1:6" ht="15.75" customHeight="1" x14ac:dyDescent="0.25">
      <c r="A280" s="217" t="s">
        <v>954</v>
      </c>
      <c r="B280" s="76" t="s">
        <v>1117</v>
      </c>
      <c r="C280" s="97" t="s">
        <v>954</v>
      </c>
      <c r="D280" s="96" t="s">
        <v>954</v>
      </c>
      <c r="E280" s="96" t="s">
        <v>954</v>
      </c>
      <c r="F280" s="96" t="s">
        <v>954</v>
      </c>
    </row>
    <row r="281" spans="1:6" ht="15.75" customHeight="1" x14ac:dyDescent="0.25">
      <c r="A281" s="211">
        <v>15000</v>
      </c>
      <c r="B281" s="33" t="s">
        <v>917</v>
      </c>
      <c r="C281" s="3" t="s">
        <v>50</v>
      </c>
      <c r="D281" s="30">
        <v>15160</v>
      </c>
      <c r="E281" s="35" t="s">
        <v>54</v>
      </c>
      <c r="F281" s="260"/>
    </row>
    <row r="282" spans="1:6" ht="15.75" customHeight="1" x14ac:dyDescent="0.25">
      <c r="A282" s="211">
        <v>15020</v>
      </c>
      <c r="B282" s="33" t="s">
        <v>917</v>
      </c>
      <c r="C282" s="2" t="s">
        <v>51</v>
      </c>
      <c r="D282" s="30">
        <v>15160</v>
      </c>
      <c r="E282" s="35" t="s">
        <v>55</v>
      </c>
      <c r="F282" s="44"/>
    </row>
    <row r="283" spans="1:6" ht="15.75" customHeight="1" x14ac:dyDescent="0.25">
      <c r="A283" s="211">
        <v>15025</v>
      </c>
      <c r="B283" s="33" t="s">
        <v>917</v>
      </c>
      <c r="C283" s="2" t="s">
        <v>168</v>
      </c>
      <c r="D283" s="30">
        <v>15160</v>
      </c>
      <c r="E283" s="35" t="s">
        <v>420</v>
      </c>
      <c r="F283" s="44"/>
    </row>
    <row r="284" spans="1:6" ht="15.75" customHeight="1" x14ac:dyDescent="0.25">
      <c r="A284" s="211">
        <v>15030</v>
      </c>
      <c r="B284" s="33" t="s">
        <v>917</v>
      </c>
      <c r="C284" s="2" t="s">
        <v>41</v>
      </c>
      <c r="D284" s="30">
        <v>15160</v>
      </c>
      <c r="E284" s="35" t="s">
        <v>421</v>
      </c>
      <c r="F284" s="44"/>
    </row>
    <row r="285" spans="1:6" ht="15.75" customHeight="1" x14ac:dyDescent="0.25">
      <c r="A285" s="211">
        <v>15031</v>
      </c>
      <c r="B285" s="33" t="s">
        <v>917</v>
      </c>
      <c r="C285" s="2" t="s">
        <v>36</v>
      </c>
      <c r="D285" s="30">
        <v>15160</v>
      </c>
      <c r="E285" s="35" t="s">
        <v>422</v>
      </c>
      <c r="F285" s="44"/>
    </row>
    <row r="286" spans="1:6" ht="15.75" customHeight="1" x14ac:dyDescent="0.25">
      <c r="A286" s="211">
        <v>15032</v>
      </c>
      <c r="B286" s="33" t="s">
        <v>917</v>
      </c>
      <c r="C286" s="2" t="s">
        <v>42</v>
      </c>
      <c r="D286" s="30">
        <v>15160</v>
      </c>
      <c r="E286" s="35" t="s">
        <v>423</v>
      </c>
      <c r="F286" s="45"/>
    </row>
    <row r="287" spans="1:6" ht="15.75" customHeight="1" x14ac:dyDescent="0.25">
      <c r="A287" s="211">
        <v>15033</v>
      </c>
      <c r="B287" s="33" t="s">
        <v>917</v>
      </c>
      <c r="C287" s="2" t="s">
        <v>37</v>
      </c>
      <c r="D287" s="30">
        <v>15160</v>
      </c>
      <c r="E287" s="35" t="s">
        <v>424</v>
      </c>
      <c r="F287" s="44"/>
    </row>
    <row r="288" spans="1:6" ht="15.75" customHeight="1" x14ac:dyDescent="0.25">
      <c r="A288" s="211">
        <v>15034</v>
      </c>
      <c r="B288" s="33" t="s">
        <v>917</v>
      </c>
      <c r="C288" s="2" t="s">
        <v>43</v>
      </c>
      <c r="D288" s="30">
        <v>15160</v>
      </c>
      <c r="E288" s="35" t="s">
        <v>425</v>
      </c>
      <c r="F288" s="44"/>
    </row>
    <row r="289" spans="1:6" ht="15.75" customHeight="1" x14ac:dyDescent="0.25">
      <c r="A289" s="211">
        <v>15035</v>
      </c>
      <c r="B289" s="33" t="s">
        <v>917</v>
      </c>
      <c r="C289" s="2" t="s">
        <v>44</v>
      </c>
      <c r="D289" s="30">
        <v>15160</v>
      </c>
      <c r="E289" s="35" t="s">
        <v>426</v>
      </c>
      <c r="F289" s="44"/>
    </row>
    <row r="290" spans="1:6" ht="15.75" customHeight="1" x14ac:dyDescent="0.25">
      <c r="A290" s="211">
        <v>15036</v>
      </c>
      <c r="B290" s="33" t="s">
        <v>917</v>
      </c>
      <c r="C290" s="2" t="s">
        <v>45</v>
      </c>
      <c r="D290" s="30">
        <v>15160</v>
      </c>
      <c r="E290" s="35" t="s">
        <v>427</v>
      </c>
      <c r="F290" s="45"/>
    </row>
    <row r="291" spans="1:6" ht="15.75" customHeight="1" x14ac:dyDescent="0.25">
      <c r="A291" s="211">
        <v>15037</v>
      </c>
      <c r="B291" s="33" t="s">
        <v>917</v>
      </c>
      <c r="C291" s="2" t="s">
        <v>38</v>
      </c>
      <c r="D291" s="30">
        <v>15160</v>
      </c>
      <c r="E291" s="35" t="s">
        <v>428</v>
      </c>
      <c r="F291" s="44"/>
    </row>
    <row r="292" spans="1:6" ht="15.75" customHeight="1" x14ac:dyDescent="0.25">
      <c r="A292" s="211">
        <v>15038</v>
      </c>
      <c r="B292" s="33" t="s">
        <v>917</v>
      </c>
      <c r="C292" s="2" t="s">
        <v>169</v>
      </c>
      <c r="D292" s="30">
        <v>15160</v>
      </c>
      <c r="E292" s="35" t="s">
        <v>429</v>
      </c>
      <c r="F292" s="44"/>
    </row>
    <row r="293" spans="1:6" ht="15.75" customHeight="1" x14ac:dyDescent="0.25">
      <c r="A293" s="211">
        <v>15040</v>
      </c>
      <c r="B293" s="33" t="s">
        <v>917</v>
      </c>
      <c r="C293" s="2" t="s">
        <v>52</v>
      </c>
      <c r="D293" s="30">
        <v>15160</v>
      </c>
      <c r="E293" s="35" t="s">
        <v>56</v>
      </c>
      <c r="F293" s="44"/>
    </row>
    <row r="294" spans="1:6" ht="15.75" customHeight="1" x14ac:dyDescent="0.25">
      <c r="A294" s="211">
        <v>15060</v>
      </c>
      <c r="B294" s="33" t="s">
        <v>917</v>
      </c>
      <c r="C294" s="2" t="s">
        <v>0</v>
      </c>
      <c r="D294" s="30">
        <v>15160</v>
      </c>
      <c r="E294" s="35" t="s">
        <v>57</v>
      </c>
      <c r="F294" s="44"/>
    </row>
    <row r="295" spans="1:6" ht="15.75" customHeight="1" x14ac:dyDescent="0.25">
      <c r="A295" s="211">
        <v>15080</v>
      </c>
      <c r="B295" s="33" t="s">
        <v>917</v>
      </c>
      <c r="C295" s="2" t="s">
        <v>13</v>
      </c>
      <c r="D295" s="30">
        <v>15160</v>
      </c>
      <c r="E295" s="35" t="s">
        <v>58</v>
      </c>
      <c r="F295" s="44"/>
    </row>
    <row r="296" spans="1:6" ht="15.75" customHeight="1" x14ac:dyDescent="0.25">
      <c r="A296" s="211">
        <v>15090</v>
      </c>
      <c r="B296" s="33" t="s">
        <v>917</v>
      </c>
      <c r="C296" s="2" t="s">
        <v>170</v>
      </c>
      <c r="D296" s="30">
        <v>15160</v>
      </c>
      <c r="E296" s="35" t="s">
        <v>430</v>
      </c>
      <c r="F296" s="44"/>
    </row>
    <row r="297" spans="1:6" ht="15.75" customHeight="1" x14ac:dyDescent="0.25">
      <c r="A297" s="211">
        <v>15091</v>
      </c>
      <c r="B297" s="33" t="s">
        <v>917</v>
      </c>
      <c r="C297" s="2" t="s">
        <v>171</v>
      </c>
      <c r="D297" s="30">
        <v>15160</v>
      </c>
      <c r="E297" s="35" t="s">
        <v>431</v>
      </c>
      <c r="F297" s="44"/>
    </row>
    <row r="298" spans="1:6" x14ac:dyDescent="0.25">
      <c r="A298" s="211">
        <v>15100</v>
      </c>
      <c r="B298" s="33" t="s">
        <v>917</v>
      </c>
      <c r="C298" s="2" t="s">
        <v>1</v>
      </c>
      <c r="D298" s="30">
        <v>15160</v>
      </c>
      <c r="E298" s="35" t="s">
        <v>59</v>
      </c>
      <c r="F298" s="45"/>
    </row>
    <row r="299" spans="1:6" ht="15.75" customHeight="1" x14ac:dyDescent="0.25">
      <c r="A299" s="211">
        <v>15120</v>
      </c>
      <c r="B299" s="33" t="s">
        <v>917</v>
      </c>
      <c r="C299" s="2" t="s">
        <v>2</v>
      </c>
      <c r="D299" s="30">
        <v>15160</v>
      </c>
      <c r="E299" s="35" t="s">
        <v>60</v>
      </c>
      <c r="F299" s="44"/>
    </row>
    <row r="300" spans="1:6" ht="15.75" customHeight="1" x14ac:dyDescent="0.25">
      <c r="A300" s="211">
        <v>15130</v>
      </c>
      <c r="B300" s="33" t="s">
        <v>917</v>
      </c>
      <c r="C300" s="2" t="s">
        <v>172</v>
      </c>
      <c r="D300" s="30">
        <v>15160</v>
      </c>
      <c r="E300" s="35" t="s">
        <v>432</v>
      </c>
      <c r="F300" s="44"/>
    </row>
    <row r="301" spans="1:6" ht="15.75" customHeight="1" x14ac:dyDescent="0.25">
      <c r="A301" s="211">
        <v>15140</v>
      </c>
      <c r="B301" s="33" t="s">
        <v>917</v>
      </c>
      <c r="C301" s="2" t="s">
        <v>3</v>
      </c>
      <c r="D301" s="30">
        <v>15160</v>
      </c>
      <c r="E301" s="35" t="s">
        <v>61</v>
      </c>
      <c r="F301" s="44"/>
    </row>
    <row r="302" spans="1:6" ht="15.75" customHeight="1" x14ac:dyDescent="0.25">
      <c r="A302" s="211">
        <v>15160</v>
      </c>
      <c r="B302" s="33" t="s">
        <v>1052</v>
      </c>
      <c r="C302" s="7" t="s">
        <v>160</v>
      </c>
      <c r="D302" s="30">
        <v>15180</v>
      </c>
      <c r="E302" s="18" t="s">
        <v>872</v>
      </c>
      <c r="F302" s="51">
        <f>SUM(F281:F301)</f>
        <v>0</v>
      </c>
    </row>
    <row r="303" spans="1:6" ht="15.75" customHeight="1" x14ac:dyDescent="0.25">
      <c r="A303" s="105" t="s">
        <v>954</v>
      </c>
      <c r="B303" s="76" t="s">
        <v>1118</v>
      </c>
      <c r="C303" s="105" t="s">
        <v>954</v>
      </c>
      <c r="D303" s="105" t="s">
        <v>954</v>
      </c>
      <c r="E303" s="105" t="s">
        <v>954</v>
      </c>
      <c r="F303" s="105" t="s">
        <v>954</v>
      </c>
    </row>
    <row r="304" spans="1:6" x14ac:dyDescent="0.25">
      <c r="A304" s="211">
        <v>17000</v>
      </c>
      <c r="B304" s="33" t="s">
        <v>916</v>
      </c>
      <c r="C304" s="2" t="s">
        <v>6</v>
      </c>
      <c r="D304" s="30">
        <v>17100</v>
      </c>
      <c r="E304" s="35" t="s">
        <v>62</v>
      </c>
      <c r="F304" s="42"/>
    </row>
    <row r="305" spans="1:6" x14ac:dyDescent="0.25">
      <c r="A305" s="211">
        <v>17005</v>
      </c>
      <c r="B305" s="33" t="s">
        <v>916</v>
      </c>
      <c r="C305" s="2" t="s">
        <v>168</v>
      </c>
      <c r="D305" s="30">
        <v>17100</v>
      </c>
      <c r="E305" s="35" t="s">
        <v>434</v>
      </c>
      <c r="F305" s="42"/>
    </row>
    <row r="306" spans="1:6" x14ac:dyDescent="0.25">
      <c r="A306" s="211">
        <v>17010</v>
      </c>
      <c r="B306" s="33" t="s">
        <v>916</v>
      </c>
      <c r="C306" s="2" t="s">
        <v>41</v>
      </c>
      <c r="D306" s="30">
        <v>17100</v>
      </c>
      <c r="E306" s="35" t="s">
        <v>435</v>
      </c>
      <c r="F306" s="42"/>
    </row>
    <row r="307" spans="1:6" x14ac:dyDescent="0.25">
      <c r="A307" s="211">
        <v>17011</v>
      </c>
      <c r="B307" s="33" t="s">
        <v>916</v>
      </c>
      <c r="C307" s="2" t="s">
        <v>36</v>
      </c>
      <c r="D307" s="30">
        <v>17100</v>
      </c>
      <c r="E307" s="35" t="s">
        <v>436</v>
      </c>
      <c r="F307" s="42"/>
    </row>
    <row r="308" spans="1:6" x14ac:dyDescent="0.25">
      <c r="A308" s="211">
        <v>17012</v>
      </c>
      <c r="B308" s="33" t="s">
        <v>916</v>
      </c>
      <c r="C308" s="2" t="s">
        <v>42</v>
      </c>
      <c r="D308" s="30">
        <v>17100</v>
      </c>
      <c r="E308" s="35" t="s">
        <v>437</v>
      </c>
      <c r="F308" s="42"/>
    </row>
    <row r="309" spans="1:6" x14ac:dyDescent="0.25">
      <c r="A309" s="211">
        <v>17013</v>
      </c>
      <c r="B309" s="33" t="s">
        <v>916</v>
      </c>
      <c r="C309" s="2" t="s">
        <v>37</v>
      </c>
      <c r="D309" s="30">
        <v>17100</v>
      </c>
      <c r="E309" s="35" t="s">
        <v>438</v>
      </c>
      <c r="F309" s="42"/>
    </row>
    <row r="310" spans="1:6" x14ac:dyDescent="0.25">
      <c r="A310" s="211">
        <v>17014</v>
      </c>
      <c r="B310" s="33" t="s">
        <v>916</v>
      </c>
      <c r="C310" s="2" t="s">
        <v>43</v>
      </c>
      <c r="D310" s="30">
        <v>17100</v>
      </c>
      <c r="E310" s="35" t="s">
        <v>439</v>
      </c>
      <c r="F310" s="42"/>
    </row>
    <row r="311" spans="1:6" x14ac:dyDescent="0.25">
      <c r="A311" s="211">
        <v>17015</v>
      </c>
      <c r="B311" s="33" t="s">
        <v>916</v>
      </c>
      <c r="C311" s="2" t="s">
        <v>44</v>
      </c>
      <c r="D311" s="30">
        <v>17100</v>
      </c>
      <c r="E311" s="35" t="s">
        <v>440</v>
      </c>
      <c r="F311" s="42"/>
    </row>
    <row r="312" spans="1:6" x14ac:dyDescent="0.25">
      <c r="A312" s="211">
        <v>17016</v>
      </c>
      <c r="B312" s="33" t="s">
        <v>916</v>
      </c>
      <c r="C312" s="2" t="s">
        <v>45</v>
      </c>
      <c r="D312" s="30">
        <v>17100</v>
      </c>
      <c r="E312" s="35" t="s">
        <v>441</v>
      </c>
      <c r="F312" s="42"/>
    </row>
    <row r="313" spans="1:6" x14ac:dyDescent="0.25">
      <c r="A313" s="211">
        <v>17017</v>
      </c>
      <c r="B313" s="33" t="s">
        <v>916</v>
      </c>
      <c r="C313" s="2" t="s">
        <v>38</v>
      </c>
      <c r="D313" s="30">
        <v>17100</v>
      </c>
      <c r="E313" s="35" t="s">
        <v>442</v>
      </c>
      <c r="F313" s="42"/>
    </row>
    <row r="314" spans="1:6" x14ac:dyDescent="0.25">
      <c r="A314" s="211">
        <v>17018</v>
      </c>
      <c r="B314" s="33" t="s">
        <v>916</v>
      </c>
      <c r="C314" s="2" t="s">
        <v>169</v>
      </c>
      <c r="D314" s="30">
        <v>17100</v>
      </c>
      <c r="E314" s="35" t="s">
        <v>443</v>
      </c>
      <c r="F314" s="42"/>
    </row>
    <row r="315" spans="1:6" x14ac:dyDescent="0.25">
      <c r="A315" s="211">
        <v>17020</v>
      </c>
      <c r="B315" s="33" t="s">
        <v>916</v>
      </c>
      <c r="C315" s="2" t="s">
        <v>433</v>
      </c>
      <c r="D315" s="30">
        <v>17100</v>
      </c>
      <c r="E315" s="35" t="s">
        <v>63</v>
      </c>
      <c r="F315" s="42"/>
    </row>
    <row r="316" spans="1:6" x14ac:dyDescent="0.25">
      <c r="A316" s="211">
        <v>17030</v>
      </c>
      <c r="B316" s="33" t="s">
        <v>916</v>
      </c>
      <c r="C316" s="2" t="s">
        <v>170</v>
      </c>
      <c r="D316" s="30">
        <v>17100</v>
      </c>
      <c r="E316" s="35" t="s">
        <v>444</v>
      </c>
      <c r="F316" s="42"/>
    </row>
    <row r="317" spans="1:6" x14ac:dyDescent="0.25">
      <c r="A317" s="211">
        <v>17031</v>
      </c>
      <c r="B317" s="33" t="s">
        <v>916</v>
      </c>
      <c r="C317" s="2" t="s">
        <v>171</v>
      </c>
      <c r="D317" s="30">
        <v>17100</v>
      </c>
      <c r="E317" s="35" t="s">
        <v>445</v>
      </c>
      <c r="F317" s="42"/>
    </row>
    <row r="318" spans="1:6" x14ac:dyDescent="0.25">
      <c r="A318" s="211">
        <v>17040</v>
      </c>
      <c r="B318" s="33" t="s">
        <v>916</v>
      </c>
      <c r="C318" s="2" t="s">
        <v>4</v>
      </c>
      <c r="D318" s="30">
        <v>17100</v>
      </c>
      <c r="E318" s="35" t="s">
        <v>64</v>
      </c>
      <c r="F318" s="42"/>
    </row>
    <row r="319" spans="1:6" x14ac:dyDescent="0.25">
      <c r="A319" s="211">
        <v>17050</v>
      </c>
      <c r="B319" s="33" t="s">
        <v>916</v>
      </c>
      <c r="C319" s="2" t="s">
        <v>172</v>
      </c>
      <c r="D319" s="30">
        <v>17100</v>
      </c>
      <c r="E319" s="35" t="s">
        <v>446</v>
      </c>
      <c r="F319" s="42"/>
    </row>
    <row r="320" spans="1:6" x14ac:dyDescent="0.25">
      <c r="A320" s="211">
        <v>17060</v>
      </c>
      <c r="B320" s="33" t="s">
        <v>916</v>
      </c>
      <c r="C320" s="2" t="s">
        <v>3</v>
      </c>
      <c r="D320" s="30">
        <v>17100</v>
      </c>
      <c r="E320" s="35" t="s">
        <v>65</v>
      </c>
      <c r="F320" s="42"/>
    </row>
    <row r="321" spans="1:6" ht="18.399999999999999" customHeight="1" x14ac:dyDescent="0.25">
      <c r="A321" s="211">
        <v>17100</v>
      </c>
      <c r="B321" s="33" t="s">
        <v>1044</v>
      </c>
      <c r="C321" s="7" t="s">
        <v>160</v>
      </c>
      <c r="D321" s="30">
        <v>72260</v>
      </c>
      <c r="E321" s="19" t="s">
        <v>873</v>
      </c>
      <c r="F321" s="48">
        <f>SUM(F304:F320)</f>
        <v>0</v>
      </c>
    </row>
    <row r="322" spans="1:6" ht="15.75" customHeight="1" x14ac:dyDescent="0.25">
      <c r="A322" s="105" t="s">
        <v>954</v>
      </c>
      <c r="B322" s="76" t="s">
        <v>1119</v>
      </c>
      <c r="C322" s="105" t="s">
        <v>954</v>
      </c>
      <c r="D322" s="105" t="s">
        <v>954</v>
      </c>
      <c r="E322" s="105" t="s">
        <v>954</v>
      </c>
      <c r="F322" s="105" t="s">
        <v>954</v>
      </c>
    </row>
    <row r="323" spans="1:6" ht="15.75" customHeight="1" x14ac:dyDescent="0.25">
      <c r="A323" s="211">
        <v>17500</v>
      </c>
      <c r="B323" s="33" t="s">
        <v>12</v>
      </c>
      <c r="C323" s="2" t="s">
        <v>6</v>
      </c>
      <c r="D323" s="30">
        <v>17600</v>
      </c>
      <c r="E323" s="35" t="s">
        <v>66</v>
      </c>
      <c r="F323" s="42"/>
    </row>
    <row r="324" spans="1:6" ht="15.75" customHeight="1" x14ac:dyDescent="0.25">
      <c r="A324" s="211">
        <v>17505</v>
      </c>
      <c r="B324" s="33" t="s">
        <v>12</v>
      </c>
      <c r="C324" s="2" t="s">
        <v>168</v>
      </c>
      <c r="D324" s="30">
        <v>17600</v>
      </c>
      <c r="E324" s="35" t="s">
        <v>447</v>
      </c>
      <c r="F324" s="42"/>
    </row>
    <row r="325" spans="1:6" ht="15.75" customHeight="1" x14ac:dyDescent="0.25">
      <c r="A325" s="211">
        <v>17510</v>
      </c>
      <c r="B325" s="33" t="s">
        <v>12</v>
      </c>
      <c r="C325" s="2" t="s">
        <v>41</v>
      </c>
      <c r="D325" s="30">
        <v>17600</v>
      </c>
      <c r="E325" s="35" t="s">
        <v>448</v>
      </c>
      <c r="F325" s="42"/>
    </row>
    <row r="326" spans="1:6" ht="15.75" customHeight="1" x14ac:dyDescent="0.25">
      <c r="A326" s="211">
        <v>17511</v>
      </c>
      <c r="B326" s="33" t="s">
        <v>12</v>
      </c>
      <c r="C326" s="2" t="s">
        <v>36</v>
      </c>
      <c r="D326" s="30">
        <v>17600</v>
      </c>
      <c r="E326" s="35" t="s">
        <v>449</v>
      </c>
      <c r="F326" s="42"/>
    </row>
    <row r="327" spans="1:6" ht="15.75" customHeight="1" x14ac:dyDescent="0.25">
      <c r="A327" s="211">
        <v>17512</v>
      </c>
      <c r="B327" s="33" t="s">
        <v>12</v>
      </c>
      <c r="C327" s="2" t="s">
        <v>42</v>
      </c>
      <c r="D327" s="30">
        <v>17600</v>
      </c>
      <c r="E327" s="35" t="s">
        <v>450</v>
      </c>
      <c r="F327" s="42"/>
    </row>
    <row r="328" spans="1:6" ht="15.75" customHeight="1" x14ac:dyDescent="0.25">
      <c r="A328" s="211">
        <v>17513</v>
      </c>
      <c r="B328" s="33" t="s">
        <v>12</v>
      </c>
      <c r="C328" s="2" t="s">
        <v>37</v>
      </c>
      <c r="D328" s="30">
        <v>17600</v>
      </c>
      <c r="E328" s="35" t="s">
        <v>451</v>
      </c>
      <c r="F328" s="42"/>
    </row>
    <row r="329" spans="1:6" ht="15.75" customHeight="1" x14ac:dyDescent="0.25">
      <c r="A329" s="211">
        <v>17514</v>
      </c>
      <c r="B329" s="33" t="s">
        <v>12</v>
      </c>
      <c r="C329" s="2" t="s">
        <v>43</v>
      </c>
      <c r="D329" s="30">
        <v>17600</v>
      </c>
      <c r="E329" s="35" t="s">
        <v>452</v>
      </c>
      <c r="F329" s="42"/>
    </row>
    <row r="330" spans="1:6" ht="15.75" customHeight="1" x14ac:dyDescent="0.25">
      <c r="A330" s="211">
        <v>17515</v>
      </c>
      <c r="B330" s="33" t="s">
        <v>12</v>
      </c>
      <c r="C330" s="2" t="s">
        <v>44</v>
      </c>
      <c r="D330" s="30">
        <v>17600</v>
      </c>
      <c r="E330" s="35" t="s">
        <v>453</v>
      </c>
      <c r="F330" s="42"/>
    </row>
    <row r="331" spans="1:6" ht="15.75" customHeight="1" x14ac:dyDescent="0.25">
      <c r="A331" s="211">
        <v>17516</v>
      </c>
      <c r="B331" s="33" t="s">
        <v>12</v>
      </c>
      <c r="C331" s="2" t="s">
        <v>45</v>
      </c>
      <c r="D331" s="30">
        <v>17600</v>
      </c>
      <c r="E331" s="35" t="s">
        <v>454</v>
      </c>
      <c r="F331" s="42"/>
    </row>
    <row r="332" spans="1:6" ht="15.75" customHeight="1" x14ac:dyDescent="0.25">
      <c r="A332" s="211">
        <v>17517</v>
      </c>
      <c r="B332" s="33" t="s">
        <v>12</v>
      </c>
      <c r="C332" s="2" t="s">
        <v>38</v>
      </c>
      <c r="D332" s="30">
        <v>17600</v>
      </c>
      <c r="E332" s="35" t="s">
        <v>455</v>
      </c>
      <c r="F332" s="42"/>
    </row>
    <row r="333" spans="1:6" ht="15.75" customHeight="1" x14ac:dyDescent="0.25">
      <c r="A333" s="211">
        <v>17518</v>
      </c>
      <c r="B333" s="33" t="s">
        <v>12</v>
      </c>
      <c r="C333" s="2" t="s">
        <v>169</v>
      </c>
      <c r="D333" s="30">
        <v>17600</v>
      </c>
      <c r="E333" s="35" t="s">
        <v>456</v>
      </c>
      <c r="F333" s="42"/>
    </row>
    <row r="334" spans="1:6" ht="15.75" customHeight="1" x14ac:dyDescent="0.25">
      <c r="A334" s="211">
        <v>17520</v>
      </c>
      <c r="B334" s="33" t="s">
        <v>12</v>
      </c>
      <c r="C334" s="2" t="s">
        <v>433</v>
      </c>
      <c r="D334" s="30">
        <v>17600</v>
      </c>
      <c r="E334" s="35" t="s">
        <v>67</v>
      </c>
      <c r="F334" s="42"/>
    </row>
    <row r="335" spans="1:6" ht="15.75" customHeight="1" x14ac:dyDescent="0.25">
      <c r="A335" s="211">
        <v>17530</v>
      </c>
      <c r="B335" s="33" t="s">
        <v>12</v>
      </c>
      <c r="C335" s="2" t="s">
        <v>170</v>
      </c>
      <c r="D335" s="30">
        <v>17600</v>
      </c>
      <c r="E335" s="35" t="s">
        <v>457</v>
      </c>
      <c r="F335" s="42"/>
    </row>
    <row r="336" spans="1:6" ht="15.6" customHeight="1" x14ac:dyDescent="0.25">
      <c r="A336" s="211">
        <v>17531</v>
      </c>
      <c r="B336" s="33" t="s">
        <v>12</v>
      </c>
      <c r="C336" s="2" t="s">
        <v>171</v>
      </c>
      <c r="D336" s="30">
        <v>17600</v>
      </c>
      <c r="E336" s="35" t="s">
        <v>458</v>
      </c>
      <c r="F336" s="42"/>
    </row>
    <row r="337" spans="1:6" x14ac:dyDescent="0.25">
      <c r="A337" s="211">
        <v>17540</v>
      </c>
      <c r="B337" s="33" t="s">
        <v>12</v>
      </c>
      <c r="C337" s="2" t="s">
        <v>4</v>
      </c>
      <c r="D337" s="30">
        <v>17600</v>
      </c>
      <c r="E337" s="35" t="s">
        <v>68</v>
      </c>
      <c r="F337" s="42"/>
    </row>
    <row r="338" spans="1:6" ht="15.75" customHeight="1" x14ac:dyDescent="0.25">
      <c r="A338" s="211">
        <v>17550</v>
      </c>
      <c r="B338" s="33" t="s">
        <v>12</v>
      </c>
      <c r="C338" s="2" t="s">
        <v>172</v>
      </c>
      <c r="D338" s="30">
        <v>17600</v>
      </c>
      <c r="E338" s="35" t="s">
        <v>459</v>
      </c>
      <c r="F338" s="42"/>
    </row>
    <row r="339" spans="1:6" ht="15.75" customHeight="1" x14ac:dyDescent="0.25">
      <c r="A339" s="211">
        <v>17560</v>
      </c>
      <c r="B339" s="33" t="s">
        <v>12</v>
      </c>
      <c r="C339" s="2" t="s">
        <v>3</v>
      </c>
      <c r="D339" s="30">
        <v>17600</v>
      </c>
      <c r="E339" s="35" t="s">
        <v>69</v>
      </c>
      <c r="F339" s="42"/>
    </row>
    <row r="340" spans="1:6" ht="15.75" customHeight="1" x14ac:dyDescent="0.25">
      <c r="A340" s="211">
        <v>17600</v>
      </c>
      <c r="B340" s="33" t="s">
        <v>1053</v>
      </c>
      <c r="C340" s="7" t="s">
        <v>160</v>
      </c>
      <c r="D340" s="30">
        <v>72260</v>
      </c>
      <c r="E340" s="35" t="s">
        <v>874</v>
      </c>
      <c r="F340" s="48">
        <f>SUM(F323:F339)</f>
        <v>0</v>
      </c>
    </row>
    <row r="341" spans="1:6" ht="31.5" x14ac:dyDescent="0.25">
      <c r="A341" s="122" t="s">
        <v>954</v>
      </c>
      <c r="B341" s="120" t="s">
        <v>1120</v>
      </c>
      <c r="C341" s="122" t="s">
        <v>954</v>
      </c>
      <c r="D341" s="122" t="s">
        <v>954</v>
      </c>
      <c r="E341" s="122" t="s">
        <v>954</v>
      </c>
      <c r="F341" s="122" t="s">
        <v>954</v>
      </c>
    </row>
    <row r="342" spans="1:6" x14ac:dyDescent="0.25">
      <c r="A342" s="211">
        <v>29500</v>
      </c>
      <c r="B342" s="33" t="s">
        <v>918</v>
      </c>
      <c r="C342" s="2" t="s">
        <v>6</v>
      </c>
      <c r="D342" s="30">
        <v>29680</v>
      </c>
      <c r="E342" s="35" t="s">
        <v>70</v>
      </c>
      <c r="F342" s="42"/>
    </row>
    <row r="343" spans="1:6" x14ac:dyDescent="0.25">
      <c r="A343" s="211">
        <v>29540</v>
      </c>
      <c r="B343" s="33" t="s">
        <v>918</v>
      </c>
      <c r="C343" s="2" t="s">
        <v>474</v>
      </c>
      <c r="D343" s="30">
        <v>29680</v>
      </c>
      <c r="E343" s="35" t="s">
        <v>460</v>
      </c>
      <c r="F343" s="43"/>
    </row>
    <row r="344" spans="1:6" x14ac:dyDescent="0.25">
      <c r="A344" s="211">
        <v>29560</v>
      </c>
      <c r="B344" s="33" t="s">
        <v>918</v>
      </c>
      <c r="C344" s="27" t="s">
        <v>945</v>
      </c>
      <c r="D344" s="30">
        <v>29680</v>
      </c>
      <c r="E344" s="35" t="s">
        <v>944</v>
      </c>
      <c r="F344" s="43"/>
    </row>
    <row r="345" spans="1:6" x14ac:dyDescent="0.25">
      <c r="A345" s="211">
        <v>29585</v>
      </c>
      <c r="B345" s="33" t="s">
        <v>918</v>
      </c>
      <c r="C345" s="2" t="s">
        <v>168</v>
      </c>
      <c r="D345" s="30">
        <v>29680</v>
      </c>
      <c r="E345" s="35" t="s">
        <v>461</v>
      </c>
      <c r="F345" s="43"/>
    </row>
    <row r="346" spans="1:6" x14ac:dyDescent="0.25">
      <c r="A346" s="211">
        <v>29590</v>
      </c>
      <c r="B346" s="33" t="s">
        <v>918</v>
      </c>
      <c r="C346" s="2" t="s">
        <v>41</v>
      </c>
      <c r="D346" s="30">
        <v>29680</v>
      </c>
      <c r="E346" s="35" t="s">
        <v>462</v>
      </c>
      <c r="F346" s="43"/>
    </row>
    <row r="347" spans="1:6" x14ac:dyDescent="0.25">
      <c r="A347" s="211">
        <v>29591</v>
      </c>
      <c r="B347" s="33" t="s">
        <v>918</v>
      </c>
      <c r="C347" s="2" t="s">
        <v>36</v>
      </c>
      <c r="D347" s="30">
        <v>29680</v>
      </c>
      <c r="E347" s="35" t="s">
        <v>463</v>
      </c>
      <c r="F347" s="43"/>
    </row>
    <row r="348" spans="1:6" x14ac:dyDescent="0.25">
      <c r="A348" s="211">
        <v>29592</v>
      </c>
      <c r="B348" s="33" t="s">
        <v>918</v>
      </c>
      <c r="C348" s="2" t="s">
        <v>42</v>
      </c>
      <c r="D348" s="30">
        <v>29680</v>
      </c>
      <c r="E348" s="35" t="s">
        <v>464</v>
      </c>
      <c r="F348" s="42"/>
    </row>
    <row r="349" spans="1:6" x14ac:dyDescent="0.25">
      <c r="A349" s="211">
        <v>29593</v>
      </c>
      <c r="B349" s="33" t="s">
        <v>918</v>
      </c>
      <c r="C349" s="2" t="s">
        <v>37</v>
      </c>
      <c r="D349" s="30">
        <v>29680</v>
      </c>
      <c r="E349" s="35" t="s">
        <v>465</v>
      </c>
      <c r="F349" s="43"/>
    </row>
    <row r="350" spans="1:6" x14ac:dyDescent="0.25">
      <c r="A350" s="211">
        <v>29594</v>
      </c>
      <c r="B350" s="33" t="s">
        <v>918</v>
      </c>
      <c r="C350" s="2" t="s">
        <v>43</v>
      </c>
      <c r="D350" s="30">
        <v>29680</v>
      </c>
      <c r="E350" s="35" t="s">
        <v>466</v>
      </c>
      <c r="F350" s="43"/>
    </row>
    <row r="351" spans="1:6" x14ac:dyDescent="0.25">
      <c r="A351" s="211">
        <v>29595</v>
      </c>
      <c r="B351" s="33" t="s">
        <v>918</v>
      </c>
      <c r="C351" s="2" t="s">
        <v>44</v>
      </c>
      <c r="D351" s="30">
        <v>29680</v>
      </c>
      <c r="E351" s="35" t="s">
        <v>467</v>
      </c>
      <c r="F351" s="43"/>
    </row>
    <row r="352" spans="1:6" x14ac:dyDescent="0.25">
      <c r="A352" s="211">
        <v>29596</v>
      </c>
      <c r="B352" s="33" t="s">
        <v>918</v>
      </c>
      <c r="C352" s="2" t="s">
        <v>45</v>
      </c>
      <c r="D352" s="30">
        <v>29680</v>
      </c>
      <c r="E352" s="35" t="s">
        <v>468</v>
      </c>
      <c r="F352" s="43"/>
    </row>
    <row r="353" spans="1:6" x14ac:dyDescent="0.25">
      <c r="A353" s="211">
        <v>29597</v>
      </c>
      <c r="B353" s="33" t="s">
        <v>918</v>
      </c>
      <c r="C353" s="2" t="s">
        <v>38</v>
      </c>
      <c r="D353" s="30">
        <v>29680</v>
      </c>
      <c r="E353" s="35" t="s">
        <v>469</v>
      </c>
      <c r="F353" s="43"/>
    </row>
    <row r="354" spans="1:6" x14ac:dyDescent="0.25">
      <c r="A354" s="211">
        <v>29598</v>
      </c>
      <c r="B354" s="33" t="s">
        <v>918</v>
      </c>
      <c r="C354" s="2" t="s">
        <v>169</v>
      </c>
      <c r="D354" s="30">
        <v>29680</v>
      </c>
      <c r="E354" s="35" t="s">
        <v>470</v>
      </c>
      <c r="F354" s="43"/>
    </row>
    <row r="355" spans="1:6" x14ac:dyDescent="0.25">
      <c r="A355" s="211">
        <v>29600</v>
      </c>
      <c r="B355" s="33" t="s">
        <v>918</v>
      </c>
      <c r="C355" s="2" t="s">
        <v>17</v>
      </c>
      <c r="D355" s="30">
        <v>29680</v>
      </c>
      <c r="E355" s="35" t="s">
        <v>71</v>
      </c>
      <c r="F355" s="42"/>
    </row>
    <row r="356" spans="1:6" x14ac:dyDescent="0.25">
      <c r="A356" s="211">
        <v>29610</v>
      </c>
      <c r="B356" s="33" t="s">
        <v>918</v>
      </c>
      <c r="C356" s="2" t="s">
        <v>170</v>
      </c>
      <c r="D356" s="30">
        <v>29680</v>
      </c>
      <c r="E356" s="35" t="s">
        <v>471</v>
      </c>
      <c r="F356" s="43"/>
    </row>
    <row r="357" spans="1:6" x14ac:dyDescent="0.25">
      <c r="A357" s="211">
        <v>29611</v>
      </c>
      <c r="B357" s="33" t="s">
        <v>918</v>
      </c>
      <c r="C357" s="2" t="s">
        <v>171</v>
      </c>
      <c r="D357" s="30">
        <v>29680</v>
      </c>
      <c r="E357" s="35" t="s">
        <v>472</v>
      </c>
      <c r="F357" s="43"/>
    </row>
    <row r="358" spans="1:6" x14ac:dyDescent="0.25">
      <c r="A358" s="211">
        <v>29620</v>
      </c>
      <c r="B358" s="33" t="s">
        <v>918</v>
      </c>
      <c r="C358" s="2" t="s">
        <v>14</v>
      </c>
      <c r="D358" s="30">
        <v>29680</v>
      </c>
      <c r="E358" s="35" t="s">
        <v>72</v>
      </c>
      <c r="F358" s="43"/>
    </row>
    <row r="359" spans="1:6" x14ac:dyDescent="0.25">
      <c r="A359" s="211">
        <v>29640</v>
      </c>
      <c r="B359" s="33" t="s">
        <v>918</v>
      </c>
      <c r="C359" s="2" t="s">
        <v>4</v>
      </c>
      <c r="D359" s="30">
        <v>29680</v>
      </c>
      <c r="E359" s="35" t="s">
        <v>73</v>
      </c>
      <c r="F359" s="43"/>
    </row>
    <row r="360" spans="1:6" x14ac:dyDescent="0.25">
      <c r="A360" s="211">
        <v>29650</v>
      </c>
      <c r="B360" s="33" t="s">
        <v>918</v>
      </c>
      <c r="C360" s="2" t="s">
        <v>172</v>
      </c>
      <c r="D360" s="30">
        <v>29680</v>
      </c>
      <c r="E360" s="35" t="s">
        <v>473</v>
      </c>
      <c r="F360" s="43"/>
    </row>
    <row r="361" spans="1:6" x14ac:dyDescent="0.25">
      <c r="A361" s="211">
        <v>29660</v>
      </c>
      <c r="B361" s="33" t="s">
        <v>918</v>
      </c>
      <c r="C361" s="2" t="s">
        <v>3</v>
      </c>
      <c r="D361" s="30">
        <v>29680</v>
      </c>
      <c r="E361" s="35" t="s">
        <v>74</v>
      </c>
      <c r="F361" s="43"/>
    </row>
    <row r="362" spans="1:6" ht="16.5" thickBot="1" x14ac:dyDescent="0.3">
      <c r="A362" s="251">
        <v>29680</v>
      </c>
      <c r="B362" s="250" t="s">
        <v>1057</v>
      </c>
      <c r="C362" s="8" t="s">
        <v>160</v>
      </c>
      <c r="D362" s="249">
        <v>72140</v>
      </c>
      <c r="E362" s="20" t="s">
        <v>875</v>
      </c>
      <c r="F362" s="50">
        <f>SUM(F342:F361)</f>
        <v>0</v>
      </c>
    </row>
    <row r="363" spans="1:6" ht="31.5" x14ac:dyDescent="0.25">
      <c r="A363" s="86" t="s">
        <v>954</v>
      </c>
      <c r="B363" s="85" t="s">
        <v>1121</v>
      </c>
      <c r="C363" s="86" t="s">
        <v>954</v>
      </c>
      <c r="D363" s="86" t="s">
        <v>954</v>
      </c>
      <c r="E363" s="86" t="s">
        <v>954</v>
      </c>
      <c r="F363" s="86" t="s">
        <v>954</v>
      </c>
    </row>
    <row r="364" spans="1:6" x14ac:dyDescent="0.25">
      <c r="A364" s="211">
        <v>30000</v>
      </c>
      <c r="B364" s="33" t="s">
        <v>919</v>
      </c>
      <c r="C364" s="2" t="s">
        <v>475</v>
      </c>
      <c r="D364" s="30">
        <v>30250</v>
      </c>
      <c r="E364" s="35" t="s">
        <v>476</v>
      </c>
      <c r="F364" s="42"/>
    </row>
    <row r="365" spans="1:6" x14ac:dyDescent="0.25">
      <c r="A365" s="211">
        <v>30020</v>
      </c>
      <c r="B365" s="33" t="s">
        <v>919</v>
      </c>
      <c r="C365" s="2" t="s">
        <v>168</v>
      </c>
      <c r="D365" s="30">
        <v>30250</v>
      </c>
      <c r="E365" s="35" t="s">
        <v>477</v>
      </c>
      <c r="F365" s="42"/>
    </row>
    <row r="366" spans="1:6" x14ac:dyDescent="0.25">
      <c r="A366" s="211">
        <v>30025</v>
      </c>
      <c r="B366" s="33" t="s">
        <v>919</v>
      </c>
      <c r="C366" s="2" t="s">
        <v>41</v>
      </c>
      <c r="D366" s="30">
        <v>30250</v>
      </c>
      <c r="E366" s="35" t="s">
        <v>478</v>
      </c>
      <c r="F366" s="42"/>
    </row>
    <row r="367" spans="1:6" x14ac:dyDescent="0.25">
      <c r="A367" s="211">
        <v>30026</v>
      </c>
      <c r="B367" s="33" t="s">
        <v>919</v>
      </c>
      <c r="C367" s="2" t="s">
        <v>36</v>
      </c>
      <c r="D367" s="30">
        <v>30250</v>
      </c>
      <c r="E367" s="35" t="s">
        <v>479</v>
      </c>
      <c r="F367" s="42"/>
    </row>
    <row r="368" spans="1:6" x14ac:dyDescent="0.25">
      <c r="A368" s="211">
        <v>30027</v>
      </c>
      <c r="B368" s="33" t="s">
        <v>919</v>
      </c>
      <c r="C368" s="2" t="s">
        <v>42</v>
      </c>
      <c r="D368" s="30">
        <v>30250</v>
      </c>
      <c r="E368" s="35" t="s">
        <v>480</v>
      </c>
      <c r="F368" s="42"/>
    </row>
    <row r="369" spans="1:6" x14ac:dyDescent="0.25">
      <c r="A369" s="211">
        <v>30028</v>
      </c>
      <c r="B369" s="33" t="s">
        <v>919</v>
      </c>
      <c r="C369" s="2" t="s">
        <v>37</v>
      </c>
      <c r="D369" s="30">
        <v>30250</v>
      </c>
      <c r="E369" s="35" t="s">
        <v>481</v>
      </c>
      <c r="F369" s="42"/>
    </row>
    <row r="370" spans="1:6" x14ac:dyDescent="0.25">
      <c r="A370" s="211">
        <v>30029</v>
      </c>
      <c r="B370" s="33" t="s">
        <v>919</v>
      </c>
      <c r="C370" s="2" t="s">
        <v>43</v>
      </c>
      <c r="D370" s="30">
        <v>30250</v>
      </c>
      <c r="E370" s="35" t="s">
        <v>482</v>
      </c>
      <c r="F370" s="42"/>
    </row>
    <row r="371" spans="1:6" x14ac:dyDescent="0.25">
      <c r="A371" s="211">
        <v>30030</v>
      </c>
      <c r="B371" s="33" t="s">
        <v>919</v>
      </c>
      <c r="C371" s="2" t="s">
        <v>44</v>
      </c>
      <c r="D371" s="30">
        <v>30250</v>
      </c>
      <c r="E371" s="35" t="s">
        <v>483</v>
      </c>
      <c r="F371" s="42"/>
    </row>
    <row r="372" spans="1:6" x14ac:dyDescent="0.25">
      <c r="A372" s="211">
        <v>30031</v>
      </c>
      <c r="B372" s="33" t="s">
        <v>919</v>
      </c>
      <c r="C372" s="2" t="s">
        <v>45</v>
      </c>
      <c r="D372" s="30">
        <v>30250</v>
      </c>
      <c r="E372" s="35" t="s">
        <v>484</v>
      </c>
      <c r="F372" s="42"/>
    </row>
    <row r="373" spans="1:6" x14ac:dyDescent="0.25">
      <c r="A373" s="211">
        <v>30032</v>
      </c>
      <c r="B373" s="33" t="s">
        <v>919</v>
      </c>
      <c r="C373" s="2" t="s">
        <v>38</v>
      </c>
      <c r="D373" s="30">
        <v>30250</v>
      </c>
      <c r="E373" s="35" t="s">
        <v>485</v>
      </c>
      <c r="F373" s="42"/>
    </row>
    <row r="374" spans="1:6" x14ac:dyDescent="0.25">
      <c r="A374" s="211">
        <v>30033</v>
      </c>
      <c r="B374" s="33" t="s">
        <v>919</v>
      </c>
      <c r="C374" s="2" t="s">
        <v>169</v>
      </c>
      <c r="D374" s="30">
        <v>30250</v>
      </c>
      <c r="E374" s="35" t="s">
        <v>486</v>
      </c>
      <c r="F374" s="42"/>
    </row>
    <row r="375" spans="1:6" ht="16.5" thickBot="1" x14ac:dyDescent="0.3">
      <c r="A375" s="211">
        <v>30250</v>
      </c>
      <c r="B375" s="33" t="s">
        <v>1049</v>
      </c>
      <c r="C375" s="8" t="s">
        <v>160</v>
      </c>
      <c r="D375" s="30">
        <v>72140</v>
      </c>
      <c r="E375" s="20" t="s">
        <v>876</v>
      </c>
      <c r="F375" s="50">
        <f>SUM(F364:F374)</f>
        <v>0</v>
      </c>
    </row>
    <row r="376" spans="1:6" ht="15.75" customHeight="1" x14ac:dyDescent="0.25">
      <c r="A376" s="128" t="s">
        <v>1056</v>
      </c>
      <c r="B376" s="125" t="s">
        <v>1122</v>
      </c>
      <c r="C376" s="86" t="s">
        <v>954</v>
      </c>
      <c r="D376" s="86" t="s">
        <v>954</v>
      </c>
      <c r="E376" s="86" t="s">
        <v>954</v>
      </c>
      <c r="F376" s="86" t="s">
        <v>954</v>
      </c>
    </row>
    <row r="377" spans="1:6" ht="15.75" customHeight="1" x14ac:dyDescent="0.25">
      <c r="A377" s="211">
        <v>30500</v>
      </c>
      <c r="B377" s="33" t="s">
        <v>15</v>
      </c>
      <c r="C377" s="2" t="s">
        <v>6</v>
      </c>
      <c r="D377" s="30">
        <v>30620</v>
      </c>
      <c r="E377" s="35" t="s">
        <v>75</v>
      </c>
      <c r="F377" s="43"/>
    </row>
    <row r="378" spans="1:6" ht="15.75" customHeight="1" x14ac:dyDescent="0.25">
      <c r="A378" s="211">
        <v>30525</v>
      </c>
      <c r="B378" s="33" t="s">
        <v>15</v>
      </c>
      <c r="C378" s="2" t="s">
        <v>168</v>
      </c>
      <c r="D378" s="30">
        <v>30620</v>
      </c>
      <c r="E378" s="35" t="s">
        <v>489</v>
      </c>
      <c r="F378" s="43"/>
    </row>
    <row r="379" spans="1:6" ht="15.75" customHeight="1" x14ac:dyDescent="0.25">
      <c r="A379" s="211">
        <v>30530</v>
      </c>
      <c r="B379" s="33" t="s">
        <v>15</v>
      </c>
      <c r="C379" s="2" t="s">
        <v>41</v>
      </c>
      <c r="D379" s="30">
        <v>30620</v>
      </c>
      <c r="E379" s="35" t="s">
        <v>490</v>
      </c>
      <c r="F379" s="43"/>
    </row>
    <row r="380" spans="1:6" ht="15.75" customHeight="1" x14ac:dyDescent="0.25">
      <c r="A380" s="211">
        <v>30531</v>
      </c>
      <c r="B380" s="33" t="s">
        <v>15</v>
      </c>
      <c r="C380" s="2" t="s">
        <v>36</v>
      </c>
      <c r="D380" s="30">
        <v>30620</v>
      </c>
      <c r="E380" s="35" t="s">
        <v>491</v>
      </c>
      <c r="F380" s="43"/>
    </row>
    <row r="381" spans="1:6" ht="15.75" customHeight="1" x14ac:dyDescent="0.25">
      <c r="A381" s="211">
        <v>30532</v>
      </c>
      <c r="B381" s="33" t="s">
        <v>15</v>
      </c>
      <c r="C381" s="2" t="s">
        <v>42</v>
      </c>
      <c r="D381" s="30">
        <v>30620</v>
      </c>
      <c r="E381" s="35" t="s">
        <v>492</v>
      </c>
      <c r="F381" s="43"/>
    </row>
    <row r="382" spans="1:6" ht="15.75" customHeight="1" x14ac:dyDescent="0.25">
      <c r="A382" s="211">
        <v>30533</v>
      </c>
      <c r="B382" s="33" t="s">
        <v>15</v>
      </c>
      <c r="C382" s="2" t="s">
        <v>37</v>
      </c>
      <c r="D382" s="30">
        <v>30620</v>
      </c>
      <c r="E382" s="35" t="s">
        <v>493</v>
      </c>
      <c r="F382" s="43"/>
    </row>
    <row r="383" spans="1:6" ht="15.75" customHeight="1" x14ac:dyDescent="0.25">
      <c r="A383" s="211">
        <v>30534</v>
      </c>
      <c r="B383" s="33" t="s">
        <v>15</v>
      </c>
      <c r="C383" s="4" t="s">
        <v>43</v>
      </c>
      <c r="D383" s="30">
        <v>30620</v>
      </c>
      <c r="E383" s="35" t="s">
        <v>494</v>
      </c>
      <c r="F383" s="43"/>
    </row>
    <row r="384" spans="1:6" ht="15.75" customHeight="1" x14ac:dyDescent="0.25">
      <c r="A384" s="211">
        <v>30535</v>
      </c>
      <c r="B384" s="33" t="s">
        <v>15</v>
      </c>
      <c r="C384" s="2" t="s">
        <v>44</v>
      </c>
      <c r="D384" s="30">
        <v>30620</v>
      </c>
      <c r="E384" s="35" t="s">
        <v>495</v>
      </c>
      <c r="F384" s="43"/>
    </row>
    <row r="385" spans="1:6" ht="15.75" customHeight="1" x14ac:dyDescent="0.25">
      <c r="A385" s="211">
        <v>30536</v>
      </c>
      <c r="B385" s="33" t="s">
        <v>15</v>
      </c>
      <c r="C385" s="2" t="s">
        <v>45</v>
      </c>
      <c r="D385" s="30">
        <v>30620</v>
      </c>
      <c r="E385" s="35" t="s">
        <v>496</v>
      </c>
      <c r="F385" s="43"/>
    </row>
    <row r="386" spans="1:6" x14ac:dyDescent="0.25">
      <c r="A386" s="211">
        <v>30537</v>
      </c>
      <c r="B386" s="33" t="s">
        <v>15</v>
      </c>
      <c r="C386" s="2" t="s">
        <v>38</v>
      </c>
      <c r="D386" s="30">
        <v>30620</v>
      </c>
      <c r="E386" s="35" t="s">
        <v>497</v>
      </c>
      <c r="F386" s="43"/>
    </row>
    <row r="387" spans="1:6" x14ac:dyDescent="0.25">
      <c r="A387" s="211">
        <v>30538</v>
      </c>
      <c r="B387" s="33" t="s">
        <v>15</v>
      </c>
      <c r="C387" s="2" t="s">
        <v>169</v>
      </c>
      <c r="D387" s="30">
        <v>30620</v>
      </c>
      <c r="E387" s="35" t="s">
        <v>498</v>
      </c>
      <c r="F387" s="43"/>
    </row>
    <row r="388" spans="1:6" x14ac:dyDescent="0.25">
      <c r="A388" s="211">
        <v>30540</v>
      </c>
      <c r="B388" s="33" t="s">
        <v>15</v>
      </c>
      <c r="C388" s="2" t="s">
        <v>17</v>
      </c>
      <c r="D388" s="30">
        <v>30620</v>
      </c>
      <c r="E388" s="35" t="s">
        <v>76</v>
      </c>
      <c r="F388" s="43"/>
    </row>
    <row r="389" spans="1:6" x14ac:dyDescent="0.25">
      <c r="A389" s="211">
        <v>30560</v>
      </c>
      <c r="B389" s="33" t="s">
        <v>15</v>
      </c>
      <c r="C389" s="2" t="s">
        <v>14</v>
      </c>
      <c r="D389" s="30">
        <v>30620</v>
      </c>
      <c r="E389" s="35" t="s">
        <v>77</v>
      </c>
      <c r="F389" s="43"/>
    </row>
    <row r="390" spans="1:6" x14ac:dyDescent="0.25">
      <c r="A390" s="211">
        <v>30570</v>
      </c>
      <c r="B390" s="33" t="s">
        <v>15</v>
      </c>
      <c r="C390" s="4" t="s">
        <v>170</v>
      </c>
      <c r="D390" s="30">
        <v>30620</v>
      </c>
      <c r="E390" s="35" t="s">
        <v>499</v>
      </c>
      <c r="F390" s="43"/>
    </row>
    <row r="391" spans="1:6" x14ac:dyDescent="0.25">
      <c r="A391" s="211">
        <v>30571</v>
      </c>
      <c r="B391" s="33" t="s">
        <v>15</v>
      </c>
      <c r="C391" s="2" t="s">
        <v>171</v>
      </c>
      <c r="D391" s="30">
        <v>30620</v>
      </c>
      <c r="E391" s="35" t="s">
        <v>487</v>
      </c>
      <c r="F391" s="43"/>
    </row>
    <row r="392" spans="1:6" x14ac:dyDescent="0.25">
      <c r="A392" s="211">
        <v>30580</v>
      </c>
      <c r="B392" s="33" t="s">
        <v>15</v>
      </c>
      <c r="C392" s="2" t="s">
        <v>4</v>
      </c>
      <c r="D392" s="30">
        <v>30620</v>
      </c>
      <c r="E392" s="35" t="s">
        <v>78</v>
      </c>
      <c r="F392" s="43"/>
    </row>
    <row r="393" spans="1:6" x14ac:dyDescent="0.25">
      <c r="A393" s="211">
        <v>30590</v>
      </c>
      <c r="B393" s="33" t="s">
        <v>15</v>
      </c>
      <c r="C393" s="2" t="s">
        <v>172</v>
      </c>
      <c r="D393" s="30">
        <v>30620</v>
      </c>
      <c r="E393" s="35" t="s">
        <v>488</v>
      </c>
      <c r="F393" s="43"/>
    </row>
    <row r="394" spans="1:6" x14ac:dyDescent="0.25">
      <c r="A394" s="211">
        <v>30600</v>
      </c>
      <c r="B394" s="33" t="s">
        <v>15</v>
      </c>
      <c r="C394" s="2" t="s">
        <v>3</v>
      </c>
      <c r="D394" s="30">
        <v>30620</v>
      </c>
      <c r="E394" s="35" t="s">
        <v>79</v>
      </c>
      <c r="F394" s="43"/>
    </row>
    <row r="395" spans="1:6" x14ac:dyDescent="0.25">
      <c r="A395" s="211">
        <v>30620</v>
      </c>
      <c r="B395" s="33" t="s">
        <v>1048</v>
      </c>
      <c r="C395" s="24" t="s">
        <v>160</v>
      </c>
      <c r="D395" s="30">
        <v>72140</v>
      </c>
      <c r="E395" s="18" t="s">
        <v>877</v>
      </c>
      <c r="F395" s="48">
        <f>SUM(F377:F394)</f>
        <v>0</v>
      </c>
    </row>
    <row r="396" spans="1:6" ht="31.5" x14ac:dyDescent="0.25">
      <c r="A396" s="122" t="s">
        <v>954</v>
      </c>
      <c r="B396" s="120" t="s">
        <v>1123</v>
      </c>
      <c r="C396" s="121" t="s">
        <v>954</v>
      </c>
      <c r="D396" s="121" t="s">
        <v>954</v>
      </c>
      <c r="E396" s="121" t="s">
        <v>954</v>
      </c>
      <c r="F396" s="121" t="s">
        <v>954</v>
      </c>
    </row>
    <row r="397" spans="1:6" x14ac:dyDescent="0.25">
      <c r="A397" s="211">
        <v>31000</v>
      </c>
      <c r="B397" s="33" t="s">
        <v>920</v>
      </c>
      <c r="C397" s="2" t="s">
        <v>1039</v>
      </c>
      <c r="D397" s="30">
        <v>31250</v>
      </c>
      <c r="E397" s="35" t="s">
        <v>500</v>
      </c>
      <c r="F397" s="43"/>
    </row>
    <row r="398" spans="1:6" x14ac:dyDescent="0.25">
      <c r="A398" s="211">
        <v>31020</v>
      </c>
      <c r="B398" s="33" t="s">
        <v>920</v>
      </c>
      <c r="C398" s="2" t="s">
        <v>168</v>
      </c>
      <c r="D398" s="30">
        <v>31250</v>
      </c>
      <c r="E398" s="35" t="s">
        <v>501</v>
      </c>
      <c r="F398" s="43"/>
    </row>
    <row r="399" spans="1:6" x14ac:dyDescent="0.25">
      <c r="A399" s="211">
        <v>31025</v>
      </c>
      <c r="B399" s="33" t="s">
        <v>920</v>
      </c>
      <c r="C399" s="2" t="s">
        <v>41</v>
      </c>
      <c r="D399" s="30">
        <v>31250</v>
      </c>
      <c r="E399" s="35" t="s">
        <v>502</v>
      </c>
      <c r="F399" s="43"/>
    </row>
    <row r="400" spans="1:6" x14ac:dyDescent="0.25">
      <c r="A400" s="211">
        <v>31026</v>
      </c>
      <c r="B400" s="33" t="s">
        <v>920</v>
      </c>
      <c r="C400" s="2" t="s">
        <v>36</v>
      </c>
      <c r="D400" s="30">
        <v>31250</v>
      </c>
      <c r="E400" s="35" t="s">
        <v>503</v>
      </c>
      <c r="F400" s="43"/>
    </row>
    <row r="401" spans="1:6" x14ac:dyDescent="0.25">
      <c r="A401" s="211">
        <v>31027</v>
      </c>
      <c r="B401" s="33" t="s">
        <v>920</v>
      </c>
      <c r="C401" s="2" t="s">
        <v>42</v>
      </c>
      <c r="D401" s="30">
        <v>31250</v>
      </c>
      <c r="E401" s="35" t="s">
        <v>504</v>
      </c>
      <c r="F401" s="43"/>
    </row>
    <row r="402" spans="1:6" x14ac:dyDescent="0.25">
      <c r="A402" s="211">
        <v>31028</v>
      </c>
      <c r="B402" s="33" t="s">
        <v>920</v>
      </c>
      <c r="C402" s="2" t="s">
        <v>37</v>
      </c>
      <c r="D402" s="30">
        <v>31250</v>
      </c>
      <c r="E402" s="35" t="s">
        <v>505</v>
      </c>
      <c r="F402" s="43"/>
    </row>
    <row r="403" spans="1:6" x14ac:dyDescent="0.25">
      <c r="A403" s="211">
        <v>31029</v>
      </c>
      <c r="B403" s="33" t="s">
        <v>920</v>
      </c>
      <c r="C403" s="2" t="s">
        <v>43</v>
      </c>
      <c r="D403" s="30">
        <v>31250</v>
      </c>
      <c r="E403" s="35" t="s">
        <v>506</v>
      </c>
      <c r="F403" s="43"/>
    </row>
    <row r="404" spans="1:6" x14ac:dyDescent="0.25">
      <c r="A404" s="211">
        <v>31030</v>
      </c>
      <c r="B404" s="33" t="s">
        <v>920</v>
      </c>
      <c r="C404" s="2" t="s">
        <v>44</v>
      </c>
      <c r="D404" s="30">
        <v>31250</v>
      </c>
      <c r="E404" s="35" t="s">
        <v>507</v>
      </c>
      <c r="F404" s="43"/>
    </row>
    <row r="405" spans="1:6" x14ac:dyDescent="0.25">
      <c r="A405" s="211">
        <v>31031</v>
      </c>
      <c r="B405" s="33" t="s">
        <v>920</v>
      </c>
      <c r="C405" s="2" t="s">
        <v>45</v>
      </c>
      <c r="D405" s="30">
        <v>31250</v>
      </c>
      <c r="E405" s="35" t="s">
        <v>508</v>
      </c>
      <c r="F405" s="43"/>
    </row>
    <row r="406" spans="1:6" x14ac:dyDescent="0.25">
      <c r="A406" s="211">
        <v>31032</v>
      </c>
      <c r="B406" s="33" t="s">
        <v>920</v>
      </c>
      <c r="C406" s="2" t="s">
        <v>38</v>
      </c>
      <c r="D406" s="30">
        <v>31250</v>
      </c>
      <c r="E406" s="35" t="s">
        <v>509</v>
      </c>
      <c r="F406" s="43"/>
    </row>
    <row r="407" spans="1:6" x14ac:dyDescent="0.25">
      <c r="A407" s="211">
        <v>31033</v>
      </c>
      <c r="B407" s="33" t="s">
        <v>920</v>
      </c>
      <c r="C407" s="2" t="s">
        <v>169</v>
      </c>
      <c r="D407" s="30">
        <v>31250</v>
      </c>
      <c r="E407" s="35" t="s">
        <v>510</v>
      </c>
      <c r="F407" s="43"/>
    </row>
    <row r="408" spans="1:6" ht="15.75" customHeight="1" thickBot="1" x14ac:dyDescent="0.3">
      <c r="A408" s="211">
        <v>31250</v>
      </c>
      <c r="B408" s="33" t="s">
        <v>921</v>
      </c>
      <c r="C408" s="8" t="s">
        <v>160</v>
      </c>
      <c r="D408" s="30">
        <v>72140</v>
      </c>
      <c r="E408" s="20" t="s">
        <v>878</v>
      </c>
      <c r="F408" s="50">
        <f>SUM(F397:F407)</f>
        <v>0</v>
      </c>
    </row>
    <row r="409" spans="1:6" ht="34.9" customHeight="1" x14ac:dyDescent="0.25">
      <c r="A409" s="86" t="s">
        <v>954</v>
      </c>
      <c r="B409" s="252" t="s">
        <v>1124</v>
      </c>
      <c r="C409" s="82" t="s">
        <v>954</v>
      </c>
      <c r="D409" s="82" t="s">
        <v>954</v>
      </c>
      <c r="E409" s="82" t="s">
        <v>954</v>
      </c>
      <c r="F409" s="82" t="s">
        <v>954</v>
      </c>
    </row>
    <row r="410" spans="1:6" ht="15.75" customHeight="1" x14ac:dyDescent="0.25">
      <c r="A410" s="211">
        <v>31300</v>
      </c>
      <c r="B410" s="33" t="s">
        <v>1058</v>
      </c>
      <c r="C410" s="3" t="s">
        <v>511</v>
      </c>
      <c r="D410" s="30">
        <v>31400</v>
      </c>
      <c r="E410" s="35" t="s">
        <v>512</v>
      </c>
      <c r="F410" s="44"/>
    </row>
    <row r="411" spans="1:6" ht="15.75" customHeight="1" x14ac:dyDescent="0.25">
      <c r="A411" s="211">
        <v>31303</v>
      </c>
      <c r="B411" s="33" t="s">
        <v>1058</v>
      </c>
      <c r="C411" s="2" t="s">
        <v>168</v>
      </c>
      <c r="D411" s="30">
        <v>31400</v>
      </c>
      <c r="E411" s="35" t="s">
        <v>513</v>
      </c>
      <c r="F411" s="44"/>
    </row>
    <row r="412" spans="1:6" ht="15.75" customHeight="1" x14ac:dyDescent="0.25">
      <c r="A412" s="211">
        <v>31305</v>
      </c>
      <c r="B412" s="33" t="s">
        <v>1058</v>
      </c>
      <c r="C412" s="2" t="s">
        <v>41</v>
      </c>
      <c r="D412" s="30">
        <v>31400</v>
      </c>
      <c r="E412" s="35" t="s">
        <v>514</v>
      </c>
      <c r="F412" s="44"/>
    </row>
    <row r="413" spans="1:6" ht="15.75" customHeight="1" x14ac:dyDescent="0.25">
      <c r="A413" s="211">
        <v>31306</v>
      </c>
      <c r="B413" s="33" t="s">
        <v>1058</v>
      </c>
      <c r="C413" s="2" t="s">
        <v>36</v>
      </c>
      <c r="D413" s="30">
        <v>31400</v>
      </c>
      <c r="E413" s="35" t="s">
        <v>515</v>
      </c>
      <c r="F413" s="44"/>
    </row>
    <row r="414" spans="1:6" ht="15.75" customHeight="1" x14ac:dyDescent="0.25">
      <c r="A414" s="211">
        <v>31307</v>
      </c>
      <c r="B414" s="33" t="s">
        <v>1058</v>
      </c>
      <c r="C414" s="2" t="s">
        <v>42</v>
      </c>
      <c r="D414" s="30">
        <v>31400</v>
      </c>
      <c r="E414" s="35" t="s">
        <v>516</v>
      </c>
      <c r="F414" s="44"/>
    </row>
    <row r="415" spans="1:6" ht="15.75" customHeight="1" x14ac:dyDescent="0.25">
      <c r="A415" s="211">
        <v>31308</v>
      </c>
      <c r="B415" s="33" t="s">
        <v>1058</v>
      </c>
      <c r="C415" s="2" t="s">
        <v>37</v>
      </c>
      <c r="D415" s="30">
        <v>31400</v>
      </c>
      <c r="E415" s="35" t="s">
        <v>517</v>
      </c>
      <c r="F415" s="45"/>
    </row>
    <row r="416" spans="1:6" ht="15.75" customHeight="1" x14ac:dyDescent="0.25">
      <c r="A416" s="211">
        <v>31309</v>
      </c>
      <c r="B416" s="33" t="s">
        <v>1058</v>
      </c>
      <c r="C416" s="2" t="s">
        <v>43</v>
      </c>
      <c r="D416" s="30">
        <v>31400</v>
      </c>
      <c r="E416" s="35" t="s">
        <v>518</v>
      </c>
      <c r="F416" s="44"/>
    </row>
    <row r="417" spans="1:6" ht="15.75" customHeight="1" x14ac:dyDescent="0.25">
      <c r="A417" s="211">
        <v>31310</v>
      </c>
      <c r="B417" s="33" t="s">
        <v>1058</v>
      </c>
      <c r="C417" s="2" t="s">
        <v>44</v>
      </c>
      <c r="D417" s="30">
        <v>31400</v>
      </c>
      <c r="E417" s="35" t="s">
        <v>519</v>
      </c>
      <c r="F417" s="44"/>
    </row>
    <row r="418" spans="1:6" ht="15.75" customHeight="1" x14ac:dyDescent="0.25">
      <c r="A418" s="211">
        <v>31311</v>
      </c>
      <c r="B418" s="33" t="s">
        <v>1058</v>
      </c>
      <c r="C418" s="2" t="s">
        <v>45</v>
      </c>
      <c r="D418" s="30">
        <v>31400</v>
      </c>
      <c r="E418" s="35" t="s">
        <v>520</v>
      </c>
      <c r="F418" s="44"/>
    </row>
    <row r="419" spans="1:6" ht="15.75" customHeight="1" x14ac:dyDescent="0.25">
      <c r="A419" s="211">
        <v>31312</v>
      </c>
      <c r="B419" s="33" t="s">
        <v>1058</v>
      </c>
      <c r="C419" s="2" t="s">
        <v>38</v>
      </c>
      <c r="D419" s="30">
        <v>31400</v>
      </c>
      <c r="E419" s="35" t="s">
        <v>521</v>
      </c>
      <c r="F419" s="45"/>
    </row>
    <row r="420" spans="1:6" ht="15.75" customHeight="1" x14ac:dyDescent="0.25">
      <c r="A420" s="211">
        <v>31313</v>
      </c>
      <c r="B420" s="33" t="s">
        <v>1058</v>
      </c>
      <c r="C420" s="2" t="s">
        <v>169</v>
      </c>
      <c r="D420" s="30">
        <v>31400</v>
      </c>
      <c r="E420" s="35" t="s">
        <v>522</v>
      </c>
      <c r="F420" s="44"/>
    </row>
    <row r="421" spans="1:6" ht="15.75" customHeight="1" x14ac:dyDescent="0.25">
      <c r="A421" s="211">
        <v>31340</v>
      </c>
      <c r="B421" s="33" t="s">
        <v>1058</v>
      </c>
      <c r="C421" s="2" t="s">
        <v>17</v>
      </c>
      <c r="D421" s="30">
        <v>31400</v>
      </c>
      <c r="E421" s="35" t="s">
        <v>523</v>
      </c>
      <c r="F421" s="44"/>
    </row>
    <row r="422" spans="1:6" ht="15.75" customHeight="1" x14ac:dyDescent="0.25">
      <c r="A422" s="211">
        <v>31350</v>
      </c>
      <c r="B422" s="33" t="s">
        <v>1058</v>
      </c>
      <c r="C422" s="2" t="s">
        <v>170</v>
      </c>
      <c r="D422" s="30">
        <v>31400</v>
      </c>
      <c r="E422" s="35" t="s">
        <v>524</v>
      </c>
      <c r="F422" s="44"/>
    </row>
    <row r="423" spans="1:6" ht="15.6" customHeight="1" x14ac:dyDescent="0.25">
      <c r="A423" s="211">
        <v>31351</v>
      </c>
      <c r="B423" s="33" t="s">
        <v>1058</v>
      </c>
      <c r="C423" s="2" t="s">
        <v>171</v>
      </c>
      <c r="D423" s="30">
        <v>31400</v>
      </c>
      <c r="E423" s="35" t="s">
        <v>525</v>
      </c>
      <c r="F423" s="44"/>
    </row>
    <row r="424" spans="1:6" x14ac:dyDescent="0.25">
      <c r="A424" s="211">
        <v>31360</v>
      </c>
      <c r="B424" s="33" t="s">
        <v>1058</v>
      </c>
      <c r="C424" s="2" t="s">
        <v>4</v>
      </c>
      <c r="D424" s="30">
        <v>31400</v>
      </c>
      <c r="E424" s="35" t="s">
        <v>526</v>
      </c>
      <c r="F424" s="44"/>
    </row>
    <row r="425" spans="1:6" ht="15.75" customHeight="1" x14ac:dyDescent="0.25">
      <c r="A425" s="211">
        <v>31370</v>
      </c>
      <c r="B425" s="33" t="s">
        <v>1058</v>
      </c>
      <c r="C425" s="2" t="s">
        <v>172</v>
      </c>
      <c r="D425" s="30">
        <v>31400</v>
      </c>
      <c r="E425" s="35" t="s">
        <v>527</v>
      </c>
      <c r="F425" s="44"/>
    </row>
    <row r="426" spans="1:6" ht="15.75" customHeight="1" x14ac:dyDescent="0.25">
      <c r="A426" s="211">
        <v>31380</v>
      </c>
      <c r="B426" s="33" t="s">
        <v>1058</v>
      </c>
      <c r="C426" s="2" t="s">
        <v>3</v>
      </c>
      <c r="D426" s="30">
        <v>31400</v>
      </c>
      <c r="E426" s="35" t="s">
        <v>528</v>
      </c>
      <c r="F426" s="44"/>
    </row>
    <row r="427" spans="1:6" ht="15.75" customHeight="1" x14ac:dyDescent="0.25">
      <c r="A427" s="211">
        <v>31400</v>
      </c>
      <c r="B427" s="33" t="s">
        <v>1088</v>
      </c>
      <c r="C427" s="7" t="s">
        <v>160</v>
      </c>
      <c r="D427" s="30">
        <v>72140</v>
      </c>
      <c r="E427" s="18" t="s">
        <v>880</v>
      </c>
      <c r="F427" s="51">
        <f>SUM(F410:F426)</f>
        <v>0</v>
      </c>
    </row>
    <row r="428" spans="1:6" ht="31.5" x14ac:dyDescent="0.25">
      <c r="A428" s="83" t="s">
        <v>954</v>
      </c>
      <c r="B428" s="77" t="s">
        <v>1125</v>
      </c>
      <c r="C428" s="82" t="s">
        <v>954</v>
      </c>
      <c r="D428" s="82" t="s">
        <v>954</v>
      </c>
      <c r="E428" s="82" t="s">
        <v>954</v>
      </c>
      <c r="F428" s="82" t="s">
        <v>954</v>
      </c>
    </row>
    <row r="429" spans="1:6" x14ac:dyDescent="0.25">
      <c r="A429" s="234" t="s">
        <v>859</v>
      </c>
      <c r="B429" s="235" t="s">
        <v>1059</v>
      </c>
      <c r="C429" s="236" t="s">
        <v>6</v>
      </c>
      <c r="D429" s="237" t="s">
        <v>859</v>
      </c>
      <c r="E429" s="238" t="s">
        <v>529</v>
      </c>
      <c r="F429" s="239"/>
    </row>
    <row r="430" spans="1:6" x14ac:dyDescent="0.25">
      <c r="A430" s="234" t="s">
        <v>859</v>
      </c>
      <c r="B430" s="235" t="s">
        <v>1059</v>
      </c>
      <c r="C430" s="240" t="s">
        <v>168</v>
      </c>
      <c r="D430" s="237" t="s">
        <v>859</v>
      </c>
      <c r="E430" s="238" t="s">
        <v>530</v>
      </c>
      <c r="F430" s="239"/>
    </row>
    <row r="431" spans="1:6" x14ac:dyDescent="0.25">
      <c r="A431" s="234" t="s">
        <v>859</v>
      </c>
      <c r="B431" s="235" t="s">
        <v>1059</v>
      </c>
      <c r="C431" s="240" t="s">
        <v>41</v>
      </c>
      <c r="D431" s="237" t="s">
        <v>859</v>
      </c>
      <c r="E431" s="238" t="s">
        <v>531</v>
      </c>
      <c r="F431" s="239"/>
    </row>
    <row r="432" spans="1:6" x14ac:dyDescent="0.25">
      <c r="A432" s="234" t="s">
        <v>859</v>
      </c>
      <c r="B432" s="235" t="s">
        <v>1059</v>
      </c>
      <c r="C432" s="240" t="s">
        <v>36</v>
      </c>
      <c r="D432" s="237" t="s">
        <v>859</v>
      </c>
      <c r="E432" s="238" t="s">
        <v>532</v>
      </c>
      <c r="F432" s="239"/>
    </row>
    <row r="433" spans="1:6" x14ac:dyDescent="0.25">
      <c r="A433" s="234" t="s">
        <v>859</v>
      </c>
      <c r="B433" s="235" t="s">
        <v>1059</v>
      </c>
      <c r="C433" s="240" t="s">
        <v>42</v>
      </c>
      <c r="D433" s="237" t="s">
        <v>859</v>
      </c>
      <c r="E433" s="238" t="s">
        <v>533</v>
      </c>
      <c r="F433" s="239"/>
    </row>
    <row r="434" spans="1:6" x14ac:dyDescent="0.25">
      <c r="A434" s="234" t="s">
        <v>859</v>
      </c>
      <c r="B434" s="235" t="s">
        <v>1059</v>
      </c>
      <c r="C434" s="240" t="s">
        <v>37</v>
      </c>
      <c r="D434" s="237" t="s">
        <v>859</v>
      </c>
      <c r="E434" s="238" t="s">
        <v>534</v>
      </c>
      <c r="F434" s="241"/>
    </row>
    <row r="435" spans="1:6" x14ac:dyDescent="0.25">
      <c r="A435" s="234" t="s">
        <v>859</v>
      </c>
      <c r="B435" s="235" t="s">
        <v>1059</v>
      </c>
      <c r="C435" s="240" t="s">
        <v>43</v>
      </c>
      <c r="D435" s="237" t="s">
        <v>859</v>
      </c>
      <c r="E435" s="238" t="s">
        <v>535</v>
      </c>
      <c r="F435" s="239"/>
    </row>
    <row r="436" spans="1:6" x14ac:dyDescent="0.25">
      <c r="A436" s="234" t="s">
        <v>859</v>
      </c>
      <c r="B436" s="235" t="s">
        <v>1059</v>
      </c>
      <c r="C436" s="240" t="s">
        <v>44</v>
      </c>
      <c r="D436" s="237" t="s">
        <v>859</v>
      </c>
      <c r="E436" s="238" t="s">
        <v>536</v>
      </c>
      <c r="F436" s="239"/>
    </row>
    <row r="437" spans="1:6" x14ac:dyDescent="0.25">
      <c r="A437" s="234" t="s">
        <v>859</v>
      </c>
      <c r="B437" s="235" t="s">
        <v>1059</v>
      </c>
      <c r="C437" s="240" t="s">
        <v>45</v>
      </c>
      <c r="D437" s="237" t="s">
        <v>859</v>
      </c>
      <c r="E437" s="238" t="s">
        <v>537</v>
      </c>
      <c r="F437" s="239"/>
    </row>
    <row r="438" spans="1:6" x14ac:dyDescent="0.25">
      <c r="A438" s="234" t="s">
        <v>859</v>
      </c>
      <c r="B438" s="235" t="s">
        <v>1059</v>
      </c>
      <c r="C438" s="240" t="s">
        <v>38</v>
      </c>
      <c r="D438" s="237" t="s">
        <v>859</v>
      </c>
      <c r="E438" s="238" t="s">
        <v>538</v>
      </c>
      <c r="F438" s="241"/>
    </row>
    <row r="439" spans="1:6" x14ac:dyDescent="0.25">
      <c r="A439" s="234" t="s">
        <v>859</v>
      </c>
      <c r="B439" s="235" t="s">
        <v>1059</v>
      </c>
      <c r="C439" s="240" t="s">
        <v>169</v>
      </c>
      <c r="D439" s="237" t="s">
        <v>859</v>
      </c>
      <c r="E439" s="238" t="s">
        <v>539</v>
      </c>
      <c r="F439" s="239"/>
    </row>
    <row r="440" spans="1:6" x14ac:dyDescent="0.25">
      <c r="A440" s="234" t="s">
        <v>859</v>
      </c>
      <c r="B440" s="235" t="s">
        <v>1059</v>
      </c>
      <c r="C440" s="240" t="s">
        <v>18</v>
      </c>
      <c r="D440" s="237" t="s">
        <v>859</v>
      </c>
      <c r="E440" s="238" t="s">
        <v>540</v>
      </c>
      <c r="F440" s="239"/>
    </row>
    <row r="441" spans="1:6" x14ac:dyDescent="0.25">
      <c r="A441" s="234" t="s">
        <v>859</v>
      </c>
      <c r="B441" s="235" t="s">
        <v>1059</v>
      </c>
      <c r="C441" s="240" t="s">
        <v>170</v>
      </c>
      <c r="D441" s="237" t="s">
        <v>859</v>
      </c>
      <c r="E441" s="238" t="s">
        <v>541</v>
      </c>
      <c r="F441" s="239"/>
    </row>
    <row r="442" spans="1:6" x14ac:dyDescent="0.25">
      <c r="A442" s="234" t="s">
        <v>859</v>
      </c>
      <c r="B442" s="235" t="s">
        <v>1059</v>
      </c>
      <c r="C442" s="240" t="s">
        <v>171</v>
      </c>
      <c r="D442" s="237" t="s">
        <v>859</v>
      </c>
      <c r="E442" s="238" t="s">
        <v>542</v>
      </c>
      <c r="F442" s="239"/>
    </row>
    <row r="443" spans="1:6" x14ac:dyDescent="0.25">
      <c r="A443" s="234" t="s">
        <v>859</v>
      </c>
      <c r="B443" s="235" t="s">
        <v>1059</v>
      </c>
      <c r="C443" s="240" t="s">
        <v>4</v>
      </c>
      <c r="D443" s="237" t="s">
        <v>859</v>
      </c>
      <c r="E443" s="238" t="s">
        <v>543</v>
      </c>
      <c r="F443" s="239"/>
    </row>
    <row r="444" spans="1:6" x14ac:dyDescent="0.25">
      <c r="A444" s="234" t="s">
        <v>859</v>
      </c>
      <c r="B444" s="235" t="s">
        <v>1059</v>
      </c>
      <c r="C444" s="240" t="s">
        <v>172</v>
      </c>
      <c r="D444" s="237" t="s">
        <v>859</v>
      </c>
      <c r="E444" s="238" t="s">
        <v>544</v>
      </c>
      <c r="F444" s="239"/>
    </row>
    <row r="445" spans="1:6" x14ac:dyDescent="0.25">
      <c r="A445" s="234" t="s">
        <v>859</v>
      </c>
      <c r="B445" s="235" t="s">
        <v>1059</v>
      </c>
      <c r="C445" s="240" t="s">
        <v>3</v>
      </c>
      <c r="D445" s="237" t="s">
        <v>859</v>
      </c>
      <c r="E445" s="238" t="s">
        <v>545</v>
      </c>
      <c r="F445" s="239"/>
    </row>
    <row r="446" spans="1:6" ht="15.75" customHeight="1" x14ac:dyDescent="0.25">
      <c r="A446" s="234" t="s">
        <v>859</v>
      </c>
      <c r="B446" s="235" t="s">
        <v>1054</v>
      </c>
      <c r="C446" s="242" t="s">
        <v>160</v>
      </c>
      <c r="D446" s="237" t="s">
        <v>859</v>
      </c>
      <c r="E446" s="238" t="s">
        <v>879</v>
      </c>
      <c r="F446" s="243">
        <f>SUM(F429:F445)</f>
        <v>0</v>
      </c>
    </row>
    <row r="447" spans="1:6" ht="15.75" customHeight="1" x14ac:dyDescent="0.25">
      <c r="A447" s="105" t="s">
        <v>954</v>
      </c>
      <c r="B447" s="104" t="s">
        <v>1126</v>
      </c>
      <c r="C447" s="106" t="s">
        <v>954</v>
      </c>
      <c r="D447" s="106" t="s">
        <v>954</v>
      </c>
      <c r="E447" s="106" t="s">
        <v>954</v>
      </c>
      <c r="F447" s="106" t="s">
        <v>954</v>
      </c>
    </row>
    <row r="448" spans="1:6" ht="15.75" customHeight="1" x14ac:dyDescent="0.25">
      <c r="A448" s="211">
        <v>41500</v>
      </c>
      <c r="B448" s="33" t="s">
        <v>922</v>
      </c>
      <c r="C448" s="2" t="s">
        <v>546</v>
      </c>
      <c r="D448" s="30">
        <v>41660</v>
      </c>
      <c r="E448" s="35" t="s">
        <v>80</v>
      </c>
      <c r="F448" s="42"/>
    </row>
    <row r="449" spans="1:6" ht="15.75" customHeight="1" x14ac:dyDescent="0.25">
      <c r="A449" s="211">
        <v>41520</v>
      </c>
      <c r="B449" s="33" t="s">
        <v>922</v>
      </c>
      <c r="C449" s="2" t="s">
        <v>20</v>
      </c>
      <c r="D449" s="30">
        <v>41660</v>
      </c>
      <c r="E449" s="35" t="s">
        <v>81</v>
      </c>
      <c r="F449" s="42"/>
    </row>
    <row r="450" spans="1:6" ht="15.75" customHeight="1" x14ac:dyDescent="0.25">
      <c r="A450" s="211">
        <v>41540</v>
      </c>
      <c r="B450" s="33" t="s">
        <v>922</v>
      </c>
      <c r="C450" s="2" t="s">
        <v>21</v>
      </c>
      <c r="D450" s="30">
        <v>41660</v>
      </c>
      <c r="E450" s="35" t="s">
        <v>82</v>
      </c>
      <c r="F450" s="42"/>
    </row>
    <row r="451" spans="1:6" ht="15.75" customHeight="1" x14ac:dyDescent="0.25">
      <c r="A451" s="211">
        <v>41542</v>
      </c>
      <c r="B451" s="33" t="s">
        <v>922</v>
      </c>
      <c r="C451" s="2" t="s">
        <v>474</v>
      </c>
      <c r="D451" s="30">
        <v>41660</v>
      </c>
      <c r="E451" s="35" t="s">
        <v>549</v>
      </c>
      <c r="F451" s="42"/>
    </row>
    <row r="452" spans="1:6" ht="15.75" customHeight="1" x14ac:dyDescent="0.25">
      <c r="A452" s="211">
        <v>41543</v>
      </c>
      <c r="B452" s="33" t="s">
        <v>922</v>
      </c>
      <c r="C452" s="2" t="s">
        <v>547</v>
      </c>
      <c r="D452" s="30">
        <v>41660</v>
      </c>
      <c r="E452" s="35" t="s">
        <v>550</v>
      </c>
      <c r="F452" s="42"/>
    </row>
    <row r="453" spans="1:6" ht="15.75" customHeight="1" x14ac:dyDescent="0.25">
      <c r="A453" s="211">
        <v>41545</v>
      </c>
      <c r="B453" s="33" t="s">
        <v>922</v>
      </c>
      <c r="C453" s="2" t="s">
        <v>168</v>
      </c>
      <c r="D453" s="30">
        <v>41660</v>
      </c>
      <c r="E453" s="35" t="s">
        <v>551</v>
      </c>
      <c r="F453" s="43"/>
    </row>
    <row r="454" spans="1:6" ht="15.75" customHeight="1" x14ac:dyDescent="0.25">
      <c r="A454" s="211">
        <v>41550</v>
      </c>
      <c r="B454" s="33" t="s">
        <v>922</v>
      </c>
      <c r="C454" s="2" t="s">
        <v>41</v>
      </c>
      <c r="D454" s="30">
        <v>41660</v>
      </c>
      <c r="E454" s="35" t="s">
        <v>552</v>
      </c>
      <c r="F454" s="43"/>
    </row>
    <row r="455" spans="1:6" ht="15.75" customHeight="1" x14ac:dyDescent="0.25">
      <c r="A455" s="211">
        <v>41551</v>
      </c>
      <c r="B455" s="33" t="s">
        <v>922</v>
      </c>
      <c r="C455" s="2" t="s">
        <v>36</v>
      </c>
      <c r="D455" s="30">
        <v>41660</v>
      </c>
      <c r="E455" s="35" t="s">
        <v>553</v>
      </c>
      <c r="F455" s="43"/>
    </row>
    <row r="456" spans="1:6" ht="15.75" customHeight="1" x14ac:dyDescent="0.25">
      <c r="A456" s="211">
        <v>41552</v>
      </c>
      <c r="B456" s="33" t="s">
        <v>922</v>
      </c>
      <c r="C456" s="2" t="s">
        <v>42</v>
      </c>
      <c r="D456" s="30">
        <v>41660</v>
      </c>
      <c r="E456" s="35" t="s">
        <v>554</v>
      </c>
      <c r="F456" s="43"/>
    </row>
    <row r="457" spans="1:6" ht="15.75" customHeight="1" x14ac:dyDescent="0.25">
      <c r="A457" s="211">
        <v>41553</v>
      </c>
      <c r="B457" s="33" t="s">
        <v>922</v>
      </c>
      <c r="C457" s="2" t="s">
        <v>37</v>
      </c>
      <c r="D457" s="30">
        <v>41660</v>
      </c>
      <c r="E457" s="35" t="s">
        <v>555</v>
      </c>
      <c r="F457" s="43"/>
    </row>
    <row r="458" spans="1:6" ht="15.75" customHeight="1" x14ac:dyDescent="0.25">
      <c r="A458" s="211">
        <v>41554</v>
      </c>
      <c r="B458" s="33" t="s">
        <v>922</v>
      </c>
      <c r="C458" s="2" t="s">
        <v>43</v>
      </c>
      <c r="D458" s="30">
        <v>41660</v>
      </c>
      <c r="E458" s="35" t="s">
        <v>556</v>
      </c>
      <c r="F458" s="43"/>
    </row>
    <row r="459" spans="1:6" ht="15.75" customHeight="1" x14ac:dyDescent="0.25">
      <c r="A459" s="211">
        <v>41555</v>
      </c>
      <c r="B459" s="33" t="s">
        <v>922</v>
      </c>
      <c r="C459" s="2" t="s">
        <v>44</v>
      </c>
      <c r="D459" s="30">
        <v>41660</v>
      </c>
      <c r="E459" s="35" t="s">
        <v>557</v>
      </c>
      <c r="F459" s="43"/>
    </row>
    <row r="460" spans="1:6" ht="15.75" customHeight="1" x14ac:dyDescent="0.25">
      <c r="A460" s="211">
        <v>41556</v>
      </c>
      <c r="B460" s="33" t="s">
        <v>922</v>
      </c>
      <c r="C460" s="2" t="s">
        <v>45</v>
      </c>
      <c r="D460" s="30">
        <v>41660</v>
      </c>
      <c r="E460" s="35" t="s">
        <v>558</v>
      </c>
      <c r="F460" s="43"/>
    </row>
    <row r="461" spans="1:6" ht="15.75" customHeight="1" x14ac:dyDescent="0.25">
      <c r="A461" s="211">
        <v>41557</v>
      </c>
      <c r="B461" s="33" t="s">
        <v>922</v>
      </c>
      <c r="C461" s="2" t="s">
        <v>38</v>
      </c>
      <c r="D461" s="30">
        <v>41660</v>
      </c>
      <c r="E461" s="35" t="s">
        <v>559</v>
      </c>
      <c r="F461" s="43"/>
    </row>
    <row r="462" spans="1:6" ht="15.75" customHeight="1" x14ac:dyDescent="0.25">
      <c r="A462" s="211">
        <v>41558</v>
      </c>
      <c r="B462" s="33" t="s">
        <v>922</v>
      </c>
      <c r="C462" s="2" t="s">
        <v>169</v>
      </c>
      <c r="D462" s="30">
        <v>41660</v>
      </c>
      <c r="E462" s="35" t="s">
        <v>560</v>
      </c>
      <c r="F462" s="43"/>
    </row>
    <row r="463" spans="1:6" x14ac:dyDescent="0.25">
      <c r="A463" s="211">
        <v>41560</v>
      </c>
      <c r="B463" s="33" t="s">
        <v>922</v>
      </c>
      <c r="C463" s="2" t="s">
        <v>18</v>
      </c>
      <c r="D463" s="30">
        <v>41660</v>
      </c>
      <c r="E463" s="35" t="s">
        <v>83</v>
      </c>
      <c r="F463" s="43"/>
    </row>
    <row r="464" spans="1:6" x14ac:dyDescent="0.25">
      <c r="A464" s="211">
        <v>41580</v>
      </c>
      <c r="B464" s="33" t="s">
        <v>922</v>
      </c>
      <c r="C464" s="2" t="s">
        <v>32</v>
      </c>
      <c r="D464" s="30">
        <v>41660</v>
      </c>
      <c r="E464" s="35" t="s">
        <v>84</v>
      </c>
      <c r="F464" s="43"/>
    </row>
    <row r="465" spans="1:6" x14ac:dyDescent="0.25">
      <c r="A465" s="211">
        <v>41600</v>
      </c>
      <c r="B465" s="33" t="s">
        <v>922</v>
      </c>
      <c r="C465" s="2" t="s">
        <v>13</v>
      </c>
      <c r="D465" s="30">
        <v>41660</v>
      </c>
      <c r="E465" s="35" t="s">
        <v>85</v>
      </c>
      <c r="F465" s="47"/>
    </row>
    <row r="466" spans="1:6" x14ac:dyDescent="0.25">
      <c r="A466" s="211">
        <v>41610</v>
      </c>
      <c r="B466" s="33" t="s">
        <v>922</v>
      </c>
      <c r="C466" s="2" t="s">
        <v>170</v>
      </c>
      <c r="D466" s="30">
        <v>41660</v>
      </c>
      <c r="E466" s="35" t="s">
        <v>561</v>
      </c>
      <c r="F466" s="43"/>
    </row>
    <row r="467" spans="1:6" x14ac:dyDescent="0.25">
      <c r="A467" s="211">
        <v>41611</v>
      </c>
      <c r="B467" s="33" t="s">
        <v>922</v>
      </c>
      <c r="C467" s="2" t="s">
        <v>171</v>
      </c>
      <c r="D467" s="30">
        <v>41660</v>
      </c>
      <c r="E467" s="35" t="s">
        <v>562</v>
      </c>
      <c r="F467" s="43"/>
    </row>
    <row r="468" spans="1:6" x14ac:dyDescent="0.25">
      <c r="A468" s="211">
        <v>41620</v>
      </c>
      <c r="B468" s="33" t="s">
        <v>922</v>
      </c>
      <c r="C468" s="2" t="s">
        <v>4</v>
      </c>
      <c r="D468" s="30">
        <v>41660</v>
      </c>
      <c r="E468" s="35" t="s">
        <v>86</v>
      </c>
      <c r="F468" s="43"/>
    </row>
    <row r="469" spans="1:6" x14ac:dyDescent="0.25">
      <c r="A469" s="211">
        <v>41630</v>
      </c>
      <c r="B469" s="33" t="s">
        <v>922</v>
      </c>
      <c r="C469" s="2" t="s">
        <v>172</v>
      </c>
      <c r="D469" s="30">
        <v>41660</v>
      </c>
      <c r="E469" s="35" t="s">
        <v>563</v>
      </c>
      <c r="F469" s="43"/>
    </row>
    <row r="470" spans="1:6" x14ac:dyDescent="0.25">
      <c r="A470" s="211">
        <v>41640</v>
      </c>
      <c r="B470" s="33" t="s">
        <v>922</v>
      </c>
      <c r="C470" s="2" t="s">
        <v>3</v>
      </c>
      <c r="D470" s="30">
        <v>41660</v>
      </c>
      <c r="E470" s="35" t="s">
        <v>87</v>
      </c>
      <c r="F470" s="43"/>
    </row>
    <row r="471" spans="1:6" x14ac:dyDescent="0.25">
      <c r="A471" s="211">
        <v>41645</v>
      </c>
      <c r="B471" s="33" t="s">
        <v>922</v>
      </c>
      <c r="C471" s="2" t="s">
        <v>548</v>
      </c>
      <c r="D471" s="30">
        <v>41660</v>
      </c>
      <c r="E471" s="35" t="s">
        <v>162</v>
      </c>
      <c r="F471" s="43"/>
    </row>
    <row r="472" spans="1:6" ht="16.5" thickBot="1" x14ac:dyDescent="0.3">
      <c r="A472" s="211">
        <v>41660</v>
      </c>
      <c r="B472" s="33" t="s">
        <v>1055</v>
      </c>
      <c r="C472" s="11" t="s">
        <v>160</v>
      </c>
      <c r="D472" s="30">
        <v>72140</v>
      </c>
      <c r="E472" s="20" t="s">
        <v>881</v>
      </c>
      <c r="F472" s="50">
        <f>SUM(F448:F471)</f>
        <v>0</v>
      </c>
    </row>
    <row r="473" spans="1:6" ht="31.5" x14ac:dyDescent="0.25">
      <c r="A473" s="128" t="s">
        <v>954</v>
      </c>
      <c r="B473" s="85" t="s">
        <v>1127</v>
      </c>
      <c r="C473" s="128" t="s">
        <v>954</v>
      </c>
      <c r="D473" s="128" t="s">
        <v>954</v>
      </c>
      <c r="E473" s="128" t="s">
        <v>954</v>
      </c>
      <c r="F473" s="128" t="s">
        <v>954</v>
      </c>
    </row>
    <row r="474" spans="1:6" ht="15.75" customHeight="1" x14ac:dyDescent="0.25">
      <c r="A474" s="211">
        <v>43000</v>
      </c>
      <c r="B474" s="33" t="s">
        <v>1060</v>
      </c>
      <c r="C474" s="2" t="s">
        <v>5</v>
      </c>
      <c r="D474" s="30">
        <v>43200</v>
      </c>
      <c r="E474" s="35" t="s">
        <v>88</v>
      </c>
      <c r="F474" s="43"/>
    </row>
    <row r="475" spans="1:6" ht="15.75" customHeight="1" x14ac:dyDescent="0.25">
      <c r="A475" s="211">
        <v>43020</v>
      </c>
      <c r="B475" s="33" t="s">
        <v>1060</v>
      </c>
      <c r="C475" s="2" t="s">
        <v>19</v>
      </c>
      <c r="D475" s="30">
        <v>43200</v>
      </c>
      <c r="E475" s="35" t="s">
        <v>89</v>
      </c>
      <c r="F475" s="43"/>
    </row>
    <row r="476" spans="1:6" ht="15.75" customHeight="1" x14ac:dyDescent="0.25">
      <c r="A476" s="211">
        <v>43040</v>
      </c>
      <c r="B476" s="33" t="s">
        <v>1060</v>
      </c>
      <c r="C476" s="2" t="s">
        <v>20</v>
      </c>
      <c r="D476" s="30">
        <v>43200</v>
      </c>
      <c r="E476" s="35" t="s">
        <v>90</v>
      </c>
      <c r="F476" s="43"/>
    </row>
    <row r="477" spans="1:6" ht="15.75" customHeight="1" x14ac:dyDescent="0.25">
      <c r="A477" s="211">
        <v>43060</v>
      </c>
      <c r="B477" s="33" t="s">
        <v>1060</v>
      </c>
      <c r="C477" s="2" t="s">
        <v>21</v>
      </c>
      <c r="D477" s="30">
        <v>43200</v>
      </c>
      <c r="E477" s="35" t="s">
        <v>91</v>
      </c>
      <c r="F477" s="43"/>
    </row>
    <row r="478" spans="1:6" ht="15.75" customHeight="1" x14ac:dyDescent="0.25">
      <c r="A478" s="211">
        <v>43065</v>
      </c>
      <c r="B478" s="33" t="s">
        <v>1060</v>
      </c>
      <c r="C478" s="2" t="s">
        <v>168</v>
      </c>
      <c r="D478" s="30">
        <v>43200</v>
      </c>
      <c r="E478" s="35" t="s">
        <v>564</v>
      </c>
      <c r="F478" s="43"/>
    </row>
    <row r="479" spans="1:6" ht="15.75" customHeight="1" x14ac:dyDescent="0.25">
      <c r="A479" s="211">
        <v>43085</v>
      </c>
      <c r="B479" s="33" t="s">
        <v>1060</v>
      </c>
      <c r="C479" s="2" t="s">
        <v>41</v>
      </c>
      <c r="D479" s="30">
        <v>43200</v>
      </c>
      <c r="E479" s="35" t="s">
        <v>565</v>
      </c>
      <c r="F479" s="43"/>
    </row>
    <row r="480" spans="1:6" ht="15.75" customHeight="1" x14ac:dyDescent="0.25">
      <c r="A480" s="211">
        <v>43086</v>
      </c>
      <c r="B480" s="33" t="s">
        <v>1060</v>
      </c>
      <c r="C480" s="2" t="s">
        <v>36</v>
      </c>
      <c r="D480" s="30">
        <v>43200</v>
      </c>
      <c r="E480" s="35" t="s">
        <v>566</v>
      </c>
      <c r="F480" s="43"/>
    </row>
    <row r="481" spans="1:6" ht="15.75" customHeight="1" x14ac:dyDescent="0.25">
      <c r="A481" s="211">
        <v>43087</v>
      </c>
      <c r="B481" s="33" t="s">
        <v>1060</v>
      </c>
      <c r="C481" s="2" t="s">
        <v>42</v>
      </c>
      <c r="D481" s="30">
        <v>43200</v>
      </c>
      <c r="E481" s="35" t="s">
        <v>567</v>
      </c>
      <c r="F481" s="43"/>
    </row>
    <row r="482" spans="1:6" ht="15.75" customHeight="1" x14ac:dyDescent="0.25">
      <c r="A482" s="211">
        <v>43088</v>
      </c>
      <c r="B482" s="33" t="s">
        <v>1060</v>
      </c>
      <c r="C482" s="2" t="s">
        <v>37</v>
      </c>
      <c r="D482" s="30">
        <v>43200</v>
      </c>
      <c r="E482" s="35" t="s">
        <v>568</v>
      </c>
      <c r="F482" s="43"/>
    </row>
    <row r="483" spans="1:6" ht="15.75" customHeight="1" x14ac:dyDescent="0.25">
      <c r="A483" s="211">
        <v>43089</v>
      </c>
      <c r="B483" s="33" t="s">
        <v>1060</v>
      </c>
      <c r="C483" s="2" t="s">
        <v>43</v>
      </c>
      <c r="D483" s="30">
        <v>43200</v>
      </c>
      <c r="E483" s="35" t="s">
        <v>569</v>
      </c>
      <c r="F483" s="43"/>
    </row>
    <row r="484" spans="1:6" ht="15.75" customHeight="1" x14ac:dyDescent="0.25">
      <c r="A484" s="211">
        <v>43090</v>
      </c>
      <c r="B484" s="33" t="s">
        <v>1060</v>
      </c>
      <c r="C484" s="2" t="s">
        <v>44</v>
      </c>
      <c r="D484" s="30">
        <v>43200</v>
      </c>
      <c r="E484" s="35" t="s">
        <v>570</v>
      </c>
      <c r="F484" s="43"/>
    </row>
    <row r="485" spans="1:6" ht="15.75" customHeight="1" x14ac:dyDescent="0.25">
      <c r="A485" s="211">
        <v>43091</v>
      </c>
      <c r="B485" s="33" t="s">
        <v>1060</v>
      </c>
      <c r="C485" s="2" t="s">
        <v>45</v>
      </c>
      <c r="D485" s="30">
        <v>43200</v>
      </c>
      <c r="E485" s="35" t="s">
        <v>571</v>
      </c>
      <c r="F485" s="43"/>
    </row>
    <row r="486" spans="1:6" ht="15.75" customHeight="1" x14ac:dyDescent="0.25">
      <c r="A486" s="211">
        <v>43092</v>
      </c>
      <c r="B486" s="33" t="s">
        <v>1060</v>
      </c>
      <c r="C486" s="2" t="s">
        <v>38</v>
      </c>
      <c r="D486" s="30">
        <v>43200</v>
      </c>
      <c r="E486" s="35" t="s">
        <v>572</v>
      </c>
      <c r="F486" s="43"/>
    </row>
    <row r="487" spans="1:6" ht="15.75" customHeight="1" x14ac:dyDescent="0.25">
      <c r="A487" s="211">
        <v>43093</v>
      </c>
      <c r="B487" s="33" t="s">
        <v>1060</v>
      </c>
      <c r="C487" s="2" t="s">
        <v>169</v>
      </c>
      <c r="D487" s="30">
        <v>43200</v>
      </c>
      <c r="E487" s="35" t="s">
        <v>573</v>
      </c>
      <c r="F487" s="43"/>
    </row>
    <row r="488" spans="1:6" ht="15.75" customHeight="1" x14ac:dyDescent="0.25">
      <c r="A488" s="211">
        <v>43100</v>
      </c>
      <c r="B488" s="33" t="s">
        <v>1060</v>
      </c>
      <c r="C488" s="2" t="s">
        <v>18</v>
      </c>
      <c r="D488" s="30">
        <v>43200</v>
      </c>
      <c r="E488" s="35" t="s">
        <v>92</v>
      </c>
      <c r="F488" s="43"/>
    </row>
    <row r="489" spans="1:6" ht="15.75" customHeight="1" x14ac:dyDescent="0.25">
      <c r="A489" s="211">
        <v>43120</v>
      </c>
      <c r="B489" s="33" t="s">
        <v>1060</v>
      </c>
      <c r="C489" s="2" t="s">
        <v>32</v>
      </c>
      <c r="D489" s="30">
        <v>43200</v>
      </c>
      <c r="E489" s="35" t="s">
        <v>93</v>
      </c>
      <c r="F489" s="43"/>
    </row>
    <row r="490" spans="1:6" ht="15.75" customHeight="1" x14ac:dyDescent="0.25">
      <c r="A490" s="211">
        <v>43140</v>
      </c>
      <c r="B490" s="33" t="s">
        <v>1060</v>
      </c>
      <c r="C490" s="2" t="s">
        <v>14</v>
      </c>
      <c r="D490" s="30">
        <v>43200</v>
      </c>
      <c r="E490" s="35" t="s">
        <v>94</v>
      </c>
      <c r="F490" s="43"/>
    </row>
    <row r="491" spans="1:6" ht="15.75" customHeight="1" x14ac:dyDescent="0.25">
      <c r="A491" s="211">
        <v>43150</v>
      </c>
      <c r="B491" s="33" t="s">
        <v>1060</v>
      </c>
      <c r="C491" s="2" t="s">
        <v>170</v>
      </c>
      <c r="D491" s="30">
        <v>43200</v>
      </c>
      <c r="E491" s="35" t="s">
        <v>574</v>
      </c>
      <c r="F491" s="43"/>
    </row>
    <row r="492" spans="1:6" ht="15.6" customHeight="1" x14ac:dyDescent="0.25">
      <c r="A492" s="211">
        <v>43151</v>
      </c>
      <c r="B492" s="33" t="s">
        <v>1060</v>
      </c>
      <c r="C492" s="2" t="s">
        <v>171</v>
      </c>
      <c r="D492" s="30">
        <v>43200</v>
      </c>
      <c r="E492" s="35" t="s">
        <v>575</v>
      </c>
      <c r="F492" s="43"/>
    </row>
    <row r="493" spans="1:6" ht="15.6" customHeight="1" x14ac:dyDescent="0.25">
      <c r="A493" s="211">
        <v>43160</v>
      </c>
      <c r="B493" s="33" t="s">
        <v>1060</v>
      </c>
      <c r="C493" s="2" t="s">
        <v>4</v>
      </c>
      <c r="D493" s="30">
        <v>43200</v>
      </c>
      <c r="E493" s="35" t="s">
        <v>95</v>
      </c>
      <c r="F493" s="43"/>
    </row>
    <row r="494" spans="1:6" ht="15.75" customHeight="1" x14ac:dyDescent="0.25">
      <c r="A494" s="211">
        <v>43170</v>
      </c>
      <c r="B494" s="33" t="s">
        <v>1060</v>
      </c>
      <c r="C494" s="2" t="s">
        <v>172</v>
      </c>
      <c r="D494" s="30">
        <v>43200</v>
      </c>
      <c r="E494" s="35" t="s">
        <v>576</v>
      </c>
      <c r="F494" s="43"/>
    </row>
    <row r="495" spans="1:6" ht="15.75" customHeight="1" x14ac:dyDescent="0.25">
      <c r="A495" s="211">
        <v>43180</v>
      </c>
      <c r="B495" s="33" t="s">
        <v>1060</v>
      </c>
      <c r="C495" s="2" t="s">
        <v>3</v>
      </c>
      <c r="D495" s="30">
        <v>43200</v>
      </c>
      <c r="E495" s="35" t="s">
        <v>96</v>
      </c>
      <c r="F495" s="43"/>
    </row>
    <row r="496" spans="1:6" ht="15.75" customHeight="1" x14ac:dyDescent="0.25">
      <c r="A496" s="211">
        <v>43200</v>
      </c>
      <c r="B496" s="33" t="s">
        <v>1061</v>
      </c>
      <c r="C496" s="24" t="s">
        <v>160</v>
      </c>
      <c r="D496" s="30">
        <v>72140</v>
      </c>
      <c r="E496" s="18" t="s">
        <v>882</v>
      </c>
      <c r="F496" s="48">
        <f>SUM(F474:F495)</f>
        <v>0</v>
      </c>
    </row>
    <row r="497" spans="1:6" ht="31.5" x14ac:dyDescent="0.25">
      <c r="A497" s="105" t="s">
        <v>954</v>
      </c>
      <c r="B497" s="77" t="s">
        <v>1128</v>
      </c>
      <c r="C497" s="129" t="s">
        <v>954</v>
      </c>
      <c r="D497" s="129" t="s">
        <v>954</v>
      </c>
      <c r="E497" s="129" t="s">
        <v>954</v>
      </c>
      <c r="F497" s="129" t="s">
        <v>954</v>
      </c>
    </row>
    <row r="498" spans="1:6" ht="15.75" customHeight="1" x14ac:dyDescent="0.25">
      <c r="A498" s="211">
        <v>43500</v>
      </c>
      <c r="B498" s="33" t="s">
        <v>923</v>
      </c>
      <c r="C498" s="2" t="s">
        <v>6</v>
      </c>
      <c r="D498" s="30">
        <v>43620</v>
      </c>
      <c r="E498" s="35" t="s">
        <v>97</v>
      </c>
      <c r="F498" s="43"/>
    </row>
    <row r="499" spans="1:6" ht="15.75" customHeight="1" x14ac:dyDescent="0.25">
      <c r="A499" s="211">
        <v>43505</v>
      </c>
      <c r="B499" s="33" t="s">
        <v>923</v>
      </c>
      <c r="C499" s="2" t="s">
        <v>577</v>
      </c>
      <c r="D499" s="30">
        <v>43620</v>
      </c>
      <c r="E499" s="35" t="s">
        <v>579</v>
      </c>
      <c r="F499" s="43"/>
    </row>
    <row r="500" spans="1:6" ht="15.75" customHeight="1" x14ac:dyDescent="0.25">
      <c r="A500" s="211">
        <v>43520</v>
      </c>
      <c r="B500" s="33" t="s">
        <v>923</v>
      </c>
      <c r="C500" s="2" t="s">
        <v>578</v>
      </c>
      <c r="D500" s="30">
        <v>43620</v>
      </c>
      <c r="E500" s="35" t="s">
        <v>580</v>
      </c>
      <c r="F500" s="43"/>
    </row>
    <row r="501" spans="1:6" ht="15.75" customHeight="1" x14ac:dyDescent="0.25">
      <c r="A501" s="211">
        <v>43525</v>
      </c>
      <c r="B501" s="33" t="s">
        <v>923</v>
      </c>
      <c r="C501" s="2" t="s">
        <v>168</v>
      </c>
      <c r="D501" s="30">
        <v>43620</v>
      </c>
      <c r="E501" s="35" t="s">
        <v>581</v>
      </c>
      <c r="F501" s="43"/>
    </row>
    <row r="502" spans="1:6" ht="15.75" customHeight="1" x14ac:dyDescent="0.25">
      <c r="A502" s="211">
        <v>43530</v>
      </c>
      <c r="B502" s="33" t="s">
        <v>923</v>
      </c>
      <c r="C502" s="2" t="s">
        <v>41</v>
      </c>
      <c r="D502" s="30">
        <v>43620</v>
      </c>
      <c r="E502" s="35" t="s">
        <v>582</v>
      </c>
      <c r="F502" s="43"/>
    </row>
    <row r="503" spans="1:6" ht="15.75" customHeight="1" x14ac:dyDescent="0.25">
      <c r="A503" s="211">
        <v>43531</v>
      </c>
      <c r="B503" s="33" t="s">
        <v>923</v>
      </c>
      <c r="C503" s="2" t="s">
        <v>36</v>
      </c>
      <c r="D503" s="30">
        <v>43620</v>
      </c>
      <c r="E503" s="35" t="s">
        <v>583</v>
      </c>
      <c r="F503" s="43"/>
    </row>
    <row r="504" spans="1:6" ht="15.75" customHeight="1" x14ac:dyDescent="0.25">
      <c r="A504" s="211">
        <v>43532</v>
      </c>
      <c r="B504" s="33" t="s">
        <v>923</v>
      </c>
      <c r="C504" s="2" t="s">
        <v>42</v>
      </c>
      <c r="D504" s="30">
        <v>43620</v>
      </c>
      <c r="E504" s="35" t="s">
        <v>584</v>
      </c>
      <c r="F504" s="43"/>
    </row>
    <row r="505" spans="1:6" ht="15.75" customHeight="1" x14ac:dyDescent="0.25">
      <c r="A505" s="211">
        <v>43533</v>
      </c>
      <c r="B505" s="33" t="s">
        <v>923</v>
      </c>
      <c r="C505" s="2" t="s">
        <v>37</v>
      </c>
      <c r="D505" s="30">
        <v>43620</v>
      </c>
      <c r="E505" s="35" t="s">
        <v>585</v>
      </c>
      <c r="F505" s="43"/>
    </row>
    <row r="506" spans="1:6" ht="15.75" customHeight="1" x14ac:dyDescent="0.25">
      <c r="A506" s="211">
        <v>43534</v>
      </c>
      <c r="B506" s="33" t="s">
        <v>923</v>
      </c>
      <c r="C506" s="2" t="s">
        <v>43</v>
      </c>
      <c r="D506" s="30">
        <v>43620</v>
      </c>
      <c r="E506" s="35" t="s">
        <v>586</v>
      </c>
      <c r="F506" s="43"/>
    </row>
    <row r="507" spans="1:6" ht="15.75" customHeight="1" x14ac:dyDescent="0.25">
      <c r="A507" s="211">
        <v>43535</v>
      </c>
      <c r="B507" s="33" t="s">
        <v>923</v>
      </c>
      <c r="C507" s="2" t="s">
        <v>44</v>
      </c>
      <c r="D507" s="30">
        <v>43620</v>
      </c>
      <c r="E507" s="35" t="s">
        <v>587</v>
      </c>
      <c r="F507" s="43"/>
    </row>
    <row r="508" spans="1:6" ht="15.75" customHeight="1" x14ac:dyDescent="0.25">
      <c r="A508" s="211">
        <v>43536</v>
      </c>
      <c r="B508" s="33" t="s">
        <v>923</v>
      </c>
      <c r="C508" s="2" t="s">
        <v>45</v>
      </c>
      <c r="D508" s="30">
        <v>43620</v>
      </c>
      <c r="E508" s="35" t="s">
        <v>588</v>
      </c>
      <c r="F508" s="43"/>
    </row>
    <row r="509" spans="1:6" ht="15.75" customHeight="1" x14ac:dyDescent="0.25">
      <c r="A509" s="211">
        <v>43537</v>
      </c>
      <c r="B509" s="33" t="s">
        <v>923</v>
      </c>
      <c r="C509" s="2" t="s">
        <v>38</v>
      </c>
      <c r="D509" s="30">
        <v>43620</v>
      </c>
      <c r="E509" s="35" t="s">
        <v>589</v>
      </c>
      <c r="F509" s="43"/>
    </row>
    <row r="510" spans="1:6" ht="15.75" customHeight="1" x14ac:dyDescent="0.25">
      <c r="A510" s="211">
        <v>43538</v>
      </c>
      <c r="B510" s="33" t="s">
        <v>923</v>
      </c>
      <c r="C510" s="2" t="s">
        <v>169</v>
      </c>
      <c r="D510" s="30">
        <v>43620</v>
      </c>
      <c r="E510" s="35" t="s">
        <v>590</v>
      </c>
      <c r="F510" s="43"/>
    </row>
    <row r="511" spans="1:6" ht="15.75" customHeight="1" x14ac:dyDescent="0.25">
      <c r="A511" s="211">
        <v>43540</v>
      </c>
      <c r="B511" s="33" t="s">
        <v>923</v>
      </c>
      <c r="C511" s="2" t="s">
        <v>17</v>
      </c>
      <c r="D511" s="30">
        <v>43620</v>
      </c>
      <c r="E511" s="35" t="s">
        <v>98</v>
      </c>
      <c r="F511" s="43"/>
    </row>
    <row r="512" spans="1:6" ht="15.75" customHeight="1" x14ac:dyDescent="0.25">
      <c r="A512" s="211">
        <v>43560</v>
      </c>
      <c r="B512" s="33" t="s">
        <v>923</v>
      </c>
      <c r="C512" s="2" t="s">
        <v>14</v>
      </c>
      <c r="D512" s="30">
        <v>43620</v>
      </c>
      <c r="E512" s="35" t="s">
        <v>99</v>
      </c>
      <c r="F512" s="43"/>
    </row>
    <row r="513" spans="1:6" ht="15.75" customHeight="1" x14ac:dyDescent="0.25">
      <c r="A513" s="211">
        <v>43570</v>
      </c>
      <c r="B513" s="33" t="s">
        <v>923</v>
      </c>
      <c r="C513" s="2" t="s">
        <v>170</v>
      </c>
      <c r="D513" s="30">
        <v>43620</v>
      </c>
      <c r="E513" s="35" t="s">
        <v>591</v>
      </c>
      <c r="F513" s="43"/>
    </row>
    <row r="514" spans="1:6" ht="15.75" customHeight="1" x14ac:dyDescent="0.25">
      <c r="A514" s="211">
        <v>43571</v>
      </c>
      <c r="B514" s="33" t="s">
        <v>923</v>
      </c>
      <c r="C514" s="2" t="s">
        <v>171</v>
      </c>
      <c r="D514" s="30">
        <v>43620</v>
      </c>
      <c r="E514" s="35" t="s">
        <v>592</v>
      </c>
      <c r="F514" s="43"/>
    </row>
    <row r="515" spans="1:6" x14ac:dyDescent="0.25">
      <c r="A515" s="211">
        <v>43580</v>
      </c>
      <c r="B515" s="33" t="s">
        <v>923</v>
      </c>
      <c r="C515" s="2" t="s">
        <v>4</v>
      </c>
      <c r="D515" s="30">
        <v>43620</v>
      </c>
      <c r="E515" s="35" t="s">
        <v>100</v>
      </c>
      <c r="F515" s="43"/>
    </row>
    <row r="516" spans="1:6" x14ac:dyDescent="0.25">
      <c r="A516" s="211">
        <v>43590</v>
      </c>
      <c r="B516" s="33" t="s">
        <v>923</v>
      </c>
      <c r="C516" s="2" t="s">
        <v>172</v>
      </c>
      <c r="D516" s="30">
        <v>43620</v>
      </c>
      <c r="E516" s="35" t="s">
        <v>593</v>
      </c>
      <c r="F516" s="43"/>
    </row>
    <row r="517" spans="1:6" x14ac:dyDescent="0.25">
      <c r="A517" s="211">
        <v>43600</v>
      </c>
      <c r="B517" s="33" t="s">
        <v>923</v>
      </c>
      <c r="C517" s="2" t="s">
        <v>3</v>
      </c>
      <c r="D517" s="30">
        <v>43620</v>
      </c>
      <c r="E517" s="35" t="s">
        <v>101</v>
      </c>
      <c r="F517" s="43"/>
    </row>
    <row r="518" spans="1:6" ht="18.399999999999999" customHeight="1" thickBot="1" x14ac:dyDescent="0.3">
      <c r="A518" s="211">
        <v>43620</v>
      </c>
      <c r="B518" s="33" t="s">
        <v>1062</v>
      </c>
      <c r="C518" s="8" t="s">
        <v>160</v>
      </c>
      <c r="D518" s="30">
        <v>72140</v>
      </c>
      <c r="E518" s="20" t="s">
        <v>883</v>
      </c>
      <c r="F518" s="50">
        <f>SUM(F498:F517)</f>
        <v>0</v>
      </c>
    </row>
    <row r="519" spans="1:6" ht="31.5" x14ac:dyDescent="0.25">
      <c r="A519" s="128" t="s">
        <v>954</v>
      </c>
      <c r="B519" s="84" t="s">
        <v>1129</v>
      </c>
      <c r="C519" s="87" t="s">
        <v>954</v>
      </c>
      <c r="D519" s="87" t="s">
        <v>954</v>
      </c>
      <c r="E519" s="87" t="s">
        <v>954</v>
      </c>
      <c r="F519" s="87" t="s">
        <v>954</v>
      </c>
    </row>
    <row r="520" spans="1:6" ht="15.75" customHeight="1" x14ac:dyDescent="0.25">
      <c r="A520" s="211">
        <v>44000</v>
      </c>
      <c r="B520" s="33" t="s">
        <v>925</v>
      </c>
      <c r="C520" s="2" t="s">
        <v>5</v>
      </c>
      <c r="D520" s="30">
        <v>44180</v>
      </c>
      <c r="E520" s="35" t="s">
        <v>102</v>
      </c>
      <c r="F520" s="43"/>
    </row>
    <row r="521" spans="1:6" ht="15.75" customHeight="1" x14ac:dyDescent="0.25">
      <c r="A521" s="211">
        <v>44020</v>
      </c>
      <c r="B521" s="33" t="s">
        <v>925</v>
      </c>
      <c r="C521" s="2" t="s">
        <v>19</v>
      </c>
      <c r="D521" s="30">
        <v>44180</v>
      </c>
      <c r="E521" s="35" t="s">
        <v>103</v>
      </c>
      <c r="F521" s="43"/>
    </row>
    <row r="522" spans="1:6" ht="15.75" customHeight="1" x14ac:dyDescent="0.25">
      <c r="A522" s="211">
        <v>44040</v>
      </c>
      <c r="B522" s="33" t="s">
        <v>925</v>
      </c>
      <c r="C522" s="2" t="s">
        <v>20</v>
      </c>
      <c r="D522" s="30">
        <v>44180</v>
      </c>
      <c r="E522" s="35" t="s">
        <v>104</v>
      </c>
      <c r="F522" s="43"/>
    </row>
    <row r="523" spans="1:6" ht="15.75" customHeight="1" x14ac:dyDescent="0.25">
      <c r="A523" s="211">
        <v>44060</v>
      </c>
      <c r="B523" s="33" t="s">
        <v>925</v>
      </c>
      <c r="C523" s="2" t="s">
        <v>21</v>
      </c>
      <c r="D523" s="30">
        <v>44180</v>
      </c>
      <c r="E523" s="35" t="s">
        <v>105</v>
      </c>
      <c r="F523" s="43"/>
    </row>
    <row r="524" spans="1:6" ht="15.75" customHeight="1" x14ac:dyDescent="0.25">
      <c r="A524" s="211">
        <v>44065</v>
      </c>
      <c r="B524" s="33" t="s">
        <v>925</v>
      </c>
      <c r="C524" s="2" t="s">
        <v>168</v>
      </c>
      <c r="D524" s="30">
        <v>44180</v>
      </c>
      <c r="E524" s="35" t="s">
        <v>606</v>
      </c>
      <c r="F524" s="43"/>
    </row>
    <row r="525" spans="1:6" ht="15.75" customHeight="1" x14ac:dyDescent="0.25">
      <c r="A525" s="211">
        <v>44070</v>
      </c>
      <c r="B525" s="33" t="s">
        <v>925</v>
      </c>
      <c r="C525" s="2" t="s">
        <v>41</v>
      </c>
      <c r="D525" s="30">
        <v>44180</v>
      </c>
      <c r="E525" s="35" t="s">
        <v>607</v>
      </c>
      <c r="F525" s="43"/>
    </row>
    <row r="526" spans="1:6" ht="15.75" customHeight="1" x14ac:dyDescent="0.25">
      <c r="A526" s="211">
        <v>44071</v>
      </c>
      <c r="B526" s="33" t="s">
        <v>925</v>
      </c>
      <c r="C526" s="2" t="s">
        <v>36</v>
      </c>
      <c r="D526" s="30">
        <v>44180</v>
      </c>
      <c r="E526" s="35" t="s">
        <v>608</v>
      </c>
      <c r="F526" s="43"/>
    </row>
    <row r="527" spans="1:6" ht="15.75" customHeight="1" x14ac:dyDescent="0.25">
      <c r="A527" s="211">
        <v>44072</v>
      </c>
      <c r="B527" s="33" t="s">
        <v>925</v>
      </c>
      <c r="C527" s="2" t="s">
        <v>42</v>
      </c>
      <c r="D527" s="30">
        <v>44180</v>
      </c>
      <c r="E527" s="35" t="s">
        <v>609</v>
      </c>
      <c r="F527" s="43"/>
    </row>
    <row r="528" spans="1:6" ht="15.75" customHeight="1" x14ac:dyDescent="0.25">
      <c r="A528" s="211">
        <v>44073</v>
      </c>
      <c r="B528" s="33" t="s">
        <v>925</v>
      </c>
      <c r="C528" s="2" t="s">
        <v>37</v>
      </c>
      <c r="D528" s="30">
        <v>44180</v>
      </c>
      <c r="E528" s="35" t="s">
        <v>610</v>
      </c>
      <c r="F528" s="43"/>
    </row>
    <row r="529" spans="1:6" ht="15.75" customHeight="1" x14ac:dyDescent="0.25">
      <c r="A529" s="211">
        <v>44074</v>
      </c>
      <c r="B529" s="33" t="s">
        <v>925</v>
      </c>
      <c r="C529" s="2" t="s">
        <v>43</v>
      </c>
      <c r="D529" s="30">
        <v>44180</v>
      </c>
      <c r="E529" s="35" t="s">
        <v>611</v>
      </c>
      <c r="F529" s="43"/>
    </row>
    <row r="530" spans="1:6" ht="15.75" customHeight="1" x14ac:dyDescent="0.25">
      <c r="A530" s="211">
        <v>44075</v>
      </c>
      <c r="B530" s="33" t="s">
        <v>925</v>
      </c>
      <c r="C530" s="2" t="s">
        <v>44</v>
      </c>
      <c r="D530" s="30">
        <v>44180</v>
      </c>
      <c r="E530" s="35" t="s">
        <v>612</v>
      </c>
      <c r="F530" s="43"/>
    </row>
    <row r="531" spans="1:6" ht="15.75" customHeight="1" x14ac:dyDescent="0.25">
      <c r="A531" s="211">
        <v>44076</v>
      </c>
      <c r="B531" s="33" t="s">
        <v>925</v>
      </c>
      <c r="C531" s="2" t="s">
        <v>45</v>
      </c>
      <c r="D531" s="30">
        <v>44180</v>
      </c>
      <c r="E531" s="35" t="s">
        <v>613</v>
      </c>
      <c r="F531" s="43"/>
    </row>
    <row r="532" spans="1:6" ht="15.75" customHeight="1" x14ac:dyDescent="0.25">
      <c r="A532" s="211">
        <v>44077</v>
      </c>
      <c r="B532" s="33" t="s">
        <v>925</v>
      </c>
      <c r="C532" s="2" t="s">
        <v>38</v>
      </c>
      <c r="D532" s="30">
        <v>44180</v>
      </c>
      <c r="E532" s="35" t="s">
        <v>614</v>
      </c>
      <c r="F532" s="43"/>
    </row>
    <row r="533" spans="1:6" ht="15.75" customHeight="1" x14ac:dyDescent="0.25">
      <c r="A533" s="211">
        <v>44078</v>
      </c>
      <c r="B533" s="33" t="s">
        <v>925</v>
      </c>
      <c r="C533" s="2" t="s">
        <v>169</v>
      </c>
      <c r="D533" s="30">
        <v>44180</v>
      </c>
      <c r="E533" s="35" t="s">
        <v>615</v>
      </c>
      <c r="F533" s="43"/>
    </row>
    <row r="534" spans="1:6" ht="15.75" customHeight="1" x14ac:dyDescent="0.25">
      <c r="A534" s="211">
        <v>44080</v>
      </c>
      <c r="B534" s="33" t="s">
        <v>925</v>
      </c>
      <c r="C534" s="2" t="s">
        <v>18</v>
      </c>
      <c r="D534" s="30">
        <v>44180</v>
      </c>
      <c r="E534" s="35" t="s">
        <v>106</v>
      </c>
      <c r="F534" s="43"/>
    </row>
    <row r="535" spans="1:6" ht="15.75" customHeight="1" x14ac:dyDescent="0.25">
      <c r="A535" s="211">
        <v>44100</v>
      </c>
      <c r="B535" s="33" t="s">
        <v>925</v>
      </c>
      <c r="C535" s="2" t="s">
        <v>32</v>
      </c>
      <c r="D535" s="30">
        <v>44180</v>
      </c>
      <c r="E535" s="35" t="s">
        <v>107</v>
      </c>
      <c r="F535" s="43"/>
    </row>
    <row r="536" spans="1:6" ht="15.75" customHeight="1" x14ac:dyDescent="0.25">
      <c r="A536" s="211">
        <v>44120</v>
      </c>
      <c r="B536" s="33" t="s">
        <v>925</v>
      </c>
      <c r="C536" s="2" t="s">
        <v>14</v>
      </c>
      <c r="D536" s="30">
        <v>44180</v>
      </c>
      <c r="E536" s="35" t="s">
        <v>108</v>
      </c>
      <c r="F536" s="43"/>
    </row>
    <row r="537" spans="1:6" ht="15.75" customHeight="1" x14ac:dyDescent="0.25">
      <c r="A537" s="211">
        <v>44130</v>
      </c>
      <c r="B537" s="33" t="s">
        <v>925</v>
      </c>
      <c r="C537" s="2" t="s">
        <v>170</v>
      </c>
      <c r="D537" s="30">
        <v>44180</v>
      </c>
      <c r="E537" s="35" t="s">
        <v>616</v>
      </c>
      <c r="F537" s="43"/>
    </row>
    <row r="538" spans="1:6" x14ac:dyDescent="0.25">
      <c r="A538" s="211">
        <v>44131</v>
      </c>
      <c r="B538" s="33" t="s">
        <v>925</v>
      </c>
      <c r="C538" s="2" t="s">
        <v>171</v>
      </c>
      <c r="D538" s="30">
        <v>44180</v>
      </c>
      <c r="E538" s="35" t="s">
        <v>617</v>
      </c>
      <c r="F538" s="43"/>
    </row>
    <row r="539" spans="1:6" x14ac:dyDescent="0.25">
      <c r="A539" s="211">
        <v>44140</v>
      </c>
      <c r="B539" s="33" t="s">
        <v>925</v>
      </c>
      <c r="C539" s="2" t="s">
        <v>4</v>
      </c>
      <c r="D539" s="30">
        <v>44180</v>
      </c>
      <c r="E539" s="35" t="s">
        <v>109</v>
      </c>
      <c r="F539" s="43"/>
    </row>
    <row r="540" spans="1:6" x14ac:dyDescent="0.25">
      <c r="A540" s="211">
        <v>44150</v>
      </c>
      <c r="B540" s="33" t="s">
        <v>925</v>
      </c>
      <c r="C540" s="2" t="s">
        <v>172</v>
      </c>
      <c r="D540" s="30">
        <v>44180</v>
      </c>
      <c r="E540" s="35" t="s">
        <v>618</v>
      </c>
      <c r="F540" s="43"/>
    </row>
    <row r="541" spans="1:6" x14ac:dyDescent="0.25">
      <c r="A541" s="211">
        <v>44160</v>
      </c>
      <c r="B541" s="33" t="s">
        <v>925</v>
      </c>
      <c r="C541" s="2" t="s">
        <v>3</v>
      </c>
      <c r="D541" s="30">
        <v>44180</v>
      </c>
      <c r="E541" s="35" t="s">
        <v>110</v>
      </c>
      <c r="F541" s="43"/>
    </row>
    <row r="542" spans="1:6" ht="18.399999999999999" customHeight="1" thickBot="1" x14ac:dyDescent="0.3">
      <c r="A542" s="211">
        <v>44180</v>
      </c>
      <c r="B542" s="33" t="s">
        <v>1051</v>
      </c>
      <c r="C542" s="7" t="s">
        <v>160</v>
      </c>
      <c r="D542" s="30">
        <v>72140</v>
      </c>
      <c r="E542" s="19" t="s">
        <v>885</v>
      </c>
      <c r="F542" s="51">
        <f>SUM(F520:F541)</f>
        <v>0</v>
      </c>
    </row>
    <row r="543" spans="1:6" ht="31.5" x14ac:dyDescent="0.25">
      <c r="A543" s="218" t="s">
        <v>954</v>
      </c>
      <c r="B543" s="123" t="s">
        <v>1130</v>
      </c>
      <c r="C543" s="124" t="s">
        <v>954</v>
      </c>
      <c r="D543" s="124" t="s">
        <v>954</v>
      </c>
      <c r="E543" s="124" t="s">
        <v>954</v>
      </c>
      <c r="F543" s="124" t="s">
        <v>954</v>
      </c>
    </row>
    <row r="544" spans="1:6" ht="18.399999999999999" customHeight="1" x14ac:dyDescent="0.25">
      <c r="A544" s="211">
        <v>43650</v>
      </c>
      <c r="B544" s="33" t="s">
        <v>924</v>
      </c>
      <c r="C544" s="2" t="s">
        <v>601</v>
      </c>
      <c r="D544" s="30">
        <v>43700</v>
      </c>
      <c r="E544" s="35" t="s">
        <v>594</v>
      </c>
      <c r="F544" s="43"/>
    </row>
    <row r="545" spans="1:6" ht="18.399999999999999" customHeight="1" x14ac:dyDescent="0.25">
      <c r="A545" s="211">
        <v>43660</v>
      </c>
      <c r="B545" s="33" t="s">
        <v>924</v>
      </c>
      <c r="C545" s="2" t="s">
        <v>168</v>
      </c>
      <c r="D545" s="30">
        <v>43700</v>
      </c>
      <c r="E545" s="35" t="s">
        <v>595</v>
      </c>
      <c r="F545" s="43"/>
    </row>
    <row r="546" spans="1:6" ht="18.399999999999999" customHeight="1" x14ac:dyDescent="0.25">
      <c r="A546" s="211">
        <v>43665</v>
      </c>
      <c r="B546" s="33" t="s">
        <v>924</v>
      </c>
      <c r="C546" s="2" t="s">
        <v>41</v>
      </c>
      <c r="D546" s="30">
        <v>43700</v>
      </c>
      <c r="E546" s="35" t="s">
        <v>596</v>
      </c>
      <c r="F546" s="43"/>
    </row>
    <row r="547" spans="1:6" ht="18.399999999999999" customHeight="1" x14ac:dyDescent="0.25">
      <c r="A547" s="211">
        <v>43666</v>
      </c>
      <c r="B547" s="33" t="s">
        <v>924</v>
      </c>
      <c r="C547" s="2" t="s">
        <v>36</v>
      </c>
      <c r="D547" s="30">
        <v>43700</v>
      </c>
      <c r="E547" s="35" t="s">
        <v>597</v>
      </c>
      <c r="F547" s="43"/>
    </row>
    <row r="548" spans="1:6" ht="18.399999999999999" customHeight="1" x14ac:dyDescent="0.25">
      <c r="A548" s="211">
        <v>43667</v>
      </c>
      <c r="B548" s="33" t="s">
        <v>924</v>
      </c>
      <c r="C548" s="2" t="s">
        <v>42</v>
      </c>
      <c r="D548" s="30">
        <v>43700</v>
      </c>
      <c r="E548" s="35" t="s">
        <v>598</v>
      </c>
      <c r="F548" s="43"/>
    </row>
    <row r="549" spans="1:6" ht="18.399999999999999" customHeight="1" x14ac:dyDescent="0.25">
      <c r="A549" s="211">
        <v>43668</v>
      </c>
      <c r="B549" s="33" t="s">
        <v>924</v>
      </c>
      <c r="C549" s="2" t="s">
        <v>37</v>
      </c>
      <c r="D549" s="30">
        <v>43700</v>
      </c>
      <c r="E549" s="35" t="s">
        <v>599</v>
      </c>
      <c r="F549" s="43"/>
    </row>
    <row r="550" spans="1:6" ht="18.399999999999999" customHeight="1" x14ac:dyDescent="0.25">
      <c r="A550" s="211">
        <v>43669</v>
      </c>
      <c r="B550" s="33" t="s">
        <v>924</v>
      </c>
      <c r="C550" s="2" t="s">
        <v>43</v>
      </c>
      <c r="D550" s="30">
        <v>43700</v>
      </c>
      <c r="E550" s="35" t="s">
        <v>600</v>
      </c>
      <c r="F550" s="43"/>
    </row>
    <row r="551" spans="1:6" ht="18.399999999999999" customHeight="1" x14ac:dyDescent="0.25">
      <c r="A551" s="211">
        <v>43670</v>
      </c>
      <c r="B551" s="33" t="s">
        <v>924</v>
      </c>
      <c r="C551" s="2" t="s">
        <v>44</v>
      </c>
      <c r="D551" s="30">
        <v>43700</v>
      </c>
      <c r="E551" s="35" t="s">
        <v>602</v>
      </c>
      <c r="F551" s="43"/>
    </row>
    <row r="552" spans="1:6" ht="18.399999999999999" customHeight="1" x14ac:dyDescent="0.25">
      <c r="A552" s="211">
        <v>43671</v>
      </c>
      <c r="B552" s="33" t="s">
        <v>924</v>
      </c>
      <c r="C552" s="2" t="s">
        <v>45</v>
      </c>
      <c r="D552" s="30">
        <v>43700</v>
      </c>
      <c r="E552" s="35" t="s">
        <v>603</v>
      </c>
      <c r="F552" s="43"/>
    </row>
    <row r="553" spans="1:6" ht="18.399999999999999" customHeight="1" x14ac:dyDescent="0.25">
      <c r="A553" s="211">
        <v>43672</v>
      </c>
      <c r="B553" s="33" t="s">
        <v>924</v>
      </c>
      <c r="C553" s="2" t="s">
        <v>38</v>
      </c>
      <c r="D553" s="30">
        <v>43700</v>
      </c>
      <c r="E553" s="35" t="s">
        <v>604</v>
      </c>
      <c r="F553" s="43"/>
    </row>
    <row r="554" spans="1:6" ht="18.399999999999999" customHeight="1" x14ac:dyDescent="0.25">
      <c r="A554" s="211">
        <v>43673</v>
      </c>
      <c r="B554" s="33" t="s">
        <v>924</v>
      </c>
      <c r="C554" s="2" t="s">
        <v>169</v>
      </c>
      <c r="D554" s="30">
        <v>43700</v>
      </c>
      <c r="E554" s="35" t="s">
        <v>605</v>
      </c>
      <c r="F554" s="43"/>
    </row>
    <row r="555" spans="1:6" ht="18.399999999999999" customHeight="1" thickBot="1" x14ac:dyDescent="0.3">
      <c r="A555" s="211">
        <v>43700</v>
      </c>
      <c r="B555" s="33" t="s">
        <v>1050</v>
      </c>
      <c r="C555" s="8" t="s">
        <v>160</v>
      </c>
      <c r="D555" s="30">
        <v>72140</v>
      </c>
      <c r="E555" s="20" t="s">
        <v>884</v>
      </c>
      <c r="F555" s="50">
        <f>SUM(F544:F554)</f>
        <v>0</v>
      </c>
    </row>
    <row r="556" spans="1:6" ht="31.5" x14ac:dyDescent="0.25">
      <c r="A556" s="128" t="s">
        <v>954</v>
      </c>
      <c r="B556" s="85" t="s">
        <v>1131</v>
      </c>
      <c r="C556" s="124" t="s">
        <v>954</v>
      </c>
      <c r="D556" s="124" t="s">
        <v>954</v>
      </c>
      <c r="E556" s="124" t="s">
        <v>954</v>
      </c>
      <c r="F556" s="124" t="s">
        <v>954</v>
      </c>
    </row>
    <row r="557" spans="1:6" ht="15.75" customHeight="1" x14ac:dyDescent="0.25">
      <c r="A557" s="211">
        <v>45000</v>
      </c>
      <c r="B557" s="33" t="s">
        <v>1070</v>
      </c>
      <c r="C557" s="2" t="s">
        <v>6</v>
      </c>
      <c r="D557" s="30">
        <v>45300</v>
      </c>
      <c r="E557" s="35" t="s">
        <v>111</v>
      </c>
      <c r="F557" s="42"/>
    </row>
    <row r="558" spans="1:6" ht="15.75" customHeight="1" x14ac:dyDescent="0.25">
      <c r="A558" s="211">
        <v>45035</v>
      </c>
      <c r="B558" s="33" t="s">
        <v>1070</v>
      </c>
      <c r="C558" s="2" t="s">
        <v>168</v>
      </c>
      <c r="D558" s="30">
        <v>45300</v>
      </c>
      <c r="E558" s="35" t="s">
        <v>621</v>
      </c>
      <c r="F558" s="42"/>
    </row>
    <row r="559" spans="1:6" ht="15.75" customHeight="1" x14ac:dyDescent="0.25">
      <c r="A559" s="211">
        <v>45290</v>
      </c>
      <c r="B559" s="33" t="s">
        <v>1070</v>
      </c>
      <c r="C559" s="2" t="s">
        <v>41</v>
      </c>
      <c r="D559" s="30">
        <v>45300</v>
      </c>
      <c r="E559" s="35" t="s">
        <v>622</v>
      </c>
      <c r="F559" s="42"/>
    </row>
    <row r="560" spans="1:6" ht="15.75" customHeight="1" x14ac:dyDescent="0.25">
      <c r="A560" s="211">
        <v>45291</v>
      </c>
      <c r="B560" s="33" t="s">
        <v>1070</v>
      </c>
      <c r="C560" s="2" t="s">
        <v>36</v>
      </c>
      <c r="D560" s="30">
        <v>45300</v>
      </c>
      <c r="E560" s="35" t="s">
        <v>623</v>
      </c>
      <c r="F560" s="42"/>
    </row>
    <row r="561" spans="1:6" ht="15.75" customHeight="1" x14ac:dyDescent="0.25">
      <c r="A561" s="211">
        <v>45292</v>
      </c>
      <c r="B561" s="33" t="s">
        <v>1070</v>
      </c>
      <c r="C561" s="2" t="s">
        <v>42</v>
      </c>
      <c r="D561" s="30">
        <v>45300</v>
      </c>
      <c r="E561" s="35" t="s">
        <v>624</v>
      </c>
      <c r="F561" s="42"/>
    </row>
    <row r="562" spans="1:6" ht="15.75" customHeight="1" x14ac:dyDescent="0.25">
      <c r="A562" s="211">
        <v>45293</v>
      </c>
      <c r="B562" s="33" t="s">
        <v>1070</v>
      </c>
      <c r="C562" s="2" t="s">
        <v>37</v>
      </c>
      <c r="D562" s="30">
        <v>45300</v>
      </c>
      <c r="E562" s="35" t="s">
        <v>625</v>
      </c>
      <c r="F562" s="42"/>
    </row>
    <row r="563" spans="1:6" ht="15.75" customHeight="1" x14ac:dyDescent="0.25">
      <c r="A563" s="211">
        <v>45294</v>
      </c>
      <c r="B563" s="33" t="s">
        <v>1070</v>
      </c>
      <c r="C563" s="2" t="s">
        <v>43</v>
      </c>
      <c r="D563" s="30">
        <v>45300</v>
      </c>
      <c r="E563" s="35" t="s">
        <v>626</v>
      </c>
      <c r="F563" s="42"/>
    </row>
    <row r="564" spans="1:6" ht="15.75" customHeight="1" x14ac:dyDescent="0.25">
      <c r="A564" s="211">
        <v>45295</v>
      </c>
      <c r="B564" s="33" t="s">
        <v>1070</v>
      </c>
      <c r="C564" s="2" t="s">
        <v>44</v>
      </c>
      <c r="D564" s="30">
        <v>45300</v>
      </c>
      <c r="E564" s="35" t="s">
        <v>627</v>
      </c>
      <c r="F564" s="42"/>
    </row>
    <row r="565" spans="1:6" ht="15.75" customHeight="1" x14ac:dyDescent="0.25">
      <c r="A565" s="211">
        <v>45296</v>
      </c>
      <c r="B565" s="33" t="s">
        <v>1070</v>
      </c>
      <c r="C565" s="2" t="s">
        <v>45</v>
      </c>
      <c r="D565" s="30">
        <v>45300</v>
      </c>
      <c r="E565" s="35" t="s">
        <v>628</v>
      </c>
      <c r="F565" s="42"/>
    </row>
    <row r="566" spans="1:6" ht="15.75" customHeight="1" x14ac:dyDescent="0.25">
      <c r="A566" s="211">
        <v>45297</v>
      </c>
      <c r="B566" s="33" t="s">
        <v>1070</v>
      </c>
      <c r="C566" s="2" t="s">
        <v>38</v>
      </c>
      <c r="D566" s="30">
        <v>45300</v>
      </c>
      <c r="E566" s="35" t="s">
        <v>629</v>
      </c>
      <c r="F566" s="42"/>
    </row>
    <row r="567" spans="1:6" ht="15.75" customHeight="1" x14ac:dyDescent="0.25">
      <c r="A567" s="211">
        <v>45298</v>
      </c>
      <c r="B567" s="33" t="s">
        <v>1070</v>
      </c>
      <c r="C567" s="2" t="s">
        <v>169</v>
      </c>
      <c r="D567" s="30">
        <v>45300</v>
      </c>
      <c r="E567" s="35" t="s">
        <v>630</v>
      </c>
      <c r="F567" s="42"/>
    </row>
    <row r="568" spans="1:6" ht="15.75" customHeight="1" x14ac:dyDescent="0.25">
      <c r="A568" s="211">
        <v>45040</v>
      </c>
      <c r="B568" s="33" t="s">
        <v>1070</v>
      </c>
      <c r="C568" s="2" t="s">
        <v>11</v>
      </c>
      <c r="D568" s="30">
        <v>45300</v>
      </c>
      <c r="E568" s="35" t="s">
        <v>112</v>
      </c>
      <c r="F568" s="42"/>
    </row>
    <row r="569" spans="1:6" ht="15.75" customHeight="1" x14ac:dyDescent="0.25">
      <c r="A569" s="211">
        <v>45085</v>
      </c>
      <c r="B569" s="33" t="s">
        <v>1070</v>
      </c>
      <c r="C569" s="25" t="s">
        <v>619</v>
      </c>
      <c r="D569" s="30">
        <v>45300</v>
      </c>
      <c r="E569" s="35" t="s">
        <v>631</v>
      </c>
      <c r="F569" s="42"/>
    </row>
    <row r="570" spans="1:6" ht="15.75" customHeight="1" x14ac:dyDescent="0.25">
      <c r="A570" s="211">
        <v>45086</v>
      </c>
      <c r="B570" s="33" t="s">
        <v>1070</v>
      </c>
      <c r="C570" s="4" t="s">
        <v>620</v>
      </c>
      <c r="D570" s="30">
        <v>45300</v>
      </c>
      <c r="E570" s="35" t="s">
        <v>632</v>
      </c>
      <c r="F570" s="42"/>
    </row>
    <row r="571" spans="1:6" ht="15.75" customHeight="1" x14ac:dyDescent="0.25">
      <c r="A571" s="211">
        <v>45060</v>
      </c>
      <c r="B571" s="33" t="s">
        <v>1070</v>
      </c>
      <c r="C571" s="4" t="s">
        <v>633</v>
      </c>
      <c r="D571" s="30">
        <v>45300</v>
      </c>
      <c r="E571" s="35" t="s">
        <v>113</v>
      </c>
      <c r="F571" s="42"/>
    </row>
    <row r="572" spans="1:6" ht="15.75" customHeight="1" x14ac:dyDescent="0.25">
      <c r="A572" s="211">
        <v>45100</v>
      </c>
      <c r="B572" s="33" t="s">
        <v>1070</v>
      </c>
      <c r="C572" s="4" t="s">
        <v>22</v>
      </c>
      <c r="D572" s="30">
        <v>45300</v>
      </c>
      <c r="E572" s="35" t="s">
        <v>114</v>
      </c>
      <c r="F572" s="42"/>
    </row>
    <row r="573" spans="1:6" ht="15.75" customHeight="1" x14ac:dyDescent="0.25">
      <c r="A573" s="211">
        <v>45120</v>
      </c>
      <c r="B573" s="33" t="s">
        <v>1070</v>
      </c>
      <c r="C573" s="2" t="s">
        <v>0</v>
      </c>
      <c r="D573" s="30">
        <v>45300</v>
      </c>
      <c r="E573" s="35" t="s">
        <v>115</v>
      </c>
      <c r="F573" s="42"/>
    </row>
    <row r="574" spans="1:6" ht="15.75" customHeight="1" x14ac:dyDescent="0.25">
      <c r="A574" s="211">
        <v>45140</v>
      </c>
      <c r="B574" s="33" t="s">
        <v>1070</v>
      </c>
      <c r="C574" s="2" t="s">
        <v>23</v>
      </c>
      <c r="D574" s="30">
        <v>45300</v>
      </c>
      <c r="E574" s="35" t="s">
        <v>116</v>
      </c>
      <c r="F574" s="42"/>
    </row>
    <row r="575" spans="1:6" ht="15.75" customHeight="1" x14ac:dyDescent="0.25">
      <c r="A575" s="211">
        <v>45150</v>
      </c>
      <c r="B575" s="33" t="s">
        <v>1070</v>
      </c>
      <c r="C575" s="2" t="s">
        <v>170</v>
      </c>
      <c r="D575" s="30">
        <v>45300</v>
      </c>
      <c r="E575" s="35" t="s">
        <v>636</v>
      </c>
      <c r="F575" s="42"/>
    </row>
    <row r="576" spans="1:6" ht="15.75" customHeight="1" x14ac:dyDescent="0.25">
      <c r="A576" s="211">
        <v>45151</v>
      </c>
      <c r="B576" s="33" t="s">
        <v>1070</v>
      </c>
      <c r="C576" s="2" t="s">
        <v>171</v>
      </c>
      <c r="D576" s="30">
        <v>45300</v>
      </c>
      <c r="E576" s="35" t="s">
        <v>637</v>
      </c>
      <c r="F576" s="42"/>
    </row>
    <row r="577" spans="1:6" ht="15.75" customHeight="1" x14ac:dyDescent="0.25">
      <c r="A577" s="211">
        <v>45180</v>
      </c>
      <c r="B577" s="33" t="s">
        <v>1070</v>
      </c>
      <c r="C577" s="2" t="s">
        <v>30</v>
      </c>
      <c r="D577" s="30">
        <v>45300</v>
      </c>
      <c r="E577" s="35" t="s">
        <v>117</v>
      </c>
      <c r="F577" s="42"/>
    </row>
    <row r="578" spans="1:6" ht="15.75" customHeight="1" x14ac:dyDescent="0.25">
      <c r="A578" s="211">
        <v>45200</v>
      </c>
      <c r="B578" s="33" t="s">
        <v>1070</v>
      </c>
      <c r="C578" s="2" t="s">
        <v>1</v>
      </c>
      <c r="D578" s="30">
        <v>45300</v>
      </c>
      <c r="E578" s="35" t="s">
        <v>638</v>
      </c>
      <c r="F578" s="42"/>
    </row>
    <row r="579" spans="1:6" ht="15.75" customHeight="1" x14ac:dyDescent="0.25">
      <c r="A579" s="211">
        <v>45230</v>
      </c>
      <c r="B579" s="33" t="s">
        <v>1070</v>
      </c>
      <c r="C579" s="2" t="s">
        <v>172</v>
      </c>
      <c r="D579" s="30">
        <v>45300</v>
      </c>
      <c r="E579" s="35" t="s">
        <v>639</v>
      </c>
      <c r="F579" s="42"/>
    </row>
    <row r="580" spans="1:6" ht="15.75" customHeight="1" x14ac:dyDescent="0.25">
      <c r="A580" s="211">
        <v>45240</v>
      </c>
      <c r="B580" s="33" t="s">
        <v>1070</v>
      </c>
      <c r="C580" s="2" t="s">
        <v>24</v>
      </c>
      <c r="D580" s="30">
        <v>45300</v>
      </c>
      <c r="E580" s="35" t="s">
        <v>118</v>
      </c>
      <c r="F580" s="42"/>
    </row>
    <row r="581" spans="1:6" ht="15.75" customHeight="1" x14ac:dyDescent="0.25">
      <c r="A581" s="211">
        <v>45260</v>
      </c>
      <c r="B581" s="33" t="s">
        <v>1070</v>
      </c>
      <c r="C581" s="2" t="s">
        <v>25</v>
      </c>
      <c r="D581" s="30">
        <v>45300</v>
      </c>
      <c r="E581" s="35" t="s">
        <v>119</v>
      </c>
      <c r="F581" s="42"/>
    </row>
    <row r="582" spans="1:6" ht="15.6" customHeight="1" x14ac:dyDescent="0.25">
      <c r="A582" s="211">
        <v>45261</v>
      </c>
      <c r="B582" s="33" t="s">
        <v>1070</v>
      </c>
      <c r="C582" s="2" t="s">
        <v>634</v>
      </c>
      <c r="D582" s="30">
        <v>45300</v>
      </c>
      <c r="E582" s="35" t="s">
        <v>120</v>
      </c>
      <c r="F582" s="42"/>
    </row>
    <row r="583" spans="1:6" ht="15.75" customHeight="1" x14ac:dyDescent="0.25">
      <c r="A583" s="211">
        <v>45262</v>
      </c>
      <c r="B583" s="33" t="s">
        <v>1070</v>
      </c>
      <c r="C583" s="2" t="s">
        <v>163</v>
      </c>
      <c r="D583" s="30">
        <v>45300</v>
      </c>
      <c r="E583" s="35" t="s">
        <v>121</v>
      </c>
      <c r="F583" s="42"/>
    </row>
    <row r="584" spans="1:6" ht="15.75" customHeight="1" x14ac:dyDescent="0.25">
      <c r="A584" s="211">
        <v>45263</v>
      </c>
      <c r="B584" s="33" t="s">
        <v>1070</v>
      </c>
      <c r="C584" s="2" t="s">
        <v>635</v>
      </c>
      <c r="D584" s="30">
        <v>45300</v>
      </c>
      <c r="E584" s="35" t="s">
        <v>161</v>
      </c>
      <c r="F584" s="42"/>
    </row>
    <row r="585" spans="1:6" ht="15.75" customHeight="1" x14ac:dyDescent="0.25">
      <c r="A585" s="211">
        <v>45281</v>
      </c>
      <c r="B585" s="33" t="s">
        <v>1070</v>
      </c>
      <c r="C585" s="25" t="s">
        <v>164</v>
      </c>
      <c r="D585" s="30">
        <v>45300</v>
      </c>
      <c r="E585" s="35" t="s">
        <v>640</v>
      </c>
      <c r="F585" s="42"/>
    </row>
    <row r="586" spans="1:6" ht="15.75" customHeight="1" thickBot="1" x14ac:dyDescent="0.3">
      <c r="A586" s="211">
        <v>45300</v>
      </c>
      <c r="B586" s="33" t="s">
        <v>1069</v>
      </c>
      <c r="C586" s="8" t="s">
        <v>160</v>
      </c>
      <c r="D586" s="30">
        <v>72140</v>
      </c>
      <c r="E586" s="20" t="s">
        <v>886</v>
      </c>
      <c r="F586" s="54">
        <f>SUM(F557:F585)</f>
        <v>0</v>
      </c>
    </row>
    <row r="587" spans="1:6" ht="31.5" x14ac:dyDescent="0.25">
      <c r="A587" s="128" t="s">
        <v>954</v>
      </c>
      <c r="B587" s="85" t="s">
        <v>1132</v>
      </c>
      <c r="C587" s="128" t="s">
        <v>954</v>
      </c>
      <c r="D587" s="128" t="s">
        <v>954</v>
      </c>
      <c r="E587" s="128" t="s">
        <v>954</v>
      </c>
      <c r="F587" s="128" t="s">
        <v>954</v>
      </c>
    </row>
    <row r="588" spans="1:6" ht="15.75" customHeight="1" x14ac:dyDescent="0.25">
      <c r="A588" s="211">
        <v>46000</v>
      </c>
      <c r="B588" s="33" t="s">
        <v>1071</v>
      </c>
      <c r="C588" s="2" t="s">
        <v>641</v>
      </c>
      <c r="D588" s="30">
        <v>46160</v>
      </c>
      <c r="E588" s="35" t="s">
        <v>122</v>
      </c>
      <c r="F588" s="42"/>
    </row>
    <row r="589" spans="1:6" ht="15.75" customHeight="1" x14ac:dyDescent="0.25">
      <c r="A589" s="211">
        <v>46020</v>
      </c>
      <c r="B589" s="33" t="s">
        <v>1071</v>
      </c>
      <c r="C589" s="2" t="s">
        <v>19</v>
      </c>
      <c r="D589" s="30">
        <v>46160</v>
      </c>
      <c r="E589" s="35" t="s">
        <v>123</v>
      </c>
      <c r="F589" s="42"/>
    </row>
    <row r="590" spans="1:6" ht="15.75" customHeight="1" x14ac:dyDescent="0.25">
      <c r="A590" s="211">
        <v>46040</v>
      </c>
      <c r="B590" s="33" t="s">
        <v>1071</v>
      </c>
      <c r="C590" s="2" t="s">
        <v>20</v>
      </c>
      <c r="D590" s="30">
        <v>46160</v>
      </c>
      <c r="E590" s="35" t="s">
        <v>124</v>
      </c>
      <c r="F590" s="42"/>
    </row>
    <row r="591" spans="1:6" ht="15.75" customHeight="1" x14ac:dyDescent="0.25">
      <c r="A591" s="211">
        <v>46060</v>
      </c>
      <c r="B591" s="33" t="s">
        <v>1071</v>
      </c>
      <c r="C591" s="2" t="s">
        <v>21</v>
      </c>
      <c r="D591" s="30">
        <v>46160</v>
      </c>
      <c r="E591" s="35" t="s">
        <v>125</v>
      </c>
      <c r="F591" s="42"/>
    </row>
    <row r="592" spans="1:6" ht="15.75" customHeight="1" x14ac:dyDescent="0.25">
      <c r="A592" s="211">
        <v>46065</v>
      </c>
      <c r="B592" s="33" t="s">
        <v>1071</v>
      </c>
      <c r="C592" s="2" t="s">
        <v>168</v>
      </c>
      <c r="D592" s="30">
        <v>46160</v>
      </c>
      <c r="E592" s="35" t="s">
        <v>642</v>
      </c>
      <c r="F592" s="42"/>
    </row>
    <row r="593" spans="1:6" ht="15.75" customHeight="1" x14ac:dyDescent="0.25">
      <c r="A593" s="211">
        <v>46070</v>
      </c>
      <c r="B593" s="33" t="s">
        <v>1071</v>
      </c>
      <c r="C593" s="2" t="s">
        <v>41</v>
      </c>
      <c r="D593" s="30">
        <v>46160</v>
      </c>
      <c r="E593" s="35" t="s">
        <v>643</v>
      </c>
      <c r="F593" s="42"/>
    </row>
    <row r="594" spans="1:6" ht="15.75" customHeight="1" x14ac:dyDescent="0.25">
      <c r="A594" s="211">
        <v>46071</v>
      </c>
      <c r="B594" s="33" t="s">
        <v>1071</v>
      </c>
      <c r="C594" s="2" t="s">
        <v>36</v>
      </c>
      <c r="D594" s="30">
        <v>46160</v>
      </c>
      <c r="E594" s="35" t="s">
        <v>644</v>
      </c>
      <c r="F594" s="42"/>
    </row>
    <row r="595" spans="1:6" ht="15.75" customHeight="1" x14ac:dyDescent="0.25">
      <c r="A595" s="211">
        <v>46072</v>
      </c>
      <c r="B595" s="33" t="s">
        <v>1071</v>
      </c>
      <c r="C595" s="2" t="s">
        <v>42</v>
      </c>
      <c r="D595" s="30">
        <v>46160</v>
      </c>
      <c r="E595" s="35" t="s">
        <v>645</v>
      </c>
      <c r="F595" s="42"/>
    </row>
    <row r="596" spans="1:6" ht="15.75" customHeight="1" x14ac:dyDescent="0.25">
      <c r="A596" s="211">
        <v>46073</v>
      </c>
      <c r="B596" s="33" t="s">
        <v>1071</v>
      </c>
      <c r="C596" s="2" t="s">
        <v>37</v>
      </c>
      <c r="D596" s="30">
        <v>46160</v>
      </c>
      <c r="E596" s="35" t="s">
        <v>646</v>
      </c>
      <c r="F596" s="42"/>
    </row>
    <row r="597" spans="1:6" ht="15.75" customHeight="1" x14ac:dyDescent="0.25">
      <c r="A597" s="211">
        <v>46074</v>
      </c>
      <c r="B597" s="33" t="s">
        <v>1071</v>
      </c>
      <c r="C597" s="2" t="s">
        <v>43</v>
      </c>
      <c r="D597" s="30">
        <v>46160</v>
      </c>
      <c r="E597" s="35" t="s">
        <v>647</v>
      </c>
      <c r="F597" s="42"/>
    </row>
    <row r="598" spans="1:6" ht="15.75" customHeight="1" x14ac:dyDescent="0.25">
      <c r="A598" s="211">
        <v>46075</v>
      </c>
      <c r="B598" s="33" t="s">
        <v>1071</v>
      </c>
      <c r="C598" s="4" t="s">
        <v>44</v>
      </c>
      <c r="D598" s="30">
        <v>46160</v>
      </c>
      <c r="E598" s="35" t="s">
        <v>648</v>
      </c>
      <c r="F598" s="42"/>
    </row>
    <row r="599" spans="1:6" ht="15.75" customHeight="1" x14ac:dyDescent="0.25">
      <c r="A599" s="211">
        <v>46076</v>
      </c>
      <c r="B599" s="33" t="s">
        <v>1071</v>
      </c>
      <c r="C599" s="2" t="s">
        <v>45</v>
      </c>
      <c r="D599" s="30">
        <v>46160</v>
      </c>
      <c r="E599" s="35" t="s">
        <v>649</v>
      </c>
      <c r="F599" s="42"/>
    </row>
    <row r="600" spans="1:6" ht="15.75" customHeight="1" x14ac:dyDescent="0.25">
      <c r="A600" s="211">
        <v>46077</v>
      </c>
      <c r="B600" s="33" t="s">
        <v>1071</v>
      </c>
      <c r="C600" s="2" t="s">
        <v>38</v>
      </c>
      <c r="D600" s="30">
        <v>46160</v>
      </c>
      <c r="E600" s="35" t="s">
        <v>650</v>
      </c>
      <c r="F600" s="42"/>
    </row>
    <row r="601" spans="1:6" ht="15.75" customHeight="1" x14ac:dyDescent="0.25">
      <c r="A601" s="211">
        <v>46078</v>
      </c>
      <c r="B601" s="33" t="s">
        <v>1071</v>
      </c>
      <c r="C601" s="2" t="s">
        <v>169</v>
      </c>
      <c r="D601" s="30">
        <v>46160</v>
      </c>
      <c r="E601" s="35" t="s">
        <v>651</v>
      </c>
      <c r="F601" s="42"/>
    </row>
    <row r="602" spans="1:6" ht="15.75" customHeight="1" x14ac:dyDescent="0.25">
      <c r="A602" s="211">
        <v>46080</v>
      </c>
      <c r="B602" s="33" t="s">
        <v>1071</v>
      </c>
      <c r="C602" s="2" t="s">
        <v>17</v>
      </c>
      <c r="D602" s="30">
        <v>46160</v>
      </c>
      <c r="E602" s="35" t="s">
        <v>126</v>
      </c>
      <c r="F602" s="42"/>
    </row>
    <row r="603" spans="1:6" ht="15.75" customHeight="1" x14ac:dyDescent="0.25">
      <c r="A603" s="211">
        <v>46100</v>
      </c>
      <c r="B603" s="33" t="s">
        <v>1071</v>
      </c>
      <c r="C603" s="2" t="s">
        <v>13</v>
      </c>
      <c r="D603" s="30">
        <v>46160</v>
      </c>
      <c r="E603" s="35" t="s">
        <v>127</v>
      </c>
      <c r="F603" s="42"/>
    </row>
    <row r="604" spans="1:6" ht="15.75" customHeight="1" x14ac:dyDescent="0.25">
      <c r="A604" s="211">
        <v>46110</v>
      </c>
      <c r="B604" s="33" t="s">
        <v>1071</v>
      </c>
      <c r="C604" s="2" t="s">
        <v>170</v>
      </c>
      <c r="D604" s="30">
        <v>46160</v>
      </c>
      <c r="E604" s="35" t="s">
        <v>652</v>
      </c>
      <c r="F604" s="42"/>
    </row>
    <row r="605" spans="1:6" ht="15.6" customHeight="1" x14ac:dyDescent="0.25">
      <c r="A605" s="211">
        <v>46111</v>
      </c>
      <c r="B605" s="33" t="s">
        <v>1071</v>
      </c>
      <c r="C605" s="2" t="s">
        <v>171</v>
      </c>
      <c r="D605" s="30">
        <v>46160</v>
      </c>
      <c r="E605" s="35" t="s">
        <v>653</v>
      </c>
      <c r="F605" s="42"/>
    </row>
    <row r="606" spans="1:6" ht="15.75" customHeight="1" x14ac:dyDescent="0.25">
      <c r="A606" s="211">
        <v>46120</v>
      </c>
      <c r="B606" s="33" t="s">
        <v>1071</v>
      </c>
      <c r="C606" s="2" t="s">
        <v>4</v>
      </c>
      <c r="D606" s="30">
        <v>46160</v>
      </c>
      <c r="E606" s="35" t="s">
        <v>128</v>
      </c>
      <c r="F606" s="42"/>
    </row>
    <row r="607" spans="1:6" ht="15.75" customHeight="1" x14ac:dyDescent="0.25">
      <c r="A607" s="211">
        <v>46130</v>
      </c>
      <c r="B607" s="33" t="s">
        <v>1071</v>
      </c>
      <c r="C607" s="2" t="s">
        <v>172</v>
      </c>
      <c r="D607" s="30">
        <v>46160</v>
      </c>
      <c r="E607" s="35" t="s">
        <v>654</v>
      </c>
      <c r="F607" s="42"/>
    </row>
    <row r="608" spans="1:6" ht="15.75" customHeight="1" x14ac:dyDescent="0.25">
      <c r="A608" s="211">
        <v>46140</v>
      </c>
      <c r="B608" s="33" t="s">
        <v>1071</v>
      </c>
      <c r="C608" s="4" t="s">
        <v>3</v>
      </c>
      <c r="D608" s="30">
        <v>46160</v>
      </c>
      <c r="E608" s="35" t="s">
        <v>129</v>
      </c>
      <c r="F608" s="42"/>
    </row>
    <row r="609" spans="1:6" ht="15.75" customHeight="1" thickBot="1" x14ac:dyDescent="0.3">
      <c r="A609" s="211">
        <v>46160</v>
      </c>
      <c r="B609" s="33" t="s">
        <v>1072</v>
      </c>
      <c r="C609" s="8" t="s">
        <v>160</v>
      </c>
      <c r="D609" s="30">
        <v>72140</v>
      </c>
      <c r="E609" s="35" t="s">
        <v>887</v>
      </c>
      <c r="F609" s="50">
        <f>SUM(F588:F608)</f>
        <v>0</v>
      </c>
    </row>
    <row r="610" spans="1:6" ht="15.75" customHeight="1" x14ac:dyDescent="0.25">
      <c r="A610" s="128" t="s">
        <v>954</v>
      </c>
      <c r="B610" s="125" t="s">
        <v>1133</v>
      </c>
      <c r="C610" s="128" t="s">
        <v>954</v>
      </c>
      <c r="D610" s="128" t="s">
        <v>954</v>
      </c>
      <c r="E610" s="128" t="s">
        <v>954</v>
      </c>
      <c r="F610" s="128" t="s">
        <v>954</v>
      </c>
    </row>
    <row r="611" spans="1:6" ht="15.75" customHeight="1" x14ac:dyDescent="0.25">
      <c r="A611" s="211">
        <v>47000</v>
      </c>
      <c r="B611" s="33" t="s">
        <v>926</v>
      </c>
      <c r="C611" s="2" t="s">
        <v>6</v>
      </c>
      <c r="D611" s="30">
        <v>47200</v>
      </c>
      <c r="E611" s="35" t="s">
        <v>655</v>
      </c>
      <c r="F611" s="42"/>
    </row>
    <row r="612" spans="1:6" ht="15.75" customHeight="1" x14ac:dyDescent="0.25">
      <c r="A612" s="211">
        <v>47005</v>
      </c>
      <c r="B612" s="33" t="s">
        <v>926</v>
      </c>
      <c r="C612" s="2" t="s">
        <v>168</v>
      </c>
      <c r="D612" s="30">
        <v>47200</v>
      </c>
      <c r="E612" s="35" t="s">
        <v>656</v>
      </c>
      <c r="F612" s="42"/>
    </row>
    <row r="613" spans="1:6" ht="15.75" customHeight="1" x14ac:dyDescent="0.25">
      <c r="A613" s="211">
        <v>47010</v>
      </c>
      <c r="B613" s="33" t="s">
        <v>926</v>
      </c>
      <c r="C613" s="2" t="s">
        <v>41</v>
      </c>
      <c r="D613" s="30">
        <v>47200</v>
      </c>
      <c r="E613" s="35" t="s">
        <v>657</v>
      </c>
      <c r="F613" s="42"/>
    </row>
    <row r="614" spans="1:6" x14ac:dyDescent="0.25">
      <c r="A614" s="211">
        <v>47011</v>
      </c>
      <c r="B614" s="33" t="s">
        <v>926</v>
      </c>
      <c r="C614" s="2" t="s">
        <v>36</v>
      </c>
      <c r="D614" s="30">
        <v>47200</v>
      </c>
      <c r="E614" s="35" t="s">
        <v>658</v>
      </c>
      <c r="F614" s="42"/>
    </row>
    <row r="615" spans="1:6" x14ac:dyDescent="0.25">
      <c r="A615" s="211">
        <v>47012</v>
      </c>
      <c r="B615" s="33" t="s">
        <v>926</v>
      </c>
      <c r="C615" s="2" t="s">
        <v>42</v>
      </c>
      <c r="D615" s="30">
        <v>47200</v>
      </c>
      <c r="E615" s="35" t="s">
        <v>662</v>
      </c>
      <c r="F615" s="42"/>
    </row>
    <row r="616" spans="1:6" x14ac:dyDescent="0.25">
      <c r="A616" s="211">
        <v>47013</v>
      </c>
      <c r="B616" s="33" t="s">
        <v>926</v>
      </c>
      <c r="C616" s="2" t="s">
        <v>37</v>
      </c>
      <c r="D616" s="30">
        <v>47200</v>
      </c>
      <c r="E616" s="35" t="s">
        <v>663</v>
      </c>
      <c r="F616" s="42"/>
    </row>
    <row r="617" spans="1:6" x14ac:dyDescent="0.25">
      <c r="A617" s="211">
        <v>47014</v>
      </c>
      <c r="B617" s="33" t="s">
        <v>926</v>
      </c>
      <c r="C617" s="2" t="s">
        <v>43</v>
      </c>
      <c r="D617" s="30">
        <v>47200</v>
      </c>
      <c r="E617" s="35" t="s">
        <v>664</v>
      </c>
      <c r="F617" s="42"/>
    </row>
    <row r="618" spans="1:6" x14ac:dyDescent="0.25">
      <c r="A618" s="211">
        <v>47015</v>
      </c>
      <c r="B618" s="33" t="s">
        <v>926</v>
      </c>
      <c r="C618" s="2" t="s">
        <v>44</v>
      </c>
      <c r="D618" s="30">
        <v>47200</v>
      </c>
      <c r="E618" s="35" t="s">
        <v>665</v>
      </c>
      <c r="F618" s="42"/>
    </row>
    <row r="619" spans="1:6" x14ac:dyDescent="0.25">
      <c r="A619" s="211">
        <v>47016</v>
      </c>
      <c r="B619" s="33" t="s">
        <v>926</v>
      </c>
      <c r="C619" s="2" t="s">
        <v>45</v>
      </c>
      <c r="D619" s="30">
        <v>47200</v>
      </c>
      <c r="E619" s="35" t="s">
        <v>666</v>
      </c>
      <c r="F619" s="42"/>
    </row>
    <row r="620" spans="1:6" x14ac:dyDescent="0.25">
      <c r="A620" s="211">
        <v>47017</v>
      </c>
      <c r="B620" s="33" t="s">
        <v>926</v>
      </c>
      <c r="C620" s="2" t="s">
        <v>38</v>
      </c>
      <c r="D620" s="30">
        <v>47200</v>
      </c>
      <c r="E620" s="35" t="s">
        <v>667</v>
      </c>
      <c r="F620" s="42"/>
    </row>
    <row r="621" spans="1:6" x14ac:dyDescent="0.25">
      <c r="A621" s="211">
        <v>47018</v>
      </c>
      <c r="B621" s="33" t="s">
        <v>926</v>
      </c>
      <c r="C621" s="2" t="s">
        <v>169</v>
      </c>
      <c r="D621" s="30">
        <v>47200</v>
      </c>
      <c r="E621" s="35" t="s">
        <v>668</v>
      </c>
      <c r="F621" s="42"/>
    </row>
    <row r="622" spans="1:6" x14ac:dyDescent="0.25">
      <c r="A622" s="211">
        <v>47020</v>
      </c>
      <c r="B622" s="33" t="s">
        <v>926</v>
      </c>
      <c r="C622" s="2" t="s">
        <v>39</v>
      </c>
      <c r="D622" s="30">
        <v>47200</v>
      </c>
      <c r="E622" s="35" t="s">
        <v>669</v>
      </c>
      <c r="F622" s="42"/>
    </row>
    <row r="623" spans="1:6" ht="16.149999999999999" customHeight="1" x14ac:dyDescent="0.25">
      <c r="A623" s="211">
        <v>47025</v>
      </c>
      <c r="B623" s="33" t="s">
        <v>926</v>
      </c>
      <c r="C623" s="2" t="s">
        <v>659</v>
      </c>
      <c r="D623" s="30">
        <v>47200</v>
      </c>
      <c r="E623" s="35" t="s">
        <v>670</v>
      </c>
      <c r="F623" s="42"/>
    </row>
    <row r="624" spans="1:6" x14ac:dyDescent="0.25">
      <c r="A624" s="211">
        <v>47040</v>
      </c>
      <c r="B624" s="33" t="s">
        <v>926</v>
      </c>
      <c r="C624" s="2" t="s">
        <v>0</v>
      </c>
      <c r="D624" s="30">
        <v>47200</v>
      </c>
      <c r="E624" s="35" t="s">
        <v>671</v>
      </c>
      <c r="F624" s="42"/>
    </row>
    <row r="625" spans="1:6" x14ac:dyDescent="0.25">
      <c r="A625" s="211">
        <v>47050</v>
      </c>
      <c r="B625" s="33" t="s">
        <v>926</v>
      </c>
      <c r="C625" s="2" t="s">
        <v>170</v>
      </c>
      <c r="D625" s="30">
        <v>47200</v>
      </c>
      <c r="E625" s="35" t="s">
        <v>672</v>
      </c>
      <c r="F625" s="42"/>
    </row>
    <row r="626" spans="1:6" x14ac:dyDescent="0.25">
      <c r="A626" s="211">
        <v>47051</v>
      </c>
      <c r="B626" s="33" t="s">
        <v>926</v>
      </c>
      <c r="C626" s="2" t="s">
        <v>171</v>
      </c>
      <c r="D626" s="30">
        <v>47200</v>
      </c>
      <c r="E626" s="35" t="s">
        <v>673</v>
      </c>
      <c r="F626" s="42"/>
    </row>
    <row r="627" spans="1:6" x14ac:dyDescent="0.25">
      <c r="A627" s="211">
        <v>47060</v>
      </c>
      <c r="B627" s="33" t="s">
        <v>926</v>
      </c>
      <c r="C627" s="2" t="s">
        <v>30</v>
      </c>
      <c r="D627" s="30">
        <v>47200</v>
      </c>
      <c r="E627" s="35" t="s">
        <v>674</v>
      </c>
      <c r="F627" s="42"/>
    </row>
    <row r="628" spans="1:6" x14ac:dyDescent="0.25">
      <c r="A628" s="211">
        <v>47100</v>
      </c>
      <c r="B628" s="33" t="s">
        <v>926</v>
      </c>
      <c r="C628" s="2" t="s">
        <v>4</v>
      </c>
      <c r="D628" s="30">
        <v>47200</v>
      </c>
      <c r="E628" s="35" t="s">
        <v>675</v>
      </c>
      <c r="F628" s="42"/>
    </row>
    <row r="629" spans="1:6" x14ac:dyDescent="0.25">
      <c r="A629" s="211">
        <v>47110</v>
      </c>
      <c r="B629" s="33" t="s">
        <v>926</v>
      </c>
      <c r="C629" s="2" t="s">
        <v>172</v>
      </c>
      <c r="D629" s="30">
        <v>47200</v>
      </c>
      <c r="E629" s="35" t="s">
        <v>676</v>
      </c>
      <c r="F629" s="42"/>
    </row>
    <row r="630" spans="1:6" x14ac:dyDescent="0.25">
      <c r="A630" s="211">
        <v>47120</v>
      </c>
      <c r="B630" s="33" t="s">
        <v>926</v>
      </c>
      <c r="C630" s="2" t="s">
        <v>40</v>
      </c>
      <c r="D630" s="30">
        <v>47200</v>
      </c>
      <c r="E630" s="35" t="s">
        <v>677</v>
      </c>
      <c r="F630" s="42"/>
    </row>
    <row r="631" spans="1:6" x14ac:dyDescent="0.25">
      <c r="A631" s="211">
        <v>47140</v>
      </c>
      <c r="B631" s="33" t="s">
        <v>926</v>
      </c>
      <c r="C631" s="2" t="s">
        <v>660</v>
      </c>
      <c r="D631" s="30">
        <v>47200</v>
      </c>
      <c r="E631" s="35" t="s">
        <v>678</v>
      </c>
      <c r="F631" s="42"/>
    </row>
    <row r="632" spans="1:6" x14ac:dyDescent="0.25">
      <c r="A632" s="211">
        <v>47180</v>
      </c>
      <c r="B632" s="33" t="s">
        <v>926</v>
      </c>
      <c r="C632" s="2" t="s">
        <v>25</v>
      </c>
      <c r="D632" s="30">
        <v>47200</v>
      </c>
      <c r="E632" s="35" t="s">
        <v>679</v>
      </c>
      <c r="F632" s="42"/>
    </row>
    <row r="633" spans="1:6" x14ac:dyDescent="0.25">
      <c r="A633" s="211">
        <v>47195</v>
      </c>
      <c r="B633" s="33" t="s">
        <v>926</v>
      </c>
      <c r="C633" s="27" t="s">
        <v>661</v>
      </c>
      <c r="D633" s="30">
        <v>47200</v>
      </c>
      <c r="E633" s="35" t="s">
        <v>680</v>
      </c>
      <c r="F633" s="42"/>
    </row>
    <row r="634" spans="1:6" ht="18.399999999999999" customHeight="1" thickBot="1" x14ac:dyDescent="0.3">
      <c r="A634" s="211">
        <v>47200</v>
      </c>
      <c r="B634" s="33" t="s">
        <v>1063</v>
      </c>
      <c r="C634" s="8" t="s">
        <v>160</v>
      </c>
      <c r="D634" s="30">
        <v>72140</v>
      </c>
      <c r="E634" s="20" t="s">
        <v>888</v>
      </c>
      <c r="F634" s="50">
        <f>SUM(F611:F633)</f>
        <v>0</v>
      </c>
    </row>
    <row r="635" spans="1:6" ht="31.5" x14ac:dyDescent="0.25">
      <c r="A635" s="128" t="s">
        <v>954</v>
      </c>
      <c r="B635" s="85" t="s">
        <v>1134</v>
      </c>
      <c r="C635" s="87" t="s">
        <v>954</v>
      </c>
      <c r="D635" s="87" t="s">
        <v>954</v>
      </c>
      <c r="E635" s="87" t="s">
        <v>954</v>
      </c>
      <c r="F635" s="87" t="s">
        <v>954</v>
      </c>
    </row>
    <row r="636" spans="1:6" ht="15.75" customHeight="1" x14ac:dyDescent="0.25">
      <c r="A636" s="211">
        <v>47500</v>
      </c>
      <c r="B636" s="33" t="s">
        <v>927</v>
      </c>
      <c r="C636" s="2" t="s">
        <v>6</v>
      </c>
      <c r="D636" s="30">
        <v>47620</v>
      </c>
      <c r="E636" s="35" t="s">
        <v>681</v>
      </c>
      <c r="F636" s="42"/>
    </row>
    <row r="637" spans="1:6" ht="15.75" customHeight="1" x14ac:dyDescent="0.25">
      <c r="A637" s="211">
        <v>47505</v>
      </c>
      <c r="B637" s="33" t="s">
        <v>927</v>
      </c>
      <c r="C637" s="2" t="s">
        <v>168</v>
      </c>
      <c r="D637" s="30">
        <v>47620</v>
      </c>
      <c r="E637" s="35" t="s">
        <v>682</v>
      </c>
      <c r="F637" s="42"/>
    </row>
    <row r="638" spans="1:6" ht="15.75" customHeight="1" x14ac:dyDescent="0.25">
      <c r="A638" s="211">
        <v>47510</v>
      </c>
      <c r="B638" s="33" t="s">
        <v>927</v>
      </c>
      <c r="C638" s="2" t="s">
        <v>41</v>
      </c>
      <c r="D638" s="30">
        <v>47620</v>
      </c>
      <c r="E638" s="35" t="s">
        <v>683</v>
      </c>
      <c r="F638" s="42"/>
    </row>
    <row r="639" spans="1:6" ht="15.75" customHeight="1" x14ac:dyDescent="0.25">
      <c r="A639" s="211">
        <v>47511</v>
      </c>
      <c r="B639" s="33" t="s">
        <v>927</v>
      </c>
      <c r="C639" s="2" t="s">
        <v>36</v>
      </c>
      <c r="D639" s="30">
        <v>47620</v>
      </c>
      <c r="E639" s="35" t="s">
        <v>684</v>
      </c>
      <c r="F639" s="42"/>
    </row>
    <row r="640" spans="1:6" ht="15.75" customHeight="1" x14ac:dyDescent="0.25">
      <c r="A640" s="211">
        <v>47512</v>
      </c>
      <c r="B640" s="33" t="s">
        <v>927</v>
      </c>
      <c r="C640" s="2" t="s">
        <v>42</v>
      </c>
      <c r="D640" s="30">
        <v>47620</v>
      </c>
      <c r="E640" s="35" t="s">
        <v>685</v>
      </c>
      <c r="F640" s="42"/>
    </row>
    <row r="641" spans="1:6" ht="15.75" customHeight="1" x14ac:dyDescent="0.25">
      <c r="A641" s="211">
        <v>47513</v>
      </c>
      <c r="B641" s="33" t="s">
        <v>927</v>
      </c>
      <c r="C641" s="2" t="s">
        <v>37</v>
      </c>
      <c r="D641" s="30">
        <v>47620</v>
      </c>
      <c r="E641" s="35" t="s">
        <v>686</v>
      </c>
      <c r="F641" s="42"/>
    </row>
    <row r="642" spans="1:6" ht="15.75" customHeight="1" x14ac:dyDescent="0.25">
      <c r="A642" s="211">
        <v>47514</v>
      </c>
      <c r="B642" s="33" t="s">
        <v>927</v>
      </c>
      <c r="C642" s="2" t="s">
        <v>43</v>
      </c>
      <c r="D642" s="30">
        <v>47620</v>
      </c>
      <c r="E642" s="35" t="s">
        <v>687</v>
      </c>
      <c r="F642" s="42"/>
    </row>
    <row r="643" spans="1:6" ht="15.75" customHeight="1" x14ac:dyDescent="0.25">
      <c r="A643" s="211">
        <v>47515</v>
      </c>
      <c r="B643" s="33" t="s">
        <v>927</v>
      </c>
      <c r="C643" s="2" t="s">
        <v>44</v>
      </c>
      <c r="D643" s="30">
        <v>47620</v>
      </c>
      <c r="E643" s="35" t="s">
        <v>688</v>
      </c>
      <c r="F643" s="42"/>
    </row>
    <row r="644" spans="1:6" ht="15.75" customHeight="1" x14ac:dyDescent="0.25">
      <c r="A644" s="211">
        <v>47516</v>
      </c>
      <c r="B644" s="33" t="s">
        <v>927</v>
      </c>
      <c r="C644" s="2" t="s">
        <v>45</v>
      </c>
      <c r="D644" s="30">
        <v>47620</v>
      </c>
      <c r="E644" s="35" t="s">
        <v>689</v>
      </c>
      <c r="F644" s="42"/>
    </row>
    <row r="645" spans="1:6" ht="15.75" customHeight="1" x14ac:dyDescent="0.25">
      <c r="A645" s="211">
        <v>47517</v>
      </c>
      <c r="B645" s="33" t="s">
        <v>927</v>
      </c>
      <c r="C645" s="2" t="s">
        <v>38</v>
      </c>
      <c r="D645" s="30">
        <v>47620</v>
      </c>
      <c r="E645" s="35" t="s">
        <v>690</v>
      </c>
      <c r="F645" s="42"/>
    </row>
    <row r="646" spans="1:6" ht="15.75" customHeight="1" x14ac:dyDescent="0.25">
      <c r="A646" s="211">
        <v>47518</v>
      </c>
      <c r="B646" s="33" t="s">
        <v>927</v>
      </c>
      <c r="C646" s="2" t="s">
        <v>169</v>
      </c>
      <c r="D646" s="30">
        <v>47620</v>
      </c>
      <c r="E646" s="35" t="s">
        <v>691</v>
      </c>
      <c r="F646" s="42"/>
    </row>
    <row r="647" spans="1:6" ht="15.75" customHeight="1" x14ac:dyDescent="0.25">
      <c r="A647" s="211">
        <v>47520</v>
      </c>
      <c r="B647" s="33" t="s">
        <v>927</v>
      </c>
      <c r="C647" s="2" t="s">
        <v>39</v>
      </c>
      <c r="D647" s="30">
        <v>47620</v>
      </c>
      <c r="E647" s="35" t="s">
        <v>692</v>
      </c>
      <c r="F647" s="42"/>
    </row>
    <row r="648" spans="1:6" ht="15.75" customHeight="1" x14ac:dyDescent="0.25">
      <c r="A648" s="211">
        <v>47540</v>
      </c>
      <c r="B648" s="33" t="s">
        <v>927</v>
      </c>
      <c r="C648" s="2" t="s">
        <v>0</v>
      </c>
      <c r="D648" s="30">
        <v>47620</v>
      </c>
      <c r="E648" s="35" t="s">
        <v>693</v>
      </c>
      <c r="F648" s="42"/>
    </row>
    <row r="649" spans="1:6" x14ac:dyDescent="0.25">
      <c r="A649" s="211">
        <v>47560</v>
      </c>
      <c r="B649" s="33" t="s">
        <v>927</v>
      </c>
      <c r="C649" s="2" t="s">
        <v>13</v>
      </c>
      <c r="D649" s="30">
        <v>47620</v>
      </c>
      <c r="E649" s="35" t="s">
        <v>694</v>
      </c>
      <c r="F649" s="42"/>
    </row>
    <row r="650" spans="1:6" ht="15.75" customHeight="1" x14ac:dyDescent="0.25">
      <c r="A650" s="211">
        <v>47570</v>
      </c>
      <c r="B650" s="33" t="s">
        <v>927</v>
      </c>
      <c r="C650" s="2" t="s">
        <v>170</v>
      </c>
      <c r="D650" s="30">
        <v>47620</v>
      </c>
      <c r="E650" s="35" t="s">
        <v>695</v>
      </c>
      <c r="F650" s="42"/>
    </row>
    <row r="651" spans="1:6" ht="15.75" customHeight="1" x14ac:dyDescent="0.25">
      <c r="A651" s="211">
        <v>47571</v>
      </c>
      <c r="B651" s="33" t="s">
        <v>927</v>
      </c>
      <c r="C651" s="2" t="s">
        <v>171</v>
      </c>
      <c r="D651" s="30">
        <v>47620</v>
      </c>
      <c r="E651" s="35" t="s">
        <v>696</v>
      </c>
      <c r="F651" s="42"/>
    </row>
    <row r="652" spans="1:6" ht="15.75" customHeight="1" x14ac:dyDescent="0.25">
      <c r="A652" s="211">
        <v>47580</v>
      </c>
      <c r="B652" s="33" t="s">
        <v>927</v>
      </c>
      <c r="C652" s="2" t="s">
        <v>4</v>
      </c>
      <c r="D652" s="30">
        <v>47620</v>
      </c>
      <c r="E652" s="35" t="s">
        <v>697</v>
      </c>
      <c r="F652" s="42"/>
    </row>
    <row r="653" spans="1:6" ht="15.75" customHeight="1" x14ac:dyDescent="0.25">
      <c r="A653" s="211">
        <v>47590</v>
      </c>
      <c r="B653" s="33" t="s">
        <v>927</v>
      </c>
      <c r="C653" s="2" t="s">
        <v>172</v>
      </c>
      <c r="D653" s="30">
        <v>47620</v>
      </c>
      <c r="E653" s="35" t="s">
        <v>698</v>
      </c>
      <c r="F653" s="42"/>
    </row>
    <row r="654" spans="1:6" ht="15.75" customHeight="1" x14ac:dyDescent="0.25">
      <c r="A654" s="211">
        <v>47600</v>
      </c>
      <c r="B654" s="33" t="s">
        <v>927</v>
      </c>
      <c r="C654" s="2" t="s">
        <v>3</v>
      </c>
      <c r="D654" s="30">
        <v>47620</v>
      </c>
      <c r="E654" s="35" t="s">
        <v>699</v>
      </c>
      <c r="F654" s="42"/>
    </row>
    <row r="655" spans="1:6" ht="15.75" customHeight="1" thickBot="1" x14ac:dyDescent="0.3">
      <c r="A655" s="211">
        <v>47620</v>
      </c>
      <c r="B655" s="33" t="s">
        <v>1066</v>
      </c>
      <c r="C655" s="8" t="s">
        <v>160</v>
      </c>
      <c r="D655" s="30">
        <v>72140</v>
      </c>
      <c r="E655" s="20" t="s">
        <v>889</v>
      </c>
      <c r="F655" s="50">
        <f>SUM(F636:F654)</f>
        <v>0</v>
      </c>
    </row>
    <row r="656" spans="1:6" ht="31.5" x14ac:dyDescent="0.25">
      <c r="A656" s="128" t="s">
        <v>954</v>
      </c>
      <c r="B656" s="85" t="s">
        <v>1135</v>
      </c>
      <c r="C656" s="87" t="s">
        <v>954</v>
      </c>
      <c r="D656" s="87" t="s">
        <v>954</v>
      </c>
      <c r="E656" s="87" t="s">
        <v>954</v>
      </c>
      <c r="F656" s="87" t="s">
        <v>954</v>
      </c>
    </row>
    <row r="657" spans="1:6" ht="15.75" customHeight="1" x14ac:dyDescent="0.25">
      <c r="A657" s="211">
        <v>48530</v>
      </c>
      <c r="B657" s="33" t="s">
        <v>928</v>
      </c>
      <c r="C657" s="2" t="s">
        <v>700</v>
      </c>
      <c r="D657" s="30">
        <v>48580</v>
      </c>
      <c r="E657" s="35" t="s">
        <v>701</v>
      </c>
      <c r="F657" s="49"/>
    </row>
    <row r="658" spans="1:6" ht="15.75" customHeight="1" thickBot="1" x14ac:dyDescent="0.3">
      <c r="A658" s="211">
        <v>48580</v>
      </c>
      <c r="B658" s="33" t="s">
        <v>929</v>
      </c>
      <c r="C658" s="8" t="s">
        <v>160</v>
      </c>
      <c r="D658" s="30">
        <v>51120</v>
      </c>
      <c r="E658" s="20" t="s">
        <v>890</v>
      </c>
      <c r="F658" s="50">
        <f>SUM(F657)</f>
        <v>0</v>
      </c>
    </row>
    <row r="659" spans="1:6" ht="15.75" customHeight="1" x14ac:dyDescent="0.25">
      <c r="A659" s="128" t="s">
        <v>954</v>
      </c>
      <c r="B659" s="125" t="s">
        <v>1136</v>
      </c>
      <c r="C659" s="87" t="s">
        <v>954</v>
      </c>
      <c r="D659" s="87" t="s">
        <v>954</v>
      </c>
      <c r="E659" s="87" t="s">
        <v>954</v>
      </c>
      <c r="F659" s="87" t="s">
        <v>954</v>
      </c>
    </row>
    <row r="660" spans="1:6" x14ac:dyDescent="0.25">
      <c r="A660" s="211">
        <v>49000</v>
      </c>
      <c r="B660" s="33" t="s">
        <v>933</v>
      </c>
      <c r="C660" s="2" t="s">
        <v>6</v>
      </c>
      <c r="D660" s="30">
        <v>49340</v>
      </c>
      <c r="E660" s="35" t="s">
        <v>930</v>
      </c>
      <c r="F660" s="42"/>
    </row>
    <row r="661" spans="1:6" x14ac:dyDescent="0.25">
      <c r="A661" s="211">
        <v>49025</v>
      </c>
      <c r="B661" s="33" t="s">
        <v>934</v>
      </c>
      <c r="C661" s="2" t="s">
        <v>168</v>
      </c>
      <c r="D661" s="30">
        <v>49340</v>
      </c>
      <c r="E661" s="35" t="s">
        <v>931</v>
      </c>
      <c r="F661" s="42"/>
    </row>
    <row r="662" spans="1:6" x14ac:dyDescent="0.25">
      <c r="A662" s="211">
        <v>49030</v>
      </c>
      <c r="B662" s="33" t="s">
        <v>933</v>
      </c>
      <c r="C662" s="2" t="s">
        <v>41</v>
      </c>
      <c r="D662" s="30">
        <v>49340</v>
      </c>
      <c r="E662" s="35" t="s">
        <v>932</v>
      </c>
      <c r="F662" s="42"/>
    </row>
    <row r="663" spans="1:6" x14ac:dyDescent="0.25">
      <c r="A663" s="211">
        <v>49031</v>
      </c>
      <c r="B663" s="33" t="s">
        <v>933</v>
      </c>
      <c r="C663" s="2" t="s">
        <v>36</v>
      </c>
      <c r="D663" s="30">
        <v>49340</v>
      </c>
      <c r="E663" s="35" t="s">
        <v>702</v>
      </c>
      <c r="F663" s="42"/>
    </row>
    <row r="664" spans="1:6" x14ac:dyDescent="0.25">
      <c r="A664" s="211">
        <v>49032</v>
      </c>
      <c r="B664" s="33" t="s">
        <v>933</v>
      </c>
      <c r="C664" s="2" t="s">
        <v>42</v>
      </c>
      <c r="D664" s="30">
        <v>49340</v>
      </c>
      <c r="E664" s="35" t="s">
        <v>703</v>
      </c>
      <c r="F664" s="42"/>
    </row>
    <row r="665" spans="1:6" x14ac:dyDescent="0.25">
      <c r="A665" s="211">
        <v>49033</v>
      </c>
      <c r="B665" s="33" t="s">
        <v>933</v>
      </c>
      <c r="C665" s="2" t="s">
        <v>37</v>
      </c>
      <c r="D665" s="30">
        <v>49340</v>
      </c>
      <c r="E665" s="35" t="s">
        <v>704</v>
      </c>
      <c r="F665" s="42"/>
    </row>
    <row r="666" spans="1:6" x14ac:dyDescent="0.25">
      <c r="A666" s="211">
        <v>49034</v>
      </c>
      <c r="B666" s="33" t="s">
        <v>933</v>
      </c>
      <c r="C666" s="2" t="s">
        <v>43</v>
      </c>
      <c r="D666" s="30">
        <v>49340</v>
      </c>
      <c r="E666" s="35" t="s">
        <v>705</v>
      </c>
      <c r="F666" s="42"/>
    </row>
    <row r="667" spans="1:6" x14ac:dyDescent="0.25">
      <c r="A667" s="211">
        <v>49035</v>
      </c>
      <c r="B667" s="33" t="s">
        <v>933</v>
      </c>
      <c r="C667" s="2" t="s">
        <v>44</v>
      </c>
      <c r="D667" s="30">
        <v>49340</v>
      </c>
      <c r="E667" s="35" t="s">
        <v>706</v>
      </c>
      <c r="F667" s="42"/>
    </row>
    <row r="668" spans="1:6" x14ac:dyDescent="0.25">
      <c r="A668" s="211">
        <v>49036</v>
      </c>
      <c r="B668" s="33" t="s">
        <v>933</v>
      </c>
      <c r="C668" s="2" t="s">
        <v>45</v>
      </c>
      <c r="D668" s="30">
        <v>49340</v>
      </c>
      <c r="E668" s="35" t="s">
        <v>707</v>
      </c>
      <c r="F668" s="42"/>
    </row>
    <row r="669" spans="1:6" x14ac:dyDescent="0.25">
      <c r="A669" s="211">
        <v>49037</v>
      </c>
      <c r="B669" s="33" t="s">
        <v>933</v>
      </c>
      <c r="C669" s="2" t="s">
        <v>38</v>
      </c>
      <c r="D669" s="30">
        <v>49340</v>
      </c>
      <c r="E669" s="35" t="s">
        <v>708</v>
      </c>
      <c r="F669" s="42"/>
    </row>
    <row r="670" spans="1:6" x14ac:dyDescent="0.25">
      <c r="A670" s="211">
        <v>49038</v>
      </c>
      <c r="B670" s="33" t="s">
        <v>933</v>
      </c>
      <c r="C670" s="2" t="s">
        <v>169</v>
      </c>
      <c r="D670" s="30">
        <v>49340</v>
      </c>
      <c r="E670" s="35" t="s">
        <v>709</v>
      </c>
      <c r="F670" s="42"/>
    </row>
    <row r="671" spans="1:6" x14ac:dyDescent="0.25">
      <c r="A671" s="211">
        <v>49040</v>
      </c>
      <c r="B671" s="33" t="s">
        <v>933</v>
      </c>
      <c r="C671" s="2" t="s">
        <v>17</v>
      </c>
      <c r="D671" s="30">
        <v>49340</v>
      </c>
      <c r="E671" s="35" t="s">
        <v>130</v>
      </c>
      <c r="F671" s="42"/>
    </row>
    <row r="672" spans="1:6" x14ac:dyDescent="0.25">
      <c r="A672" s="211">
        <v>49060</v>
      </c>
      <c r="B672" s="33" t="s">
        <v>933</v>
      </c>
      <c r="C672" s="2" t="s">
        <v>26</v>
      </c>
      <c r="D672" s="30">
        <v>49340</v>
      </c>
      <c r="E672" s="35" t="s">
        <v>131</v>
      </c>
      <c r="F672" s="42"/>
    </row>
    <row r="673" spans="1:6" x14ac:dyDescent="0.25">
      <c r="A673" s="211">
        <v>49080</v>
      </c>
      <c r="B673" s="33" t="s">
        <v>933</v>
      </c>
      <c r="C673" s="2" t="s">
        <v>27</v>
      </c>
      <c r="D673" s="30">
        <v>49340</v>
      </c>
      <c r="E673" s="35" t="s">
        <v>132</v>
      </c>
      <c r="F673" s="42"/>
    </row>
    <row r="674" spans="1:6" x14ac:dyDescent="0.25">
      <c r="A674" s="211">
        <v>49120</v>
      </c>
      <c r="B674" s="33" t="s">
        <v>933</v>
      </c>
      <c r="C674" s="2" t="s">
        <v>28</v>
      </c>
      <c r="D674" s="30">
        <v>49340</v>
      </c>
      <c r="E674" s="35" t="s">
        <v>133</v>
      </c>
      <c r="F674" s="42"/>
    </row>
    <row r="675" spans="1:6" x14ac:dyDescent="0.25">
      <c r="A675" s="211">
        <v>49140</v>
      </c>
      <c r="B675" s="33" t="s">
        <v>933</v>
      </c>
      <c r="C675" s="2" t="s">
        <v>29</v>
      </c>
      <c r="D675" s="30">
        <v>49340</v>
      </c>
      <c r="E675" s="35" t="s">
        <v>134</v>
      </c>
      <c r="F675" s="42"/>
    </row>
    <row r="676" spans="1:6" x14ac:dyDescent="0.25">
      <c r="A676" s="211">
        <v>49150</v>
      </c>
      <c r="B676" s="33" t="s">
        <v>933</v>
      </c>
      <c r="C676" s="2" t="s">
        <v>170</v>
      </c>
      <c r="D676" s="30">
        <v>49340</v>
      </c>
      <c r="E676" s="35" t="s">
        <v>710</v>
      </c>
      <c r="F676" s="42"/>
    </row>
    <row r="677" spans="1:6" x14ac:dyDescent="0.25">
      <c r="A677" s="211">
        <v>49151</v>
      </c>
      <c r="B677" s="33" t="s">
        <v>933</v>
      </c>
      <c r="C677" s="2" t="s">
        <v>171</v>
      </c>
      <c r="D677" s="30">
        <v>49340</v>
      </c>
      <c r="E677" s="35" t="s">
        <v>711</v>
      </c>
      <c r="F677" s="42"/>
    </row>
    <row r="678" spans="1:6" x14ac:dyDescent="0.25">
      <c r="A678" s="211">
        <v>49160</v>
      </c>
      <c r="B678" s="33" t="s">
        <v>933</v>
      </c>
      <c r="C678" s="2" t="s">
        <v>30</v>
      </c>
      <c r="D678" s="30">
        <v>49340</v>
      </c>
      <c r="E678" s="35" t="s">
        <v>135</v>
      </c>
      <c r="F678" s="42"/>
    </row>
    <row r="679" spans="1:6" x14ac:dyDescent="0.25">
      <c r="A679" s="211">
        <v>49180</v>
      </c>
      <c r="B679" s="33" t="s">
        <v>933</v>
      </c>
      <c r="C679" s="2" t="s">
        <v>1</v>
      </c>
      <c r="D679" s="30">
        <v>49340</v>
      </c>
      <c r="E679" s="35" t="s">
        <v>136</v>
      </c>
      <c r="F679" s="42"/>
    </row>
    <row r="680" spans="1:6" x14ac:dyDescent="0.25">
      <c r="A680" s="211">
        <v>49200</v>
      </c>
      <c r="B680" s="33" t="s">
        <v>933</v>
      </c>
      <c r="C680" s="2" t="s">
        <v>717</v>
      </c>
      <c r="D680" s="30">
        <v>49340</v>
      </c>
      <c r="E680" s="35" t="s">
        <v>712</v>
      </c>
      <c r="F680" s="42"/>
    </row>
    <row r="681" spans="1:6" x14ac:dyDescent="0.25">
      <c r="A681" s="211">
        <v>49220</v>
      </c>
      <c r="B681" s="33" t="s">
        <v>933</v>
      </c>
      <c r="C681" s="2" t="s">
        <v>718</v>
      </c>
      <c r="D681" s="30">
        <v>49340</v>
      </c>
      <c r="E681" s="35" t="s">
        <v>713</v>
      </c>
      <c r="F681" s="42"/>
    </row>
    <row r="682" spans="1:6" x14ac:dyDescent="0.25">
      <c r="A682" s="211">
        <v>49240</v>
      </c>
      <c r="B682" s="33" t="s">
        <v>933</v>
      </c>
      <c r="C682" s="2" t="s">
        <v>719</v>
      </c>
      <c r="D682" s="30">
        <v>49340</v>
      </c>
      <c r="E682" s="35" t="s">
        <v>714</v>
      </c>
      <c r="F682" s="42"/>
    </row>
    <row r="683" spans="1:6" x14ac:dyDescent="0.25">
      <c r="A683" s="211">
        <v>49260</v>
      </c>
      <c r="B683" s="33" t="s">
        <v>933</v>
      </c>
      <c r="C683" s="2" t="s">
        <v>720</v>
      </c>
      <c r="D683" s="30">
        <v>49340</v>
      </c>
      <c r="E683" s="35" t="s">
        <v>715</v>
      </c>
      <c r="F683" s="42"/>
    </row>
    <row r="684" spans="1:6" x14ac:dyDescent="0.25">
      <c r="A684" s="211">
        <v>49270</v>
      </c>
      <c r="B684" s="33" t="s">
        <v>933</v>
      </c>
      <c r="C684" s="2" t="s">
        <v>172</v>
      </c>
      <c r="D684" s="30">
        <v>49340</v>
      </c>
      <c r="E684" s="35" t="s">
        <v>716</v>
      </c>
      <c r="F684" s="42"/>
    </row>
    <row r="685" spans="1:6" x14ac:dyDescent="0.25">
      <c r="A685" s="211">
        <v>49280</v>
      </c>
      <c r="B685" s="33" t="s">
        <v>933</v>
      </c>
      <c r="C685" s="2" t="s">
        <v>3</v>
      </c>
      <c r="D685" s="30">
        <v>49340</v>
      </c>
      <c r="E685" s="35" t="s">
        <v>137</v>
      </c>
      <c r="F685" s="42"/>
    </row>
    <row r="686" spans="1:6" ht="15.75" customHeight="1" thickBot="1" x14ac:dyDescent="0.3">
      <c r="A686" s="211">
        <v>49340</v>
      </c>
      <c r="B686" s="33" t="s">
        <v>1068</v>
      </c>
      <c r="C686" s="8" t="s">
        <v>160</v>
      </c>
      <c r="D686" s="30">
        <v>51120</v>
      </c>
      <c r="E686" s="35" t="s">
        <v>891</v>
      </c>
      <c r="F686" s="50">
        <f>SUM(F660:F685)</f>
        <v>0</v>
      </c>
    </row>
    <row r="687" spans="1:6" ht="31.5" x14ac:dyDescent="0.25">
      <c r="A687" s="128" t="s">
        <v>954</v>
      </c>
      <c r="B687" s="85" t="s">
        <v>1137</v>
      </c>
      <c r="C687" s="87" t="s">
        <v>954</v>
      </c>
      <c r="D687" s="87" t="s">
        <v>954</v>
      </c>
      <c r="E687" s="87" t="s">
        <v>954</v>
      </c>
      <c r="F687" s="87" t="s">
        <v>954</v>
      </c>
    </row>
    <row r="688" spans="1:6" ht="15.75" customHeight="1" x14ac:dyDescent="0.25">
      <c r="A688" s="211">
        <v>50000</v>
      </c>
      <c r="B688" s="33" t="s">
        <v>935</v>
      </c>
      <c r="C688" s="2" t="s">
        <v>6</v>
      </c>
      <c r="D688" s="30">
        <v>50100</v>
      </c>
      <c r="E688" s="35" t="s">
        <v>721</v>
      </c>
      <c r="F688" s="42"/>
    </row>
    <row r="689" spans="1:6" ht="15.75" customHeight="1" x14ac:dyDescent="0.25">
      <c r="A689" s="211">
        <v>50005</v>
      </c>
      <c r="B689" s="33" t="s">
        <v>935</v>
      </c>
      <c r="C689" s="2" t="s">
        <v>168</v>
      </c>
      <c r="D689" s="30">
        <v>50100</v>
      </c>
      <c r="E689" s="35" t="s">
        <v>722</v>
      </c>
      <c r="F689" s="42"/>
    </row>
    <row r="690" spans="1:6" ht="15.75" customHeight="1" x14ac:dyDescent="0.25">
      <c r="A690" s="211">
        <v>50010</v>
      </c>
      <c r="B690" s="33" t="s">
        <v>935</v>
      </c>
      <c r="C690" s="2" t="s">
        <v>41</v>
      </c>
      <c r="D690" s="30">
        <v>50100</v>
      </c>
      <c r="E690" s="35" t="s">
        <v>723</v>
      </c>
      <c r="F690" s="42"/>
    </row>
    <row r="691" spans="1:6" ht="15.75" customHeight="1" x14ac:dyDescent="0.25">
      <c r="A691" s="211">
        <v>50011</v>
      </c>
      <c r="B691" s="33" t="s">
        <v>935</v>
      </c>
      <c r="C691" s="2" t="s">
        <v>36</v>
      </c>
      <c r="D691" s="30">
        <v>50100</v>
      </c>
      <c r="E691" s="35" t="s">
        <v>724</v>
      </c>
      <c r="F691" s="42"/>
    </row>
    <row r="692" spans="1:6" ht="15.75" customHeight="1" x14ac:dyDescent="0.25">
      <c r="A692" s="211">
        <v>50012</v>
      </c>
      <c r="B692" s="33" t="s">
        <v>935</v>
      </c>
      <c r="C692" s="2" t="s">
        <v>42</v>
      </c>
      <c r="D692" s="30">
        <v>50100</v>
      </c>
      <c r="E692" s="35" t="s">
        <v>725</v>
      </c>
      <c r="F692" s="42"/>
    </row>
    <row r="693" spans="1:6" ht="15.75" customHeight="1" x14ac:dyDescent="0.25">
      <c r="A693" s="211">
        <v>50013</v>
      </c>
      <c r="B693" s="33" t="s">
        <v>935</v>
      </c>
      <c r="C693" s="2" t="s">
        <v>37</v>
      </c>
      <c r="D693" s="30">
        <v>50100</v>
      </c>
      <c r="E693" s="35" t="s">
        <v>726</v>
      </c>
      <c r="F693" s="42"/>
    </row>
    <row r="694" spans="1:6" ht="15.75" customHeight="1" x14ac:dyDescent="0.25">
      <c r="A694" s="211">
        <v>50014</v>
      </c>
      <c r="B694" s="33" t="s">
        <v>935</v>
      </c>
      <c r="C694" s="2" t="s">
        <v>43</v>
      </c>
      <c r="D694" s="30">
        <v>50100</v>
      </c>
      <c r="E694" s="35" t="s">
        <v>727</v>
      </c>
      <c r="F694" s="42"/>
    </row>
    <row r="695" spans="1:6" ht="15.75" customHeight="1" x14ac:dyDescent="0.25">
      <c r="A695" s="211">
        <v>50015</v>
      </c>
      <c r="B695" s="33" t="s">
        <v>935</v>
      </c>
      <c r="C695" s="2" t="s">
        <v>44</v>
      </c>
      <c r="D695" s="30">
        <v>50100</v>
      </c>
      <c r="E695" s="35" t="s">
        <v>728</v>
      </c>
      <c r="F695" s="42"/>
    </row>
    <row r="696" spans="1:6" ht="15.75" customHeight="1" x14ac:dyDescent="0.25">
      <c r="A696" s="211">
        <v>50016</v>
      </c>
      <c r="B696" s="33" t="s">
        <v>935</v>
      </c>
      <c r="C696" s="2" t="s">
        <v>45</v>
      </c>
      <c r="D696" s="30">
        <v>50100</v>
      </c>
      <c r="E696" s="35" t="s">
        <v>729</v>
      </c>
      <c r="F696" s="42"/>
    </row>
    <row r="697" spans="1:6" ht="15.6" customHeight="1" x14ac:dyDescent="0.25">
      <c r="A697" s="211">
        <v>50017</v>
      </c>
      <c r="B697" s="33" t="s">
        <v>935</v>
      </c>
      <c r="C697" s="2" t="s">
        <v>38</v>
      </c>
      <c r="D697" s="30">
        <v>50100</v>
      </c>
      <c r="E697" s="35" t="s">
        <v>730</v>
      </c>
      <c r="F697" s="42"/>
    </row>
    <row r="698" spans="1:6" ht="15.75" customHeight="1" x14ac:dyDescent="0.25">
      <c r="A698" s="211">
        <v>50018</v>
      </c>
      <c r="B698" s="33" t="s">
        <v>935</v>
      </c>
      <c r="C698" s="2" t="s">
        <v>169</v>
      </c>
      <c r="D698" s="30">
        <v>50100</v>
      </c>
      <c r="E698" s="35" t="s">
        <v>731</v>
      </c>
      <c r="F698" s="42"/>
    </row>
    <row r="699" spans="1:6" ht="15.75" customHeight="1" x14ac:dyDescent="0.25">
      <c r="A699" s="211">
        <v>50020</v>
      </c>
      <c r="B699" s="33" t="s">
        <v>935</v>
      </c>
      <c r="C699" s="2" t="s">
        <v>17</v>
      </c>
      <c r="D699" s="30">
        <v>50100</v>
      </c>
      <c r="E699" s="35" t="s">
        <v>732</v>
      </c>
      <c r="F699" s="42"/>
    </row>
    <row r="700" spans="1:6" ht="15.75" customHeight="1" x14ac:dyDescent="0.25">
      <c r="A700" s="211">
        <v>50040</v>
      </c>
      <c r="B700" s="33" t="s">
        <v>935</v>
      </c>
      <c r="C700" s="2" t="s">
        <v>26</v>
      </c>
      <c r="D700" s="30">
        <v>50100</v>
      </c>
      <c r="E700" s="35" t="s">
        <v>733</v>
      </c>
      <c r="F700" s="42"/>
    </row>
    <row r="701" spans="1:6" ht="15.75" customHeight="1" x14ac:dyDescent="0.25">
      <c r="A701" s="211">
        <v>50050</v>
      </c>
      <c r="B701" s="33" t="s">
        <v>935</v>
      </c>
      <c r="C701" s="2" t="s">
        <v>170</v>
      </c>
      <c r="D701" s="30">
        <v>50100</v>
      </c>
      <c r="E701" s="35" t="s">
        <v>734</v>
      </c>
      <c r="F701" s="42"/>
    </row>
    <row r="702" spans="1:6" ht="15.75" customHeight="1" x14ac:dyDescent="0.25">
      <c r="A702" s="211">
        <v>50051</v>
      </c>
      <c r="B702" s="33" t="s">
        <v>935</v>
      </c>
      <c r="C702" s="2" t="s">
        <v>171</v>
      </c>
      <c r="D702" s="30">
        <v>50100</v>
      </c>
      <c r="E702" s="35" t="s">
        <v>735</v>
      </c>
      <c r="F702" s="42"/>
    </row>
    <row r="703" spans="1:6" ht="15.75" customHeight="1" x14ac:dyDescent="0.25">
      <c r="A703" s="211">
        <v>50060</v>
      </c>
      <c r="B703" s="33" t="s">
        <v>935</v>
      </c>
      <c r="C703" s="2" t="s">
        <v>1</v>
      </c>
      <c r="D703" s="30">
        <v>50100</v>
      </c>
      <c r="E703" s="35" t="s">
        <v>736</v>
      </c>
      <c r="F703" s="42"/>
    </row>
    <row r="704" spans="1:6" ht="15.75" customHeight="1" x14ac:dyDescent="0.25">
      <c r="A704" s="211">
        <v>50070</v>
      </c>
      <c r="B704" s="33" t="s">
        <v>935</v>
      </c>
      <c r="C704" s="2" t="s">
        <v>172</v>
      </c>
      <c r="D704" s="30">
        <v>50100</v>
      </c>
      <c r="E704" s="35" t="s">
        <v>737</v>
      </c>
      <c r="F704" s="42"/>
    </row>
    <row r="705" spans="1:6" ht="15.75" customHeight="1" x14ac:dyDescent="0.25">
      <c r="A705" s="211">
        <v>50080</v>
      </c>
      <c r="B705" s="33" t="s">
        <v>935</v>
      </c>
      <c r="C705" s="2" t="s">
        <v>3</v>
      </c>
      <c r="D705" s="30">
        <v>50100</v>
      </c>
      <c r="E705" s="35" t="s">
        <v>738</v>
      </c>
      <c r="F705" s="42"/>
    </row>
    <row r="706" spans="1:6" ht="15.75" customHeight="1" thickBot="1" x14ac:dyDescent="0.3">
      <c r="A706" s="211">
        <v>50100</v>
      </c>
      <c r="B706" s="33" t="s">
        <v>1067</v>
      </c>
      <c r="C706" s="8" t="s">
        <v>160</v>
      </c>
      <c r="D706" s="30">
        <v>51120</v>
      </c>
      <c r="E706" s="20" t="s">
        <v>892</v>
      </c>
      <c r="F706" s="50">
        <f>SUM(F688:F705)</f>
        <v>0</v>
      </c>
    </row>
    <row r="707" spans="1:6" ht="15.75" customHeight="1" x14ac:dyDescent="0.25">
      <c r="A707" s="128" t="s">
        <v>954</v>
      </c>
      <c r="B707" s="125" t="s">
        <v>1138</v>
      </c>
      <c r="C707" s="128" t="s">
        <v>954</v>
      </c>
      <c r="D707" s="128" t="s">
        <v>954</v>
      </c>
      <c r="E707" s="128" t="s">
        <v>954</v>
      </c>
      <c r="F707" s="128" t="s">
        <v>954</v>
      </c>
    </row>
    <row r="708" spans="1:6" ht="15.6" customHeight="1" x14ac:dyDescent="0.25">
      <c r="A708" s="211">
        <v>51000</v>
      </c>
      <c r="B708" s="33" t="s">
        <v>840</v>
      </c>
      <c r="C708" s="2" t="s">
        <v>6</v>
      </c>
      <c r="D708" s="30">
        <v>51100</v>
      </c>
      <c r="E708" s="35" t="s">
        <v>754</v>
      </c>
      <c r="F708" s="42"/>
    </row>
    <row r="709" spans="1:6" ht="15.6" customHeight="1" x14ac:dyDescent="0.25">
      <c r="A709" s="211">
        <v>51005</v>
      </c>
      <c r="B709" s="33" t="s">
        <v>840</v>
      </c>
      <c r="C709" s="2" t="s">
        <v>168</v>
      </c>
      <c r="D709" s="30">
        <v>51100</v>
      </c>
      <c r="E709" s="35" t="s">
        <v>755</v>
      </c>
      <c r="F709" s="42"/>
    </row>
    <row r="710" spans="1:6" ht="15.6" customHeight="1" x14ac:dyDescent="0.25">
      <c r="A710" s="211">
        <v>51010</v>
      </c>
      <c r="B710" s="33" t="s">
        <v>840</v>
      </c>
      <c r="C710" s="2" t="s">
        <v>41</v>
      </c>
      <c r="D710" s="30">
        <v>51100</v>
      </c>
      <c r="E710" s="35" t="s">
        <v>756</v>
      </c>
      <c r="F710" s="42"/>
    </row>
    <row r="711" spans="1:6" ht="15.6" customHeight="1" x14ac:dyDescent="0.25">
      <c r="A711" s="211">
        <v>51011</v>
      </c>
      <c r="B711" s="33" t="s">
        <v>840</v>
      </c>
      <c r="C711" s="2" t="s">
        <v>36</v>
      </c>
      <c r="D711" s="30">
        <v>51100</v>
      </c>
      <c r="E711" s="35" t="s">
        <v>739</v>
      </c>
      <c r="F711" s="42"/>
    </row>
    <row r="712" spans="1:6" ht="15.6" customHeight="1" x14ac:dyDescent="0.25">
      <c r="A712" s="211">
        <v>51012</v>
      </c>
      <c r="B712" s="33" t="s">
        <v>840</v>
      </c>
      <c r="C712" s="2" t="s">
        <v>42</v>
      </c>
      <c r="D712" s="30">
        <v>51100</v>
      </c>
      <c r="E712" s="35" t="s">
        <v>740</v>
      </c>
      <c r="F712" s="42"/>
    </row>
    <row r="713" spans="1:6" ht="15.6" customHeight="1" x14ac:dyDescent="0.25">
      <c r="A713" s="211">
        <v>51013</v>
      </c>
      <c r="B713" s="33" t="s">
        <v>840</v>
      </c>
      <c r="C713" s="2" t="s">
        <v>37</v>
      </c>
      <c r="D713" s="30">
        <v>51100</v>
      </c>
      <c r="E713" s="35" t="s">
        <v>741</v>
      </c>
      <c r="F713" s="42"/>
    </row>
    <row r="714" spans="1:6" ht="15.6" customHeight="1" x14ac:dyDescent="0.25">
      <c r="A714" s="211">
        <v>51014</v>
      </c>
      <c r="B714" s="33" t="s">
        <v>840</v>
      </c>
      <c r="C714" s="2" t="s">
        <v>43</v>
      </c>
      <c r="D714" s="30">
        <v>51100</v>
      </c>
      <c r="E714" s="35" t="s">
        <v>742</v>
      </c>
      <c r="F714" s="42"/>
    </row>
    <row r="715" spans="1:6" ht="15.6" customHeight="1" x14ac:dyDescent="0.25">
      <c r="A715" s="211">
        <v>51015</v>
      </c>
      <c r="B715" s="33" t="s">
        <v>840</v>
      </c>
      <c r="C715" s="2" t="s">
        <v>44</v>
      </c>
      <c r="D715" s="30">
        <v>51100</v>
      </c>
      <c r="E715" s="35" t="s">
        <v>743</v>
      </c>
      <c r="F715" s="42"/>
    </row>
    <row r="716" spans="1:6" ht="15.6" customHeight="1" x14ac:dyDescent="0.25">
      <c r="A716" s="211">
        <v>51016</v>
      </c>
      <c r="B716" s="33" t="s">
        <v>840</v>
      </c>
      <c r="C716" s="2" t="s">
        <v>45</v>
      </c>
      <c r="D716" s="30">
        <v>51100</v>
      </c>
      <c r="E716" s="35" t="s">
        <v>744</v>
      </c>
      <c r="F716" s="42"/>
    </row>
    <row r="717" spans="1:6" ht="15.6" customHeight="1" x14ac:dyDescent="0.25">
      <c r="A717" s="211">
        <v>51017</v>
      </c>
      <c r="B717" s="33" t="s">
        <v>840</v>
      </c>
      <c r="C717" s="2" t="s">
        <v>38</v>
      </c>
      <c r="D717" s="30">
        <v>51100</v>
      </c>
      <c r="E717" s="35" t="s">
        <v>745</v>
      </c>
      <c r="F717" s="42"/>
    </row>
    <row r="718" spans="1:6" ht="15.6" customHeight="1" x14ac:dyDescent="0.25">
      <c r="A718" s="211">
        <v>51018</v>
      </c>
      <c r="B718" s="33" t="s">
        <v>840</v>
      </c>
      <c r="C718" s="2" t="s">
        <v>169</v>
      </c>
      <c r="D718" s="30">
        <v>51100</v>
      </c>
      <c r="E718" s="35" t="s">
        <v>746</v>
      </c>
      <c r="F718" s="42"/>
    </row>
    <row r="719" spans="1:6" ht="15.6" customHeight="1" x14ac:dyDescent="0.25">
      <c r="A719" s="211">
        <v>51020</v>
      </c>
      <c r="B719" s="33" t="s">
        <v>840</v>
      </c>
      <c r="C719" s="2" t="s">
        <v>17</v>
      </c>
      <c r="D719" s="30">
        <v>51100</v>
      </c>
      <c r="E719" s="35" t="s">
        <v>747</v>
      </c>
      <c r="F719" s="42"/>
    </row>
    <row r="720" spans="1:6" ht="15.6" customHeight="1" x14ac:dyDescent="0.25">
      <c r="A720" s="211">
        <v>51040</v>
      </c>
      <c r="B720" s="33" t="s">
        <v>840</v>
      </c>
      <c r="C720" s="2" t="s">
        <v>26</v>
      </c>
      <c r="D720" s="30">
        <v>51100</v>
      </c>
      <c r="E720" s="35" t="s">
        <v>748</v>
      </c>
      <c r="F720" s="42"/>
    </row>
    <row r="721" spans="1:6" ht="15.6" customHeight="1" x14ac:dyDescent="0.25">
      <c r="A721" s="211">
        <v>51050</v>
      </c>
      <c r="B721" s="33" t="s">
        <v>840</v>
      </c>
      <c r="C721" s="2" t="s">
        <v>170</v>
      </c>
      <c r="D721" s="30">
        <v>51100</v>
      </c>
      <c r="E721" s="35" t="s">
        <v>749</v>
      </c>
      <c r="F721" s="42"/>
    </row>
    <row r="722" spans="1:6" ht="15.6" customHeight="1" x14ac:dyDescent="0.25">
      <c r="A722" s="211">
        <v>51051</v>
      </c>
      <c r="B722" s="33" t="s">
        <v>840</v>
      </c>
      <c r="C722" s="2" t="s">
        <v>171</v>
      </c>
      <c r="D722" s="30">
        <v>51100</v>
      </c>
      <c r="E722" s="35" t="s">
        <v>750</v>
      </c>
      <c r="F722" s="42"/>
    </row>
    <row r="723" spans="1:6" ht="15.6" customHeight="1" x14ac:dyDescent="0.25">
      <c r="A723" s="211">
        <v>51060</v>
      </c>
      <c r="B723" s="33" t="s">
        <v>840</v>
      </c>
      <c r="C723" s="2" t="s">
        <v>1</v>
      </c>
      <c r="D723" s="30">
        <v>51100</v>
      </c>
      <c r="E723" s="35" t="s">
        <v>751</v>
      </c>
      <c r="F723" s="42"/>
    </row>
    <row r="724" spans="1:6" ht="15.6" customHeight="1" x14ac:dyDescent="0.25">
      <c r="A724" s="211">
        <v>51070</v>
      </c>
      <c r="B724" s="33" t="s">
        <v>840</v>
      </c>
      <c r="C724" s="2" t="s">
        <v>172</v>
      </c>
      <c r="D724" s="30">
        <v>51100</v>
      </c>
      <c r="E724" s="35" t="s">
        <v>752</v>
      </c>
      <c r="F724" s="42"/>
    </row>
    <row r="725" spans="1:6" ht="15.6" customHeight="1" x14ac:dyDescent="0.25">
      <c r="A725" s="211">
        <v>51080</v>
      </c>
      <c r="B725" s="33" t="s">
        <v>840</v>
      </c>
      <c r="C725" s="2" t="s">
        <v>3</v>
      </c>
      <c r="D725" s="30">
        <v>51100</v>
      </c>
      <c r="E725" s="35" t="s">
        <v>753</v>
      </c>
      <c r="F725" s="42"/>
    </row>
    <row r="726" spans="1:6" ht="15.75" customHeight="1" thickBot="1" x14ac:dyDescent="0.3">
      <c r="A726" s="211">
        <v>51100</v>
      </c>
      <c r="B726" s="33" t="s">
        <v>1064</v>
      </c>
      <c r="C726" s="8" t="s">
        <v>160</v>
      </c>
      <c r="D726" s="30">
        <v>51120</v>
      </c>
      <c r="E726" s="20" t="s">
        <v>893</v>
      </c>
      <c r="F726" s="50">
        <f>SUM(F708:F725)</f>
        <v>0</v>
      </c>
    </row>
    <row r="727" spans="1:6" ht="15.75" customHeight="1" x14ac:dyDescent="0.25">
      <c r="A727" s="214" t="s">
        <v>954</v>
      </c>
      <c r="B727" s="136" t="s">
        <v>1139</v>
      </c>
      <c r="C727" s="137" t="s">
        <v>954</v>
      </c>
      <c r="D727" s="137" t="s">
        <v>954</v>
      </c>
      <c r="E727" s="137" t="s">
        <v>954</v>
      </c>
      <c r="F727" s="137" t="s">
        <v>954</v>
      </c>
    </row>
    <row r="728" spans="1:6" ht="15.75" customHeight="1" x14ac:dyDescent="0.25">
      <c r="A728" s="211">
        <v>52000</v>
      </c>
      <c r="B728" s="33" t="s">
        <v>936</v>
      </c>
      <c r="C728" s="2" t="s">
        <v>757</v>
      </c>
      <c r="D728" s="30">
        <v>52480</v>
      </c>
      <c r="E728" s="35" t="s">
        <v>760</v>
      </c>
      <c r="F728" s="42"/>
    </row>
    <row r="729" spans="1:6" ht="15.75" customHeight="1" x14ac:dyDescent="0.25">
      <c r="A729" s="211">
        <v>52060</v>
      </c>
      <c r="B729" s="33" t="s">
        <v>936</v>
      </c>
      <c r="C729" s="2" t="s">
        <v>31</v>
      </c>
      <c r="D729" s="30">
        <v>52480</v>
      </c>
      <c r="E729" s="35" t="s">
        <v>761</v>
      </c>
      <c r="F729" s="42"/>
    </row>
    <row r="730" spans="1:6" ht="15.75" customHeight="1" x14ac:dyDescent="0.25">
      <c r="A730" s="211">
        <v>52085</v>
      </c>
      <c r="B730" s="33" t="s">
        <v>936</v>
      </c>
      <c r="C730" s="2" t="s">
        <v>168</v>
      </c>
      <c r="D730" s="30">
        <v>52480</v>
      </c>
      <c r="E730" s="35" t="s">
        <v>762</v>
      </c>
      <c r="F730" s="42"/>
    </row>
    <row r="731" spans="1:6" ht="15.75" customHeight="1" x14ac:dyDescent="0.25">
      <c r="A731" s="211">
        <v>52090</v>
      </c>
      <c r="B731" s="33" t="s">
        <v>936</v>
      </c>
      <c r="C731" s="2" t="s">
        <v>41</v>
      </c>
      <c r="D731" s="30">
        <v>52480</v>
      </c>
      <c r="E731" s="35" t="s">
        <v>763</v>
      </c>
      <c r="F731" s="42"/>
    </row>
    <row r="732" spans="1:6" ht="15.75" customHeight="1" x14ac:dyDescent="0.25">
      <c r="A732" s="211">
        <v>52091</v>
      </c>
      <c r="B732" s="33" t="s">
        <v>936</v>
      </c>
      <c r="C732" s="2" t="s">
        <v>36</v>
      </c>
      <c r="D732" s="30">
        <v>52480</v>
      </c>
      <c r="E732" s="35" t="s">
        <v>764</v>
      </c>
      <c r="F732" s="42"/>
    </row>
    <row r="733" spans="1:6" ht="15.75" customHeight="1" x14ac:dyDescent="0.25">
      <c r="A733" s="211">
        <v>52092</v>
      </c>
      <c r="B733" s="33" t="s">
        <v>936</v>
      </c>
      <c r="C733" s="2" t="s">
        <v>42</v>
      </c>
      <c r="D733" s="30">
        <v>52480</v>
      </c>
      <c r="E733" s="35" t="s">
        <v>765</v>
      </c>
      <c r="F733" s="42"/>
    </row>
    <row r="734" spans="1:6" ht="15.75" customHeight="1" x14ac:dyDescent="0.25">
      <c r="A734" s="211">
        <v>52093</v>
      </c>
      <c r="B734" s="33" t="s">
        <v>936</v>
      </c>
      <c r="C734" s="2" t="s">
        <v>37</v>
      </c>
      <c r="D734" s="30">
        <v>52480</v>
      </c>
      <c r="E734" s="35" t="s">
        <v>766</v>
      </c>
      <c r="F734" s="42"/>
    </row>
    <row r="735" spans="1:6" ht="15.75" customHeight="1" x14ac:dyDescent="0.25">
      <c r="A735" s="211">
        <v>52094</v>
      </c>
      <c r="B735" s="33" t="s">
        <v>936</v>
      </c>
      <c r="C735" s="2" t="s">
        <v>43</v>
      </c>
      <c r="D735" s="30">
        <v>52480</v>
      </c>
      <c r="E735" s="35" t="s">
        <v>767</v>
      </c>
      <c r="F735" s="42"/>
    </row>
    <row r="736" spans="1:6" ht="15.75" customHeight="1" x14ac:dyDescent="0.25">
      <c r="A736" s="211">
        <v>52095</v>
      </c>
      <c r="B736" s="33" t="s">
        <v>936</v>
      </c>
      <c r="C736" s="2" t="s">
        <v>44</v>
      </c>
      <c r="D736" s="30">
        <v>52480</v>
      </c>
      <c r="E736" s="35" t="s">
        <v>768</v>
      </c>
      <c r="F736" s="42"/>
    </row>
    <row r="737" spans="1:6" ht="15.75" customHeight="1" x14ac:dyDescent="0.25">
      <c r="A737" s="211">
        <v>52096</v>
      </c>
      <c r="B737" s="33" t="s">
        <v>936</v>
      </c>
      <c r="C737" s="2" t="s">
        <v>45</v>
      </c>
      <c r="D737" s="30">
        <v>52480</v>
      </c>
      <c r="E737" s="35" t="s">
        <v>769</v>
      </c>
      <c r="F737" s="42"/>
    </row>
    <row r="738" spans="1:6" ht="15.75" customHeight="1" x14ac:dyDescent="0.25">
      <c r="A738" s="211">
        <v>52097</v>
      </c>
      <c r="B738" s="33" t="s">
        <v>936</v>
      </c>
      <c r="C738" s="2" t="s">
        <v>38</v>
      </c>
      <c r="D738" s="30">
        <v>52480</v>
      </c>
      <c r="E738" s="35" t="s">
        <v>770</v>
      </c>
      <c r="F738" s="42"/>
    </row>
    <row r="739" spans="1:6" ht="15.75" customHeight="1" x14ac:dyDescent="0.25">
      <c r="A739" s="211">
        <v>52098</v>
      </c>
      <c r="B739" s="33" t="s">
        <v>936</v>
      </c>
      <c r="C739" s="2" t="s">
        <v>169</v>
      </c>
      <c r="D739" s="30">
        <v>52480</v>
      </c>
      <c r="E739" s="35" t="s">
        <v>771</v>
      </c>
      <c r="F739" s="42"/>
    </row>
    <row r="740" spans="1:6" ht="15.75" customHeight="1" x14ac:dyDescent="0.25">
      <c r="A740" s="211">
        <v>52120</v>
      </c>
      <c r="B740" s="33" t="s">
        <v>936</v>
      </c>
      <c r="C740" s="2" t="s">
        <v>32</v>
      </c>
      <c r="D740" s="30">
        <v>52480</v>
      </c>
      <c r="E740" s="35" t="s">
        <v>138</v>
      </c>
      <c r="F740" s="42"/>
    </row>
    <row r="741" spans="1:6" ht="15" customHeight="1" x14ac:dyDescent="0.25">
      <c r="A741" s="211">
        <v>52140</v>
      </c>
      <c r="B741" s="33" t="s">
        <v>936</v>
      </c>
      <c r="C741" s="2" t="s">
        <v>758</v>
      </c>
      <c r="D741" s="30">
        <v>52480</v>
      </c>
      <c r="E741" s="35" t="s">
        <v>139</v>
      </c>
      <c r="F741" s="42"/>
    </row>
    <row r="742" spans="1:6" ht="15.75" customHeight="1" x14ac:dyDescent="0.25">
      <c r="A742" s="211">
        <v>52160</v>
      </c>
      <c r="B742" s="33" t="s">
        <v>936</v>
      </c>
      <c r="C742" s="2" t="s">
        <v>33</v>
      </c>
      <c r="D742" s="30">
        <v>52480</v>
      </c>
      <c r="E742" s="35" t="s">
        <v>140</v>
      </c>
      <c r="F742" s="42"/>
    </row>
    <row r="743" spans="1:6" ht="15.75" customHeight="1" x14ac:dyDescent="0.25">
      <c r="A743" s="211">
        <v>52280</v>
      </c>
      <c r="B743" s="33" t="s">
        <v>936</v>
      </c>
      <c r="C743" s="2" t="s">
        <v>34</v>
      </c>
      <c r="D743" s="30">
        <v>52480</v>
      </c>
      <c r="E743" s="35" t="s">
        <v>141</v>
      </c>
      <c r="F743" s="42"/>
    </row>
    <row r="744" spans="1:6" ht="15.75" customHeight="1" x14ac:dyDescent="0.25">
      <c r="A744" s="211">
        <v>52390</v>
      </c>
      <c r="B744" s="33" t="s">
        <v>936</v>
      </c>
      <c r="C744" s="2" t="s">
        <v>170</v>
      </c>
      <c r="D744" s="30">
        <v>52480</v>
      </c>
      <c r="E744" s="35" t="s">
        <v>772</v>
      </c>
      <c r="F744" s="42"/>
    </row>
    <row r="745" spans="1:6" ht="15.75" customHeight="1" x14ac:dyDescent="0.25">
      <c r="A745" s="211">
        <v>52391</v>
      </c>
      <c r="B745" s="33" t="s">
        <v>936</v>
      </c>
      <c r="C745" s="2" t="s">
        <v>171</v>
      </c>
      <c r="D745" s="30">
        <v>52480</v>
      </c>
      <c r="E745" s="35" t="s">
        <v>773</v>
      </c>
      <c r="F745" s="42"/>
    </row>
    <row r="746" spans="1:6" ht="15.75" customHeight="1" x14ac:dyDescent="0.25">
      <c r="A746" s="211">
        <v>52400</v>
      </c>
      <c r="B746" s="33" t="s">
        <v>936</v>
      </c>
      <c r="C746" s="2" t="s">
        <v>35</v>
      </c>
      <c r="D746" s="30">
        <v>52480</v>
      </c>
      <c r="E746" s="35" t="s">
        <v>142</v>
      </c>
      <c r="F746" s="42"/>
    </row>
    <row r="747" spans="1:6" ht="15.6" customHeight="1" x14ac:dyDescent="0.25">
      <c r="A747" s="211">
        <v>52420</v>
      </c>
      <c r="B747" s="33" t="s">
        <v>936</v>
      </c>
      <c r="C747" s="2" t="s">
        <v>1</v>
      </c>
      <c r="D747" s="30">
        <v>52480</v>
      </c>
      <c r="E747" s="35" t="s">
        <v>774</v>
      </c>
      <c r="F747" s="42"/>
    </row>
    <row r="748" spans="1:6" ht="15.75" customHeight="1" x14ac:dyDescent="0.25">
      <c r="A748" s="211">
        <v>52455</v>
      </c>
      <c r="B748" s="33" t="s">
        <v>936</v>
      </c>
      <c r="C748" s="2" t="s">
        <v>759</v>
      </c>
      <c r="D748" s="30">
        <v>52480</v>
      </c>
      <c r="E748" s="35" t="s">
        <v>775</v>
      </c>
      <c r="F748" s="42"/>
    </row>
    <row r="749" spans="1:6" ht="15.75" customHeight="1" x14ac:dyDescent="0.25">
      <c r="A749" s="211">
        <v>52460</v>
      </c>
      <c r="B749" s="33" t="s">
        <v>936</v>
      </c>
      <c r="C749" s="2" t="s">
        <v>3</v>
      </c>
      <c r="D749" s="30">
        <v>52480</v>
      </c>
      <c r="E749" s="35" t="s">
        <v>776</v>
      </c>
      <c r="F749" s="42"/>
    </row>
    <row r="750" spans="1:6" ht="15.75" customHeight="1" thickBot="1" x14ac:dyDescent="0.3">
      <c r="A750" s="211">
        <v>52480</v>
      </c>
      <c r="B750" s="33" t="s">
        <v>1065</v>
      </c>
      <c r="C750" s="8" t="s">
        <v>160</v>
      </c>
      <c r="D750" s="30">
        <v>72140</v>
      </c>
      <c r="E750" s="20" t="s">
        <v>894</v>
      </c>
      <c r="F750" s="50">
        <f>SUM(F728:F749)</f>
        <v>0</v>
      </c>
    </row>
    <row r="751" spans="1:6" ht="15.75" customHeight="1" x14ac:dyDescent="0.25">
      <c r="A751" s="128" t="s">
        <v>954</v>
      </c>
      <c r="B751" s="125" t="s">
        <v>1140</v>
      </c>
      <c r="C751" s="128" t="s">
        <v>954</v>
      </c>
      <c r="D751" s="128" t="s">
        <v>954</v>
      </c>
      <c r="E751" s="128" t="s">
        <v>954</v>
      </c>
      <c r="F751" s="128" t="s">
        <v>954</v>
      </c>
    </row>
    <row r="752" spans="1:6" ht="15.75" customHeight="1" x14ac:dyDescent="0.25">
      <c r="A752" s="211">
        <v>52700</v>
      </c>
      <c r="B752" s="33" t="s">
        <v>937</v>
      </c>
      <c r="C752" s="2" t="s">
        <v>1</v>
      </c>
      <c r="D752" s="30">
        <v>52780</v>
      </c>
      <c r="E752" s="35" t="s">
        <v>778</v>
      </c>
      <c r="F752" s="42"/>
    </row>
    <row r="753" spans="1:6" ht="15.75" customHeight="1" x14ac:dyDescent="0.25">
      <c r="A753" s="211">
        <v>52720</v>
      </c>
      <c r="B753" s="33" t="s">
        <v>937</v>
      </c>
      <c r="C753" s="2" t="s">
        <v>777</v>
      </c>
      <c r="D753" s="30">
        <v>52780</v>
      </c>
      <c r="E753" s="35" t="s">
        <v>779</v>
      </c>
      <c r="F753" s="42"/>
    </row>
    <row r="754" spans="1:6" ht="15.75" customHeight="1" x14ac:dyDescent="0.25">
      <c r="A754" s="211">
        <v>52740</v>
      </c>
      <c r="B754" s="33" t="s">
        <v>937</v>
      </c>
      <c r="C754" s="2" t="s">
        <v>172</v>
      </c>
      <c r="D754" s="30">
        <v>52780</v>
      </c>
      <c r="E754" s="35" t="s">
        <v>780</v>
      </c>
      <c r="F754" s="42"/>
    </row>
    <row r="755" spans="1:6" ht="15.75" customHeight="1" x14ac:dyDescent="0.25">
      <c r="A755" s="211">
        <v>52760</v>
      </c>
      <c r="B755" s="33" t="s">
        <v>937</v>
      </c>
      <c r="C755" s="2" t="s">
        <v>3</v>
      </c>
      <c r="D755" s="30">
        <v>52780</v>
      </c>
      <c r="E755" s="35" t="s">
        <v>781</v>
      </c>
      <c r="F755" s="42"/>
    </row>
    <row r="756" spans="1:6" ht="15.75" customHeight="1" thickBot="1" x14ac:dyDescent="0.3">
      <c r="A756" s="211">
        <v>52780</v>
      </c>
      <c r="B756" s="33" t="s">
        <v>1089</v>
      </c>
      <c r="C756" s="8" t="s">
        <v>160</v>
      </c>
      <c r="D756" s="30">
        <v>72140</v>
      </c>
      <c r="E756" s="20" t="s">
        <v>895</v>
      </c>
      <c r="F756" s="50">
        <f>SUM(F752:F755)</f>
        <v>0</v>
      </c>
    </row>
    <row r="757" spans="1:6" ht="15.75" customHeight="1" thickBot="1" x14ac:dyDescent="0.3">
      <c r="A757" s="103" t="s">
        <v>954</v>
      </c>
      <c r="B757" s="102" t="s">
        <v>1141</v>
      </c>
      <c r="C757" s="103" t="s">
        <v>954</v>
      </c>
      <c r="D757" s="103" t="s">
        <v>954</v>
      </c>
      <c r="E757" s="103" t="s">
        <v>954</v>
      </c>
      <c r="F757" s="103" t="s">
        <v>954</v>
      </c>
    </row>
    <row r="758" spans="1:6" ht="15.75" customHeight="1" x14ac:dyDescent="0.25">
      <c r="A758" s="211">
        <v>71000</v>
      </c>
      <c r="B758" s="33" t="s">
        <v>16</v>
      </c>
      <c r="C758" s="2" t="s">
        <v>41</v>
      </c>
      <c r="D758" s="30">
        <v>71240</v>
      </c>
      <c r="E758" s="35" t="s">
        <v>145</v>
      </c>
      <c r="F758" s="46"/>
    </row>
    <row r="759" spans="1:6" ht="15.75" customHeight="1" x14ac:dyDescent="0.25">
      <c r="A759" s="211">
        <v>71020</v>
      </c>
      <c r="B759" s="33" t="s">
        <v>16</v>
      </c>
      <c r="C759" s="2" t="s">
        <v>36</v>
      </c>
      <c r="D759" s="30">
        <v>71240</v>
      </c>
      <c r="E759" s="35" t="s">
        <v>146</v>
      </c>
      <c r="F759" s="43"/>
    </row>
    <row r="760" spans="1:6" ht="15.75" customHeight="1" x14ac:dyDescent="0.25">
      <c r="A760" s="211">
        <v>71120</v>
      </c>
      <c r="B760" s="33" t="s">
        <v>16</v>
      </c>
      <c r="C760" s="2" t="s">
        <v>42</v>
      </c>
      <c r="D760" s="30">
        <v>71240</v>
      </c>
      <c r="E760" s="35" t="s">
        <v>785</v>
      </c>
      <c r="F760" s="43"/>
    </row>
    <row r="761" spans="1:6" ht="15.75" customHeight="1" x14ac:dyDescent="0.25">
      <c r="A761" s="211">
        <v>71140</v>
      </c>
      <c r="B761" s="33" t="s">
        <v>16</v>
      </c>
      <c r="C761" s="2" t="s">
        <v>37</v>
      </c>
      <c r="D761" s="30">
        <v>71240</v>
      </c>
      <c r="E761" s="35" t="s">
        <v>147</v>
      </c>
      <c r="F761" s="43"/>
    </row>
    <row r="762" spans="1:6" ht="15.75" customHeight="1" x14ac:dyDescent="0.25">
      <c r="A762" s="211">
        <v>71160</v>
      </c>
      <c r="B762" s="33" t="s">
        <v>16</v>
      </c>
      <c r="C762" s="2" t="s">
        <v>43</v>
      </c>
      <c r="D762" s="30">
        <v>71240</v>
      </c>
      <c r="E762" s="35" t="s">
        <v>148</v>
      </c>
      <c r="F762" s="43"/>
    </row>
    <row r="763" spans="1:6" ht="15.75" customHeight="1" x14ac:dyDescent="0.25">
      <c r="A763" s="211">
        <v>71180</v>
      </c>
      <c r="B763" s="33" t="s">
        <v>16</v>
      </c>
      <c r="C763" s="2" t="s">
        <v>44</v>
      </c>
      <c r="D763" s="30">
        <v>71240</v>
      </c>
      <c r="E763" s="35" t="s">
        <v>149</v>
      </c>
      <c r="F763" s="43"/>
    </row>
    <row r="764" spans="1:6" ht="15.75" customHeight="1" x14ac:dyDescent="0.25">
      <c r="A764" s="211">
        <v>71182</v>
      </c>
      <c r="B764" s="33" t="s">
        <v>16</v>
      </c>
      <c r="C764" s="2" t="s">
        <v>782</v>
      </c>
      <c r="D764" s="30">
        <v>71240</v>
      </c>
      <c r="E764" s="35" t="s">
        <v>786</v>
      </c>
      <c r="F764" s="43"/>
    </row>
    <row r="765" spans="1:6" ht="15.75" customHeight="1" x14ac:dyDescent="0.25">
      <c r="A765" s="211">
        <v>71200</v>
      </c>
      <c r="B765" s="33" t="s">
        <v>16</v>
      </c>
      <c r="C765" s="2" t="s">
        <v>45</v>
      </c>
      <c r="D765" s="30">
        <v>71240</v>
      </c>
      <c r="E765" s="35" t="s">
        <v>150</v>
      </c>
      <c r="F765" s="43"/>
    </row>
    <row r="766" spans="1:6" ht="15.75" customHeight="1" x14ac:dyDescent="0.25">
      <c r="A766" s="211">
        <v>71220</v>
      </c>
      <c r="B766" s="33" t="s">
        <v>16</v>
      </c>
      <c r="C766" s="2" t="s">
        <v>38</v>
      </c>
      <c r="D766" s="30">
        <v>71240</v>
      </c>
      <c r="E766" s="35" t="s">
        <v>151</v>
      </c>
      <c r="F766" s="43"/>
    </row>
    <row r="767" spans="1:6" ht="15.75" customHeight="1" x14ac:dyDescent="0.25">
      <c r="A767" s="211">
        <v>71225</v>
      </c>
      <c r="B767" s="33" t="s">
        <v>16</v>
      </c>
      <c r="C767" s="2" t="s">
        <v>783</v>
      </c>
      <c r="D767" s="30">
        <v>71240</v>
      </c>
      <c r="E767" s="35" t="s">
        <v>787</v>
      </c>
      <c r="F767" s="43"/>
    </row>
    <row r="768" spans="1:6" ht="15.75" customHeight="1" x14ac:dyDescent="0.25">
      <c r="A768" s="211">
        <v>71226</v>
      </c>
      <c r="B768" s="33" t="s">
        <v>16</v>
      </c>
      <c r="C768" s="2" t="s">
        <v>784</v>
      </c>
      <c r="D768" s="30">
        <v>71240</v>
      </c>
      <c r="E768" s="35" t="s">
        <v>788</v>
      </c>
      <c r="F768" s="43"/>
    </row>
    <row r="769" spans="1:6" ht="15.75" customHeight="1" x14ac:dyDescent="0.25">
      <c r="A769" s="211">
        <v>71227</v>
      </c>
      <c r="B769" s="33" t="s">
        <v>16</v>
      </c>
      <c r="C769" s="2" t="s">
        <v>169</v>
      </c>
      <c r="D769" s="30">
        <v>71240</v>
      </c>
      <c r="E769" s="35" t="s">
        <v>789</v>
      </c>
      <c r="F769" s="43"/>
    </row>
    <row r="770" spans="1:6" ht="15.75" customHeight="1" thickBot="1" x14ac:dyDescent="0.3">
      <c r="A770" s="211">
        <v>71240</v>
      </c>
      <c r="B770" s="33" t="s">
        <v>1043</v>
      </c>
      <c r="C770" s="11" t="s">
        <v>160</v>
      </c>
      <c r="D770" s="30">
        <v>72140</v>
      </c>
      <c r="E770" s="20" t="s">
        <v>896</v>
      </c>
      <c r="F770" s="50">
        <f>SUM(F758:F769)</f>
        <v>0</v>
      </c>
    </row>
    <row r="771" spans="1:6" ht="15.75" customHeight="1" thickBot="1" x14ac:dyDescent="0.3">
      <c r="A771" s="103" t="s">
        <v>954</v>
      </c>
      <c r="B771" s="135" t="s">
        <v>1142</v>
      </c>
      <c r="C771" s="103" t="s">
        <v>954</v>
      </c>
      <c r="D771" s="103" t="s">
        <v>954</v>
      </c>
      <c r="E771" s="103" t="s">
        <v>954</v>
      </c>
      <c r="F771" s="103" t="s">
        <v>954</v>
      </c>
    </row>
    <row r="772" spans="1:6" ht="15.75" customHeight="1" x14ac:dyDescent="0.25">
      <c r="A772" s="211">
        <v>71900</v>
      </c>
      <c r="B772" s="33" t="s">
        <v>938</v>
      </c>
      <c r="C772" s="2" t="s">
        <v>6</v>
      </c>
      <c r="D772" s="30">
        <v>72020</v>
      </c>
      <c r="E772" s="35" t="s">
        <v>143</v>
      </c>
      <c r="F772" s="46"/>
    </row>
    <row r="773" spans="1:6" ht="15.75" customHeight="1" x14ac:dyDescent="0.25">
      <c r="A773" s="211">
        <v>71908</v>
      </c>
      <c r="B773" s="33" t="s">
        <v>938</v>
      </c>
      <c r="C773" s="2" t="s">
        <v>168</v>
      </c>
      <c r="D773" s="30">
        <v>72020</v>
      </c>
      <c r="E773" s="35" t="s">
        <v>792</v>
      </c>
      <c r="F773" s="43"/>
    </row>
    <row r="774" spans="1:6" ht="15.75" customHeight="1" x14ac:dyDescent="0.25">
      <c r="A774" s="211">
        <v>71910</v>
      </c>
      <c r="B774" s="33" t="s">
        <v>938</v>
      </c>
      <c r="C774" s="2" t="s">
        <v>41</v>
      </c>
      <c r="D774" s="30">
        <v>72020</v>
      </c>
      <c r="E774" s="35" t="s">
        <v>793</v>
      </c>
      <c r="F774" s="43"/>
    </row>
    <row r="775" spans="1:6" ht="15.75" customHeight="1" x14ac:dyDescent="0.25">
      <c r="A775" s="211">
        <v>71911</v>
      </c>
      <c r="B775" s="33" t="s">
        <v>938</v>
      </c>
      <c r="C775" s="2" t="s">
        <v>36</v>
      </c>
      <c r="D775" s="30">
        <v>72020</v>
      </c>
      <c r="E775" s="35" t="s">
        <v>794</v>
      </c>
      <c r="F775" s="43"/>
    </row>
    <row r="776" spans="1:6" ht="15.75" customHeight="1" x14ac:dyDescent="0.25">
      <c r="A776" s="211">
        <v>71912</v>
      </c>
      <c r="B776" s="33" t="s">
        <v>938</v>
      </c>
      <c r="C776" s="2" t="s">
        <v>42</v>
      </c>
      <c r="D776" s="30">
        <v>72020</v>
      </c>
      <c r="E776" s="35" t="s">
        <v>795</v>
      </c>
      <c r="F776" s="42"/>
    </row>
    <row r="777" spans="1:6" ht="15.75" customHeight="1" x14ac:dyDescent="0.25">
      <c r="A777" s="211">
        <v>71913</v>
      </c>
      <c r="B777" s="33" t="s">
        <v>938</v>
      </c>
      <c r="C777" s="2" t="s">
        <v>37</v>
      </c>
      <c r="D777" s="30">
        <v>72020</v>
      </c>
      <c r="E777" s="35" t="s">
        <v>796</v>
      </c>
      <c r="F777" s="42"/>
    </row>
    <row r="778" spans="1:6" ht="15.75" customHeight="1" x14ac:dyDescent="0.25">
      <c r="A778" s="211">
        <v>71914</v>
      </c>
      <c r="B778" s="33" t="s">
        <v>938</v>
      </c>
      <c r="C778" s="2" t="s">
        <v>43</v>
      </c>
      <c r="D778" s="30">
        <v>72020</v>
      </c>
      <c r="E778" s="35" t="s">
        <v>797</v>
      </c>
      <c r="F778" s="43"/>
    </row>
    <row r="779" spans="1:6" ht="15.75" customHeight="1" x14ac:dyDescent="0.25">
      <c r="A779" s="211">
        <v>71915</v>
      </c>
      <c r="B779" s="33" t="s">
        <v>938</v>
      </c>
      <c r="C779" s="2" t="s">
        <v>44</v>
      </c>
      <c r="D779" s="30">
        <v>72020</v>
      </c>
      <c r="E779" s="35" t="s">
        <v>798</v>
      </c>
      <c r="F779" s="43"/>
    </row>
    <row r="780" spans="1:6" ht="15.75" customHeight="1" x14ac:dyDescent="0.25">
      <c r="A780" s="211">
        <v>71916</v>
      </c>
      <c r="B780" s="33" t="s">
        <v>938</v>
      </c>
      <c r="C780" s="2" t="s">
        <v>45</v>
      </c>
      <c r="D780" s="30">
        <v>72020</v>
      </c>
      <c r="E780" s="35" t="s">
        <v>799</v>
      </c>
      <c r="F780" s="43"/>
    </row>
    <row r="781" spans="1:6" ht="15.75" customHeight="1" x14ac:dyDescent="0.25">
      <c r="A781" s="211">
        <v>71917</v>
      </c>
      <c r="B781" s="33" t="s">
        <v>938</v>
      </c>
      <c r="C781" s="2" t="s">
        <v>38</v>
      </c>
      <c r="D781" s="30">
        <v>72020</v>
      </c>
      <c r="E781" s="35" t="s">
        <v>800</v>
      </c>
      <c r="F781" s="42"/>
    </row>
    <row r="782" spans="1:6" ht="15.75" customHeight="1" x14ac:dyDescent="0.25">
      <c r="A782" s="211">
        <v>71918</v>
      </c>
      <c r="B782" s="33" t="s">
        <v>938</v>
      </c>
      <c r="C782" s="2" t="s">
        <v>169</v>
      </c>
      <c r="D782" s="30">
        <v>72020</v>
      </c>
      <c r="E782" s="35" t="s">
        <v>801</v>
      </c>
      <c r="F782" s="43"/>
    </row>
    <row r="783" spans="1:6" ht="15.75" customHeight="1" x14ac:dyDescent="0.25">
      <c r="A783" s="211">
        <v>71950</v>
      </c>
      <c r="B783" s="33" t="s">
        <v>938</v>
      </c>
      <c r="C783" s="2" t="s">
        <v>170</v>
      </c>
      <c r="D783" s="30">
        <v>72020</v>
      </c>
      <c r="E783" s="35" t="s">
        <v>802</v>
      </c>
      <c r="F783" s="43"/>
    </row>
    <row r="784" spans="1:6" ht="15.75" customHeight="1" x14ac:dyDescent="0.25">
      <c r="A784" s="211">
        <v>71951</v>
      </c>
      <c r="B784" s="33" t="s">
        <v>938</v>
      </c>
      <c r="C784" s="2" t="s">
        <v>171</v>
      </c>
      <c r="D784" s="30">
        <v>72020</v>
      </c>
      <c r="E784" s="35" t="s">
        <v>803</v>
      </c>
      <c r="F784" s="43"/>
    </row>
    <row r="785" spans="1:6" ht="15.75" customHeight="1" x14ac:dyDescent="0.25">
      <c r="A785" s="211">
        <v>71961</v>
      </c>
      <c r="B785" s="33" t="s">
        <v>938</v>
      </c>
      <c r="C785" s="2" t="s">
        <v>790</v>
      </c>
      <c r="D785" s="30">
        <v>72020</v>
      </c>
      <c r="E785" s="35" t="s">
        <v>804</v>
      </c>
      <c r="F785" s="43"/>
    </row>
    <row r="786" spans="1:6" ht="15.75" customHeight="1" x14ac:dyDescent="0.25">
      <c r="A786" s="211">
        <v>71962</v>
      </c>
      <c r="B786" s="33" t="s">
        <v>938</v>
      </c>
      <c r="C786" s="2" t="s">
        <v>791</v>
      </c>
      <c r="D786" s="30">
        <v>72020</v>
      </c>
      <c r="E786" s="35" t="s">
        <v>805</v>
      </c>
      <c r="F786" s="43"/>
    </row>
    <row r="787" spans="1:6" ht="15.75" customHeight="1" x14ac:dyDescent="0.25">
      <c r="A787" s="211">
        <v>71970</v>
      </c>
      <c r="B787" s="33" t="s">
        <v>938</v>
      </c>
      <c r="C787" s="2" t="s">
        <v>172</v>
      </c>
      <c r="D787" s="30">
        <v>72020</v>
      </c>
      <c r="E787" s="35" t="s">
        <v>806</v>
      </c>
      <c r="F787" s="43"/>
    </row>
    <row r="788" spans="1:6" ht="15.75" customHeight="1" x14ac:dyDescent="0.25">
      <c r="A788" s="211">
        <v>71980</v>
      </c>
      <c r="B788" s="33" t="s">
        <v>938</v>
      </c>
      <c r="C788" s="2" t="s">
        <v>3</v>
      </c>
      <c r="D788" s="30">
        <v>72020</v>
      </c>
      <c r="E788" s="35" t="s">
        <v>144</v>
      </c>
      <c r="F788" s="43"/>
    </row>
    <row r="789" spans="1:6" ht="15.75" customHeight="1" thickBot="1" x14ac:dyDescent="0.3">
      <c r="A789" s="211">
        <v>72020</v>
      </c>
      <c r="B789" s="33" t="s">
        <v>1036</v>
      </c>
      <c r="C789" s="11" t="s">
        <v>160</v>
      </c>
      <c r="D789" s="30">
        <v>72140</v>
      </c>
      <c r="E789" s="35" t="s">
        <v>897</v>
      </c>
      <c r="F789" s="50">
        <f>SUM(F772:F788)</f>
        <v>0</v>
      </c>
    </row>
    <row r="790" spans="1:6" ht="31.5" x14ac:dyDescent="0.25">
      <c r="A790" s="128" t="s">
        <v>954</v>
      </c>
      <c r="B790" s="84" t="s">
        <v>1143</v>
      </c>
      <c r="C790" s="128" t="s">
        <v>954</v>
      </c>
      <c r="D790" s="128" t="s">
        <v>954</v>
      </c>
      <c r="E790" s="128" t="s">
        <v>954</v>
      </c>
      <c r="F790" s="128" t="s">
        <v>954</v>
      </c>
    </row>
    <row r="791" spans="1:6" x14ac:dyDescent="0.25">
      <c r="A791" s="211">
        <v>75885</v>
      </c>
      <c r="B791" s="33" t="s">
        <v>939</v>
      </c>
      <c r="C791" s="2" t="s">
        <v>807</v>
      </c>
      <c r="D791" s="30">
        <v>75910</v>
      </c>
      <c r="E791" s="35" t="s">
        <v>819</v>
      </c>
      <c r="F791" s="42"/>
    </row>
    <row r="792" spans="1:6" x14ac:dyDescent="0.25">
      <c r="A792" s="211">
        <v>75886</v>
      </c>
      <c r="B792" s="33" t="s">
        <v>939</v>
      </c>
      <c r="C792" s="2" t="s">
        <v>808</v>
      </c>
      <c r="D792" s="30">
        <v>75910</v>
      </c>
      <c r="E792" s="35" t="s">
        <v>820</v>
      </c>
      <c r="F792" s="42"/>
    </row>
    <row r="793" spans="1:6" x14ac:dyDescent="0.25">
      <c r="A793" s="211">
        <v>75888</v>
      </c>
      <c r="B793" s="33" t="s">
        <v>939</v>
      </c>
      <c r="C793" s="2" t="s">
        <v>809</v>
      </c>
      <c r="D793" s="30">
        <v>75910</v>
      </c>
      <c r="E793" s="35" t="s">
        <v>821</v>
      </c>
      <c r="F793" s="42"/>
    </row>
    <row r="794" spans="1:6" x14ac:dyDescent="0.25">
      <c r="A794" s="211">
        <v>75889</v>
      </c>
      <c r="B794" s="33" t="s">
        <v>939</v>
      </c>
      <c r="C794" s="2" t="s">
        <v>810</v>
      </c>
      <c r="D794" s="30">
        <v>75910</v>
      </c>
      <c r="E794" s="35" t="s">
        <v>822</v>
      </c>
      <c r="F794" s="42"/>
    </row>
    <row r="795" spans="1:6" x14ac:dyDescent="0.25">
      <c r="A795" s="211">
        <v>75890</v>
      </c>
      <c r="B795" s="33" t="s">
        <v>939</v>
      </c>
      <c r="C795" s="2" t="s">
        <v>811</v>
      </c>
      <c r="D795" s="30">
        <v>75910</v>
      </c>
      <c r="E795" s="35" t="s">
        <v>823</v>
      </c>
      <c r="F795" s="42"/>
    </row>
    <row r="796" spans="1:6" x14ac:dyDescent="0.25">
      <c r="A796" s="211">
        <v>75891</v>
      </c>
      <c r="B796" s="33" t="s">
        <v>939</v>
      </c>
      <c r="C796" s="2" t="s">
        <v>812</v>
      </c>
      <c r="D796" s="30">
        <v>75910</v>
      </c>
      <c r="E796" s="35" t="s">
        <v>824</v>
      </c>
      <c r="F796" s="42"/>
    </row>
    <row r="797" spans="1:6" x14ac:dyDescent="0.25">
      <c r="A797" s="211">
        <v>75893</v>
      </c>
      <c r="B797" s="33" t="s">
        <v>939</v>
      </c>
      <c r="C797" s="2" t="s">
        <v>813</v>
      </c>
      <c r="D797" s="30">
        <v>75910</v>
      </c>
      <c r="E797" s="35" t="s">
        <v>825</v>
      </c>
      <c r="F797" s="42"/>
    </row>
    <row r="798" spans="1:6" x14ac:dyDescent="0.25">
      <c r="A798" s="211">
        <v>75896</v>
      </c>
      <c r="B798" s="33" t="s">
        <v>939</v>
      </c>
      <c r="C798" s="2" t="s">
        <v>814</v>
      </c>
      <c r="D798" s="30">
        <v>75910</v>
      </c>
      <c r="E798" s="35" t="s">
        <v>826</v>
      </c>
      <c r="F798" s="42"/>
    </row>
    <row r="799" spans="1:6" x14ac:dyDescent="0.25">
      <c r="A799" s="211">
        <v>75897</v>
      </c>
      <c r="B799" s="33" t="s">
        <v>939</v>
      </c>
      <c r="C799" s="2" t="s">
        <v>815</v>
      </c>
      <c r="D799" s="30">
        <v>75910</v>
      </c>
      <c r="E799" s="35" t="s">
        <v>827</v>
      </c>
      <c r="F799" s="42"/>
    </row>
    <row r="800" spans="1:6" x14ac:dyDescent="0.25">
      <c r="A800" s="211">
        <v>75898</v>
      </c>
      <c r="B800" s="33" t="s">
        <v>939</v>
      </c>
      <c r="C800" s="2" t="s">
        <v>816</v>
      </c>
      <c r="D800" s="30">
        <v>75910</v>
      </c>
      <c r="E800" s="35" t="s">
        <v>828</v>
      </c>
      <c r="F800" s="42"/>
    </row>
    <row r="801" spans="1:6" x14ac:dyDescent="0.25">
      <c r="A801" s="211">
        <v>75899</v>
      </c>
      <c r="B801" s="33" t="s">
        <v>939</v>
      </c>
      <c r="C801" s="2" t="s">
        <v>817</v>
      </c>
      <c r="D801" s="30">
        <v>75910</v>
      </c>
      <c r="E801" s="35" t="s">
        <v>829</v>
      </c>
      <c r="F801" s="42"/>
    </row>
    <row r="802" spans="1:6" x14ac:dyDescent="0.25">
      <c r="A802" s="211">
        <v>75905</v>
      </c>
      <c r="B802" s="33" t="s">
        <v>939</v>
      </c>
      <c r="C802" s="2" t="s">
        <v>818</v>
      </c>
      <c r="D802" s="30">
        <v>75910</v>
      </c>
      <c r="E802" s="35" t="s">
        <v>830</v>
      </c>
      <c r="F802" s="42"/>
    </row>
    <row r="803" spans="1:6" ht="15.75" customHeight="1" x14ac:dyDescent="0.25">
      <c r="A803" s="211">
        <v>75910</v>
      </c>
      <c r="B803" s="33" t="s">
        <v>1040</v>
      </c>
      <c r="C803" s="7" t="s">
        <v>160</v>
      </c>
      <c r="D803" s="30">
        <v>75990</v>
      </c>
      <c r="E803" s="91" t="s">
        <v>898</v>
      </c>
      <c r="F803" s="92">
        <f>SUM(F791:F802)</f>
        <v>0</v>
      </c>
    </row>
    <row r="804" spans="1:6" ht="15.75" customHeight="1" x14ac:dyDescent="0.25">
      <c r="A804" s="105" t="s">
        <v>954</v>
      </c>
      <c r="B804" s="76" t="s">
        <v>1144</v>
      </c>
      <c r="C804" s="105" t="s">
        <v>954</v>
      </c>
      <c r="D804" s="105" t="s">
        <v>954</v>
      </c>
      <c r="E804" s="105" t="s">
        <v>954</v>
      </c>
      <c r="F804" s="105" t="s">
        <v>954</v>
      </c>
    </row>
    <row r="805" spans="1:6" ht="15.75" customHeight="1" x14ac:dyDescent="0.25">
      <c r="A805" s="211">
        <v>75915</v>
      </c>
      <c r="B805" s="33" t="s">
        <v>940</v>
      </c>
      <c r="C805" s="2" t="s">
        <v>53</v>
      </c>
      <c r="D805" s="30">
        <v>75920</v>
      </c>
      <c r="E805" s="38" t="s">
        <v>831</v>
      </c>
      <c r="F805" s="49"/>
    </row>
    <row r="806" spans="1:6" ht="15.75" customHeight="1" x14ac:dyDescent="0.25">
      <c r="A806" s="211">
        <v>75920</v>
      </c>
      <c r="B806" s="33" t="s">
        <v>1037</v>
      </c>
      <c r="C806" s="132" t="s">
        <v>160</v>
      </c>
      <c r="D806" s="30">
        <v>75990</v>
      </c>
      <c r="E806" s="91" t="s">
        <v>899</v>
      </c>
      <c r="F806" s="92">
        <f>SUM(F805)</f>
        <v>0</v>
      </c>
    </row>
    <row r="807" spans="1:6" ht="15.75" customHeight="1" thickBot="1" x14ac:dyDescent="0.3">
      <c r="A807" s="219" t="s">
        <v>954</v>
      </c>
      <c r="B807" s="131" t="s">
        <v>1145</v>
      </c>
      <c r="C807" s="133" t="s">
        <v>954</v>
      </c>
      <c r="D807" s="134" t="s">
        <v>954</v>
      </c>
      <c r="E807" s="133" t="s">
        <v>954</v>
      </c>
      <c r="F807" s="133" t="s">
        <v>954</v>
      </c>
    </row>
    <row r="808" spans="1:6" ht="15.6" customHeight="1" x14ac:dyDescent="0.25">
      <c r="A808" s="211">
        <v>75930</v>
      </c>
      <c r="B808" s="33" t="s">
        <v>941</v>
      </c>
      <c r="C808" s="3" t="s">
        <v>49</v>
      </c>
      <c r="D808" s="30">
        <v>75985</v>
      </c>
      <c r="E808" s="38" t="s">
        <v>842</v>
      </c>
      <c r="F808" s="42"/>
    </row>
    <row r="809" spans="1:6" ht="15.6" customHeight="1" x14ac:dyDescent="0.25">
      <c r="A809" s="211">
        <v>75935</v>
      </c>
      <c r="B809" s="33" t="s">
        <v>941</v>
      </c>
      <c r="C809" s="2" t="s">
        <v>832</v>
      </c>
      <c r="D809" s="30">
        <v>75985</v>
      </c>
      <c r="E809" s="35" t="s">
        <v>843</v>
      </c>
      <c r="F809" s="42"/>
    </row>
    <row r="810" spans="1:6" ht="15.6" customHeight="1" x14ac:dyDescent="0.25">
      <c r="A810" s="211">
        <v>75940</v>
      </c>
      <c r="B810" s="33" t="s">
        <v>941</v>
      </c>
      <c r="C810" s="2" t="s">
        <v>833</v>
      </c>
      <c r="D810" s="30">
        <v>75985</v>
      </c>
      <c r="E810" s="35" t="s">
        <v>844</v>
      </c>
      <c r="F810" s="42"/>
    </row>
    <row r="811" spans="1:6" ht="15.6" customHeight="1" x14ac:dyDescent="0.25">
      <c r="A811" s="211">
        <v>75945</v>
      </c>
      <c r="B811" s="33" t="s">
        <v>941</v>
      </c>
      <c r="C811" s="2" t="s">
        <v>834</v>
      </c>
      <c r="D811" s="30">
        <v>75985</v>
      </c>
      <c r="E811" s="35" t="s">
        <v>845</v>
      </c>
      <c r="F811" s="42"/>
    </row>
    <row r="812" spans="1:6" ht="15.6" customHeight="1" x14ac:dyDescent="0.25">
      <c r="A812" s="211">
        <v>75950</v>
      </c>
      <c r="B812" s="33" t="s">
        <v>941</v>
      </c>
      <c r="C812" s="2" t="s">
        <v>835</v>
      </c>
      <c r="D812" s="30">
        <v>75985</v>
      </c>
      <c r="E812" s="35" t="s">
        <v>846</v>
      </c>
      <c r="F812" s="42"/>
    </row>
    <row r="813" spans="1:6" s="5" customFormat="1" ht="15.6" customHeight="1" x14ac:dyDescent="0.25">
      <c r="A813" s="211">
        <v>75955</v>
      </c>
      <c r="B813" s="33" t="s">
        <v>941</v>
      </c>
      <c r="C813" s="2" t="s">
        <v>836</v>
      </c>
      <c r="D813" s="30">
        <v>75985</v>
      </c>
      <c r="E813" s="35" t="s">
        <v>847</v>
      </c>
      <c r="F813" s="42"/>
    </row>
    <row r="814" spans="1:6" s="5" customFormat="1" ht="15.6" customHeight="1" x14ac:dyDescent="0.25">
      <c r="A814" s="211">
        <v>75956</v>
      </c>
      <c r="B814" s="33" t="s">
        <v>941</v>
      </c>
      <c r="C814" s="2" t="s">
        <v>837</v>
      </c>
      <c r="D814" s="30">
        <v>75985</v>
      </c>
      <c r="E814" s="35" t="s">
        <v>848</v>
      </c>
      <c r="F814" s="42"/>
    </row>
    <row r="815" spans="1:6" s="5" customFormat="1" ht="15.6" customHeight="1" x14ac:dyDescent="0.25">
      <c r="A815" s="211">
        <v>75960</v>
      </c>
      <c r="B815" s="33" t="s">
        <v>941</v>
      </c>
      <c r="C815" s="2" t="s">
        <v>838</v>
      </c>
      <c r="D815" s="30">
        <v>75985</v>
      </c>
      <c r="E815" s="35" t="s">
        <v>849</v>
      </c>
      <c r="F815" s="42"/>
    </row>
    <row r="816" spans="1:6" s="5" customFormat="1" ht="15.6" customHeight="1" x14ac:dyDescent="0.25">
      <c r="A816" s="211">
        <v>75961</v>
      </c>
      <c r="B816" s="33" t="s">
        <v>941</v>
      </c>
      <c r="C816" s="2" t="s">
        <v>839</v>
      </c>
      <c r="D816" s="30">
        <v>75985</v>
      </c>
      <c r="E816" s="35" t="s">
        <v>850</v>
      </c>
      <c r="F816" s="42"/>
    </row>
    <row r="817" spans="1:6" s="5" customFormat="1" ht="15.6" customHeight="1" x14ac:dyDescent="0.25">
      <c r="A817" s="211">
        <v>75965</v>
      </c>
      <c r="B817" s="33" t="s">
        <v>941</v>
      </c>
      <c r="C817" s="2" t="s">
        <v>840</v>
      </c>
      <c r="D817" s="30">
        <v>75985</v>
      </c>
      <c r="E817" s="35" t="s">
        <v>851</v>
      </c>
      <c r="F817" s="42"/>
    </row>
    <row r="818" spans="1:6" s="5" customFormat="1" ht="15.6" customHeight="1" x14ac:dyDescent="0.25">
      <c r="A818" s="211">
        <v>75970</v>
      </c>
      <c r="B818" s="33" t="s">
        <v>941</v>
      </c>
      <c r="C818" s="2" t="s">
        <v>48</v>
      </c>
      <c r="D818" s="30">
        <v>75985</v>
      </c>
      <c r="E818" s="35" t="s">
        <v>852</v>
      </c>
      <c r="F818" s="42"/>
    </row>
    <row r="819" spans="1:6" s="5" customFormat="1" ht="15.6" customHeight="1" x14ac:dyDescent="0.25">
      <c r="A819" s="211">
        <v>75975</v>
      </c>
      <c r="B819" s="33" t="s">
        <v>941</v>
      </c>
      <c r="C819" s="2" t="s">
        <v>841</v>
      </c>
      <c r="D819" s="30">
        <v>75985</v>
      </c>
      <c r="E819" s="35" t="s">
        <v>853</v>
      </c>
      <c r="F819" s="42"/>
    </row>
    <row r="820" spans="1:6" s="5" customFormat="1" ht="15.6" customHeight="1" x14ac:dyDescent="0.25">
      <c r="A820" s="211">
        <v>75980</v>
      </c>
      <c r="B820" s="33" t="s">
        <v>941</v>
      </c>
      <c r="C820" s="2" t="s">
        <v>159</v>
      </c>
      <c r="D820" s="30">
        <v>75985</v>
      </c>
      <c r="E820" s="35" t="s">
        <v>854</v>
      </c>
      <c r="F820" s="42"/>
    </row>
    <row r="821" spans="1:6" s="5" customFormat="1" ht="15.75" customHeight="1" x14ac:dyDescent="0.25">
      <c r="A821" s="211">
        <v>75985</v>
      </c>
      <c r="B821" s="33" t="s">
        <v>1038</v>
      </c>
      <c r="C821" s="24" t="s">
        <v>160</v>
      </c>
      <c r="D821" s="30">
        <v>75990</v>
      </c>
      <c r="E821" s="18" t="s">
        <v>900</v>
      </c>
      <c r="F821" s="48">
        <f>SUM(F808:F820)</f>
        <v>0</v>
      </c>
    </row>
    <row r="822" spans="1:6" x14ac:dyDescent="0.25">
      <c r="A822" s="220" t="s">
        <v>954</v>
      </c>
      <c r="B822" s="26" t="s">
        <v>1146</v>
      </c>
      <c r="C822" s="130" t="s">
        <v>954</v>
      </c>
      <c r="D822" s="130" t="s">
        <v>954</v>
      </c>
      <c r="E822" s="130" t="s">
        <v>954</v>
      </c>
      <c r="F822" s="221" t="s">
        <v>954</v>
      </c>
    </row>
    <row r="823" spans="1:6" x14ac:dyDescent="0.25">
      <c r="A823" s="211">
        <v>76000</v>
      </c>
      <c r="B823" s="33" t="s">
        <v>942</v>
      </c>
      <c r="C823" s="2" t="s">
        <v>6</v>
      </c>
      <c r="D823" s="30">
        <v>76260</v>
      </c>
      <c r="E823" s="35" t="s">
        <v>152</v>
      </c>
      <c r="F823" s="42"/>
    </row>
    <row r="824" spans="1:6" x14ac:dyDescent="0.25">
      <c r="A824" s="211">
        <v>76005</v>
      </c>
      <c r="B824" s="33" t="s">
        <v>942</v>
      </c>
      <c r="C824" s="2" t="s">
        <v>168</v>
      </c>
      <c r="D824" s="30">
        <v>76260</v>
      </c>
      <c r="E824" s="35" t="s">
        <v>855</v>
      </c>
      <c r="F824" s="42"/>
    </row>
    <row r="825" spans="1:6" x14ac:dyDescent="0.25">
      <c r="A825" s="211">
        <v>76020</v>
      </c>
      <c r="B825" s="33" t="s">
        <v>942</v>
      </c>
      <c r="C825" s="2" t="s">
        <v>7</v>
      </c>
      <c r="D825" s="30">
        <v>76260</v>
      </c>
      <c r="E825" s="35" t="s">
        <v>153</v>
      </c>
      <c r="F825" s="42"/>
    </row>
    <row r="826" spans="1:6" x14ac:dyDescent="0.25">
      <c r="A826" s="211">
        <v>76060</v>
      </c>
      <c r="B826" s="33" t="s">
        <v>942</v>
      </c>
      <c r="C826" s="2" t="s">
        <v>32</v>
      </c>
      <c r="D826" s="30">
        <v>76260</v>
      </c>
      <c r="E826" s="35" t="s">
        <v>154</v>
      </c>
      <c r="F826" s="42"/>
    </row>
    <row r="827" spans="1:6" x14ac:dyDescent="0.25">
      <c r="A827" s="211">
        <v>76080</v>
      </c>
      <c r="B827" s="33" t="s">
        <v>942</v>
      </c>
      <c r="C827" s="2" t="s">
        <v>8</v>
      </c>
      <c r="D827" s="30">
        <v>76260</v>
      </c>
      <c r="E827" s="35" t="s">
        <v>155</v>
      </c>
      <c r="F827" s="42"/>
    </row>
    <row r="828" spans="1:6" x14ac:dyDescent="0.25">
      <c r="A828" s="211">
        <v>76100</v>
      </c>
      <c r="B828" s="33" t="s">
        <v>942</v>
      </c>
      <c r="C828" s="2" t="s">
        <v>4</v>
      </c>
      <c r="D828" s="30">
        <v>76260</v>
      </c>
      <c r="E828" s="35" t="s">
        <v>856</v>
      </c>
      <c r="F828" s="42"/>
    </row>
    <row r="829" spans="1:6" x14ac:dyDescent="0.25">
      <c r="A829" s="211">
        <v>76120</v>
      </c>
      <c r="B829" s="33" t="s">
        <v>942</v>
      </c>
      <c r="C829" s="2" t="s">
        <v>9</v>
      </c>
      <c r="D829" s="30">
        <v>76260</v>
      </c>
      <c r="E829" s="35" t="s">
        <v>156</v>
      </c>
      <c r="F829" s="42"/>
    </row>
    <row r="830" spans="1:6" x14ac:dyDescent="0.25">
      <c r="A830" s="211">
        <v>76200</v>
      </c>
      <c r="B830" s="33" t="s">
        <v>942</v>
      </c>
      <c r="C830" s="2" t="s">
        <v>3</v>
      </c>
      <c r="D830" s="30">
        <v>76260</v>
      </c>
      <c r="E830" s="35" t="s">
        <v>157</v>
      </c>
      <c r="F830" s="42"/>
    </row>
    <row r="831" spans="1:6" ht="16.5" thickBot="1" x14ac:dyDescent="0.3">
      <c r="A831" s="211">
        <v>76260</v>
      </c>
      <c r="B831" s="33" t="s">
        <v>1042</v>
      </c>
      <c r="C831" s="8" t="s">
        <v>160</v>
      </c>
      <c r="D831" s="30">
        <v>76400</v>
      </c>
      <c r="E831" s="20" t="s">
        <v>900</v>
      </c>
      <c r="F831" s="50">
        <f>SUM(F823:F830)</f>
        <v>0</v>
      </c>
    </row>
    <row r="832" spans="1:6" ht="24" customHeight="1" thickBot="1" x14ac:dyDescent="0.3">
      <c r="A832" s="78" t="s">
        <v>954</v>
      </c>
      <c r="B832" s="79" t="s">
        <v>1147</v>
      </c>
      <c r="C832" s="78" t="s">
        <v>954</v>
      </c>
      <c r="D832" s="78" t="s">
        <v>954</v>
      </c>
      <c r="E832" s="78" t="s">
        <v>954</v>
      </c>
      <c r="F832" s="78" t="s">
        <v>954</v>
      </c>
    </row>
    <row r="833" spans="1:6" x14ac:dyDescent="0.25">
      <c r="A833" s="211">
        <v>89645</v>
      </c>
      <c r="B833" s="33" t="s">
        <v>10</v>
      </c>
      <c r="C833" s="3" t="s">
        <v>46</v>
      </c>
      <c r="D833" s="30">
        <v>89660</v>
      </c>
      <c r="E833" s="35" t="s">
        <v>158</v>
      </c>
      <c r="F833" s="46"/>
    </row>
    <row r="834" spans="1:6" x14ac:dyDescent="0.25">
      <c r="A834" s="211">
        <v>89650</v>
      </c>
      <c r="B834" s="33" t="s">
        <v>943</v>
      </c>
      <c r="C834" s="2" t="s">
        <v>47</v>
      </c>
      <c r="D834" s="30">
        <v>89660</v>
      </c>
      <c r="E834" s="35" t="s">
        <v>857</v>
      </c>
      <c r="F834" s="43"/>
    </row>
    <row r="835" spans="1:6" ht="16.5" thickBot="1" x14ac:dyDescent="0.3">
      <c r="A835" s="211">
        <v>89660</v>
      </c>
      <c r="B835" s="33" t="s">
        <v>1041</v>
      </c>
      <c r="C835" s="8" t="s">
        <v>160</v>
      </c>
      <c r="D835" s="30">
        <v>89980</v>
      </c>
      <c r="E835" s="20" t="s">
        <v>901</v>
      </c>
      <c r="F835" s="54">
        <f>SUM(F833:F834)</f>
        <v>0</v>
      </c>
    </row>
    <row r="836" spans="1:6" ht="33.6" customHeight="1" x14ac:dyDescent="0.25">
      <c r="A836" s="222">
        <v>90000</v>
      </c>
      <c r="B836" s="154" t="s">
        <v>859</v>
      </c>
      <c r="C836" s="155" t="s">
        <v>1090</v>
      </c>
      <c r="D836" s="156" t="s">
        <v>954</v>
      </c>
      <c r="E836" s="157" t="s">
        <v>902</v>
      </c>
      <c r="F836" s="223">
        <f>F28+F51+F74+F97+F120+F143+F166+F189+F212+F234+F256+F279+F302+F321+F340+F362+F375+F395+F408+F427+F472+F496+F518+F555+F542+F586+F609+F634+F655+F658+F686+F706+F726+F750+F756+F770+F789+F803+F806+F821+F831+F835</f>
        <v>0</v>
      </c>
    </row>
    <row r="837" spans="1:6" ht="15.75" customHeight="1" x14ac:dyDescent="0.25">
      <c r="A837" s="138" t="s">
        <v>1085</v>
      </c>
      <c r="B837" s="6"/>
      <c r="C837" s="14"/>
      <c r="D837" s="14"/>
      <c r="E837" s="12"/>
      <c r="F837" s="12"/>
    </row>
    <row r="838" spans="1:6" ht="15.75" hidden="1" customHeight="1" x14ac:dyDescent="0.25">
      <c r="A838" s="127"/>
      <c r="B838" s="6"/>
      <c r="C838" s="14"/>
      <c r="D838" s="14"/>
      <c r="E838" s="12"/>
      <c r="F838" s="12"/>
    </row>
    <row r="839" spans="1:6" ht="15.75" hidden="1" customHeight="1" x14ac:dyDescent="0.25">
      <c r="A839" s="127"/>
      <c r="B839" s="6"/>
      <c r="C839" s="14"/>
      <c r="D839" s="14"/>
      <c r="E839" s="12"/>
      <c r="F839" s="12"/>
    </row>
    <row r="840" spans="1:6" ht="15.75" hidden="1" customHeight="1" x14ac:dyDescent="0.25">
      <c r="A840" s="126"/>
      <c r="B840" s="6"/>
      <c r="C840" s="14"/>
      <c r="D840" s="14"/>
      <c r="E840" s="12"/>
      <c r="F840" s="12"/>
    </row>
    <row r="841" spans="1:6" ht="15.75" hidden="1" customHeight="1" x14ac:dyDescent="0.25">
      <c r="A841" s="126"/>
      <c r="B841" s="6"/>
      <c r="C841" s="14"/>
      <c r="D841" s="14"/>
      <c r="E841" s="12"/>
      <c r="F841" s="12"/>
    </row>
    <row r="842" spans="1:6" ht="15.75" hidden="1" customHeight="1" x14ac:dyDescent="0.25">
      <c r="A842" s="126"/>
      <c r="B842" s="6"/>
      <c r="C842" s="14"/>
      <c r="D842" s="14"/>
      <c r="E842" s="12"/>
      <c r="F842" s="12"/>
    </row>
    <row r="843" spans="1:6" ht="15.75" hidden="1" customHeight="1" x14ac:dyDescent="0.25">
      <c r="A843" s="126"/>
      <c r="B843" s="6"/>
      <c r="C843" s="14"/>
      <c r="D843" s="14"/>
      <c r="E843" s="12"/>
      <c r="F843" s="12"/>
    </row>
    <row r="844" spans="1:6" ht="15.75" hidden="1" customHeight="1" x14ac:dyDescent="0.25">
      <c r="A844" s="126"/>
      <c r="B844" s="6"/>
      <c r="C844" s="14"/>
      <c r="D844" s="14"/>
      <c r="E844" s="12"/>
      <c r="F844" s="12"/>
    </row>
    <row r="845" spans="1:6" ht="15.75" hidden="1" customHeight="1" x14ac:dyDescent="0.25">
      <c r="A845" s="126"/>
      <c r="B845" s="6"/>
      <c r="C845" s="14"/>
      <c r="D845" s="14"/>
      <c r="E845" s="12"/>
      <c r="F845" s="12"/>
    </row>
    <row r="846" spans="1:6" ht="15.75" hidden="1" customHeight="1" x14ac:dyDescent="0.25">
      <c r="A846" s="126"/>
      <c r="B846" s="6"/>
      <c r="C846" s="14"/>
      <c r="D846" s="14"/>
      <c r="E846" s="12"/>
      <c r="F846" s="12"/>
    </row>
    <row r="847" spans="1:6" ht="15.75" hidden="1" customHeight="1" x14ac:dyDescent="0.25">
      <c r="A847" s="126"/>
      <c r="B847" s="6"/>
      <c r="C847" s="14"/>
      <c r="D847" s="14"/>
      <c r="E847" s="12"/>
      <c r="F847" s="12"/>
    </row>
    <row r="848" spans="1:6" ht="15.75" hidden="1" customHeight="1" x14ac:dyDescent="0.25">
      <c r="A848" s="126"/>
      <c r="B848" s="6"/>
      <c r="C848" s="14"/>
      <c r="D848" s="14"/>
      <c r="E848" s="12"/>
      <c r="F848" s="12"/>
    </row>
    <row r="849" spans="1:6" ht="15.75" hidden="1" customHeight="1" x14ac:dyDescent="0.25">
      <c r="A849" s="126"/>
      <c r="B849" s="6"/>
      <c r="C849" s="14"/>
      <c r="D849" s="14"/>
      <c r="E849" s="12"/>
      <c r="F849" s="12"/>
    </row>
    <row r="850" spans="1:6" ht="15.75" hidden="1" customHeight="1" x14ac:dyDescent="0.25">
      <c r="A850" s="126"/>
      <c r="B850" s="6"/>
      <c r="C850" s="14"/>
      <c r="D850" s="14"/>
      <c r="E850" s="12"/>
      <c r="F850" s="12"/>
    </row>
    <row r="851" spans="1:6" ht="15.75" hidden="1" customHeight="1" x14ac:dyDescent="0.25">
      <c r="A851" s="126"/>
      <c r="B851" s="6"/>
      <c r="C851" s="14"/>
      <c r="D851" s="14"/>
      <c r="E851" s="12"/>
      <c r="F851" s="12"/>
    </row>
    <row r="852" spans="1:6" ht="15.75" hidden="1" customHeight="1" x14ac:dyDescent="0.25">
      <c r="A852" s="126"/>
      <c r="B852" s="6"/>
      <c r="C852" s="14"/>
      <c r="D852" s="14"/>
      <c r="E852" s="12"/>
      <c r="F852" s="12"/>
    </row>
    <row r="853" spans="1:6" ht="15.75" hidden="1" customHeight="1" x14ac:dyDescent="0.25">
      <c r="A853" s="126"/>
      <c r="B853" s="6"/>
      <c r="C853" s="14"/>
      <c r="D853" s="14"/>
      <c r="E853" s="12"/>
      <c r="F853" s="12"/>
    </row>
    <row r="854" spans="1:6" ht="15.75" hidden="1" customHeight="1" x14ac:dyDescent="0.25">
      <c r="A854" s="126"/>
      <c r="B854" s="6"/>
      <c r="C854" s="14"/>
      <c r="D854" s="14"/>
      <c r="E854" s="12"/>
      <c r="F854" s="12"/>
    </row>
    <row r="855" spans="1:6" ht="15.75" hidden="1" customHeight="1" x14ac:dyDescent="0.25">
      <c r="A855" s="126"/>
      <c r="B855" s="6"/>
      <c r="C855" s="14"/>
      <c r="D855" s="14"/>
      <c r="E855" s="12"/>
      <c r="F855" s="12"/>
    </row>
    <row r="856" spans="1:6" ht="15.75" hidden="1" customHeight="1" x14ac:dyDescent="0.25">
      <c r="A856" s="126"/>
      <c r="B856" s="6"/>
      <c r="C856" s="14"/>
      <c r="D856" s="14"/>
      <c r="E856" s="12"/>
      <c r="F856" s="12"/>
    </row>
    <row r="857" spans="1:6" ht="15.75" hidden="1" customHeight="1" x14ac:dyDescent="0.25">
      <c r="A857" s="126"/>
      <c r="B857" s="6"/>
      <c r="C857" s="14"/>
      <c r="D857" s="14"/>
      <c r="E857" s="12"/>
      <c r="F857" s="12"/>
    </row>
    <row r="858" spans="1:6" ht="15.75" hidden="1" customHeight="1" x14ac:dyDescent="0.25">
      <c r="A858" s="126"/>
      <c r="B858" s="6"/>
      <c r="C858" s="14"/>
      <c r="D858" s="14"/>
      <c r="E858" s="12"/>
      <c r="F858" s="12"/>
    </row>
    <row r="859" spans="1:6" ht="15.75" hidden="1" customHeight="1" x14ac:dyDescent="0.25">
      <c r="A859" s="126"/>
      <c r="B859" s="6"/>
      <c r="C859" s="14"/>
      <c r="D859" s="14"/>
      <c r="E859" s="12"/>
      <c r="F859" s="12"/>
    </row>
    <row r="860" spans="1:6" ht="15.75" hidden="1" customHeight="1" x14ac:dyDescent="0.25">
      <c r="A860" s="126"/>
      <c r="B860" s="6"/>
      <c r="C860" s="14"/>
      <c r="D860" s="14"/>
      <c r="E860" s="12"/>
      <c r="F860" s="12"/>
    </row>
    <row r="861" spans="1:6" ht="15.75" hidden="1" customHeight="1" x14ac:dyDescent="0.25">
      <c r="A861" s="126"/>
      <c r="B861" s="6"/>
      <c r="C861" s="14"/>
      <c r="D861" s="14"/>
      <c r="E861" s="12"/>
      <c r="F861" s="12"/>
    </row>
    <row r="862" spans="1:6" ht="15.75" hidden="1" customHeight="1" x14ac:dyDescent="0.25">
      <c r="A862" s="126"/>
      <c r="B862" s="6"/>
      <c r="C862" s="14"/>
      <c r="D862" s="14"/>
      <c r="E862" s="12"/>
      <c r="F862" s="12"/>
    </row>
    <row r="863" spans="1:6" ht="15.75" hidden="1" customHeight="1" x14ac:dyDescent="0.25">
      <c r="A863" s="126"/>
      <c r="B863" s="6"/>
      <c r="C863" s="14"/>
      <c r="D863" s="14"/>
      <c r="E863" s="12"/>
      <c r="F863" s="12"/>
    </row>
    <row r="864" spans="1:6" ht="15.75" hidden="1" customHeight="1" x14ac:dyDescent="0.25">
      <c r="A864" s="126"/>
      <c r="B864" s="6"/>
      <c r="C864" s="14"/>
      <c r="D864" s="14"/>
      <c r="E864" s="12"/>
      <c r="F864" s="12"/>
    </row>
    <row r="865" spans="1:6" ht="15.75" hidden="1" customHeight="1" x14ac:dyDescent="0.25">
      <c r="A865" s="126"/>
      <c r="B865" s="6"/>
      <c r="C865" s="14"/>
      <c r="D865" s="14"/>
      <c r="E865" s="12"/>
      <c r="F865" s="12"/>
    </row>
    <row r="866" spans="1:6" ht="15.75" hidden="1" customHeight="1" x14ac:dyDescent="0.25">
      <c r="A866" s="126"/>
      <c r="B866" s="6"/>
      <c r="C866" s="14"/>
      <c r="D866" s="14"/>
      <c r="E866" s="12"/>
      <c r="F866" s="12"/>
    </row>
    <row r="867" spans="1:6" ht="15.75" hidden="1" customHeight="1" x14ac:dyDescent="0.25">
      <c r="A867" s="126"/>
      <c r="B867" s="6"/>
      <c r="C867" s="14"/>
      <c r="D867" s="14"/>
      <c r="E867" s="12"/>
      <c r="F867" s="12"/>
    </row>
    <row r="868" spans="1:6" ht="15.75" hidden="1" customHeight="1" x14ac:dyDescent="0.25">
      <c r="A868" s="126"/>
      <c r="B868" s="6"/>
      <c r="C868" s="14"/>
      <c r="D868" s="14"/>
      <c r="E868" s="12"/>
      <c r="F868" s="12"/>
    </row>
    <row r="869" spans="1:6" ht="15.75" hidden="1" customHeight="1" x14ac:dyDescent="0.25">
      <c r="A869" s="126"/>
      <c r="B869" s="6"/>
      <c r="C869" s="14"/>
      <c r="D869" s="14"/>
      <c r="E869" s="12"/>
      <c r="F869" s="12"/>
    </row>
    <row r="870" spans="1:6" ht="15.75" hidden="1" customHeight="1" x14ac:dyDescent="0.25">
      <c r="A870" s="126"/>
      <c r="B870" s="6"/>
      <c r="C870" s="14"/>
      <c r="D870" s="14"/>
      <c r="E870" s="12"/>
      <c r="F870" s="12"/>
    </row>
    <row r="871" spans="1:6" ht="15.75" hidden="1" customHeight="1" x14ac:dyDescent="0.25">
      <c r="A871" s="126"/>
      <c r="B871" s="6"/>
      <c r="C871" s="14"/>
      <c r="D871" s="14"/>
      <c r="E871" s="12"/>
      <c r="F871" s="12"/>
    </row>
    <row r="872" spans="1:6" ht="15.75" hidden="1" customHeight="1" x14ac:dyDescent="0.25">
      <c r="A872" s="126"/>
      <c r="B872" s="6"/>
      <c r="C872" s="14"/>
      <c r="D872" s="14"/>
      <c r="E872" s="12"/>
      <c r="F872" s="12"/>
    </row>
    <row r="873" spans="1:6" ht="15.75" hidden="1" customHeight="1" x14ac:dyDescent="0.25">
      <c r="A873" s="126"/>
      <c r="B873" s="6"/>
      <c r="C873" s="14"/>
      <c r="D873" s="14"/>
      <c r="E873" s="12"/>
      <c r="F873" s="12"/>
    </row>
    <row r="874" spans="1:6" ht="15.75" hidden="1" customHeight="1" x14ac:dyDescent="0.25">
      <c r="A874" s="126"/>
      <c r="B874" s="6"/>
      <c r="C874" s="14"/>
      <c r="D874" s="14"/>
      <c r="E874" s="12"/>
      <c r="F874" s="12"/>
    </row>
    <row r="875" spans="1:6" ht="15.75" hidden="1" customHeight="1" x14ac:dyDescent="0.25">
      <c r="A875" s="126"/>
      <c r="B875" s="6"/>
      <c r="C875" s="14"/>
      <c r="D875" s="14"/>
      <c r="E875" s="12"/>
      <c r="F875" s="12"/>
    </row>
    <row r="876" spans="1:6" ht="15.75" hidden="1" customHeight="1" x14ac:dyDescent="0.25">
      <c r="A876" s="126"/>
      <c r="B876" s="6"/>
      <c r="C876" s="14"/>
      <c r="D876" s="14"/>
      <c r="E876" s="12"/>
      <c r="F876" s="12"/>
    </row>
    <row r="877" spans="1:6" ht="15.75" hidden="1" customHeight="1" x14ac:dyDescent="0.25">
      <c r="A877" s="126"/>
      <c r="B877" s="6"/>
      <c r="C877" s="14"/>
      <c r="D877" s="14"/>
      <c r="E877" s="12"/>
      <c r="F877" s="12"/>
    </row>
    <row r="878" spans="1:6" ht="15.75" hidden="1" customHeight="1" x14ac:dyDescent="0.25">
      <c r="A878" s="126"/>
      <c r="B878" s="6"/>
      <c r="C878" s="14"/>
      <c r="D878" s="14"/>
      <c r="E878" s="12"/>
      <c r="F878" s="12"/>
    </row>
    <row r="879" spans="1:6" ht="15.75" hidden="1" customHeight="1" x14ac:dyDescent="0.25">
      <c r="A879" s="126"/>
      <c r="B879" s="6"/>
      <c r="C879" s="14"/>
      <c r="D879" s="14"/>
      <c r="E879" s="12"/>
      <c r="F879" s="12"/>
    </row>
    <row r="880" spans="1:6" ht="15.75" hidden="1" customHeight="1" x14ac:dyDescent="0.25">
      <c r="A880" s="126"/>
      <c r="B880" s="6"/>
      <c r="C880" s="14"/>
      <c r="D880" s="14"/>
      <c r="E880" s="12"/>
      <c r="F880" s="12"/>
    </row>
    <row r="881" spans="1:6" ht="15.75" hidden="1" customHeight="1" x14ac:dyDescent="0.25">
      <c r="A881" s="126"/>
      <c r="B881" s="6"/>
      <c r="C881" s="14"/>
      <c r="D881" s="14"/>
      <c r="E881" s="12"/>
      <c r="F881" s="12"/>
    </row>
    <row r="882" spans="1:6" ht="15.75" hidden="1" customHeight="1" x14ac:dyDescent="0.25">
      <c r="A882" s="126"/>
      <c r="B882" s="6"/>
      <c r="C882" s="14"/>
      <c r="D882" s="14"/>
      <c r="E882" s="12"/>
      <c r="F882" s="12"/>
    </row>
    <row r="883" spans="1:6" ht="15.75" hidden="1" customHeight="1" x14ac:dyDescent="0.25">
      <c r="A883" s="126"/>
      <c r="B883" s="6"/>
      <c r="C883" s="14"/>
      <c r="D883" s="14"/>
      <c r="E883" s="12"/>
      <c r="F883" s="12"/>
    </row>
    <row r="884" spans="1:6" ht="15.75" hidden="1" customHeight="1" x14ac:dyDescent="0.25">
      <c r="A884" s="126"/>
      <c r="B884" s="6"/>
      <c r="C884" s="14"/>
      <c r="D884" s="14"/>
      <c r="E884" s="12"/>
      <c r="F884" s="12"/>
    </row>
    <row r="885" spans="1:6" ht="15.75" hidden="1" customHeight="1" x14ac:dyDescent="0.25">
      <c r="A885" s="126"/>
      <c r="B885" s="6"/>
      <c r="C885" s="14"/>
      <c r="D885" s="14"/>
      <c r="E885" s="12"/>
      <c r="F885" s="12"/>
    </row>
    <row r="886" spans="1:6" ht="15.75" hidden="1" customHeight="1" x14ac:dyDescent="0.25">
      <c r="A886" s="126"/>
      <c r="B886" s="6"/>
      <c r="C886" s="14"/>
      <c r="D886" s="14"/>
      <c r="E886" s="12"/>
      <c r="F886" s="12"/>
    </row>
    <row r="887" spans="1:6" ht="15.75" hidden="1" customHeight="1" x14ac:dyDescent="0.25">
      <c r="A887" s="126"/>
      <c r="B887" s="6"/>
      <c r="C887" s="14"/>
      <c r="D887" s="14"/>
      <c r="E887" s="12"/>
      <c r="F887" s="12"/>
    </row>
    <row r="888" spans="1:6" ht="15.75" hidden="1" customHeight="1" x14ac:dyDescent="0.25">
      <c r="A888" s="126"/>
      <c r="B888" s="6"/>
      <c r="C888" s="14"/>
      <c r="D888" s="14"/>
      <c r="E888" s="12"/>
      <c r="F888" s="12"/>
    </row>
    <row r="889" spans="1:6" ht="15.75" hidden="1" customHeight="1" x14ac:dyDescent="0.25">
      <c r="A889" s="126"/>
      <c r="B889" s="6"/>
      <c r="C889" s="14"/>
      <c r="D889" s="14"/>
      <c r="E889" s="12"/>
      <c r="F889" s="12"/>
    </row>
    <row r="890" spans="1:6" ht="15.75" hidden="1" customHeight="1" x14ac:dyDescent="0.25">
      <c r="A890" s="126"/>
      <c r="B890" s="6"/>
      <c r="C890" s="14"/>
      <c r="D890" s="14"/>
      <c r="E890" s="12"/>
      <c r="F890" s="12"/>
    </row>
    <row r="891" spans="1:6" ht="15.75" hidden="1" customHeight="1" x14ac:dyDescent="0.25">
      <c r="A891" s="126"/>
      <c r="B891" s="6"/>
      <c r="C891" s="14"/>
      <c r="D891" s="14"/>
      <c r="E891" s="12"/>
      <c r="F891" s="12"/>
    </row>
    <row r="892" spans="1:6" ht="15.75" hidden="1" customHeight="1" x14ac:dyDescent="0.25">
      <c r="A892" s="126"/>
      <c r="B892" s="6"/>
      <c r="C892" s="14"/>
      <c r="D892" s="14"/>
      <c r="E892" s="12"/>
      <c r="F892" s="12"/>
    </row>
    <row r="893" spans="1:6" ht="15.75" hidden="1" customHeight="1" x14ac:dyDescent="0.25">
      <c r="A893" s="126"/>
      <c r="B893" s="6"/>
      <c r="C893" s="14"/>
      <c r="D893" s="14"/>
      <c r="E893" s="12"/>
      <c r="F893" s="12"/>
    </row>
    <row r="894" spans="1:6" ht="15.75" hidden="1" customHeight="1" x14ac:dyDescent="0.25">
      <c r="A894" s="126"/>
      <c r="B894" s="6"/>
      <c r="C894" s="14"/>
      <c r="D894" s="14"/>
      <c r="E894" s="12"/>
      <c r="F894" s="12"/>
    </row>
    <row r="895" spans="1:6" ht="15.75" hidden="1" customHeight="1" x14ac:dyDescent="0.25">
      <c r="A895" s="126"/>
      <c r="B895" s="6"/>
      <c r="C895" s="14"/>
      <c r="D895" s="14"/>
      <c r="E895" s="12"/>
      <c r="F895" s="12"/>
    </row>
    <row r="896" spans="1:6" ht="15.75" hidden="1" customHeight="1" x14ac:dyDescent="0.25">
      <c r="A896" s="126"/>
      <c r="B896" s="6"/>
      <c r="C896" s="14"/>
      <c r="D896" s="14"/>
      <c r="E896" s="12"/>
      <c r="F896" s="12"/>
    </row>
    <row r="897" spans="1:6" ht="15.75" hidden="1" customHeight="1" x14ac:dyDescent="0.25">
      <c r="A897" s="126"/>
      <c r="B897" s="6"/>
      <c r="C897" s="14"/>
      <c r="D897" s="14"/>
      <c r="E897" s="12"/>
      <c r="F897" s="12"/>
    </row>
    <row r="898" spans="1:6" ht="15.75" hidden="1" customHeight="1" x14ac:dyDescent="0.25">
      <c r="A898" s="126"/>
      <c r="B898" s="6"/>
      <c r="C898" s="14"/>
      <c r="D898" s="14"/>
      <c r="E898" s="12"/>
      <c r="F898" s="12"/>
    </row>
    <row r="899" spans="1:6" ht="15.75" hidden="1" customHeight="1" x14ac:dyDescent="0.25">
      <c r="A899" s="126"/>
      <c r="B899" s="6"/>
      <c r="C899" s="14"/>
      <c r="D899" s="14"/>
      <c r="E899" s="12"/>
      <c r="F899" s="12"/>
    </row>
    <row r="900" spans="1:6" ht="15.75" hidden="1" customHeight="1" x14ac:dyDescent="0.25">
      <c r="A900" s="126"/>
      <c r="B900" s="6"/>
      <c r="C900" s="14"/>
      <c r="D900" s="14"/>
      <c r="E900" s="12"/>
      <c r="F900" s="12"/>
    </row>
    <row r="901" spans="1:6" ht="15.75" hidden="1" customHeight="1" x14ac:dyDescent="0.25">
      <c r="A901" s="126"/>
      <c r="B901" s="6"/>
      <c r="C901" s="14"/>
      <c r="D901" s="14"/>
      <c r="E901" s="12"/>
      <c r="F901" s="12"/>
    </row>
    <row r="902" spans="1:6" ht="15.75" hidden="1" customHeight="1" x14ac:dyDescent="0.25">
      <c r="A902" s="126"/>
      <c r="B902" s="6"/>
      <c r="C902" s="14"/>
      <c r="D902" s="14"/>
      <c r="E902" s="12"/>
      <c r="F902" s="12"/>
    </row>
    <row r="903" spans="1:6" ht="15.75" hidden="1" customHeight="1" x14ac:dyDescent="0.25">
      <c r="A903" s="126"/>
      <c r="B903" s="6"/>
      <c r="C903" s="14"/>
      <c r="D903" s="14"/>
      <c r="E903" s="12"/>
      <c r="F903" s="12"/>
    </row>
    <row r="904" spans="1:6" ht="15.75" hidden="1" customHeight="1" x14ac:dyDescent="0.25">
      <c r="A904" s="126"/>
      <c r="B904" s="6"/>
      <c r="C904" s="14"/>
      <c r="D904" s="14"/>
      <c r="E904" s="12"/>
      <c r="F904" s="12"/>
    </row>
    <row r="905" spans="1:6" ht="15.75" hidden="1" customHeight="1" x14ac:dyDescent="0.25">
      <c r="A905" s="126"/>
      <c r="B905" s="6"/>
      <c r="C905" s="14"/>
      <c r="D905" s="14"/>
      <c r="E905" s="12"/>
      <c r="F905" s="12"/>
    </row>
    <row r="906" spans="1:6" ht="15.75" hidden="1" customHeight="1" x14ac:dyDescent="0.25">
      <c r="A906" s="126"/>
      <c r="B906" s="6"/>
      <c r="C906" s="14"/>
      <c r="D906" s="14"/>
      <c r="E906" s="12"/>
      <c r="F906" s="12"/>
    </row>
    <row r="907" spans="1:6" ht="15.75" hidden="1" customHeight="1" x14ac:dyDescent="0.25">
      <c r="A907" s="126"/>
      <c r="B907" s="6"/>
      <c r="C907" s="14"/>
      <c r="D907" s="14"/>
      <c r="E907" s="12"/>
      <c r="F907" s="12"/>
    </row>
    <row r="908" spans="1:6" ht="15.75" hidden="1" customHeight="1" x14ac:dyDescent="0.25">
      <c r="A908" s="126"/>
      <c r="B908" s="6"/>
      <c r="C908" s="14"/>
      <c r="D908" s="14"/>
      <c r="E908" s="12"/>
      <c r="F908" s="12"/>
    </row>
    <row r="909" spans="1:6" ht="15.75" hidden="1" customHeight="1" x14ac:dyDescent="0.25">
      <c r="A909" s="126"/>
      <c r="B909" s="6"/>
      <c r="C909" s="14"/>
      <c r="D909" s="14"/>
      <c r="E909" s="12"/>
      <c r="F909" s="12"/>
    </row>
    <row r="910" spans="1:6" ht="15.75" hidden="1" customHeight="1" x14ac:dyDescent="0.25">
      <c r="A910" s="126"/>
      <c r="B910" s="6"/>
      <c r="C910" s="14"/>
      <c r="D910" s="14"/>
      <c r="E910" s="12"/>
      <c r="F910" s="12"/>
    </row>
    <row r="911" spans="1:6" ht="15.75" hidden="1" customHeight="1" x14ac:dyDescent="0.25">
      <c r="A911" s="126"/>
      <c r="B911" s="6"/>
      <c r="C911" s="14"/>
      <c r="D911" s="14"/>
      <c r="E911" s="12"/>
      <c r="F911" s="12"/>
    </row>
    <row r="912" spans="1:6" ht="15.75" hidden="1" customHeight="1" x14ac:dyDescent="0.25">
      <c r="A912" s="126"/>
      <c r="B912" s="6"/>
      <c r="C912" s="14"/>
      <c r="D912" s="14"/>
      <c r="E912" s="12"/>
      <c r="F912" s="12"/>
    </row>
    <row r="913" spans="1:6" ht="15.75" hidden="1" customHeight="1" x14ac:dyDescent="0.25">
      <c r="A913" s="126"/>
      <c r="B913" s="6"/>
      <c r="C913" s="14"/>
      <c r="D913" s="14"/>
      <c r="E913" s="12"/>
      <c r="F913" s="12"/>
    </row>
    <row r="914" spans="1:6" ht="15.75" hidden="1" customHeight="1" x14ac:dyDescent="0.25">
      <c r="A914" s="126"/>
      <c r="B914" s="6"/>
      <c r="C914" s="14"/>
      <c r="D914" s="14"/>
      <c r="E914" s="12"/>
      <c r="F914" s="12"/>
    </row>
    <row r="915" spans="1:6" ht="15.75" hidden="1" customHeight="1" x14ac:dyDescent="0.25">
      <c r="A915" s="126"/>
      <c r="B915" s="6"/>
      <c r="C915" s="14"/>
      <c r="D915" s="14"/>
      <c r="E915" s="12"/>
      <c r="F915" s="12"/>
    </row>
    <row r="916" spans="1:6" ht="15.75" hidden="1" customHeight="1" x14ac:dyDescent="0.25">
      <c r="A916" s="126"/>
      <c r="B916" s="6"/>
      <c r="C916" s="14"/>
      <c r="D916" s="14"/>
      <c r="E916" s="12"/>
      <c r="F916" s="12"/>
    </row>
    <row r="917" spans="1:6" ht="15.75" hidden="1" customHeight="1" x14ac:dyDescent="0.25">
      <c r="A917" s="126"/>
      <c r="B917" s="6"/>
      <c r="C917" s="14"/>
      <c r="D917" s="14"/>
      <c r="E917" s="12"/>
      <c r="F917" s="12"/>
    </row>
    <row r="918" spans="1:6" ht="15.75" hidden="1" customHeight="1" x14ac:dyDescent="0.25">
      <c r="A918" s="126"/>
      <c r="B918" s="6"/>
      <c r="C918" s="14"/>
      <c r="D918" s="14"/>
      <c r="E918" s="12"/>
      <c r="F918" s="12"/>
    </row>
    <row r="919" spans="1:6" ht="15.75" hidden="1" customHeight="1" x14ac:dyDescent="0.25">
      <c r="A919" s="126"/>
      <c r="B919" s="6"/>
      <c r="C919" s="14"/>
      <c r="D919" s="14"/>
      <c r="E919" s="12"/>
      <c r="F919" s="12"/>
    </row>
    <row r="920" spans="1:6" ht="15.75" hidden="1" customHeight="1" x14ac:dyDescent="0.25">
      <c r="A920" s="126"/>
      <c r="B920" s="6"/>
      <c r="C920" s="14"/>
      <c r="D920" s="14"/>
      <c r="E920" s="12"/>
      <c r="F920" s="12"/>
    </row>
    <row r="921" spans="1:6" ht="15.75" hidden="1" customHeight="1" x14ac:dyDescent="0.25">
      <c r="A921" s="126"/>
      <c r="B921" s="6"/>
      <c r="C921" s="14"/>
      <c r="D921" s="14"/>
      <c r="E921" s="12"/>
      <c r="F921" s="12"/>
    </row>
    <row r="922" spans="1:6" ht="15.75" hidden="1" customHeight="1" x14ac:dyDescent="0.25">
      <c r="A922" s="126"/>
      <c r="B922" s="6"/>
      <c r="C922" s="14"/>
      <c r="D922" s="14"/>
      <c r="E922" s="12"/>
      <c r="F922" s="12"/>
    </row>
    <row r="923" spans="1:6" ht="15.75" hidden="1" customHeight="1" x14ac:dyDescent="0.25">
      <c r="A923" s="126"/>
      <c r="B923" s="6"/>
      <c r="C923" s="14"/>
      <c r="D923" s="14"/>
      <c r="E923" s="12"/>
      <c r="F923" s="12"/>
    </row>
    <row r="924" spans="1:6" ht="15.75" hidden="1" customHeight="1" x14ac:dyDescent="0.25">
      <c r="A924" s="126"/>
      <c r="B924" s="6"/>
      <c r="C924" s="14"/>
      <c r="D924" s="14"/>
      <c r="E924" s="12"/>
      <c r="F924" s="12"/>
    </row>
    <row r="925" spans="1:6" ht="15.75" hidden="1" customHeight="1" x14ac:dyDescent="0.25">
      <c r="A925" s="126"/>
      <c r="B925" s="6"/>
      <c r="C925" s="14"/>
      <c r="D925" s="14"/>
      <c r="E925" s="12"/>
      <c r="F925" s="12"/>
    </row>
    <row r="926" spans="1:6" ht="15.75" hidden="1" customHeight="1" x14ac:dyDescent="0.25">
      <c r="A926" s="126"/>
      <c r="B926" s="6"/>
      <c r="C926" s="14"/>
      <c r="D926" s="14"/>
      <c r="E926" s="12"/>
      <c r="F926" s="12"/>
    </row>
    <row r="927" spans="1:6" ht="15.75" hidden="1" customHeight="1" x14ac:dyDescent="0.25">
      <c r="A927" s="126"/>
      <c r="B927" s="6"/>
      <c r="C927" s="14"/>
      <c r="D927" s="14"/>
      <c r="E927" s="12"/>
      <c r="F927" s="12"/>
    </row>
    <row r="928" spans="1:6" ht="15.75" hidden="1" customHeight="1" x14ac:dyDescent="0.25">
      <c r="A928" s="126"/>
      <c r="B928" s="6"/>
      <c r="C928" s="14"/>
      <c r="D928" s="14"/>
      <c r="E928" s="12"/>
      <c r="F928" s="12"/>
    </row>
    <row r="929" spans="1:6" ht="15.75" hidden="1" customHeight="1" x14ac:dyDescent="0.25">
      <c r="A929" s="126"/>
      <c r="B929" s="6"/>
      <c r="C929" s="14"/>
      <c r="D929" s="14"/>
      <c r="E929" s="12"/>
      <c r="F929" s="12"/>
    </row>
    <row r="930" spans="1:6" ht="15.75" hidden="1" customHeight="1" x14ac:dyDescent="0.25">
      <c r="A930" s="126"/>
      <c r="B930" s="6"/>
      <c r="C930" s="14"/>
      <c r="D930" s="14"/>
      <c r="E930" s="12"/>
      <c r="F930" s="12"/>
    </row>
    <row r="931" spans="1:6" ht="15.75" hidden="1" customHeight="1" x14ac:dyDescent="0.25">
      <c r="A931" s="126"/>
      <c r="B931" s="6"/>
      <c r="C931" s="14"/>
      <c r="D931" s="14"/>
      <c r="E931" s="12"/>
      <c r="F931" s="12"/>
    </row>
    <row r="932" spans="1:6" ht="15.75" hidden="1" customHeight="1" x14ac:dyDescent="0.25">
      <c r="A932" s="126"/>
      <c r="B932" s="6"/>
      <c r="C932" s="14"/>
      <c r="D932" s="14"/>
      <c r="E932" s="12"/>
      <c r="F932" s="12"/>
    </row>
    <row r="933" spans="1:6" ht="15.75" hidden="1" customHeight="1" x14ac:dyDescent="0.25">
      <c r="A933" s="126"/>
      <c r="B933" s="6"/>
      <c r="C933" s="14"/>
      <c r="D933" s="14"/>
      <c r="E933" s="12"/>
      <c r="F933" s="12"/>
    </row>
    <row r="934" spans="1:6" ht="15.75" hidden="1" customHeight="1" x14ac:dyDescent="0.25">
      <c r="A934" s="126"/>
      <c r="B934" s="6"/>
      <c r="C934" s="14"/>
      <c r="D934" s="14"/>
      <c r="E934" s="12"/>
      <c r="F934" s="12"/>
    </row>
    <row r="935" spans="1:6" ht="15.75" hidden="1" customHeight="1" x14ac:dyDescent="0.25">
      <c r="A935" s="126"/>
      <c r="B935" s="6"/>
      <c r="C935" s="14"/>
      <c r="D935" s="14"/>
      <c r="E935" s="12"/>
      <c r="F935" s="12"/>
    </row>
    <row r="936" spans="1:6" ht="15.75" hidden="1" customHeight="1" x14ac:dyDescent="0.25">
      <c r="A936" s="126"/>
      <c r="B936" s="6"/>
      <c r="C936" s="14"/>
      <c r="D936" s="14"/>
      <c r="E936" s="12"/>
      <c r="F936" s="12"/>
    </row>
    <row r="937" spans="1:6" ht="15.75" hidden="1" customHeight="1" x14ac:dyDescent="0.25">
      <c r="A937" s="126"/>
      <c r="B937" s="6"/>
      <c r="C937" s="14"/>
      <c r="D937" s="14"/>
      <c r="E937" s="12"/>
      <c r="F937" s="12"/>
    </row>
    <row r="938" spans="1:6" ht="15.75" hidden="1" customHeight="1" x14ac:dyDescent="0.25">
      <c r="A938" s="126"/>
      <c r="B938" s="6"/>
      <c r="C938" s="14"/>
      <c r="D938" s="14"/>
      <c r="E938" s="12"/>
      <c r="F938" s="12"/>
    </row>
    <row r="939" spans="1:6" ht="15.75" hidden="1" customHeight="1" x14ac:dyDescent="0.25">
      <c r="A939" s="126"/>
      <c r="B939" s="6"/>
      <c r="C939" s="14"/>
      <c r="D939" s="14"/>
      <c r="E939" s="12"/>
      <c r="F939" s="12"/>
    </row>
    <row r="940" spans="1:6" ht="15.75" hidden="1" customHeight="1" x14ac:dyDescent="0.25">
      <c r="A940" s="126"/>
      <c r="B940" s="6"/>
      <c r="C940" s="14"/>
      <c r="D940" s="14"/>
      <c r="E940" s="12"/>
      <c r="F940" s="12"/>
    </row>
    <row r="941" spans="1:6" ht="15.75" hidden="1" customHeight="1" x14ac:dyDescent="0.25">
      <c r="A941" s="126"/>
      <c r="B941" s="6"/>
      <c r="C941" s="14"/>
      <c r="D941" s="14"/>
      <c r="E941" s="12"/>
      <c r="F941" s="12"/>
    </row>
    <row r="942" spans="1:6" ht="15.75" hidden="1" customHeight="1" x14ac:dyDescent="0.25">
      <c r="A942" s="126"/>
      <c r="B942" s="6"/>
      <c r="C942" s="14"/>
      <c r="D942" s="14"/>
      <c r="E942" s="12"/>
      <c r="F942" s="12"/>
    </row>
    <row r="943" spans="1:6" ht="15.75" hidden="1" customHeight="1" x14ac:dyDescent="0.25">
      <c r="A943" s="126"/>
      <c r="B943" s="6"/>
      <c r="C943" s="14"/>
      <c r="D943" s="14"/>
      <c r="E943" s="12"/>
      <c r="F943" s="12"/>
    </row>
    <row r="944" spans="1:6" ht="15.75" hidden="1" customHeight="1" x14ac:dyDescent="0.25">
      <c r="A944" s="126"/>
      <c r="B944" s="6"/>
      <c r="C944" s="14"/>
      <c r="D944" s="14"/>
      <c r="E944" s="12"/>
      <c r="F944" s="12"/>
    </row>
    <row r="945" spans="1:6" ht="15.75" hidden="1" customHeight="1" x14ac:dyDescent="0.25">
      <c r="A945" s="126"/>
      <c r="B945" s="6"/>
      <c r="C945" s="14"/>
      <c r="D945" s="14"/>
      <c r="E945" s="12"/>
      <c r="F945" s="12"/>
    </row>
    <row r="946" spans="1:6" ht="15.75" hidden="1" customHeight="1" x14ac:dyDescent="0.25">
      <c r="A946" s="126"/>
      <c r="B946" s="6"/>
      <c r="C946" s="14"/>
      <c r="D946" s="14"/>
      <c r="E946" s="12"/>
      <c r="F946" s="12"/>
    </row>
    <row r="947" spans="1:6" ht="15.75" hidden="1" customHeight="1" x14ac:dyDescent="0.25">
      <c r="A947" s="126"/>
      <c r="B947" s="6"/>
      <c r="C947" s="14"/>
      <c r="D947" s="14"/>
      <c r="E947" s="12"/>
      <c r="F947" s="12"/>
    </row>
    <row r="948" spans="1:6" ht="15.75" hidden="1" customHeight="1" x14ac:dyDescent="0.25">
      <c r="A948" s="126"/>
      <c r="B948" s="6"/>
      <c r="C948" s="14"/>
      <c r="D948" s="14"/>
      <c r="E948" s="12"/>
      <c r="F948" s="12"/>
    </row>
    <row r="949" spans="1:6" ht="15.75" hidden="1" customHeight="1" x14ac:dyDescent="0.25">
      <c r="A949" s="126"/>
      <c r="B949" s="6"/>
      <c r="C949" s="14"/>
      <c r="D949" s="14"/>
      <c r="E949" s="12"/>
      <c r="F949" s="12"/>
    </row>
    <row r="950" spans="1:6" ht="15.75" hidden="1" customHeight="1" x14ac:dyDescent="0.25">
      <c r="A950" s="126"/>
      <c r="B950" s="6"/>
      <c r="C950" s="14"/>
      <c r="D950" s="14"/>
      <c r="E950" s="12"/>
      <c r="F950" s="12"/>
    </row>
    <row r="951" spans="1:6" ht="15.75" hidden="1" customHeight="1" x14ac:dyDescent="0.25">
      <c r="A951" s="126"/>
      <c r="B951" s="6"/>
      <c r="C951" s="14"/>
      <c r="D951" s="14"/>
      <c r="E951" s="12"/>
      <c r="F951" s="12"/>
    </row>
    <row r="952" spans="1:6" ht="15.75" hidden="1" customHeight="1" x14ac:dyDescent="0.25">
      <c r="A952" s="126"/>
      <c r="B952" s="6"/>
      <c r="C952" s="14"/>
      <c r="D952" s="14"/>
      <c r="E952" s="12"/>
      <c r="F952" s="12"/>
    </row>
    <row r="953" spans="1:6" ht="15.75" hidden="1" customHeight="1" x14ac:dyDescent="0.25">
      <c r="A953" s="126"/>
      <c r="B953" s="6"/>
      <c r="C953" s="14"/>
      <c r="D953" s="14"/>
      <c r="E953" s="12"/>
      <c r="F953" s="12"/>
    </row>
    <row r="954" spans="1:6" ht="15.75" hidden="1" customHeight="1" x14ac:dyDescent="0.25">
      <c r="A954" s="126"/>
      <c r="B954" s="6"/>
      <c r="C954" s="14"/>
      <c r="D954" s="14"/>
      <c r="E954" s="12"/>
      <c r="F954" s="12"/>
    </row>
    <row r="955" spans="1:6" ht="15.75" hidden="1" customHeight="1" x14ac:dyDescent="0.25">
      <c r="A955" s="126"/>
      <c r="B955" s="6"/>
      <c r="C955" s="14"/>
      <c r="D955" s="14"/>
      <c r="E955" s="12"/>
      <c r="F955" s="12"/>
    </row>
    <row r="956" spans="1:6" ht="15.75" hidden="1" customHeight="1" x14ac:dyDescent="0.25">
      <c r="A956" s="126"/>
      <c r="B956" s="6"/>
      <c r="C956" s="14"/>
      <c r="D956" s="14"/>
      <c r="E956" s="12"/>
      <c r="F956" s="12"/>
    </row>
    <row r="957" spans="1:6" ht="15.75" hidden="1" customHeight="1" x14ac:dyDescent="0.25">
      <c r="A957" s="126"/>
      <c r="B957" s="6"/>
      <c r="C957" s="14"/>
      <c r="D957" s="14"/>
      <c r="E957" s="12"/>
      <c r="F957" s="12"/>
    </row>
    <row r="958" spans="1:6" ht="15.75" hidden="1" customHeight="1" x14ac:dyDescent="0.25">
      <c r="A958" s="126"/>
      <c r="B958" s="6"/>
      <c r="C958" s="14"/>
      <c r="D958" s="14"/>
      <c r="E958" s="12"/>
      <c r="F958" s="12"/>
    </row>
    <row r="959" spans="1:6" ht="15.75" hidden="1" customHeight="1" x14ac:dyDescent="0.25">
      <c r="A959" s="126"/>
      <c r="B959" s="6"/>
      <c r="C959" s="14"/>
      <c r="D959" s="14"/>
      <c r="E959" s="12"/>
      <c r="F959" s="12"/>
    </row>
    <row r="960" spans="1:6" ht="15.75" hidden="1" customHeight="1" x14ac:dyDescent="0.25">
      <c r="A960" s="126"/>
      <c r="B960" s="6"/>
      <c r="C960" s="14"/>
      <c r="D960" s="14"/>
      <c r="E960" s="12"/>
      <c r="F960" s="12"/>
    </row>
    <row r="961" spans="1:6" ht="15.75" hidden="1" customHeight="1" x14ac:dyDescent="0.25">
      <c r="A961" s="126"/>
      <c r="B961" s="6"/>
      <c r="C961" s="14"/>
      <c r="D961" s="14"/>
      <c r="E961" s="12"/>
      <c r="F961" s="12"/>
    </row>
    <row r="962" spans="1:6" ht="15.75" hidden="1" customHeight="1" x14ac:dyDescent="0.25">
      <c r="A962" s="126"/>
      <c r="B962" s="6"/>
      <c r="C962" s="14"/>
      <c r="D962" s="14"/>
      <c r="E962" s="12"/>
      <c r="F962" s="12"/>
    </row>
    <row r="963" spans="1:6" ht="15.75" hidden="1" customHeight="1" x14ac:dyDescent="0.25">
      <c r="A963" s="126"/>
      <c r="B963" s="6"/>
      <c r="C963" s="14"/>
      <c r="D963" s="14"/>
      <c r="E963" s="12"/>
      <c r="F963" s="12"/>
    </row>
    <row r="964" spans="1:6" ht="15.75" hidden="1" customHeight="1" x14ac:dyDescent="0.25">
      <c r="A964" s="126"/>
      <c r="B964" s="6"/>
      <c r="C964" s="14"/>
      <c r="D964" s="14"/>
      <c r="E964" s="12"/>
      <c r="F964" s="12"/>
    </row>
    <row r="965" spans="1:6" ht="15.75" hidden="1" customHeight="1" x14ac:dyDescent="0.25">
      <c r="A965" s="126"/>
      <c r="B965" s="6"/>
      <c r="C965" s="14"/>
      <c r="D965" s="14"/>
      <c r="E965" s="12"/>
      <c r="F965" s="12"/>
    </row>
    <row r="966" spans="1:6" ht="15.75" hidden="1" customHeight="1" x14ac:dyDescent="0.25">
      <c r="A966" s="126"/>
      <c r="B966" s="6"/>
      <c r="C966" s="14"/>
      <c r="D966" s="14"/>
      <c r="E966" s="12"/>
      <c r="F966" s="12"/>
    </row>
    <row r="967" spans="1:6" ht="15.75" hidden="1" customHeight="1" x14ac:dyDescent="0.25">
      <c r="A967" s="126"/>
      <c r="B967" s="6"/>
      <c r="C967" s="14"/>
      <c r="D967" s="14"/>
      <c r="E967" s="12"/>
      <c r="F967" s="12"/>
    </row>
    <row r="968" spans="1:6" ht="15.75" hidden="1" customHeight="1" x14ac:dyDescent="0.25">
      <c r="A968" s="126"/>
      <c r="B968" s="6"/>
      <c r="C968" s="14"/>
      <c r="D968" s="14"/>
      <c r="E968" s="12"/>
      <c r="F968" s="12"/>
    </row>
    <row r="969" spans="1:6" ht="15.75" hidden="1" customHeight="1" x14ac:dyDescent="0.25">
      <c r="A969" s="126"/>
      <c r="B969" s="6"/>
      <c r="C969" s="14"/>
      <c r="D969" s="14"/>
      <c r="E969" s="12"/>
      <c r="F969" s="12"/>
    </row>
    <row r="970" spans="1:6" ht="15.75" hidden="1" customHeight="1" x14ac:dyDescent="0.25">
      <c r="A970" s="126"/>
      <c r="B970" s="6"/>
      <c r="C970" s="14"/>
      <c r="D970" s="14"/>
      <c r="E970" s="12"/>
      <c r="F970" s="12"/>
    </row>
    <row r="971" spans="1:6" ht="15.75" hidden="1" customHeight="1" x14ac:dyDescent="0.25">
      <c r="A971" s="126"/>
      <c r="B971" s="6"/>
      <c r="C971" s="14"/>
      <c r="D971" s="14"/>
      <c r="E971" s="12"/>
      <c r="F971" s="12"/>
    </row>
    <row r="972" spans="1:6" ht="15.75" hidden="1" customHeight="1" x14ac:dyDescent="0.25">
      <c r="A972" s="126"/>
      <c r="B972" s="6"/>
      <c r="C972" s="14"/>
      <c r="D972" s="14"/>
      <c r="E972" s="12"/>
      <c r="F972" s="12"/>
    </row>
    <row r="973" spans="1:6" ht="15.75" hidden="1" customHeight="1" x14ac:dyDescent="0.25">
      <c r="A973" s="126"/>
      <c r="B973" s="6"/>
      <c r="C973" s="14"/>
      <c r="D973" s="14"/>
      <c r="E973" s="12"/>
      <c r="F973" s="12"/>
    </row>
    <row r="974" spans="1:6" ht="15.75" hidden="1" customHeight="1" x14ac:dyDescent="0.25">
      <c r="A974" s="126"/>
      <c r="B974" s="6"/>
      <c r="C974" s="14"/>
      <c r="D974" s="14"/>
      <c r="E974" s="12"/>
      <c r="F974" s="12"/>
    </row>
    <row r="975" spans="1:6" ht="15.75" hidden="1" customHeight="1" x14ac:dyDescent="0.25">
      <c r="A975" s="126"/>
      <c r="B975" s="6"/>
      <c r="C975" s="14"/>
      <c r="D975" s="14"/>
      <c r="E975" s="12"/>
      <c r="F975" s="12"/>
    </row>
    <row r="976" spans="1:6" ht="15.75" hidden="1" customHeight="1" x14ac:dyDescent="0.25">
      <c r="A976" s="126"/>
      <c r="B976" s="6"/>
      <c r="C976" s="14"/>
      <c r="D976" s="14"/>
      <c r="E976" s="12"/>
      <c r="F976" s="12"/>
    </row>
    <row r="977" spans="1:6" ht="15.75" hidden="1" customHeight="1" x14ac:dyDescent="0.25">
      <c r="A977" s="126"/>
      <c r="B977" s="6"/>
      <c r="C977" s="14"/>
      <c r="D977" s="14"/>
      <c r="E977" s="12"/>
      <c r="F977" s="12"/>
    </row>
    <row r="978" spans="1:6" ht="15.75" hidden="1" customHeight="1" x14ac:dyDescent="0.25">
      <c r="A978" s="126"/>
      <c r="B978" s="6"/>
      <c r="C978" s="14"/>
      <c r="D978" s="14"/>
      <c r="E978" s="12"/>
      <c r="F978" s="12"/>
    </row>
    <row r="979" spans="1:6" ht="15.75" hidden="1" customHeight="1" x14ac:dyDescent="0.25">
      <c r="A979" s="126"/>
      <c r="B979" s="6"/>
      <c r="C979" s="14"/>
      <c r="D979" s="14"/>
      <c r="E979" s="12"/>
      <c r="F979" s="12"/>
    </row>
    <row r="980" spans="1:6" ht="15.75" hidden="1" customHeight="1" x14ac:dyDescent="0.25">
      <c r="A980" s="126"/>
      <c r="B980" s="6"/>
      <c r="C980" s="14"/>
      <c r="D980" s="14"/>
      <c r="E980" s="12"/>
      <c r="F980" s="12"/>
    </row>
    <row r="981" spans="1:6" ht="15.75" hidden="1" customHeight="1" x14ac:dyDescent="0.25">
      <c r="A981" s="126"/>
      <c r="B981" s="6"/>
      <c r="C981" s="14"/>
      <c r="D981" s="14"/>
      <c r="E981" s="12"/>
      <c r="F981" s="12"/>
    </row>
    <row r="982" spans="1:6" ht="15.75" hidden="1" customHeight="1" x14ac:dyDescent="0.25">
      <c r="A982" s="126"/>
      <c r="B982" s="6"/>
      <c r="C982" s="14"/>
      <c r="D982" s="14"/>
      <c r="E982" s="12"/>
      <c r="F982" s="12"/>
    </row>
    <row r="983" spans="1:6" ht="15.75" hidden="1" customHeight="1" x14ac:dyDescent="0.25">
      <c r="A983" s="126"/>
      <c r="B983" s="6"/>
      <c r="C983" s="14"/>
      <c r="D983" s="14"/>
      <c r="E983" s="12"/>
      <c r="F983" s="12"/>
    </row>
    <row r="984" spans="1:6" ht="15.75" hidden="1" customHeight="1" x14ac:dyDescent="0.25">
      <c r="A984" s="126"/>
      <c r="B984" s="6"/>
      <c r="C984" s="14"/>
      <c r="D984" s="14"/>
      <c r="E984" s="12"/>
      <c r="F984" s="12"/>
    </row>
    <row r="985" spans="1:6" ht="15.75" hidden="1" customHeight="1" x14ac:dyDescent="0.25">
      <c r="A985" s="126"/>
      <c r="B985" s="6"/>
      <c r="C985" s="14"/>
      <c r="D985" s="14"/>
      <c r="E985" s="12"/>
      <c r="F985" s="12"/>
    </row>
    <row r="986" spans="1:6" ht="15.75" hidden="1" customHeight="1" x14ac:dyDescent="0.25">
      <c r="A986" s="126"/>
      <c r="B986" s="6"/>
      <c r="C986" s="14"/>
      <c r="D986" s="14"/>
      <c r="E986" s="12"/>
      <c r="F986" s="12"/>
    </row>
    <row r="987" spans="1:6" ht="15.75" hidden="1" customHeight="1" x14ac:dyDescent="0.25">
      <c r="A987" s="126"/>
      <c r="B987" s="6"/>
      <c r="C987" s="14"/>
      <c r="D987" s="14"/>
      <c r="E987" s="12"/>
      <c r="F987" s="12"/>
    </row>
    <row r="988" spans="1:6" ht="15.75" hidden="1" customHeight="1" x14ac:dyDescent="0.25">
      <c r="A988" s="126"/>
      <c r="B988" s="6"/>
      <c r="C988" s="14"/>
      <c r="D988" s="14"/>
      <c r="E988" s="12"/>
      <c r="F988" s="12"/>
    </row>
    <row r="989" spans="1:6" ht="15.75" hidden="1" customHeight="1" x14ac:dyDescent="0.25">
      <c r="A989" s="126"/>
      <c r="B989" s="6"/>
      <c r="C989" s="14"/>
      <c r="D989" s="14"/>
      <c r="E989" s="12"/>
      <c r="F989" s="12"/>
    </row>
    <row r="990" spans="1:6" ht="15.75" hidden="1" customHeight="1" x14ac:dyDescent="0.25">
      <c r="A990" s="126"/>
      <c r="B990" s="6"/>
      <c r="C990" s="14"/>
      <c r="D990" s="14"/>
      <c r="E990" s="12"/>
      <c r="F990" s="12"/>
    </row>
    <row r="991" spans="1:6" ht="15.75" hidden="1" customHeight="1" x14ac:dyDescent="0.25">
      <c r="A991" s="126"/>
      <c r="B991" s="6"/>
      <c r="C991" s="14"/>
      <c r="D991" s="14"/>
      <c r="E991" s="12"/>
      <c r="F991" s="12"/>
    </row>
    <row r="992" spans="1:6" ht="15.75" hidden="1" customHeight="1" x14ac:dyDescent="0.25">
      <c r="A992" s="126"/>
      <c r="B992" s="6"/>
      <c r="C992" s="14"/>
      <c r="D992" s="14"/>
      <c r="E992" s="12"/>
      <c r="F992" s="12"/>
    </row>
    <row r="993" spans="1:6" ht="15.75" hidden="1" customHeight="1" x14ac:dyDescent="0.25">
      <c r="A993" s="126"/>
      <c r="B993" s="6"/>
      <c r="C993" s="14"/>
      <c r="D993" s="14"/>
      <c r="E993" s="12"/>
      <c r="F993" s="12"/>
    </row>
    <row r="994" spans="1:6" ht="15.75" hidden="1" customHeight="1" x14ac:dyDescent="0.25">
      <c r="A994" s="126"/>
      <c r="B994" s="6"/>
      <c r="C994" s="14"/>
      <c r="D994" s="14"/>
      <c r="E994" s="12"/>
      <c r="F994" s="12"/>
    </row>
    <row r="995" spans="1:6" ht="15.75" hidden="1" customHeight="1" x14ac:dyDescent="0.25">
      <c r="A995" s="126"/>
      <c r="B995" s="6"/>
      <c r="C995" s="14"/>
      <c r="D995" s="14"/>
      <c r="E995" s="12"/>
      <c r="F995" s="12"/>
    </row>
    <row r="996" spans="1:6" ht="15.75" hidden="1" customHeight="1" x14ac:dyDescent="0.25">
      <c r="A996" s="126"/>
      <c r="B996" s="6"/>
      <c r="C996" s="14"/>
      <c r="D996" s="14"/>
      <c r="E996" s="12"/>
      <c r="F996" s="12"/>
    </row>
    <row r="997" spans="1:6" ht="15.75" hidden="1" customHeight="1" x14ac:dyDescent="0.25">
      <c r="A997" s="126"/>
      <c r="B997" s="6"/>
      <c r="C997" s="14"/>
      <c r="D997" s="14"/>
      <c r="E997" s="12"/>
      <c r="F997" s="12"/>
    </row>
    <row r="998" spans="1:6" ht="15.75" hidden="1" customHeight="1" x14ac:dyDescent="0.25">
      <c r="A998" s="126"/>
      <c r="B998" s="6"/>
      <c r="C998" s="14"/>
      <c r="D998" s="14"/>
      <c r="E998" s="12"/>
      <c r="F998" s="12"/>
    </row>
    <row r="999" spans="1:6" ht="15.75" hidden="1" customHeight="1" x14ac:dyDescent="0.25">
      <c r="A999" s="126"/>
      <c r="B999" s="6"/>
      <c r="C999" s="14"/>
      <c r="D999" s="14"/>
      <c r="E999" s="12"/>
      <c r="F999" s="12"/>
    </row>
    <row r="1000" spans="1:6" ht="15.75" hidden="1" customHeight="1" x14ac:dyDescent="0.25">
      <c r="A1000" s="126"/>
      <c r="B1000" s="6"/>
      <c r="C1000" s="14"/>
      <c r="D1000" s="14"/>
      <c r="E1000" s="12"/>
      <c r="F1000" s="12"/>
    </row>
    <row r="1001" spans="1:6" ht="15.75" hidden="1" customHeight="1" x14ac:dyDescent="0.25">
      <c r="A1001" s="126"/>
      <c r="B1001" s="6"/>
      <c r="C1001" s="14"/>
      <c r="D1001" s="14"/>
      <c r="E1001" s="12"/>
      <c r="F1001" s="12"/>
    </row>
    <row r="1002" spans="1:6" ht="15.75" hidden="1" customHeight="1" x14ac:dyDescent="0.25">
      <c r="A1002" s="126"/>
      <c r="B1002" s="6"/>
      <c r="C1002" s="14"/>
      <c r="D1002" s="14"/>
      <c r="E1002" s="12"/>
      <c r="F1002" s="12"/>
    </row>
    <row r="1003" spans="1:6" ht="15.75" hidden="1" customHeight="1" x14ac:dyDescent="0.25">
      <c r="A1003" s="126"/>
      <c r="B1003" s="6"/>
      <c r="C1003" s="14"/>
      <c r="D1003" s="14"/>
      <c r="E1003" s="12"/>
      <c r="F1003" s="12"/>
    </row>
    <row r="1004" spans="1:6" ht="15.75" hidden="1" customHeight="1" x14ac:dyDescent="0.25">
      <c r="A1004" s="126"/>
      <c r="B1004" s="6"/>
      <c r="C1004" s="14"/>
      <c r="D1004" s="14"/>
      <c r="E1004" s="12"/>
      <c r="F1004" s="12"/>
    </row>
    <row r="1005" spans="1:6" ht="15.75" hidden="1" customHeight="1" x14ac:dyDescent="0.25">
      <c r="A1005" s="126"/>
      <c r="B1005" s="6"/>
      <c r="C1005" s="14"/>
      <c r="D1005" s="14"/>
      <c r="E1005" s="12"/>
      <c r="F1005" s="12"/>
    </row>
    <row r="1006" spans="1:6" ht="15.75" hidden="1" customHeight="1" x14ac:dyDescent="0.25">
      <c r="A1006" s="126"/>
      <c r="B1006" s="6"/>
      <c r="C1006" s="14"/>
      <c r="D1006" s="14"/>
      <c r="E1006" s="12"/>
      <c r="F1006" s="12"/>
    </row>
    <row r="1007" spans="1:6" ht="15.75" hidden="1" customHeight="1" x14ac:dyDescent="0.25">
      <c r="A1007" s="126"/>
      <c r="B1007" s="6"/>
      <c r="C1007" s="14"/>
      <c r="D1007" s="14"/>
      <c r="E1007" s="12"/>
      <c r="F1007" s="12"/>
    </row>
    <row r="1008" spans="1:6" ht="15.75" hidden="1" customHeight="1" x14ac:dyDescent="0.25">
      <c r="A1008" s="126"/>
      <c r="B1008" s="6"/>
      <c r="C1008" s="14"/>
      <c r="D1008" s="14"/>
      <c r="E1008" s="12"/>
      <c r="F1008" s="12"/>
    </row>
    <row r="1009" spans="1:6" ht="15.75" hidden="1" customHeight="1" x14ac:dyDescent="0.25">
      <c r="A1009" s="126"/>
      <c r="B1009" s="6"/>
      <c r="C1009" s="14"/>
      <c r="D1009" s="14"/>
      <c r="E1009" s="12"/>
      <c r="F1009" s="12"/>
    </row>
    <row r="1010" spans="1:6" ht="15.75" hidden="1" customHeight="1" x14ac:dyDescent="0.25">
      <c r="A1010" s="126"/>
      <c r="B1010" s="6"/>
      <c r="C1010" s="14"/>
      <c r="D1010" s="14"/>
      <c r="E1010" s="12"/>
      <c r="F1010" s="12"/>
    </row>
    <row r="1011" spans="1:6" ht="15.75" hidden="1" customHeight="1" x14ac:dyDescent="0.25">
      <c r="A1011" s="126"/>
      <c r="B1011" s="6"/>
      <c r="C1011" s="14"/>
      <c r="D1011" s="14"/>
      <c r="E1011" s="12"/>
      <c r="F1011" s="12"/>
    </row>
    <row r="1012" spans="1:6" ht="15.75" hidden="1" customHeight="1" x14ac:dyDescent="0.25">
      <c r="A1012" s="126"/>
      <c r="B1012" s="6"/>
      <c r="C1012" s="14"/>
      <c r="D1012" s="14"/>
      <c r="E1012" s="12"/>
      <c r="F1012" s="12"/>
    </row>
    <row r="1013" spans="1:6" ht="15.75" hidden="1" customHeight="1" x14ac:dyDescent="0.25">
      <c r="A1013" s="126"/>
      <c r="B1013" s="6"/>
      <c r="C1013" s="14"/>
      <c r="D1013" s="14"/>
      <c r="E1013" s="12"/>
      <c r="F1013" s="12"/>
    </row>
    <row r="1014" spans="1:6" ht="15.75" hidden="1" customHeight="1" x14ac:dyDescent="0.25">
      <c r="A1014" s="126"/>
      <c r="B1014" s="6"/>
      <c r="C1014" s="14"/>
      <c r="D1014" s="14"/>
      <c r="E1014" s="12"/>
      <c r="F1014" s="12"/>
    </row>
    <row r="1015" spans="1:6" ht="15.75" hidden="1" customHeight="1" x14ac:dyDescent="0.25">
      <c r="A1015" s="126"/>
      <c r="B1015" s="6"/>
      <c r="C1015" s="14"/>
      <c r="D1015" s="14"/>
      <c r="E1015" s="12"/>
      <c r="F1015" s="12"/>
    </row>
    <row r="1016" spans="1:6" ht="15.75" hidden="1" customHeight="1" x14ac:dyDescent="0.25">
      <c r="A1016" s="126"/>
      <c r="B1016" s="6"/>
      <c r="C1016" s="14"/>
      <c r="D1016" s="14"/>
      <c r="E1016" s="12"/>
      <c r="F1016" s="12"/>
    </row>
    <row r="1017" spans="1:6" ht="15.75" hidden="1" customHeight="1" x14ac:dyDescent="0.25">
      <c r="A1017" s="126"/>
      <c r="B1017" s="6"/>
      <c r="C1017" s="14"/>
      <c r="D1017" s="14"/>
      <c r="E1017" s="12"/>
      <c r="F1017" s="12"/>
    </row>
    <row r="1018" spans="1:6" ht="15.75" hidden="1" customHeight="1" x14ac:dyDescent="0.25">
      <c r="A1018" s="126"/>
      <c r="B1018" s="6"/>
      <c r="C1018" s="14"/>
      <c r="D1018" s="14"/>
      <c r="E1018" s="12"/>
      <c r="F1018" s="12"/>
    </row>
    <row r="1019" spans="1:6" ht="15.75" hidden="1" customHeight="1" x14ac:dyDescent="0.25">
      <c r="A1019" s="126"/>
      <c r="B1019" s="6"/>
      <c r="C1019" s="14"/>
      <c r="D1019" s="14"/>
      <c r="E1019" s="12"/>
      <c r="F1019" s="12"/>
    </row>
    <row r="1020" spans="1:6" ht="15.75" hidden="1" customHeight="1" x14ac:dyDescent="0.25">
      <c r="A1020" s="126"/>
      <c r="B1020" s="6"/>
      <c r="C1020" s="14"/>
      <c r="D1020" s="14"/>
      <c r="E1020" s="12"/>
      <c r="F1020" s="12"/>
    </row>
    <row r="1021" spans="1:6" ht="15.75" hidden="1" customHeight="1" x14ac:dyDescent="0.25">
      <c r="A1021" s="126"/>
      <c r="B1021" s="6"/>
      <c r="C1021" s="14"/>
      <c r="D1021" s="14"/>
      <c r="E1021" s="12"/>
      <c r="F1021" s="12"/>
    </row>
    <row r="1022" spans="1:6" ht="15.75" hidden="1" customHeight="1" x14ac:dyDescent="0.25">
      <c r="A1022" s="126"/>
      <c r="B1022" s="6"/>
      <c r="C1022" s="14"/>
      <c r="D1022" s="14"/>
      <c r="E1022" s="12"/>
      <c r="F1022" s="12"/>
    </row>
    <row r="1023" spans="1:6" ht="15.75" hidden="1" customHeight="1" x14ac:dyDescent="0.25">
      <c r="A1023" s="126"/>
      <c r="B1023" s="6"/>
      <c r="C1023" s="14"/>
      <c r="D1023" s="14"/>
      <c r="E1023" s="12"/>
      <c r="F1023" s="12"/>
    </row>
    <row r="1024" spans="1:6" ht="15.75" hidden="1" customHeight="1" x14ac:dyDescent="0.25">
      <c r="A1024" s="126"/>
      <c r="B1024" s="6"/>
      <c r="C1024" s="14"/>
      <c r="D1024" s="14"/>
      <c r="E1024" s="12"/>
      <c r="F1024" s="12"/>
    </row>
    <row r="1025" spans="1:6" ht="15.75" hidden="1" customHeight="1" x14ac:dyDescent="0.25">
      <c r="A1025" s="126"/>
      <c r="B1025" s="6"/>
      <c r="C1025" s="14"/>
      <c r="D1025" s="14"/>
      <c r="E1025" s="12"/>
      <c r="F1025" s="12"/>
    </row>
    <row r="1026" spans="1:6" ht="15.75" hidden="1" customHeight="1" x14ac:dyDescent="0.25">
      <c r="A1026" s="126"/>
      <c r="B1026" s="6"/>
      <c r="C1026" s="14"/>
      <c r="D1026" s="14"/>
      <c r="E1026" s="12"/>
      <c r="F1026" s="12"/>
    </row>
    <row r="1027" spans="1:6" ht="15.75" hidden="1" customHeight="1" x14ac:dyDescent="0.25">
      <c r="A1027" s="126"/>
      <c r="B1027" s="6"/>
      <c r="C1027" s="14"/>
      <c r="D1027" s="14"/>
      <c r="E1027" s="12"/>
      <c r="F1027" s="12"/>
    </row>
    <row r="1028" spans="1:6" ht="15.75" hidden="1" customHeight="1" x14ac:dyDescent="0.25">
      <c r="A1028" s="126"/>
      <c r="B1028" s="6"/>
      <c r="C1028" s="14"/>
      <c r="D1028" s="14"/>
      <c r="E1028" s="12"/>
      <c r="F1028" s="12"/>
    </row>
    <row r="1029" spans="1:6" ht="15.75" hidden="1" customHeight="1" x14ac:dyDescent="0.25">
      <c r="A1029" s="126"/>
      <c r="B1029" s="6"/>
      <c r="C1029" s="14"/>
      <c r="D1029" s="14"/>
      <c r="E1029" s="12"/>
      <c r="F1029" s="12"/>
    </row>
    <row r="1030" spans="1:6" ht="15.75" hidden="1" customHeight="1" x14ac:dyDescent="0.25">
      <c r="A1030" s="126"/>
      <c r="B1030" s="6"/>
      <c r="C1030" s="14"/>
      <c r="D1030" s="14"/>
      <c r="E1030" s="12"/>
      <c r="F1030" s="12"/>
    </row>
    <row r="1031" spans="1:6" ht="15.75" hidden="1" customHeight="1" x14ac:dyDescent="0.25">
      <c r="A1031" s="126"/>
      <c r="B1031" s="6"/>
      <c r="C1031" s="14"/>
      <c r="D1031" s="14"/>
      <c r="E1031" s="12"/>
      <c r="F1031" s="12"/>
    </row>
    <row r="1032" spans="1:6" ht="15.75" hidden="1" customHeight="1" x14ac:dyDescent="0.25">
      <c r="A1032" s="126"/>
      <c r="B1032" s="6"/>
      <c r="C1032" s="14"/>
      <c r="D1032" s="14"/>
      <c r="E1032" s="12"/>
      <c r="F1032" s="12"/>
    </row>
    <row r="1033" spans="1:6" ht="15.75" hidden="1" customHeight="1" x14ac:dyDescent="0.25">
      <c r="A1033" s="126"/>
      <c r="B1033" s="6"/>
      <c r="C1033" s="14"/>
      <c r="D1033" s="14"/>
      <c r="E1033" s="12"/>
      <c r="F1033" s="12"/>
    </row>
    <row r="1034" spans="1:6" ht="15.75" hidden="1" customHeight="1" x14ac:dyDescent="0.25">
      <c r="A1034" s="126"/>
      <c r="B1034" s="6"/>
      <c r="C1034" s="14"/>
      <c r="D1034" s="14"/>
      <c r="E1034" s="12"/>
      <c r="F1034" s="12"/>
    </row>
    <row r="1035" spans="1:6" ht="15.75" hidden="1" customHeight="1" x14ac:dyDescent="0.25">
      <c r="A1035" s="126"/>
      <c r="B1035" s="6"/>
      <c r="C1035" s="14"/>
      <c r="D1035" s="14"/>
      <c r="E1035" s="12"/>
      <c r="F1035" s="12"/>
    </row>
    <row r="1036" spans="1:6" ht="15.75" hidden="1" customHeight="1" x14ac:dyDescent="0.25">
      <c r="A1036" s="126"/>
      <c r="B1036" s="6"/>
      <c r="C1036" s="14"/>
      <c r="D1036" s="14"/>
      <c r="E1036" s="12"/>
      <c r="F1036" s="12"/>
    </row>
    <row r="1037" spans="1:6" ht="15.75" hidden="1" customHeight="1" x14ac:dyDescent="0.25">
      <c r="A1037" s="126"/>
      <c r="B1037" s="6"/>
      <c r="C1037" s="14"/>
      <c r="D1037" s="14"/>
      <c r="E1037" s="12"/>
      <c r="F1037" s="12"/>
    </row>
    <row r="1038" spans="1:6" ht="15.75" hidden="1" customHeight="1" x14ac:dyDescent="0.25">
      <c r="A1038" s="126"/>
      <c r="B1038" s="6"/>
      <c r="C1038" s="14"/>
      <c r="D1038" s="14"/>
      <c r="E1038" s="12"/>
      <c r="F1038" s="12"/>
    </row>
    <row r="1039" spans="1:6" ht="15.75" hidden="1" customHeight="1" x14ac:dyDescent="0.25">
      <c r="A1039" s="126"/>
      <c r="B1039" s="6"/>
      <c r="C1039" s="14"/>
      <c r="D1039" s="14"/>
      <c r="E1039" s="12"/>
      <c r="F1039" s="12"/>
    </row>
    <row r="1040" spans="1:6" ht="15.75" hidden="1" customHeight="1" x14ac:dyDescent="0.25">
      <c r="A1040" s="126"/>
      <c r="B1040" s="6"/>
      <c r="C1040" s="14"/>
      <c r="D1040" s="14"/>
      <c r="E1040" s="12"/>
      <c r="F1040" s="12"/>
    </row>
    <row r="1041" spans="1:6" ht="15.75" hidden="1" customHeight="1" x14ac:dyDescent="0.25">
      <c r="A1041" s="126"/>
      <c r="B1041" s="6"/>
      <c r="C1041" s="14"/>
      <c r="D1041" s="14"/>
      <c r="E1041" s="12"/>
      <c r="F1041" s="12"/>
    </row>
    <row r="1042" spans="1:6" ht="15.75" hidden="1" customHeight="1" x14ac:dyDescent="0.25">
      <c r="A1042" s="126"/>
      <c r="B1042" s="6"/>
      <c r="C1042" s="14"/>
      <c r="D1042" s="14"/>
      <c r="E1042" s="12"/>
      <c r="F1042" s="12"/>
    </row>
    <row r="1043" spans="1:6" ht="15.75" hidden="1" customHeight="1" x14ac:dyDescent="0.25">
      <c r="A1043" s="126"/>
      <c r="B1043" s="6"/>
      <c r="C1043" s="14"/>
      <c r="D1043" s="14"/>
      <c r="E1043" s="12"/>
      <c r="F1043" s="12"/>
    </row>
    <row r="1044" spans="1:6" ht="15.75" hidden="1" customHeight="1" x14ac:dyDescent="0.25">
      <c r="A1044" s="126"/>
      <c r="B1044" s="6"/>
      <c r="C1044" s="14"/>
      <c r="D1044" s="14"/>
      <c r="E1044" s="12"/>
      <c r="F1044" s="12"/>
    </row>
    <row r="1045" spans="1:6" ht="15.75" hidden="1" customHeight="1" x14ac:dyDescent="0.25">
      <c r="A1045" s="126"/>
      <c r="B1045" s="6"/>
      <c r="C1045" s="14"/>
      <c r="D1045" s="14"/>
      <c r="E1045" s="12"/>
      <c r="F1045" s="12"/>
    </row>
    <row r="1046" spans="1:6" ht="15.75" hidden="1" customHeight="1" x14ac:dyDescent="0.25">
      <c r="A1046" s="126"/>
      <c r="B1046" s="6"/>
      <c r="C1046" s="14"/>
      <c r="D1046" s="14"/>
      <c r="E1046" s="12"/>
      <c r="F1046" s="12"/>
    </row>
    <row r="1047" spans="1:6" ht="15.75" hidden="1" customHeight="1" x14ac:dyDescent="0.25">
      <c r="A1047" s="126"/>
      <c r="B1047" s="6"/>
      <c r="C1047" s="14"/>
      <c r="D1047" s="14"/>
      <c r="E1047" s="12"/>
      <c r="F1047" s="12"/>
    </row>
    <row r="1048" spans="1:6" ht="15.75" hidden="1" customHeight="1" x14ac:dyDescent="0.25">
      <c r="A1048" s="126"/>
      <c r="B1048" s="6"/>
      <c r="C1048" s="14"/>
      <c r="D1048" s="14"/>
      <c r="E1048" s="12"/>
      <c r="F1048" s="12"/>
    </row>
    <row r="1049" spans="1:6" ht="15.75" hidden="1" customHeight="1" x14ac:dyDescent="0.25">
      <c r="A1049" s="126"/>
      <c r="B1049" s="6"/>
      <c r="C1049" s="14"/>
      <c r="D1049" s="14"/>
      <c r="E1049" s="12"/>
      <c r="F1049" s="12"/>
    </row>
    <row r="1050" spans="1:6" ht="15.75" hidden="1" customHeight="1" x14ac:dyDescent="0.25">
      <c r="A1050" s="126"/>
      <c r="B1050" s="6"/>
      <c r="C1050" s="14"/>
      <c r="D1050" s="14"/>
      <c r="E1050" s="12"/>
      <c r="F1050" s="12"/>
    </row>
    <row r="1051" spans="1:6" ht="15.75" hidden="1" customHeight="1" x14ac:dyDescent="0.25">
      <c r="A1051" s="126"/>
      <c r="B1051" s="6"/>
      <c r="C1051" s="14"/>
      <c r="D1051" s="14"/>
      <c r="E1051" s="12"/>
      <c r="F1051" s="12"/>
    </row>
    <row r="1052" spans="1:6" ht="15.75" hidden="1" customHeight="1" x14ac:dyDescent="0.25">
      <c r="A1052" s="126"/>
      <c r="B1052" s="6"/>
      <c r="C1052" s="14"/>
      <c r="D1052" s="14"/>
      <c r="E1052" s="12"/>
      <c r="F1052" s="12"/>
    </row>
    <row r="1053" spans="1:6" ht="15.75" hidden="1" customHeight="1" x14ac:dyDescent="0.25">
      <c r="A1053" s="126"/>
      <c r="B1053" s="6"/>
      <c r="C1053" s="14"/>
      <c r="D1053" s="14"/>
      <c r="E1053" s="12"/>
      <c r="F1053" s="12"/>
    </row>
    <row r="1054" spans="1:6" ht="15.75" hidden="1" customHeight="1" x14ac:dyDescent="0.25">
      <c r="A1054" s="126"/>
      <c r="B1054" s="6"/>
      <c r="C1054" s="14"/>
      <c r="D1054" s="14"/>
      <c r="E1054" s="12"/>
      <c r="F1054" s="12"/>
    </row>
    <row r="1055" spans="1:6" ht="15.75" hidden="1" customHeight="1" x14ac:dyDescent="0.25">
      <c r="A1055" s="126"/>
      <c r="B1055" s="6"/>
      <c r="C1055" s="14"/>
      <c r="D1055" s="14"/>
      <c r="E1055" s="12"/>
      <c r="F1055" s="12"/>
    </row>
    <row r="1056" spans="1:6" ht="15.75" hidden="1" customHeight="1" x14ac:dyDescent="0.25">
      <c r="A1056" s="126"/>
      <c r="B1056" s="6"/>
      <c r="C1056" s="14"/>
      <c r="D1056" s="14"/>
      <c r="E1056" s="12"/>
      <c r="F1056" s="12"/>
    </row>
    <row r="1057" spans="1:6" ht="15.75" hidden="1" customHeight="1" x14ac:dyDescent="0.25">
      <c r="A1057" s="126"/>
      <c r="B1057" s="6"/>
      <c r="C1057" s="14"/>
      <c r="D1057" s="14"/>
      <c r="E1057" s="12"/>
      <c r="F1057" s="12"/>
    </row>
    <row r="1058" spans="1:6" ht="15.75" hidden="1" customHeight="1" x14ac:dyDescent="0.25">
      <c r="A1058" s="126"/>
      <c r="B1058" s="6"/>
      <c r="C1058" s="14"/>
      <c r="D1058" s="14"/>
      <c r="E1058" s="12"/>
      <c r="F1058" s="12"/>
    </row>
    <row r="1059" spans="1:6" ht="15.75" hidden="1" customHeight="1" x14ac:dyDescent="0.25">
      <c r="A1059" s="126"/>
      <c r="B1059" s="6"/>
      <c r="C1059" s="14"/>
      <c r="D1059" s="14"/>
      <c r="E1059" s="12"/>
      <c r="F1059" s="12"/>
    </row>
    <row r="1060" spans="1:6" ht="15.75" hidden="1" customHeight="1" x14ac:dyDescent="0.25">
      <c r="A1060" s="126"/>
      <c r="B1060" s="6"/>
      <c r="C1060" s="14"/>
      <c r="D1060" s="14"/>
      <c r="E1060" s="12"/>
      <c r="F1060" s="12"/>
    </row>
    <row r="1061" spans="1:6" ht="15.75" hidden="1" customHeight="1" x14ac:dyDescent="0.25">
      <c r="A1061" s="126"/>
      <c r="B1061" s="6"/>
      <c r="C1061" s="14"/>
      <c r="D1061" s="14"/>
      <c r="E1061" s="12"/>
      <c r="F1061" s="12"/>
    </row>
    <row r="1062" spans="1:6" ht="15.75" hidden="1" customHeight="1" x14ac:dyDescent="0.25">
      <c r="A1062" s="126"/>
      <c r="B1062" s="6"/>
      <c r="C1062" s="14"/>
      <c r="D1062" s="14"/>
      <c r="E1062" s="12"/>
      <c r="F1062" s="12"/>
    </row>
    <row r="1063" spans="1:6" ht="15.75" hidden="1" customHeight="1" x14ac:dyDescent="0.25">
      <c r="A1063" s="126"/>
      <c r="B1063" s="6"/>
      <c r="C1063" s="14"/>
      <c r="D1063" s="14"/>
      <c r="E1063" s="12"/>
      <c r="F1063" s="12"/>
    </row>
    <row r="1064" spans="1:6" ht="15.75" hidden="1" customHeight="1" x14ac:dyDescent="0.25">
      <c r="A1064" s="126"/>
      <c r="B1064" s="6"/>
      <c r="C1064" s="14"/>
      <c r="D1064" s="14"/>
      <c r="E1064" s="12"/>
      <c r="F1064" s="12"/>
    </row>
    <row r="1065" spans="1:6" ht="15.75" hidden="1" customHeight="1" x14ac:dyDescent="0.25">
      <c r="A1065" s="126"/>
      <c r="B1065" s="6"/>
      <c r="C1065" s="14"/>
      <c r="D1065" s="14"/>
      <c r="E1065" s="12"/>
      <c r="F1065" s="12"/>
    </row>
    <row r="1066" spans="1:6" ht="15.75" hidden="1" customHeight="1" x14ac:dyDescent="0.25">
      <c r="A1066" s="126"/>
      <c r="B1066" s="6"/>
      <c r="C1066" s="14"/>
      <c r="D1066" s="14"/>
      <c r="E1066" s="12"/>
      <c r="F1066" s="12"/>
    </row>
    <row r="1067" spans="1:6" ht="15.75" hidden="1" customHeight="1" x14ac:dyDescent="0.25">
      <c r="A1067" s="126"/>
      <c r="B1067" s="6"/>
      <c r="C1067" s="14"/>
      <c r="D1067" s="14"/>
      <c r="E1067" s="12"/>
      <c r="F1067" s="12"/>
    </row>
    <row r="1068" spans="1:6" ht="15.75" hidden="1" customHeight="1" x14ac:dyDescent="0.25">
      <c r="A1068" s="126"/>
      <c r="B1068" s="6"/>
      <c r="C1068" s="14"/>
      <c r="D1068" s="14"/>
      <c r="E1068" s="12"/>
      <c r="F1068" s="12"/>
    </row>
    <row r="1069" spans="1:6" ht="15.75" hidden="1" customHeight="1" x14ac:dyDescent="0.25">
      <c r="A1069" s="126"/>
      <c r="B1069" s="6"/>
      <c r="C1069" s="14"/>
      <c r="D1069" s="14"/>
      <c r="E1069" s="12"/>
      <c r="F1069" s="12"/>
    </row>
    <row r="1070" spans="1:6" ht="15.75" hidden="1" customHeight="1" x14ac:dyDescent="0.25">
      <c r="A1070" s="126"/>
      <c r="B1070" s="6"/>
      <c r="C1070" s="14"/>
      <c r="D1070" s="14"/>
      <c r="E1070" s="12"/>
      <c r="F1070" s="12"/>
    </row>
    <row r="1071" spans="1:6" ht="15.75" hidden="1" customHeight="1" x14ac:dyDescent="0.25">
      <c r="A1071" s="126"/>
      <c r="B1071" s="6"/>
      <c r="C1071" s="14"/>
      <c r="D1071" s="14"/>
      <c r="E1071" s="12"/>
      <c r="F1071" s="12"/>
    </row>
    <row r="1072" spans="1:6" ht="15.75" hidden="1" customHeight="1" x14ac:dyDescent="0.25">
      <c r="A1072" s="126"/>
      <c r="B1072" s="6"/>
      <c r="C1072" s="14"/>
      <c r="D1072" s="14"/>
      <c r="E1072" s="12"/>
      <c r="F1072" s="12"/>
    </row>
    <row r="1073" spans="1:6" ht="15.75" hidden="1" customHeight="1" x14ac:dyDescent="0.25">
      <c r="A1073" s="126"/>
      <c r="B1073" s="6"/>
      <c r="C1073" s="14"/>
      <c r="D1073" s="14"/>
      <c r="E1073" s="12"/>
      <c r="F1073" s="12"/>
    </row>
    <row r="1074" spans="1:6" ht="15.75" hidden="1" customHeight="1" x14ac:dyDescent="0.25">
      <c r="A1074" s="126"/>
      <c r="B1074" s="6"/>
      <c r="C1074" s="14"/>
      <c r="D1074" s="14"/>
      <c r="E1074" s="12"/>
      <c r="F1074" s="12"/>
    </row>
    <row r="1075" spans="1:6" ht="15.75" hidden="1" customHeight="1" x14ac:dyDescent="0.25">
      <c r="A1075" s="126"/>
      <c r="B1075" s="6"/>
      <c r="C1075" s="14"/>
      <c r="D1075" s="14"/>
      <c r="E1075" s="12"/>
      <c r="F1075" s="12"/>
    </row>
    <row r="1076" spans="1:6" ht="15.75" hidden="1" customHeight="1" x14ac:dyDescent="0.25">
      <c r="A1076" s="126"/>
      <c r="B1076" s="6"/>
      <c r="C1076" s="14"/>
      <c r="D1076" s="14"/>
      <c r="E1076" s="12"/>
      <c r="F1076" s="12"/>
    </row>
    <row r="1077" spans="1:6" ht="15.75" hidden="1" customHeight="1" x14ac:dyDescent="0.25">
      <c r="A1077" s="126"/>
      <c r="B1077" s="6"/>
      <c r="C1077" s="14"/>
      <c r="D1077" s="14"/>
      <c r="E1077" s="12"/>
      <c r="F1077" s="12"/>
    </row>
    <row r="1078" spans="1:6" ht="15.75" hidden="1" customHeight="1" x14ac:dyDescent="0.25">
      <c r="A1078" s="126"/>
      <c r="B1078" s="6"/>
      <c r="C1078" s="14"/>
      <c r="D1078" s="14"/>
      <c r="E1078" s="12"/>
      <c r="F1078" s="12"/>
    </row>
    <row r="1079" spans="1:6" ht="15.75" hidden="1" customHeight="1" x14ac:dyDescent="0.25">
      <c r="A1079" s="126"/>
      <c r="B1079" s="6"/>
      <c r="C1079" s="14"/>
      <c r="D1079" s="14"/>
      <c r="E1079" s="12"/>
      <c r="F1079" s="12"/>
    </row>
    <row r="1080" spans="1:6" ht="15.75" hidden="1" customHeight="1" x14ac:dyDescent="0.25">
      <c r="A1080" s="126"/>
      <c r="B1080" s="6"/>
      <c r="C1080" s="14"/>
      <c r="D1080" s="14"/>
      <c r="E1080" s="12"/>
      <c r="F1080" s="12"/>
    </row>
    <row r="1081" spans="1:6" ht="15.75" hidden="1" customHeight="1" x14ac:dyDescent="0.25">
      <c r="A1081" s="126"/>
      <c r="B1081" s="6"/>
      <c r="C1081" s="14"/>
      <c r="D1081" s="14"/>
      <c r="E1081" s="12"/>
      <c r="F1081" s="12"/>
    </row>
    <row r="1082" spans="1:6" ht="15.75" hidden="1" customHeight="1" x14ac:dyDescent="0.25">
      <c r="A1082" s="126"/>
      <c r="B1082" s="6"/>
      <c r="C1082" s="14"/>
      <c r="D1082" s="14"/>
      <c r="E1082" s="12"/>
      <c r="F1082" s="12"/>
    </row>
    <row r="1083" spans="1:6" ht="15.75" hidden="1" customHeight="1" x14ac:dyDescent="0.25">
      <c r="A1083" s="126"/>
      <c r="B1083" s="6"/>
      <c r="C1083" s="14"/>
      <c r="D1083" s="14"/>
      <c r="E1083" s="12"/>
      <c r="F1083" s="12"/>
    </row>
    <row r="1084" spans="1:6" ht="15.75" hidden="1" customHeight="1" x14ac:dyDescent="0.25">
      <c r="A1084" s="126"/>
      <c r="B1084" s="6"/>
      <c r="C1084" s="14"/>
      <c r="D1084" s="14"/>
      <c r="E1084" s="12"/>
      <c r="F1084" s="12"/>
    </row>
    <row r="1085" spans="1:6" ht="15.75" hidden="1" customHeight="1" x14ac:dyDescent="0.25">
      <c r="A1085" s="126"/>
      <c r="B1085" s="6"/>
      <c r="C1085" s="14"/>
      <c r="D1085" s="14"/>
      <c r="E1085" s="12"/>
      <c r="F1085" s="12"/>
    </row>
    <row r="1086" spans="1:6" ht="15.75" hidden="1" customHeight="1" x14ac:dyDescent="0.25">
      <c r="A1086" s="126"/>
      <c r="B1086" s="6"/>
      <c r="C1086" s="14"/>
      <c r="D1086" s="14"/>
      <c r="E1086" s="12"/>
      <c r="F1086" s="12"/>
    </row>
    <row r="1087" spans="1:6" ht="15.75" hidden="1" customHeight="1" x14ac:dyDescent="0.25">
      <c r="A1087" s="126"/>
      <c r="B1087" s="6"/>
      <c r="C1087" s="14"/>
      <c r="D1087" s="14"/>
      <c r="E1087" s="12"/>
      <c r="F1087" s="12"/>
    </row>
    <row r="1088" spans="1:6" ht="15.75" hidden="1" customHeight="1" x14ac:dyDescent="0.25">
      <c r="A1088" s="126"/>
      <c r="B1088" s="6"/>
      <c r="C1088" s="14"/>
      <c r="D1088" s="14"/>
      <c r="E1088" s="12"/>
      <c r="F1088" s="12"/>
    </row>
    <row r="1089" spans="1:6" ht="15.75" hidden="1" customHeight="1" x14ac:dyDescent="0.25">
      <c r="A1089" s="126"/>
      <c r="B1089" s="6"/>
      <c r="C1089" s="14"/>
      <c r="D1089" s="14"/>
      <c r="E1089" s="12"/>
      <c r="F1089" s="12"/>
    </row>
    <row r="1090" spans="1:6" ht="15.75" hidden="1" customHeight="1" x14ac:dyDescent="0.25">
      <c r="A1090" s="126"/>
      <c r="B1090" s="6"/>
      <c r="C1090" s="14"/>
      <c r="D1090" s="14"/>
      <c r="E1090" s="12"/>
      <c r="F1090" s="12"/>
    </row>
    <row r="1091" spans="1:6" ht="15.75" hidden="1" customHeight="1" x14ac:dyDescent="0.25">
      <c r="A1091" s="126"/>
      <c r="B1091" s="6"/>
      <c r="C1091" s="14"/>
      <c r="D1091" s="14"/>
      <c r="E1091" s="12"/>
      <c r="F1091" s="12"/>
    </row>
    <row r="1092" spans="1:6" ht="15.75" hidden="1" customHeight="1" x14ac:dyDescent="0.25">
      <c r="A1092" s="126"/>
      <c r="B1092" s="6"/>
      <c r="C1092" s="14"/>
      <c r="D1092" s="14"/>
      <c r="E1092" s="12"/>
      <c r="F1092" s="12"/>
    </row>
    <row r="1093" spans="1:6" ht="15.75" hidden="1" customHeight="1" x14ac:dyDescent="0.25">
      <c r="A1093" s="126"/>
      <c r="B1093" s="6"/>
      <c r="C1093" s="14"/>
      <c r="D1093" s="14"/>
      <c r="E1093" s="12"/>
      <c r="F1093" s="12"/>
    </row>
    <row r="1094" spans="1:6" ht="15.75" hidden="1" customHeight="1" x14ac:dyDescent="0.25">
      <c r="A1094" s="126"/>
      <c r="B1094" s="6"/>
      <c r="C1094" s="14"/>
      <c r="D1094" s="14"/>
      <c r="E1094" s="12"/>
      <c r="F1094" s="12"/>
    </row>
    <row r="1095" spans="1:6" ht="15.75" hidden="1" customHeight="1" x14ac:dyDescent="0.25">
      <c r="A1095" s="126"/>
      <c r="B1095" s="6"/>
      <c r="C1095" s="14"/>
      <c r="D1095" s="14"/>
      <c r="E1095" s="12"/>
      <c r="F1095" s="12"/>
    </row>
    <row r="1096" spans="1:6" ht="15.75" hidden="1" customHeight="1" x14ac:dyDescent="0.25">
      <c r="A1096" s="126"/>
      <c r="B1096" s="6"/>
      <c r="C1096" s="14"/>
      <c r="D1096" s="14"/>
      <c r="E1096" s="12"/>
      <c r="F1096" s="12"/>
    </row>
    <row r="1097" spans="1:6" ht="15.75" hidden="1" customHeight="1" x14ac:dyDescent="0.25">
      <c r="A1097" s="126"/>
      <c r="B1097" s="6"/>
      <c r="C1097" s="14"/>
      <c r="D1097" s="14"/>
      <c r="E1097" s="12"/>
      <c r="F1097" s="12"/>
    </row>
    <row r="1098" spans="1:6" ht="15.75" hidden="1" customHeight="1" x14ac:dyDescent="0.25">
      <c r="A1098" s="126"/>
      <c r="B1098" s="6"/>
      <c r="C1098" s="14"/>
      <c r="D1098" s="14"/>
      <c r="E1098" s="12"/>
      <c r="F1098" s="12"/>
    </row>
    <row r="1099" spans="1:6" ht="15.75" hidden="1" customHeight="1" x14ac:dyDescent="0.25">
      <c r="A1099" s="126"/>
      <c r="B1099" s="6"/>
      <c r="C1099" s="14"/>
      <c r="D1099" s="14"/>
      <c r="E1099" s="12"/>
      <c r="F1099" s="12"/>
    </row>
    <row r="1100" spans="1:6" ht="15.75" hidden="1" customHeight="1" x14ac:dyDescent="0.25">
      <c r="A1100" s="126"/>
      <c r="B1100" s="6"/>
      <c r="C1100" s="14"/>
      <c r="D1100" s="14"/>
      <c r="E1100" s="12"/>
      <c r="F1100" s="12"/>
    </row>
    <row r="1101" spans="1:6" ht="15.75" hidden="1" customHeight="1" x14ac:dyDescent="0.25">
      <c r="A1101" s="126"/>
      <c r="B1101" s="6"/>
      <c r="C1101" s="14"/>
      <c r="D1101" s="14"/>
      <c r="E1101" s="12"/>
      <c r="F1101" s="12"/>
    </row>
    <row r="1102" spans="1:6" ht="15.75" hidden="1" customHeight="1" x14ac:dyDescent="0.25">
      <c r="A1102" s="126"/>
      <c r="B1102" s="6"/>
      <c r="C1102" s="14"/>
      <c r="D1102" s="14"/>
      <c r="E1102" s="12"/>
      <c r="F1102" s="12"/>
    </row>
    <row r="1103" spans="1:6" ht="15.75" hidden="1" customHeight="1" x14ac:dyDescent="0.25">
      <c r="A1103" s="126"/>
      <c r="B1103" s="6"/>
      <c r="C1103" s="14"/>
      <c r="D1103" s="14"/>
      <c r="E1103" s="12"/>
      <c r="F1103" s="12"/>
    </row>
    <row r="1104" spans="1:6" ht="15.75" hidden="1" customHeight="1" x14ac:dyDescent="0.25">
      <c r="A1104" s="126"/>
      <c r="B1104" s="6"/>
      <c r="C1104" s="14"/>
      <c r="D1104" s="14"/>
      <c r="E1104" s="12"/>
      <c r="F1104" s="12"/>
    </row>
    <row r="1105" spans="1:6" ht="15.75" hidden="1" customHeight="1" x14ac:dyDescent="0.25">
      <c r="A1105" s="126"/>
      <c r="B1105" s="6"/>
      <c r="C1105" s="14"/>
      <c r="D1105" s="14"/>
      <c r="E1105" s="12"/>
      <c r="F1105" s="12"/>
    </row>
    <row r="1106" spans="1:6" ht="15.75" hidden="1" customHeight="1" x14ac:dyDescent="0.25">
      <c r="A1106" s="126"/>
      <c r="B1106" s="6"/>
      <c r="C1106" s="14"/>
      <c r="D1106" s="14"/>
      <c r="E1106" s="12"/>
      <c r="F1106" s="12"/>
    </row>
    <row r="1107" spans="1:6" ht="15.75" hidden="1" customHeight="1" x14ac:dyDescent="0.25">
      <c r="A1107" s="126"/>
      <c r="B1107" s="6"/>
      <c r="C1107" s="14"/>
      <c r="D1107" s="14"/>
      <c r="E1107" s="12"/>
      <c r="F1107" s="12"/>
    </row>
    <row r="1108" spans="1:6" ht="15.75" hidden="1" customHeight="1" x14ac:dyDescent="0.25">
      <c r="A1108" s="126"/>
      <c r="B1108" s="6"/>
      <c r="C1108" s="14"/>
      <c r="D1108" s="14"/>
      <c r="E1108" s="12"/>
      <c r="F1108" s="12"/>
    </row>
    <row r="1109" spans="1:6" ht="15.75" hidden="1" customHeight="1" x14ac:dyDescent="0.25">
      <c r="A1109" s="126"/>
      <c r="B1109" s="6"/>
      <c r="C1109" s="14"/>
      <c r="D1109" s="14"/>
      <c r="E1109" s="12"/>
      <c r="F1109" s="12"/>
    </row>
    <row r="1110" spans="1:6" ht="15.75" hidden="1" customHeight="1" x14ac:dyDescent="0.25">
      <c r="A1110" s="126"/>
      <c r="B1110" s="6"/>
      <c r="C1110" s="14"/>
      <c r="D1110" s="14"/>
      <c r="E1110" s="12"/>
      <c r="F1110" s="12"/>
    </row>
    <row r="1111" spans="1:6" ht="15.75" hidden="1" customHeight="1" x14ac:dyDescent="0.25">
      <c r="A1111" s="126"/>
      <c r="B1111" s="6"/>
      <c r="C1111" s="14"/>
      <c r="D1111" s="14"/>
      <c r="E1111" s="12"/>
      <c r="F1111" s="12"/>
    </row>
    <row r="1112" spans="1:6" ht="15.75" hidden="1" customHeight="1" x14ac:dyDescent="0.25">
      <c r="A1112" s="126"/>
      <c r="B1112" s="6"/>
      <c r="C1112" s="14"/>
      <c r="D1112" s="14"/>
      <c r="E1112" s="12"/>
      <c r="F1112" s="12"/>
    </row>
    <row r="1113" spans="1:6" ht="15.75" hidden="1" customHeight="1" x14ac:dyDescent="0.25">
      <c r="A1113" s="126"/>
      <c r="B1113" s="6"/>
      <c r="C1113" s="14"/>
      <c r="D1113" s="14"/>
      <c r="E1113" s="12"/>
      <c r="F1113" s="12"/>
    </row>
    <row r="1114" spans="1:6" ht="15.75" hidden="1" customHeight="1" x14ac:dyDescent="0.25">
      <c r="A1114" s="126"/>
      <c r="B1114" s="6"/>
      <c r="C1114" s="14"/>
      <c r="D1114" s="14"/>
      <c r="E1114" s="12"/>
      <c r="F1114" s="12"/>
    </row>
    <row r="1115" spans="1:6" ht="15.75" hidden="1" customHeight="1" x14ac:dyDescent="0.25">
      <c r="A1115" s="126"/>
      <c r="B1115" s="6"/>
      <c r="C1115" s="14"/>
      <c r="D1115" s="14"/>
      <c r="E1115" s="12"/>
      <c r="F1115" s="12"/>
    </row>
    <row r="1116" spans="1:6" ht="15.75" hidden="1" customHeight="1" x14ac:dyDescent="0.25">
      <c r="A1116" s="126"/>
      <c r="B1116" s="6"/>
      <c r="C1116" s="14"/>
      <c r="D1116" s="14"/>
      <c r="E1116" s="12"/>
      <c r="F1116" s="12"/>
    </row>
    <row r="1117" spans="1:6" ht="15.75" hidden="1" customHeight="1" x14ac:dyDescent="0.25">
      <c r="A1117" s="126"/>
      <c r="B1117" s="6"/>
      <c r="C1117" s="14"/>
      <c r="D1117" s="14"/>
      <c r="E1117" s="12"/>
      <c r="F1117" s="12"/>
    </row>
    <row r="1118" spans="1:6" ht="15.75" hidden="1" customHeight="1" x14ac:dyDescent="0.25">
      <c r="A1118" s="126"/>
      <c r="B1118" s="6"/>
      <c r="C1118" s="14"/>
      <c r="D1118" s="14"/>
      <c r="E1118" s="12"/>
      <c r="F1118" s="12"/>
    </row>
    <row r="1119" spans="1:6" ht="15.75" hidden="1" customHeight="1" x14ac:dyDescent="0.25">
      <c r="A1119" s="126"/>
      <c r="B1119" s="6"/>
      <c r="C1119" s="14"/>
      <c r="D1119" s="14"/>
      <c r="E1119" s="12"/>
      <c r="F1119" s="12"/>
    </row>
    <row r="1120" spans="1:6" ht="15.75" hidden="1" customHeight="1" x14ac:dyDescent="0.25">
      <c r="A1120" s="126"/>
      <c r="B1120" s="6"/>
      <c r="C1120" s="14"/>
      <c r="D1120" s="14"/>
      <c r="E1120" s="12"/>
      <c r="F1120" s="12"/>
    </row>
    <row r="1121" spans="1:6" ht="15.75" hidden="1" customHeight="1" x14ac:dyDescent="0.25">
      <c r="A1121" s="126"/>
      <c r="B1121" s="6"/>
      <c r="C1121" s="14"/>
      <c r="D1121" s="14"/>
      <c r="E1121" s="12"/>
      <c r="F1121" s="12"/>
    </row>
    <row r="1122" spans="1:6" ht="15.75" hidden="1" customHeight="1" x14ac:dyDescent="0.25">
      <c r="A1122" s="126"/>
      <c r="B1122" s="6"/>
      <c r="C1122" s="14"/>
      <c r="D1122" s="14"/>
      <c r="E1122" s="12"/>
      <c r="F1122" s="12"/>
    </row>
    <row r="1123" spans="1:6" ht="15.75" hidden="1" customHeight="1" x14ac:dyDescent="0.25">
      <c r="A1123" s="126"/>
      <c r="B1123" s="6"/>
      <c r="C1123" s="14"/>
      <c r="D1123" s="14"/>
      <c r="E1123" s="12"/>
      <c r="F1123" s="12"/>
    </row>
    <row r="1124" spans="1:6" ht="15.75" hidden="1" customHeight="1" x14ac:dyDescent="0.25">
      <c r="A1124" s="126"/>
      <c r="B1124" s="6"/>
      <c r="C1124" s="14"/>
      <c r="D1124" s="14"/>
      <c r="E1124" s="12"/>
      <c r="F1124" s="12"/>
    </row>
    <row r="1125" spans="1:6" ht="15.75" hidden="1" customHeight="1" x14ac:dyDescent="0.25">
      <c r="A1125" s="126"/>
      <c r="B1125" s="6"/>
      <c r="C1125" s="14"/>
      <c r="D1125" s="14"/>
      <c r="E1125" s="12"/>
      <c r="F1125" s="12"/>
    </row>
    <row r="1126" spans="1:6" ht="15.75" hidden="1" customHeight="1" x14ac:dyDescent="0.25">
      <c r="A1126" s="126"/>
      <c r="B1126" s="6"/>
      <c r="C1126" s="14"/>
      <c r="D1126" s="14"/>
      <c r="E1126" s="12"/>
      <c r="F1126" s="12"/>
    </row>
    <row r="1127" spans="1:6" ht="15.75" hidden="1" customHeight="1" x14ac:dyDescent="0.25">
      <c r="A1127" s="126"/>
      <c r="B1127" s="6"/>
      <c r="C1127" s="14"/>
      <c r="D1127" s="14"/>
      <c r="E1127" s="12"/>
      <c r="F1127" s="12"/>
    </row>
    <row r="1128" spans="1:6" ht="15.75" hidden="1" customHeight="1" x14ac:dyDescent="0.25">
      <c r="A1128" s="126"/>
      <c r="B1128" s="6"/>
      <c r="C1128" s="14"/>
      <c r="D1128" s="14"/>
      <c r="E1128" s="12"/>
      <c r="F1128" s="12"/>
    </row>
    <row r="1129" spans="1:6" ht="15.75" hidden="1" customHeight="1" x14ac:dyDescent="0.25">
      <c r="A1129" s="126"/>
      <c r="B1129" s="6"/>
      <c r="C1129" s="14"/>
      <c r="D1129" s="14"/>
      <c r="E1129" s="12"/>
      <c r="F1129" s="12"/>
    </row>
    <row r="1130" spans="1:6" ht="15.75" hidden="1" customHeight="1" x14ac:dyDescent="0.25">
      <c r="A1130" s="126"/>
      <c r="B1130" s="6"/>
      <c r="C1130" s="14"/>
      <c r="D1130" s="14"/>
      <c r="E1130" s="12"/>
      <c r="F1130" s="12"/>
    </row>
    <row r="1131" spans="1:6" ht="15.75" hidden="1" customHeight="1" x14ac:dyDescent="0.25">
      <c r="A1131" s="126"/>
      <c r="B1131" s="6"/>
      <c r="C1131" s="14"/>
      <c r="D1131" s="14"/>
      <c r="E1131" s="12"/>
      <c r="F1131" s="12"/>
    </row>
    <row r="1132" spans="1:6" ht="15.75" hidden="1" customHeight="1" x14ac:dyDescent="0.25">
      <c r="A1132" s="126"/>
      <c r="B1132" s="6"/>
      <c r="C1132" s="14"/>
      <c r="D1132" s="14"/>
      <c r="E1132" s="12"/>
      <c r="F1132" s="12"/>
    </row>
    <row r="1133" spans="1:6" ht="15.75" hidden="1" customHeight="1" x14ac:dyDescent="0.25">
      <c r="A1133" s="126"/>
      <c r="B1133" s="6"/>
      <c r="C1133" s="14"/>
      <c r="D1133" s="14"/>
      <c r="E1133" s="12"/>
      <c r="F1133" s="12"/>
    </row>
    <row r="1134" spans="1:6" ht="15.75" hidden="1" customHeight="1" x14ac:dyDescent="0.25">
      <c r="A1134" s="126"/>
      <c r="B1134" s="6"/>
      <c r="C1134" s="14"/>
      <c r="D1134" s="14"/>
      <c r="E1134" s="12"/>
      <c r="F1134" s="12"/>
    </row>
    <row r="1135" spans="1:6" ht="15.75" hidden="1" customHeight="1" x14ac:dyDescent="0.25">
      <c r="A1135" s="126"/>
      <c r="B1135" s="6"/>
      <c r="C1135" s="14"/>
      <c r="D1135" s="14"/>
      <c r="E1135" s="12"/>
      <c r="F1135" s="12"/>
    </row>
    <row r="1136" spans="1:6" ht="15.75" hidden="1" customHeight="1" x14ac:dyDescent="0.25">
      <c r="A1136" s="126"/>
      <c r="B1136" s="6"/>
      <c r="C1136" s="14"/>
      <c r="D1136" s="14"/>
      <c r="E1136" s="12"/>
      <c r="F1136" s="12"/>
    </row>
    <row r="1137" spans="1:6" ht="15.75" hidden="1" customHeight="1" x14ac:dyDescent="0.25">
      <c r="A1137" s="126"/>
      <c r="B1137" s="6"/>
      <c r="C1137" s="14"/>
      <c r="D1137" s="14"/>
      <c r="E1137" s="12"/>
      <c r="F1137" s="12"/>
    </row>
    <row r="1138" spans="1:6" ht="15.75" hidden="1" customHeight="1" x14ac:dyDescent="0.25">
      <c r="A1138" s="126"/>
      <c r="B1138" s="6"/>
      <c r="C1138" s="14"/>
      <c r="D1138" s="14"/>
      <c r="E1138" s="12"/>
      <c r="F1138" s="12"/>
    </row>
    <row r="1139" spans="1:6" ht="15.75" hidden="1" customHeight="1" x14ac:dyDescent="0.25">
      <c r="A1139" s="126"/>
      <c r="B1139" s="6"/>
      <c r="C1139" s="14"/>
      <c r="D1139" s="14"/>
      <c r="E1139" s="12"/>
      <c r="F1139" s="12"/>
    </row>
    <row r="1140" spans="1:6" ht="15.75" hidden="1" customHeight="1" x14ac:dyDescent="0.25">
      <c r="A1140" s="126"/>
      <c r="B1140" s="6"/>
      <c r="C1140" s="14"/>
      <c r="D1140" s="14"/>
      <c r="E1140" s="12"/>
      <c r="F1140" s="12"/>
    </row>
    <row r="1141" spans="1:6" ht="15.75" hidden="1" customHeight="1" x14ac:dyDescent="0.25">
      <c r="A1141" s="126"/>
      <c r="B1141" s="6"/>
      <c r="C1141" s="14"/>
      <c r="D1141" s="14"/>
      <c r="E1141" s="12"/>
      <c r="F1141" s="12"/>
    </row>
    <row r="1142" spans="1:6" ht="15.75" hidden="1" customHeight="1" x14ac:dyDescent="0.25">
      <c r="A1142" s="126"/>
      <c r="B1142" s="6"/>
      <c r="C1142" s="14"/>
      <c r="D1142" s="14"/>
      <c r="E1142" s="12"/>
      <c r="F1142" s="12"/>
    </row>
    <row r="1143" spans="1:6" ht="15.75" hidden="1" customHeight="1" x14ac:dyDescent="0.25">
      <c r="A1143" s="126"/>
      <c r="B1143" s="6"/>
      <c r="C1143" s="14"/>
      <c r="D1143" s="14"/>
      <c r="E1143" s="12"/>
      <c r="F1143" s="12"/>
    </row>
    <row r="1144" spans="1:6" ht="15.75" hidden="1" customHeight="1" x14ac:dyDescent="0.25">
      <c r="A1144" s="126"/>
      <c r="B1144" s="6"/>
      <c r="C1144" s="14"/>
      <c r="D1144" s="14"/>
      <c r="E1144" s="12"/>
      <c r="F1144" s="12"/>
    </row>
    <row r="1145" spans="1:6" ht="15.75" hidden="1" customHeight="1" x14ac:dyDescent="0.25">
      <c r="A1145" s="126"/>
      <c r="B1145" s="6"/>
      <c r="C1145" s="14"/>
      <c r="D1145" s="14"/>
      <c r="E1145" s="12"/>
      <c r="F1145" s="12"/>
    </row>
    <row r="1146" spans="1:6" ht="15.75" hidden="1" customHeight="1" x14ac:dyDescent="0.25">
      <c r="A1146" s="126"/>
      <c r="B1146" s="6"/>
      <c r="C1146" s="14"/>
      <c r="D1146" s="14"/>
      <c r="E1146" s="12"/>
      <c r="F1146" s="12"/>
    </row>
    <row r="1147" spans="1:6" ht="15.75" hidden="1" customHeight="1" x14ac:dyDescent="0.25">
      <c r="A1147" s="126"/>
      <c r="B1147" s="6"/>
      <c r="C1147" s="14"/>
      <c r="D1147" s="14"/>
      <c r="E1147" s="12"/>
      <c r="F1147" s="12"/>
    </row>
    <row r="1148" spans="1:6" ht="15.75" hidden="1" customHeight="1" x14ac:dyDescent="0.25">
      <c r="A1148" s="126"/>
      <c r="B1148" s="6"/>
      <c r="C1148" s="14"/>
      <c r="D1148" s="14"/>
      <c r="E1148" s="12"/>
      <c r="F1148" s="12"/>
    </row>
    <row r="1149" spans="1:6" ht="15.75" hidden="1" customHeight="1" x14ac:dyDescent="0.25">
      <c r="A1149" s="126"/>
      <c r="B1149" s="6"/>
      <c r="C1149" s="14"/>
      <c r="D1149" s="14"/>
      <c r="E1149" s="12"/>
      <c r="F1149" s="12"/>
    </row>
    <row r="1150" spans="1:6" ht="15.75" hidden="1" customHeight="1" x14ac:dyDescent="0.25">
      <c r="A1150" s="126"/>
      <c r="B1150" s="6"/>
      <c r="C1150" s="14"/>
      <c r="D1150" s="14"/>
      <c r="E1150" s="12"/>
      <c r="F1150" s="12"/>
    </row>
    <row r="1151" spans="1:6" ht="15.75" hidden="1" customHeight="1" x14ac:dyDescent="0.25">
      <c r="A1151" s="126"/>
      <c r="B1151" s="6"/>
      <c r="C1151" s="14"/>
      <c r="D1151" s="14"/>
      <c r="E1151" s="12"/>
      <c r="F1151" s="12"/>
    </row>
    <row r="1152" spans="1:6" ht="15.75" hidden="1" customHeight="1" x14ac:dyDescent="0.25">
      <c r="A1152" s="126"/>
      <c r="B1152" s="6"/>
      <c r="C1152" s="14"/>
      <c r="D1152" s="14"/>
      <c r="E1152" s="12"/>
      <c r="F1152" s="12"/>
    </row>
    <row r="1153" spans="1:6" ht="15.75" hidden="1" customHeight="1" x14ac:dyDescent="0.25">
      <c r="A1153" s="126"/>
      <c r="B1153" s="6"/>
      <c r="C1153" s="14"/>
      <c r="D1153" s="14"/>
      <c r="E1153" s="12"/>
      <c r="F1153" s="12"/>
    </row>
    <row r="1154" spans="1:6" ht="15.75" hidden="1" customHeight="1" x14ac:dyDescent="0.25">
      <c r="A1154" s="126"/>
      <c r="B1154" s="6"/>
      <c r="C1154" s="14"/>
      <c r="D1154" s="14"/>
      <c r="E1154" s="12"/>
      <c r="F1154" s="12"/>
    </row>
    <row r="1155" spans="1:6" ht="15.75" hidden="1" customHeight="1" x14ac:dyDescent="0.25">
      <c r="A1155" s="126"/>
      <c r="B1155" s="6"/>
      <c r="C1155" s="14"/>
      <c r="D1155" s="14"/>
      <c r="E1155" s="12"/>
      <c r="F1155" s="12"/>
    </row>
    <row r="1156" spans="1:6" ht="15.75" hidden="1" customHeight="1" x14ac:dyDescent="0.25">
      <c r="A1156" s="126"/>
      <c r="B1156" s="6"/>
      <c r="C1156" s="14"/>
      <c r="D1156" s="14"/>
      <c r="E1156" s="12"/>
      <c r="F1156" s="12"/>
    </row>
    <row r="1157" spans="1:6" ht="15.75" hidden="1" customHeight="1" x14ac:dyDescent="0.25">
      <c r="A1157" s="126"/>
      <c r="B1157" s="6"/>
      <c r="C1157" s="14"/>
      <c r="D1157" s="14"/>
      <c r="E1157" s="12"/>
      <c r="F1157" s="12"/>
    </row>
    <row r="1158" spans="1:6" ht="15.75" hidden="1" customHeight="1" x14ac:dyDescent="0.25">
      <c r="A1158" s="126"/>
      <c r="B1158" s="6"/>
      <c r="C1158" s="14"/>
      <c r="D1158" s="14"/>
      <c r="E1158" s="12"/>
      <c r="F1158" s="12"/>
    </row>
    <row r="1159" spans="1:6" ht="15.75" hidden="1" customHeight="1" x14ac:dyDescent="0.25">
      <c r="A1159" s="126"/>
      <c r="B1159" s="6"/>
      <c r="C1159" s="14"/>
      <c r="D1159" s="14"/>
      <c r="E1159" s="12"/>
      <c r="F1159" s="12"/>
    </row>
    <row r="1160" spans="1:6" ht="15.75" hidden="1" customHeight="1" x14ac:dyDescent="0.25">
      <c r="A1160" s="126"/>
      <c r="B1160" s="6"/>
      <c r="C1160" s="14"/>
      <c r="D1160" s="14"/>
      <c r="E1160" s="12"/>
      <c r="F1160" s="12"/>
    </row>
    <row r="1161" spans="1:6" ht="15.75" hidden="1" customHeight="1" x14ac:dyDescent="0.25">
      <c r="A1161" s="126"/>
      <c r="B1161" s="6"/>
      <c r="C1161" s="14"/>
      <c r="D1161" s="14"/>
      <c r="E1161" s="12"/>
      <c r="F1161" s="12"/>
    </row>
    <row r="1162" spans="1:6" ht="15.75" hidden="1" customHeight="1" x14ac:dyDescent="0.25">
      <c r="A1162" s="126"/>
      <c r="B1162" s="6"/>
      <c r="C1162" s="14"/>
      <c r="D1162" s="14"/>
      <c r="E1162" s="12"/>
      <c r="F1162" s="12"/>
    </row>
    <row r="1163" spans="1:6" ht="15.75" hidden="1" customHeight="1" x14ac:dyDescent="0.25">
      <c r="A1163" s="126"/>
      <c r="B1163" s="6"/>
      <c r="C1163" s="14"/>
      <c r="D1163" s="14"/>
      <c r="E1163" s="12"/>
      <c r="F1163" s="12"/>
    </row>
    <row r="1164" spans="1:6" ht="15.75" hidden="1" customHeight="1" x14ac:dyDescent="0.25">
      <c r="A1164" s="126"/>
      <c r="B1164" s="6"/>
      <c r="C1164" s="14"/>
      <c r="D1164" s="14"/>
      <c r="E1164" s="12"/>
      <c r="F1164" s="12"/>
    </row>
    <row r="1165" spans="1:6" ht="15.75" hidden="1" customHeight="1" x14ac:dyDescent="0.25">
      <c r="A1165" s="126"/>
      <c r="B1165" s="6"/>
      <c r="C1165" s="14"/>
      <c r="D1165" s="14"/>
      <c r="E1165" s="12"/>
      <c r="F1165" s="12"/>
    </row>
    <row r="1166" spans="1:6" ht="15.75" hidden="1" customHeight="1" x14ac:dyDescent="0.25">
      <c r="A1166" s="126"/>
      <c r="B1166" s="6"/>
      <c r="C1166" s="14"/>
      <c r="D1166" s="14"/>
      <c r="E1166" s="12"/>
      <c r="F1166" s="12"/>
    </row>
    <row r="1167" spans="1:6" ht="15.75" hidden="1" customHeight="1" x14ac:dyDescent="0.25">
      <c r="A1167" s="126"/>
      <c r="B1167" s="6"/>
      <c r="C1167" s="14"/>
      <c r="D1167" s="14"/>
      <c r="E1167" s="12"/>
      <c r="F1167" s="12"/>
    </row>
    <row r="1168" spans="1:6" ht="15.75" hidden="1" customHeight="1" x14ac:dyDescent="0.25">
      <c r="A1168" s="126"/>
      <c r="B1168" s="6"/>
      <c r="C1168" s="14"/>
      <c r="D1168" s="14"/>
      <c r="E1168" s="12"/>
      <c r="F1168" s="12"/>
    </row>
    <row r="1169" spans="1:6" ht="15.75" hidden="1" customHeight="1" x14ac:dyDescent="0.25">
      <c r="A1169" s="126"/>
      <c r="B1169" s="6"/>
      <c r="C1169" s="14"/>
      <c r="D1169" s="14"/>
      <c r="E1169" s="12"/>
      <c r="F1169" s="12"/>
    </row>
    <row r="1170" spans="1:6" ht="15.75" hidden="1" customHeight="1" x14ac:dyDescent="0.25">
      <c r="A1170" s="126"/>
      <c r="B1170" s="6"/>
      <c r="C1170" s="14"/>
      <c r="D1170" s="14"/>
      <c r="E1170" s="12"/>
      <c r="F1170" s="12"/>
    </row>
    <row r="1171" spans="1:6" ht="15.75" hidden="1" customHeight="1" x14ac:dyDescent="0.25">
      <c r="A1171" s="126"/>
      <c r="B1171" s="6"/>
      <c r="C1171" s="14"/>
      <c r="D1171" s="14"/>
      <c r="E1171" s="12"/>
      <c r="F1171" s="12"/>
    </row>
    <row r="1172" spans="1:6" ht="15.75" hidden="1" customHeight="1" x14ac:dyDescent="0.25">
      <c r="A1172" s="126"/>
      <c r="B1172" s="6"/>
      <c r="C1172" s="14"/>
      <c r="D1172" s="14"/>
      <c r="E1172" s="12"/>
      <c r="F1172" s="12"/>
    </row>
    <row r="1173" spans="1:6" ht="15.75" hidden="1" customHeight="1" x14ac:dyDescent="0.25">
      <c r="A1173" s="126"/>
      <c r="B1173" s="6"/>
      <c r="C1173" s="14"/>
      <c r="D1173" s="14"/>
      <c r="E1173" s="12"/>
      <c r="F1173" s="12"/>
    </row>
    <row r="1174" spans="1:6" ht="15.75" hidden="1" customHeight="1" x14ac:dyDescent="0.25">
      <c r="A1174" s="126"/>
      <c r="B1174" s="6"/>
      <c r="C1174" s="14"/>
      <c r="D1174" s="14"/>
      <c r="E1174" s="12"/>
      <c r="F1174" s="12"/>
    </row>
    <row r="1175" spans="1:6" ht="15.75" hidden="1" customHeight="1" x14ac:dyDescent="0.25">
      <c r="A1175" s="126"/>
      <c r="B1175" s="6"/>
      <c r="C1175" s="14"/>
      <c r="D1175" s="14"/>
      <c r="E1175" s="12"/>
      <c r="F1175" s="12"/>
    </row>
    <row r="1176" spans="1:6" ht="15.75" hidden="1" customHeight="1" x14ac:dyDescent="0.25">
      <c r="A1176" s="126"/>
      <c r="B1176" s="6"/>
      <c r="C1176" s="14"/>
      <c r="D1176" s="14"/>
      <c r="E1176" s="12"/>
      <c r="F1176" s="12"/>
    </row>
    <row r="1177" spans="1:6" ht="15.75" hidden="1" customHeight="1" x14ac:dyDescent="0.25">
      <c r="A1177" s="126"/>
      <c r="B1177" s="6"/>
      <c r="C1177" s="14"/>
      <c r="D1177" s="14"/>
      <c r="E1177" s="12"/>
      <c r="F1177" s="12"/>
    </row>
    <row r="1178" spans="1:6" ht="15.75" hidden="1" customHeight="1" x14ac:dyDescent="0.25">
      <c r="A1178" s="126"/>
      <c r="B1178" s="6"/>
      <c r="C1178" s="14"/>
      <c r="D1178" s="14"/>
      <c r="E1178" s="12"/>
      <c r="F1178" s="12"/>
    </row>
    <row r="1179" spans="1:6" ht="15.75" hidden="1" customHeight="1" x14ac:dyDescent="0.25">
      <c r="A1179" s="126"/>
      <c r="B1179" s="6"/>
      <c r="C1179" s="14"/>
      <c r="D1179" s="14"/>
      <c r="E1179" s="12"/>
      <c r="F1179" s="12"/>
    </row>
    <row r="1180" spans="1:6" ht="15.75" hidden="1" customHeight="1" x14ac:dyDescent="0.25">
      <c r="A1180" s="126"/>
      <c r="B1180" s="6"/>
      <c r="C1180" s="14"/>
      <c r="D1180" s="14"/>
      <c r="E1180" s="12"/>
      <c r="F1180" s="12"/>
    </row>
    <row r="1181" spans="1:6" ht="15.75" hidden="1" customHeight="1" x14ac:dyDescent="0.25">
      <c r="A1181" s="126"/>
      <c r="B1181" s="6"/>
      <c r="C1181" s="14"/>
      <c r="D1181" s="14"/>
      <c r="E1181" s="12"/>
      <c r="F1181" s="12"/>
    </row>
    <row r="1182" spans="1:6" ht="15.75" hidden="1" customHeight="1" x14ac:dyDescent="0.25">
      <c r="A1182" s="126"/>
      <c r="B1182" s="6"/>
      <c r="C1182" s="14"/>
      <c r="D1182" s="14"/>
      <c r="E1182" s="12"/>
      <c r="F1182" s="12"/>
    </row>
    <row r="1183" spans="1:6" ht="15.75" hidden="1" customHeight="1" x14ac:dyDescent="0.25">
      <c r="A1183" s="126"/>
      <c r="B1183" s="6"/>
      <c r="C1183" s="14"/>
      <c r="D1183" s="14"/>
      <c r="E1183" s="12"/>
      <c r="F1183" s="12"/>
    </row>
    <row r="1184" spans="1:6" ht="15.75" hidden="1" customHeight="1" x14ac:dyDescent="0.25">
      <c r="A1184" s="126"/>
      <c r="B1184" s="6"/>
      <c r="C1184" s="14"/>
      <c r="D1184" s="14"/>
      <c r="E1184" s="12"/>
      <c r="F1184" s="12"/>
    </row>
    <row r="1185" spans="1:6" ht="15.75" hidden="1" customHeight="1" x14ac:dyDescent="0.25">
      <c r="A1185" s="126"/>
      <c r="B1185" s="6"/>
      <c r="C1185" s="14"/>
      <c r="D1185" s="14"/>
      <c r="E1185" s="12"/>
      <c r="F1185" s="12"/>
    </row>
    <row r="1186" spans="1:6" ht="15.75" hidden="1" customHeight="1" x14ac:dyDescent="0.25">
      <c r="A1186" s="126"/>
      <c r="B1186" s="6"/>
      <c r="C1186" s="14"/>
      <c r="D1186" s="14"/>
      <c r="E1186" s="12"/>
      <c r="F1186" s="12"/>
    </row>
    <row r="1187" spans="1:6" ht="15.75" hidden="1" customHeight="1" x14ac:dyDescent="0.25">
      <c r="A1187" s="126"/>
      <c r="B1187" s="6"/>
      <c r="C1187" s="14"/>
      <c r="D1187" s="14"/>
      <c r="E1187" s="12"/>
      <c r="F1187" s="12"/>
    </row>
    <row r="1188" spans="1:6" ht="15.75" hidden="1" customHeight="1" x14ac:dyDescent="0.25">
      <c r="A1188" s="126"/>
      <c r="B1188" s="6"/>
      <c r="C1188" s="14"/>
      <c r="D1188" s="14"/>
      <c r="E1188" s="12"/>
      <c r="F1188" s="12"/>
    </row>
    <row r="1189" spans="1:6" ht="15.75" hidden="1" customHeight="1" x14ac:dyDescent="0.25">
      <c r="A1189" s="126"/>
      <c r="B1189" s="6"/>
      <c r="C1189" s="14"/>
      <c r="D1189" s="14"/>
      <c r="E1189" s="12"/>
      <c r="F1189" s="12"/>
    </row>
    <row r="1190" spans="1:6" ht="15.75" hidden="1" customHeight="1" x14ac:dyDescent="0.25">
      <c r="A1190" s="126"/>
      <c r="B1190" s="6"/>
      <c r="C1190" s="14"/>
      <c r="D1190" s="14"/>
      <c r="E1190" s="12"/>
      <c r="F1190" s="12"/>
    </row>
    <row r="1191" spans="1:6" ht="15.75" hidden="1" customHeight="1" x14ac:dyDescent="0.25">
      <c r="A1191" s="126"/>
      <c r="B1191" s="6"/>
      <c r="C1191" s="14"/>
      <c r="D1191" s="14"/>
      <c r="E1191" s="12"/>
      <c r="F1191" s="12"/>
    </row>
    <row r="1192" spans="1:6" ht="15.75" hidden="1" customHeight="1" x14ac:dyDescent="0.25">
      <c r="A1192" s="126"/>
      <c r="B1192" s="6"/>
      <c r="C1192" s="14"/>
      <c r="D1192" s="14"/>
      <c r="E1192" s="12"/>
      <c r="F1192" s="12"/>
    </row>
    <row r="1193" spans="1:6" ht="15.75" hidden="1" customHeight="1" x14ac:dyDescent="0.25">
      <c r="A1193" s="126"/>
      <c r="B1193" s="6"/>
      <c r="C1193" s="14"/>
      <c r="D1193" s="14"/>
      <c r="E1193" s="12"/>
      <c r="F1193" s="12"/>
    </row>
    <row r="1194" spans="1:6" ht="15.75" hidden="1" customHeight="1" x14ac:dyDescent="0.25">
      <c r="A1194" s="126"/>
      <c r="B1194" s="6"/>
      <c r="C1194" s="14"/>
      <c r="D1194" s="14"/>
      <c r="E1194" s="12"/>
      <c r="F1194" s="12"/>
    </row>
    <row r="1195" spans="1:6" ht="15.75" hidden="1" customHeight="1" x14ac:dyDescent="0.25">
      <c r="A1195" s="126"/>
      <c r="B1195" s="6"/>
      <c r="C1195" s="14"/>
      <c r="D1195" s="14"/>
      <c r="E1195" s="12"/>
      <c r="F1195" s="12"/>
    </row>
    <row r="1196" spans="1:6" ht="15.75" hidden="1" customHeight="1" x14ac:dyDescent="0.25">
      <c r="A1196" s="126"/>
      <c r="B1196" s="6"/>
      <c r="C1196" s="14"/>
      <c r="D1196" s="14"/>
      <c r="E1196" s="12"/>
      <c r="F1196" s="12"/>
    </row>
    <row r="1197" spans="1:6" ht="15.75" hidden="1" customHeight="1" x14ac:dyDescent="0.25">
      <c r="A1197" s="126"/>
      <c r="B1197" s="6"/>
      <c r="C1197" s="14"/>
      <c r="D1197" s="14"/>
      <c r="E1197" s="12"/>
      <c r="F1197" s="12"/>
    </row>
    <row r="1198" spans="1:6" ht="15.75" hidden="1" customHeight="1" x14ac:dyDescent="0.25">
      <c r="A1198" s="126"/>
      <c r="B1198" s="6"/>
      <c r="C1198" s="14"/>
      <c r="D1198" s="14"/>
      <c r="E1198" s="12"/>
      <c r="F1198" s="12"/>
    </row>
    <row r="1199" spans="1:6" ht="15.75" hidden="1" customHeight="1" x14ac:dyDescent="0.25">
      <c r="A1199" s="126"/>
      <c r="B1199" s="6"/>
      <c r="C1199" s="14"/>
      <c r="D1199" s="14"/>
      <c r="E1199" s="12"/>
      <c r="F1199" s="12"/>
    </row>
    <row r="1200" spans="1:6" ht="15.75" hidden="1" customHeight="1" x14ac:dyDescent="0.25">
      <c r="A1200" s="126"/>
      <c r="B1200" s="6"/>
      <c r="C1200" s="14"/>
      <c r="D1200" s="14"/>
      <c r="E1200" s="12"/>
      <c r="F1200" s="12"/>
    </row>
    <row r="1201" spans="1:6" ht="15.75" hidden="1" customHeight="1" x14ac:dyDescent="0.25">
      <c r="A1201" s="126"/>
      <c r="B1201" s="6"/>
      <c r="C1201" s="14"/>
      <c r="D1201" s="14"/>
      <c r="E1201" s="12"/>
      <c r="F1201" s="12"/>
    </row>
    <row r="1202" spans="1:6" ht="15.75" hidden="1" customHeight="1" x14ac:dyDescent="0.25">
      <c r="A1202" s="126"/>
      <c r="B1202" s="6"/>
      <c r="C1202" s="14"/>
      <c r="D1202" s="14"/>
      <c r="E1202" s="12"/>
      <c r="F1202" s="12"/>
    </row>
    <row r="1203" spans="1:6" ht="15.75" hidden="1" customHeight="1" x14ac:dyDescent="0.25">
      <c r="A1203" s="126"/>
      <c r="B1203" s="6"/>
      <c r="C1203" s="14"/>
      <c r="D1203" s="14"/>
      <c r="E1203" s="12"/>
      <c r="F1203" s="12"/>
    </row>
    <row r="1204" spans="1:6" ht="15.75" hidden="1" customHeight="1" x14ac:dyDescent="0.25">
      <c r="A1204" s="126"/>
      <c r="B1204" s="6"/>
      <c r="C1204" s="14"/>
      <c r="D1204" s="14"/>
      <c r="E1204" s="12"/>
      <c r="F1204" s="12"/>
    </row>
    <row r="1205" spans="1:6" ht="15.75" hidden="1" customHeight="1" x14ac:dyDescent="0.25">
      <c r="A1205" s="126"/>
      <c r="B1205" s="6"/>
      <c r="C1205" s="14"/>
      <c r="D1205" s="14"/>
      <c r="E1205" s="12"/>
      <c r="F1205" s="12"/>
    </row>
    <row r="1206" spans="1:6" ht="15.75" hidden="1" customHeight="1" x14ac:dyDescent="0.25">
      <c r="A1206" s="126"/>
      <c r="B1206" s="6"/>
      <c r="C1206" s="14"/>
      <c r="D1206" s="14"/>
      <c r="E1206" s="12"/>
      <c r="F1206" s="12"/>
    </row>
    <row r="1207" spans="1:6" ht="15.75" hidden="1" customHeight="1" x14ac:dyDescent="0.25">
      <c r="A1207" s="126"/>
      <c r="B1207" s="6"/>
      <c r="C1207" s="14"/>
      <c r="D1207" s="14"/>
      <c r="E1207" s="12"/>
      <c r="F1207" s="12"/>
    </row>
    <row r="1208" spans="1:6" ht="15.75" hidden="1" customHeight="1" x14ac:dyDescent="0.25">
      <c r="A1208" s="126"/>
      <c r="B1208" s="6"/>
      <c r="C1208" s="14"/>
      <c r="D1208" s="14"/>
      <c r="E1208" s="12"/>
      <c r="F1208" s="12"/>
    </row>
    <row r="1209" spans="1:6" ht="15.75" hidden="1" customHeight="1" x14ac:dyDescent="0.25">
      <c r="A1209" s="126"/>
      <c r="B1209" s="6"/>
      <c r="C1209" s="14"/>
      <c r="D1209" s="14"/>
      <c r="E1209" s="12"/>
      <c r="F1209" s="12"/>
    </row>
    <row r="1210" spans="1:6" ht="15.75" hidden="1" customHeight="1" x14ac:dyDescent="0.25">
      <c r="A1210" s="126"/>
      <c r="B1210" s="6"/>
      <c r="C1210" s="14"/>
      <c r="D1210" s="14"/>
      <c r="E1210" s="12"/>
      <c r="F1210" s="12"/>
    </row>
    <row r="1211" spans="1:6" ht="15.75" hidden="1" customHeight="1" x14ac:dyDescent="0.25">
      <c r="A1211" s="126"/>
      <c r="B1211" s="6"/>
      <c r="C1211" s="14"/>
      <c r="D1211" s="14"/>
      <c r="E1211" s="12"/>
      <c r="F1211" s="12"/>
    </row>
    <row r="1212" spans="1:6" ht="15.75" hidden="1" customHeight="1" x14ac:dyDescent="0.25">
      <c r="A1212" s="126"/>
      <c r="B1212" s="6"/>
      <c r="C1212" s="14"/>
      <c r="D1212" s="14"/>
      <c r="E1212" s="12"/>
      <c r="F1212" s="12"/>
    </row>
    <row r="1213" spans="1:6" ht="15.75" hidden="1" customHeight="1" x14ac:dyDescent="0.25">
      <c r="A1213" s="126"/>
      <c r="B1213" s="6"/>
      <c r="C1213" s="14"/>
      <c r="D1213" s="14"/>
      <c r="E1213" s="12"/>
      <c r="F1213" s="12"/>
    </row>
    <row r="1214" spans="1:6" ht="15.75" hidden="1" customHeight="1" x14ac:dyDescent="0.25">
      <c r="A1214" s="126"/>
      <c r="B1214" s="6"/>
      <c r="C1214" s="14"/>
      <c r="D1214" s="14"/>
      <c r="E1214" s="12"/>
      <c r="F1214" s="12"/>
    </row>
    <row r="1215" spans="1:6" ht="15.75" hidden="1" customHeight="1" x14ac:dyDescent="0.25">
      <c r="A1215" s="126"/>
      <c r="B1215" s="6"/>
      <c r="C1215" s="14"/>
      <c r="D1215" s="14"/>
      <c r="E1215" s="12"/>
      <c r="F1215" s="12"/>
    </row>
    <row r="1216" spans="1:6" ht="15.75" hidden="1" customHeight="1" x14ac:dyDescent="0.25">
      <c r="A1216" s="126"/>
      <c r="B1216" s="6"/>
      <c r="C1216" s="14"/>
      <c r="D1216" s="14"/>
      <c r="E1216" s="12"/>
      <c r="F1216" s="12"/>
    </row>
    <row r="1217" spans="1:6" ht="15.75" hidden="1" customHeight="1" x14ac:dyDescent="0.25">
      <c r="A1217" s="126"/>
      <c r="B1217" s="6"/>
      <c r="C1217" s="14"/>
      <c r="D1217" s="14"/>
      <c r="E1217" s="12"/>
      <c r="F1217" s="12"/>
    </row>
    <row r="1218" spans="1:6" ht="15.75" hidden="1" customHeight="1" x14ac:dyDescent="0.25">
      <c r="A1218" s="126"/>
      <c r="B1218" s="6"/>
      <c r="C1218" s="14"/>
      <c r="D1218" s="14"/>
      <c r="E1218" s="12"/>
      <c r="F1218" s="12"/>
    </row>
    <row r="1219" spans="1:6" ht="15.75" hidden="1" customHeight="1" x14ac:dyDescent="0.25">
      <c r="A1219" s="126"/>
      <c r="B1219" s="6"/>
      <c r="C1219" s="14"/>
      <c r="D1219" s="14"/>
      <c r="E1219" s="12"/>
      <c r="F1219" s="12"/>
    </row>
    <row r="1220" spans="1:6" ht="15.75" hidden="1" customHeight="1" x14ac:dyDescent="0.25">
      <c r="A1220" s="126"/>
      <c r="B1220" s="6"/>
      <c r="C1220" s="14"/>
      <c r="D1220" s="14"/>
      <c r="E1220" s="12"/>
      <c r="F1220" s="12"/>
    </row>
    <row r="1221" spans="1:6" ht="15.75" hidden="1" customHeight="1" x14ac:dyDescent="0.25">
      <c r="A1221" s="126"/>
      <c r="B1221" s="6"/>
      <c r="C1221" s="14"/>
      <c r="D1221" s="14"/>
      <c r="E1221" s="12"/>
      <c r="F1221" s="12"/>
    </row>
    <row r="1222" spans="1:6" ht="15.75" hidden="1" customHeight="1" x14ac:dyDescent="0.25">
      <c r="A1222" s="126"/>
      <c r="B1222" s="6"/>
      <c r="C1222" s="14"/>
      <c r="D1222" s="14"/>
      <c r="E1222" s="12"/>
      <c r="F1222" s="12"/>
    </row>
    <row r="1223" spans="1:6" ht="15.75" hidden="1" customHeight="1" x14ac:dyDescent="0.25">
      <c r="A1223" s="126"/>
      <c r="B1223" s="6"/>
      <c r="C1223" s="14"/>
      <c r="D1223" s="14"/>
      <c r="E1223" s="12"/>
      <c r="F1223" s="12"/>
    </row>
    <row r="1224" spans="1:6" ht="15.75" hidden="1" customHeight="1" x14ac:dyDescent="0.25">
      <c r="A1224" s="126"/>
      <c r="B1224" s="6"/>
      <c r="C1224" s="14"/>
      <c r="D1224" s="14"/>
      <c r="E1224" s="12"/>
      <c r="F1224" s="12"/>
    </row>
    <row r="1225" spans="1:6" ht="15.75" hidden="1" customHeight="1" x14ac:dyDescent="0.25">
      <c r="A1225" s="126"/>
      <c r="B1225" s="6"/>
      <c r="C1225" s="14"/>
      <c r="D1225" s="14"/>
      <c r="E1225" s="12"/>
      <c r="F1225" s="12"/>
    </row>
    <row r="1226" spans="1:6" ht="15.75" hidden="1" customHeight="1" x14ac:dyDescent="0.25">
      <c r="A1226" s="126"/>
      <c r="B1226" s="6"/>
      <c r="C1226" s="14"/>
      <c r="D1226" s="14"/>
      <c r="E1226" s="12"/>
      <c r="F1226" s="12"/>
    </row>
    <row r="1227" spans="1:6" ht="15.75" hidden="1" customHeight="1" x14ac:dyDescent="0.25">
      <c r="A1227" s="126"/>
      <c r="B1227" s="6"/>
      <c r="C1227" s="14"/>
      <c r="D1227" s="14"/>
      <c r="E1227" s="12"/>
      <c r="F1227" s="12"/>
    </row>
    <row r="1228" spans="1:6" ht="15.75" hidden="1" customHeight="1" x14ac:dyDescent="0.25">
      <c r="A1228" s="126"/>
      <c r="B1228" s="6"/>
      <c r="C1228" s="14"/>
      <c r="D1228" s="14"/>
      <c r="E1228" s="12"/>
      <c r="F1228" s="12"/>
    </row>
    <row r="1229" spans="1:6" ht="15.75" hidden="1" customHeight="1" x14ac:dyDescent="0.25">
      <c r="A1229" s="126"/>
      <c r="B1229" s="6"/>
      <c r="C1229" s="14"/>
      <c r="D1229" s="14"/>
      <c r="E1229" s="12"/>
      <c r="F1229" s="12"/>
    </row>
    <row r="1230" spans="1:6" ht="15.75" hidden="1" customHeight="1" x14ac:dyDescent="0.25">
      <c r="A1230" s="126"/>
      <c r="B1230" s="6"/>
      <c r="C1230" s="14"/>
      <c r="D1230" s="14"/>
      <c r="E1230" s="12"/>
      <c r="F1230" s="12"/>
    </row>
    <row r="1231" spans="1:6" ht="15.75" hidden="1" customHeight="1" x14ac:dyDescent="0.25">
      <c r="A1231" s="126"/>
      <c r="B1231" s="6"/>
      <c r="C1231" s="14"/>
      <c r="D1231" s="14"/>
      <c r="E1231" s="12"/>
      <c r="F1231" s="12"/>
    </row>
    <row r="1232" spans="1:6" ht="15.75" hidden="1" customHeight="1" x14ac:dyDescent="0.25">
      <c r="A1232" s="126"/>
      <c r="B1232" s="6"/>
      <c r="C1232" s="14"/>
      <c r="D1232" s="14"/>
      <c r="E1232" s="12"/>
      <c r="F1232" s="12"/>
    </row>
    <row r="1233" spans="1:6" ht="15.75" hidden="1" customHeight="1" x14ac:dyDescent="0.25">
      <c r="A1233" s="126"/>
      <c r="B1233" s="6"/>
      <c r="C1233" s="14"/>
      <c r="D1233" s="14"/>
      <c r="E1233" s="12"/>
      <c r="F1233" s="12"/>
    </row>
    <row r="1234" spans="1:6" ht="15.75" hidden="1" customHeight="1" x14ac:dyDescent="0.25">
      <c r="A1234" s="126"/>
      <c r="B1234" s="6"/>
      <c r="C1234" s="14"/>
      <c r="D1234" s="14"/>
      <c r="E1234" s="12"/>
      <c r="F1234" s="12"/>
    </row>
    <row r="1235" spans="1:6" ht="15.75" hidden="1" customHeight="1" x14ac:dyDescent="0.25">
      <c r="A1235" s="126"/>
      <c r="B1235" s="6"/>
      <c r="C1235" s="14"/>
      <c r="D1235" s="14"/>
      <c r="E1235" s="12"/>
      <c r="F1235" s="12"/>
    </row>
    <row r="1236" spans="1:6" ht="15.75" hidden="1" customHeight="1" x14ac:dyDescent="0.25">
      <c r="A1236" s="126"/>
      <c r="B1236" s="6"/>
      <c r="C1236" s="14"/>
      <c r="D1236" s="14"/>
      <c r="E1236" s="12"/>
      <c r="F1236" s="12"/>
    </row>
    <row r="1237" spans="1:6" ht="15.75" hidden="1" customHeight="1" x14ac:dyDescent="0.25">
      <c r="A1237" s="126"/>
      <c r="B1237" s="6"/>
      <c r="C1237" s="14"/>
      <c r="D1237" s="14"/>
      <c r="E1237" s="12"/>
      <c r="F1237" s="12"/>
    </row>
    <row r="1238" spans="1:6" ht="15.75" hidden="1" customHeight="1" x14ac:dyDescent="0.25">
      <c r="A1238" s="126"/>
      <c r="B1238" s="6"/>
      <c r="C1238" s="14"/>
      <c r="D1238" s="14"/>
      <c r="E1238" s="12"/>
      <c r="F1238" s="12"/>
    </row>
    <row r="1239" spans="1:6" ht="15.75" hidden="1" customHeight="1" x14ac:dyDescent="0.25">
      <c r="A1239" s="126"/>
      <c r="B1239" s="6"/>
      <c r="C1239" s="14"/>
      <c r="D1239" s="14"/>
      <c r="E1239" s="12"/>
      <c r="F1239" s="12"/>
    </row>
    <row r="1240" spans="1:6" ht="15.75" hidden="1" customHeight="1" x14ac:dyDescent="0.25">
      <c r="A1240" s="126"/>
      <c r="B1240" s="6"/>
      <c r="C1240" s="14"/>
      <c r="D1240" s="14"/>
      <c r="E1240" s="12"/>
      <c r="F1240" s="12"/>
    </row>
    <row r="1241" spans="1:6" ht="15.75" hidden="1" customHeight="1" x14ac:dyDescent="0.25">
      <c r="A1241" s="126"/>
      <c r="B1241" s="6"/>
      <c r="C1241" s="14"/>
      <c r="D1241" s="14"/>
      <c r="E1241" s="12"/>
      <c r="F1241" s="12"/>
    </row>
    <row r="1242" spans="1:6" ht="15.75" hidden="1" customHeight="1" x14ac:dyDescent="0.25">
      <c r="A1242" s="126"/>
      <c r="B1242" s="6"/>
      <c r="C1242" s="14"/>
      <c r="D1242" s="14"/>
      <c r="E1242" s="12"/>
      <c r="F1242" s="12"/>
    </row>
    <row r="1243" spans="1:6" ht="15.75" hidden="1" customHeight="1" x14ac:dyDescent="0.25">
      <c r="A1243" s="126"/>
      <c r="B1243" s="6"/>
      <c r="C1243" s="14"/>
      <c r="D1243" s="14"/>
      <c r="E1243" s="12"/>
      <c r="F1243" s="12"/>
    </row>
    <row r="1244" spans="1:6" ht="15.75" hidden="1" customHeight="1" x14ac:dyDescent="0.25">
      <c r="A1244" s="126"/>
      <c r="B1244" s="6"/>
      <c r="C1244" s="14"/>
      <c r="D1244" s="14"/>
      <c r="E1244" s="12"/>
      <c r="F1244" s="12"/>
    </row>
    <row r="1245" spans="1:6" ht="15.75" hidden="1" customHeight="1" x14ac:dyDescent="0.25">
      <c r="A1245" s="126"/>
      <c r="B1245" s="6"/>
      <c r="C1245" s="14"/>
      <c r="D1245" s="14"/>
      <c r="E1245" s="12"/>
      <c r="F1245" s="12"/>
    </row>
    <row r="1246" spans="1:6" ht="15.75" hidden="1" customHeight="1" x14ac:dyDescent="0.25">
      <c r="A1246" s="126"/>
      <c r="B1246" s="6"/>
      <c r="C1246" s="14"/>
      <c r="D1246" s="14"/>
      <c r="E1246" s="12"/>
      <c r="F1246" s="12"/>
    </row>
    <row r="1247" spans="1:6" ht="15.75" hidden="1" customHeight="1" x14ac:dyDescent="0.25">
      <c r="A1247" s="126"/>
      <c r="B1247" s="6"/>
      <c r="C1247" s="14"/>
      <c r="D1247" s="14"/>
      <c r="E1247" s="12"/>
      <c r="F1247" s="12"/>
    </row>
    <row r="1248" spans="1:6" ht="15.75" hidden="1" customHeight="1" x14ac:dyDescent="0.25">
      <c r="A1248" s="126"/>
      <c r="B1248" s="6"/>
      <c r="C1248" s="14"/>
      <c r="D1248" s="14"/>
      <c r="E1248" s="12"/>
      <c r="F1248" s="12"/>
    </row>
    <row r="1249" spans="1:6" ht="15.75" hidden="1" customHeight="1" x14ac:dyDescent="0.25">
      <c r="A1249" s="126"/>
      <c r="B1249" s="6"/>
      <c r="C1249" s="14"/>
      <c r="D1249" s="14"/>
      <c r="E1249" s="12"/>
      <c r="F1249" s="12"/>
    </row>
    <row r="1250" spans="1:6" ht="15.75" hidden="1" customHeight="1" x14ac:dyDescent="0.25">
      <c r="A1250" s="126"/>
      <c r="B1250" s="6"/>
      <c r="C1250" s="14"/>
      <c r="D1250" s="14"/>
      <c r="E1250" s="12"/>
      <c r="F1250" s="12"/>
    </row>
    <row r="1251" spans="1:6" ht="15.75" hidden="1" customHeight="1" x14ac:dyDescent="0.25">
      <c r="A1251" s="126"/>
      <c r="B1251" s="6"/>
      <c r="C1251" s="14"/>
      <c r="D1251" s="14"/>
      <c r="E1251" s="12"/>
      <c r="F1251" s="12"/>
    </row>
    <row r="1252" spans="1:6" ht="15.75" hidden="1" customHeight="1" x14ac:dyDescent="0.25">
      <c r="A1252" s="126"/>
      <c r="B1252" s="6"/>
      <c r="C1252" s="14"/>
      <c r="D1252" s="14"/>
      <c r="E1252" s="12"/>
      <c r="F1252" s="12"/>
    </row>
    <row r="1253" spans="1:6" ht="15.75" hidden="1" customHeight="1" x14ac:dyDescent="0.25">
      <c r="A1253" s="126"/>
      <c r="B1253" s="6"/>
      <c r="C1253" s="14"/>
      <c r="D1253" s="14"/>
      <c r="E1253" s="12"/>
      <c r="F1253" s="12"/>
    </row>
    <row r="1254" spans="1:6" ht="15.75" hidden="1" customHeight="1" x14ac:dyDescent="0.25">
      <c r="A1254" s="126"/>
      <c r="B1254" s="6"/>
      <c r="C1254" s="14"/>
      <c r="D1254" s="14"/>
      <c r="E1254" s="12"/>
      <c r="F1254" s="12"/>
    </row>
    <row r="1255" spans="1:6" ht="15.75" hidden="1" customHeight="1" x14ac:dyDescent="0.25">
      <c r="A1255" s="126"/>
      <c r="B1255" s="6"/>
      <c r="C1255" s="14"/>
      <c r="D1255" s="14"/>
      <c r="E1255" s="12"/>
      <c r="F1255" s="12"/>
    </row>
    <row r="1256" spans="1:6" ht="15.75" hidden="1" customHeight="1" x14ac:dyDescent="0.25">
      <c r="A1256" s="126"/>
      <c r="B1256" s="6"/>
      <c r="C1256" s="14"/>
      <c r="D1256" s="14"/>
      <c r="E1256" s="12"/>
      <c r="F1256" s="12"/>
    </row>
    <row r="1257" spans="1:6" ht="15.75" hidden="1" customHeight="1" x14ac:dyDescent="0.25">
      <c r="A1257" s="126"/>
      <c r="B1257" s="6"/>
      <c r="C1257" s="14"/>
      <c r="D1257" s="14"/>
      <c r="E1257" s="12"/>
      <c r="F1257" s="12"/>
    </row>
    <row r="1258" spans="1:6" ht="15.75" hidden="1" customHeight="1" x14ac:dyDescent="0.25">
      <c r="A1258" s="126"/>
      <c r="B1258" s="6"/>
      <c r="C1258" s="14"/>
      <c r="D1258" s="14"/>
      <c r="E1258" s="12"/>
      <c r="F1258" s="12"/>
    </row>
    <row r="1259" spans="1:6" ht="15.75" hidden="1" customHeight="1" x14ac:dyDescent="0.25">
      <c r="A1259" s="126"/>
      <c r="B1259" s="6"/>
      <c r="C1259" s="14"/>
      <c r="D1259" s="14"/>
      <c r="E1259" s="12"/>
      <c r="F1259" s="12"/>
    </row>
    <row r="1260" spans="1:6" ht="15.75" hidden="1" customHeight="1" x14ac:dyDescent="0.25">
      <c r="A1260" s="126"/>
      <c r="B1260" s="6"/>
      <c r="C1260" s="14"/>
      <c r="D1260" s="14"/>
      <c r="E1260" s="12"/>
      <c r="F1260" s="12"/>
    </row>
    <row r="1261" spans="1:6" ht="15.75" hidden="1" customHeight="1" x14ac:dyDescent="0.25">
      <c r="A1261" s="126"/>
      <c r="B1261" s="6"/>
      <c r="C1261" s="14"/>
      <c r="D1261" s="14"/>
      <c r="E1261" s="12"/>
      <c r="F1261" s="12"/>
    </row>
    <row r="1262" spans="1:6" ht="15.75" hidden="1" customHeight="1" x14ac:dyDescent="0.25">
      <c r="A1262" s="126"/>
      <c r="B1262" s="6"/>
      <c r="C1262" s="14"/>
      <c r="D1262" s="14"/>
      <c r="E1262" s="12"/>
      <c r="F1262" s="12"/>
    </row>
    <row r="1263" spans="1:6" ht="15.75" hidden="1" customHeight="1" x14ac:dyDescent="0.25">
      <c r="A1263" s="126"/>
      <c r="B1263" s="6"/>
      <c r="C1263" s="14"/>
      <c r="D1263" s="14"/>
      <c r="E1263" s="12"/>
      <c r="F1263" s="12"/>
    </row>
    <row r="1264" spans="1:6" ht="15.75" hidden="1" customHeight="1" x14ac:dyDescent="0.25">
      <c r="A1264" s="126"/>
      <c r="B1264" s="6"/>
      <c r="C1264" s="14"/>
      <c r="D1264" s="14"/>
      <c r="E1264" s="12"/>
      <c r="F1264" s="12"/>
    </row>
    <row r="1265" spans="1:6" ht="15.75" hidden="1" customHeight="1" x14ac:dyDescent="0.25">
      <c r="A1265" s="126"/>
      <c r="B1265" s="6"/>
      <c r="C1265" s="14"/>
      <c r="D1265" s="14"/>
      <c r="E1265" s="12"/>
      <c r="F1265" s="12"/>
    </row>
    <row r="1266" spans="1:6" ht="15.75" hidden="1" customHeight="1" x14ac:dyDescent="0.25">
      <c r="A1266" s="126"/>
      <c r="B1266" s="6"/>
      <c r="C1266" s="14"/>
      <c r="D1266" s="14"/>
      <c r="E1266" s="12"/>
      <c r="F1266" s="12"/>
    </row>
    <row r="1267" spans="1:6" ht="15.75" hidden="1" customHeight="1" x14ac:dyDescent="0.25">
      <c r="A1267" s="126"/>
      <c r="B1267" s="6"/>
      <c r="C1267" s="14"/>
      <c r="D1267" s="14"/>
      <c r="E1267" s="12"/>
      <c r="F1267" s="12"/>
    </row>
    <row r="1268" spans="1:6" ht="15.75" hidden="1" customHeight="1" x14ac:dyDescent="0.25">
      <c r="A1268" s="126"/>
      <c r="B1268" s="6"/>
      <c r="C1268" s="14"/>
      <c r="D1268" s="14"/>
      <c r="E1268" s="12"/>
      <c r="F1268" s="12"/>
    </row>
    <row r="1269" spans="1:6" ht="15.75" hidden="1" customHeight="1" x14ac:dyDescent="0.25">
      <c r="A1269" s="126"/>
      <c r="B1269" s="6"/>
      <c r="C1269" s="14"/>
      <c r="D1269" s="14"/>
      <c r="E1269" s="12"/>
      <c r="F1269" s="12"/>
    </row>
    <row r="1270" spans="1:6" ht="15.75" hidden="1" customHeight="1" x14ac:dyDescent="0.25">
      <c r="A1270" s="126"/>
      <c r="B1270" s="6"/>
      <c r="C1270" s="14"/>
      <c r="D1270" s="14"/>
      <c r="E1270" s="12"/>
      <c r="F1270" s="12"/>
    </row>
    <row r="1271" spans="1:6" ht="15.75" hidden="1" customHeight="1" x14ac:dyDescent="0.25">
      <c r="A1271" s="126"/>
      <c r="B1271" s="6"/>
      <c r="C1271" s="14"/>
      <c r="D1271" s="14"/>
      <c r="E1271" s="12"/>
      <c r="F1271" s="12"/>
    </row>
    <row r="1272" spans="1:6" ht="15.75" hidden="1" customHeight="1" x14ac:dyDescent="0.25">
      <c r="A1272" s="126"/>
      <c r="B1272" s="6"/>
      <c r="C1272" s="14"/>
      <c r="D1272" s="14"/>
      <c r="E1272" s="12"/>
      <c r="F1272" s="12"/>
    </row>
    <row r="1273" spans="1:6" ht="15.75" hidden="1" customHeight="1" x14ac:dyDescent="0.25">
      <c r="A1273" s="126"/>
      <c r="B1273" s="6"/>
      <c r="C1273" s="14"/>
      <c r="D1273" s="14"/>
      <c r="E1273" s="12"/>
      <c r="F1273" s="12"/>
    </row>
    <row r="1274" spans="1:6" ht="15.75" hidden="1" customHeight="1" x14ac:dyDescent="0.25">
      <c r="A1274" s="126"/>
      <c r="B1274" s="6"/>
      <c r="C1274" s="14"/>
      <c r="D1274" s="14"/>
      <c r="E1274" s="12"/>
      <c r="F1274" s="12"/>
    </row>
    <row r="1275" spans="1:6" ht="15.75" hidden="1" customHeight="1" x14ac:dyDescent="0.25">
      <c r="A1275" s="126"/>
      <c r="B1275" s="6"/>
      <c r="C1275" s="14"/>
      <c r="D1275" s="14"/>
      <c r="E1275" s="12"/>
      <c r="F1275" s="12"/>
    </row>
    <row r="1276" spans="1:6" ht="15.75" hidden="1" customHeight="1" x14ac:dyDescent="0.25">
      <c r="A1276" s="126"/>
      <c r="B1276" s="6"/>
      <c r="C1276" s="14"/>
      <c r="D1276" s="14"/>
      <c r="E1276" s="12"/>
      <c r="F1276" s="12"/>
    </row>
    <row r="1277" spans="1:6" ht="15.75" hidden="1" customHeight="1" x14ac:dyDescent="0.25">
      <c r="A1277" s="126"/>
      <c r="B1277" s="6"/>
      <c r="C1277" s="14"/>
      <c r="D1277" s="14"/>
      <c r="E1277" s="12"/>
      <c r="F1277" s="12"/>
    </row>
    <row r="1278" spans="1:6" ht="15.75" hidden="1" customHeight="1" x14ac:dyDescent="0.25">
      <c r="A1278" s="126"/>
      <c r="B1278" s="6"/>
      <c r="C1278" s="14"/>
      <c r="D1278" s="14"/>
      <c r="E1278" s="12"/>
      <c r="F1278" s="12"/>
    </row>
    <row r="1279" spans="1:6" ht="15.75" hidden="1" customHeight="1" x14ac:dyDescent="0.25">
      <c r="A1279" s="126"/>
      <c r="B1279" s="6"/>
      <c r="C1279" s="14"/>
      <c r="D1279" s="14"/>
      <c r="E1279" s="12"/>
      <c r="F1279" s="12"/>
    </row>
    <row r="1280" spans="1:6" ht="15.75" hidden="1" customHeight="1" x14ac:dyDescent="0.25">
      <c r="A1280" s="126"/>
      <c r="B1280" s="6"/>
      <c r="C1280" s="14"/>
      <c r="D1280" s="14"/>
      <c r="E1280" s="12"/>
      <c r="F1280" s="12"/>
    </row>
    <row r="1281" spans="1:6" ht="15.75" hidden="1" customHeight="1" x14ac:dyDescent="0.25">
      <c r="A1281" s="126"/>
      <c r="B1281" s="6"/>
      <c r="C1281" s="14"/>
      <c r="D1281" s="14"/>
      <c r="E1281" s="12"/>
      <c r="F1281" s="12"/>
    </row>
    <row r="1282" spans="1:6" ht="15.75" hidden="1" customHeight="1" x14ac:dyDescent="0.25">
      <c r="A1282" s="126"/>
      <c r="B1282" s="6"/>
      <c r="C1282" s="14"/>
      <c r="D1282" s="14"/>
      <c r="E1282" s="12"/>
      <c r="F1282" s="12"/>
    </row>
    <row r="1283" spans="1:6" ht="15.75" hidden="1" customHeight="1" x14ac:dyDescent="0.25">
      <c r="A1283" s="126"/>
      <c r="B1283" s="6"/>
      <c r="C1283" s="14"/>
      <c r="D1283" s="14"/>
      <c r="E1283" s="12"/>
      <c r="F1283" s="12"/>
    </row>
    <row r="1284" spans="1:6" ht="15.75" hidden="1" customHeight="1" x14ac:dyDescent="0.25">
      <c r="A1284" s="126"/>
      <c r="B1284" s="6"/>
      <c r="C1284" s="14"/>
      <c r="D1284" s="14"/>
      <c r="E1284" s="12"/>
      <c r="F1284" s="12"/>
    </row>
    <row r="1285" spans="1:6" ht="15.75" hidden="1" customHeight="1" x14ac:dyDescent="0.25">
      <c r="A1285" s="126"/>
      <c r="B1285" s="6"/>
      <c r="C1285" s="14"/>
      <c r="D1285" s="14"/>
      <c r="E1285" s="12"/>
      <c r="F1285" s="12"/>
    </row>
    <row r="1286" spans="1:6" ht="15.75" hidden="1" customHeight="1" x14ac:dyDescent="0.25">
      <c r="A1286" s="126"/>
      <c r="B1286" s="6"/>
      <c r="C1286" s="14"/>
      <c r="D1286" s="14"/>
      <c r="E1286" s="12"/>
      <c r="F1286" s="12"/>
    </row>
    <row r="1287" spans="1:6" ht="15.75" hidden="1" customHeight="1" x14ac:dyDescent="0.25">
      <c r="A1287" s="126"/>
      <c r="B1287" s="6"/>
      <c r="C1287" s="14"/>
      <c r="D1287" s="14"/>
      <c r="E1287" s="12"/>
      <c r="F1287" s="12"/>
    </row>
    <row r="1288" spans="1:6" ht="15.75" hidden="1" customHeight="1" x14ac:dyDescent="0.25">
      <c r="A1288" s="126"/>
      <c r="B1288" s="6"/>
      <c r="C1288" s="14"/>
      <c r="D1288" s="14"/>
      <c r="E1288" s="12"/>
      <c r="F1288" s="12"/>
    </row>
    <row r="1289" spans="1:6" ht="15.75" hidden="1" customHeight="1" x14ac:dyDescent="0.25">
      <c r="A1289" s="126"/>
      <c r="B1289" s="6"/>
      <c r="C1289" s="14"/>
      <c r="D1289" s="14"/>
      <c r="E1289" s="12"/>
      <c r="F1289" s="12"/>
    </row>
    <row r="1290" spans="1:6" ht="15.75" hidden="1" customHeight="1" x14ac:dyDescent="0.25">
      <c r="A1290" s="126"/>
      <c r="B1290" s="6"/>
      <c r="C1290" s="14"/>
      <c r="D1290" s="14"/>
      <c r="E1290" s="12"/>
      <c r="F1290" s="12"/>
    </row>
    <row r="1291" spans="1:6" ht="15.75" hidden="1" customHeight="1" x14ac:dyDescent="0.25">
      <c r="A1291" s="126"/>
      <c r="B1291" s="6"/>
      <c r="C1291" s="14"/>
      <c r="D1291" s="14"/>
      <c r="E1291" s="12"/>
      <c r="F1291" s="12"/>
    </row>
    <row r="1292" spans="1:6" ht="15.75" hidden="1" customHeight="1" x14ac:dyDescent="0.25">
      <c r="A1292" s="126"/>
      <c r="B1292" s="6"/>
      <c r="C1292" s="14"/>
      <c r="D1292" s="14"/>
      <c r="E1292" s="12"/>
      <c r="F1292" s="12"/>
    </row>
    <row r="1293" spans="1:6" ht="15.75" hidden="1" customHeight="1" x14ac:dyDescent="0.25">
      <c r="A1293" s="126"/>
      <c r="B1293" s="6"/>
      <c r="C1293" s="14"/>
      <c r="D1293" s="14"/>
      <c r="E1293" s="12"/>
      <c r="F1293" s="12"/>
    </row>
    <row r="1294" spans="1:6" ht="15.75" hidden="1" customHeight="1" x14ac:dyDescent="0.25">
      <c r="A1294" s="126"/>
      <c r="B1294" s="6"/>
      <c r="C1294" s="14"/>
      <c r="D1294" s="14"/>
      <c r="E1294" s="12"/>
      <c r="F1294" s="12"/>
    </row>
    <row r="1295" spans="1:6" ht="15.75" hidden="1" customHeight="1" x14ac:dyDescent="0.25">
      <c r="A1295" s="126"/>
      <c r="B1295" s="6"/>
      <c r="C1295" s="14"/>
      <c r="D1295" s="14"/>
      <c r="E1295" s="12"/>
      <c r="F1295" s="12"/>
    </row>
    <row r="1296" spans="1:6" ht="15.75" hidden="1" customHeight="1" x14ac:dyDescent="0.25">
      <c r="A1296" s="126"/>
      <c r="B1296" s="6"/>
      <c r="C1296" s="14"/>
      <c r="D1296" s="14"/>
      <c r="E1296" s="12"/>
      <c r="F1296" s="12"/>
    </row>
    <row r="1297" spans="1:6" ht="15.75" hidden="1" customHeight="1" x14ac:dyDescent="0.25">
      <c r="A1297" s="126"/>
      <c r="B1297" s="6"/>
      <c r="C1297" s="14"/>
      <c r="D1297" s="14"/>
      <c r="E1297" s="12"/>
      <c r="F1297" s="12"/>
    </row>
    <row r="1298" spans="1:6" ht="15.75" hidden="1" customHeight="1" x14ac:dyDescent="0.25">
      <c r="A1298" s="126"/>
      <c r="B1298" s="6"/>
      <c r="C1298" s="14"/>
      <c r="D1298" s="14"/>
      <c r="E1298" s="12"/>
      <c r="F1298" s="12"/>
    </row>
    <row r="1299" spans="1:6" ht="15.75" hidden="1" customHeight="1" x14ac:dyDescent="0.25">
      <c r="A1299" s="126"/>
      <c r="B1299" s="6"/>
      <c r="C1299" s="14"/>
      <c r="D1299" s="14"/>
      <c r="E1299" s="12"/>
      <c r="F1299" s="12"/>
    </row>
    <row r="1300" spans="1:6" ht="15.75" hidden="1" customHeight="1" x14ac:dyDescent="0.25">
      <c r="A1300" s="126"/>
      <c r="B1300" s="6"/>
      <c r="C1300" s="14"/>
      <c r="D1300" s="14"/>
      <c r="E1300" s="12"/>
      <c r="F1300" s="12"/>
    </row>
    <row r="1301" spans="1:6" ht="15.75" hidden="1" customHeight="1" x14ac:dyDescent="0.25">
      <c r="A1301" s="126"/>
      <c r="B1301" s="6"/>
      <c r="C1301" s="14"/>
      <c r="D1301" s="14"/>
      <c r="E1301" s="12"/>
      <c r="F1301" s="12"/>
    </row>
    <row r="1302" spans="1:6" ht="15.75" hidden="1" customHeight="1" x14ac:dyDescent="0.25">
      <c r="A1302" s="126"/>
      <c r="B1302" s="6"/>
      <c r="C1302" s="14"/>
      <c r="D1302" s="14"/>
      <c r="E1302" s="12"/>
      <c r="F1302" s="12"/>
    </row>
    <row r="1303" spans="1:6" ht="15.75" hidden="1" customHeight="1" x14ac:dyDescent="0.25">
      <c r="A1303" s="126"/>
      <c r="B1303" s="6"/>
      <c r="C1303" s="14"/>
      <c r="D1303" s="14"/>
      <c r="E1303" s="12"/>
      <c r="F1303" s="12"/>
    </row>
    <row r="1304" spans="1:6" ht="15.75" hidden="1" customHeight="1" x14ac:dyDescent="0.25">
      <c r="A1304" s="126"/>
      <c r="B1304" s="6"/>
      <c r="C1304" s="14"/>
      <c r="D1304" s="14"/>
      <c r="E1304" s="12"/>
      <c r="F1304" s="12"/>
    </row>
    <row r="1305" spans="1:6" ht="15.75" hidden="1" customHeight="1" x14ac:dyDescent="0.25">
      <c r="A1305" s="126"/>
      <c r="B1305" s="6"/>
      <c r="C1305" s="14"/>
      <c r="D1305" s="14"/>
      <c r="E1305" s="12"/>
      <c r="F1305" s="12"/>
    </row>
    <row r="1306" spans="1:6" ht="15.75" hidden="1" customHeight="1" x14ac:dyDescent="0.25">
      <c r="A1306" s="126"/>
      <c r="B1306" s="6"/>
      <c r="C1306" s="14"/>
      <c r="D1306" s="14"/>
      <c r="E1306" s="12"/>
      <c r="F1306" s="12"/>
    </row>
    <row r="1307" spans="1:6" ht="15.75" hidden="1" customHeight="1" x14ac:dyDescent="0.25">
      <c r="A1307" s="126"/>
      <c r="B1307" s="6"/>
      <c r="C1307" s="14"/>
      <c r="D1307" s="14"/>
      <c r="E1307" s="12"/>
      <c r="F1307" s="12"/>
    </row>
    <row r="1308" spans="1:6" ht="15.75" hidden="1" customHeight="1" x14ac:dyDescent="0.25">
      <c r="A1308" s="126"/>
      <c r="B1308" s="6"/>
      <c r="C1308" s="14"/>
      <c r="D1308" s="14"/>
      <c r="E1308" s="12"/>
      <c r="F1308" s="12"/>
    </row>
    <row r="1309" spans="1:6" ht="15.75" hidden="1" customHeight="1" x14ac:dyDescent="0.25">
      <c r="A1309" s="126"/>
      <c r="B1309" s="6"/>
      <c r="C1309" s="14"/>
      <c r="D1309" s="14"/>
      <c r="E1309" s="12"/>
      <c r="F1309" s="12"/>
    </row>
    <row r="1310" spans="1:6" ht="15.75" hidden="1" customHeight="1" x14ac:dyDescent="0.25">
      <c r="A1310" s="126"/>
      <c r="B1310" s="6"/>
      <c r="C1310" s="14"/>
      <c r="D1310" s="14"/>
      <c r="E1310" s="12"/>
      <c r="F1310" s="12"/>
    </row>
    <row r="1311" spans="1:6" ht="15.75" hidden="1" customHeight="1" x14ac:dyDescent="0.25">
      <c r="A1311" s="126"/>
      <c r="B1311" s="6"/>
      <c r="C1311" s="14"/>
      <c r="D1311" s="14"/>
      <c r="E1311" s="12"/>
      <c r="F1311" s="12"/>
    </row>
    <row r="1312" spans="1:6" ht="15.75" hidden="1" customHeight="1" x14ac:dyDescent="0.25">
      <c r="A1312" s="126"/>
      <c r="B1312" s="6"/>
      <c r="C1312" s="14"/>
      <c r="D1312" s="14"/>
      <c r="E1312" s="12"/>
      <c r="F1312" s="12"/>
    </row>
    <row r="1313" spans="1:6" ht="15.75" hidden="1" customHeight="1" x14ac:dyDescent="0.25">
      <c r="A1313" s="126"/>
      <c r="B1313" s="6"/>
      <c r="C1313" s="14"/>
      <c r="D1313" s="14"/>
      <c r="E1313" s="12"/>
      <c r="F1313" s="12"/>
    </row>
    <row r="1314" spans="1:6" ht="15.75" hidden="1" customHeight="1" x14ac:dyDescent="0.25">
      <c r="A1314" s="126"/>
      <c r="B1314" s="6"/>
      <c r="C1314" s="14"/>
      <c r="D1314" s="14"/>
      <c r="E1314" s="12"/>
      <c r="F1314" s="12"/>
    </row>
    <row r="1315" spans="1:6" ht="15.75" hidden="1" customHeight="1" x14ac:dyDescent="0.25">
      <c r="A1315" s="126"/>
      <c r="B1315" s="6"/>
      <c r="C1315" s="14"/>
      <c r="D1315" s="14"/>
      <c r="E1315" s="12"/>
      <c r="F1315" s="12"/>
    </row>
    <row r="1316" spans="1:6" ht="15.75" hidden="1" customHeight="1" x14ac:dyDescent="0.25">
      <c r="A1316" s="126"/>
      <c r="B1316" s="6"/>
      <c r="C1316" s="14"/>
      <c r="D1316" s="14"/>
      <c r="E1316" s="12"/>
      <c r="F1316" s="12"/>
    </row>
    <row r="1317" spans="1:6" ht="15.75" hidden="1" customHeight="1" x14ac:dyDescent="0.25">
      <c r="A1317" s="126"/>
      <c r="B1317" s="6"/>
      <c r="C1317" s="14"/>
      <c r="D1317" s="14"/>
      <c r="E1317" s="12"/>
      <c r="F1317" s="12"/>
    </row>
    <row r="1318" spans="1:6" ht="15.75" hidden="1" customHeight="1" x14ac:dyDescent="0.25">
      <c r="A1318" s="126"/>
      <c r="B1318" s="6"/>
      <c r="C1318" s="14"/>
      <c r="D1318" s="14"/>
      <c r="E1318" s="12"/>
      <c r="F1318" s="12"/>
    </row>
    <row r="1319" spans="1:6" ht="15.75" hidden="1" customHeight="1" x14ac:dyDescent="0.25">
      <c r="A1319" s="126"/>
      <c r="B1319" s="6"/>
      <c r="C1319" s="14"/>
      <c r="D1319" s="14"/>
      <c r="E1319" s="12"/>
      <c r="F1319" s="12"/>
    </row>
    <row r="1320" spans="1:6" ht="15.75" hidden="1" customHeight="1" x14ac:dyDescent="0.25">
      <c r="A1320" s="126"/>
      <c r="B1320" s="6"/>
      <c r="C1320" s="14"/>
      <c r="D1320" s="14"/>
      <c r="E1320" s="12"/>
      <c r="F1320" s="12"/>
    </row>
    <row r="1321" spans="1:6" ht="15.75" hidden="1" customHeight="1" x14ac:dyDescent="0.25">
      <c r="A1321" s="126"/>
      <c r="B1321" s="6"/>
      <c r="C1321" s="14"/>
      <c r="D1321" s="14"/>
      <c r="E1321" s="12"/>
      <c r="F1321" s="12"/>
    </row>
    <row r="1322" spans="1:6" ht="15.75" hidden="1" customHeight="1" x14ac:dyDescent="0.25">
      <c r="A1322" s="126"/>
      <c r="B1322" s="6"/>
      <c r="C1322" s="14"/>
      <c r="D1322" s="14"/>
      <c r="E1322" s="12"/>
      <c r="F1322" s="12"/>
    </row>
    <row r="1323" spans="1:6" ht="15.75" hidden="1" customHeight="1" x14ac:dyDescent="0.25">
      <c r="A1323" s="126"/>
      <c r="B1323" s="6"/>
      <c r="C1323" s="14"/>
      <c r="D1323" s="14"/>
      <c r="E1323" s="12"/>
      <c r="F1323" s="12"/>
    </row>
    <row r="1324" spans="1:6" ht="15.75" hidden="1" customHeight="1" x14ac:dyDescent="0.25">
      <c r="A1324" s="126"/>
      <c r="B1324" s="6"/>
      <c r="C1324" s="14"/>
      <c r="D1324" s="14"/>
      <c r="E1324" s="12"/>
      <c r="F1324" s="12"/>
    </row>
    <row r="1325" spans="1:6" ht="15.75" hidden="1" customHeight="1" x14ac:dyDescent="0.25">
      <c r="A1325" s="126"/>
      <c r="B1325" s="6"/>
      <c r="C1325" s="14"/>
      <c r="D1325" s="14"/>
      <c r="E1325" s="12"/>
      <c r="F1325" s="12"/>
    </row>
    <row r="1326" spans="1:6" ht="15.75" hidden="1" customHeight="1" x14ac:dyDescent="0.25">
      <c r="A1326" s="126"/>
      <c r="B1326" s="6"/>
      <c r="C1326" s="14"/>
      <c r="D1326" s="14"/>
      <c r="E1326" s="12"/>
      <c r="F1326" s="12"/>
    </row>
    <row r="1327" spans="1:6" ht="15.75" hidden="1" customHeight="1" x14ac:dyDescent="0.25">
      <c r="A1327" s="126"/>
      <c r="B1327" s="6"/>
      <c r="C1327" s="14"/>
      <c r="D1327" s="14"/>
      <c r="E1327" s="12"/>
      <c r="F1327" s="12"/>
    </row>
    <row r="1328" spans="1:6" ht="15.75" hidden="1" customHeight="1" x14ac:dyDescent="0.25">
      <c r="A1328" s="126"/>
      <c r="B1328" s="6"/>
      <c r="C1328" s="14"/>
      <c r="D1328" s="14"/>
      <c r="E1328" s="12"/>
      <c r="F1328" s="12"/>
    </row>
    <row r="1329" spans="1:6" ht="15.75" hidden="1" customHeight="1" x14ac:dyDescent="0.25">
      <c r="A1329" s="126"/>
      <c r="B1329" s="6"/>
      <c r="C1329" s="14"/>
      <c r="D1329" s="14"/>
      <c r="E1329" s="12"/>
      <c r="F1329" s="12"/>
    </row>
    <row r="1330" spans="1:6" ht="15.75" hidden="1" customHeight="1" x14ac:dyDescent="0.25">
      <c r="A1330" s="126"/>
      <c r="B1330" s="6"/>
      <c r="C1330" s="14"/>
      <c r="D1330" s="14"/>
      <c r="E1330" s="12"/>
      <c r="F1330" s="12"/>
    </row>
    <row r="1331" spans="1:6" ht="15.75" hidden="1" customHeight="1" x14ac:dyDescent="0.25">
      <c r="A1331" s="126"/>
      <c r="B1331" s="6"/>
      <c r="C1331" s="14"/>
      <c r="D1331" s="14"/>
      <c r="E1331" s="12"/>
      <c r="F1331" s="12"/>
    </row>
    <row r="1332" spans="1:6" ht="15.75" hidden="1" customHeight="1" x14ac:dyDescent="0.25">
      <c r="A1332" s="126"/>
      <c r="B1332" s="6"/>
      <c r="C1332" s="14"/>
      <c r="D1332" s="14"/>
      <c r="E1332" s="12"/>
      <c r="F1332" s="12"/>
    </row>
    <row r="1333" spans="1:6" ht="15.75" hidden="1" customHeight="1" x14ac:dyDescent="0.25">
      <c r="A1333" s="126"/>
      <c r="B1333" s="6"/>
      <c r="C1333" s="14"/>
      <c r="D1333" s="14"/>
      <c r="E1333" s="12"/>
      <c r="F1333" s="12"/>
    </row>
    <row r="1334" spans="1:6" ht="15.75" hidden="1" customHeight="1" x14ac:dyDescent="0.25">
      <c r="A1334" s="126"/>
      <c r="B1334" s="6"/>
      <c r="C1334" s="14"/>
      <c r="D1334" s="14"/>
      <c r="E1334" s="12"/>
      <c r="F1334" s="12"/>
    </row>
    <row r="1335" spans="1:6" ht="15.75" hidden="1" customHeight="1" x14ac:dyDescent="0.25">
      <c r="A1335" s="126"/>
      <c r="B1335" s="6"/>
      <c r="C1335" s="14"/>
      <c r="D1335" s="14"/>
      <c r="E1335" s="12"/>
      <c r="F1335" s="12"/>
    </row>
    <row r="1336" spans="1:6" ht="15.75" hidden="1" customHeight="1" x14ac:dyDescent="0.25">
      <c r="A1336" s="126"/>
      <c r="B1336" s="6"/>
      <c r="C1336" s="14"/>
      <c r="D1336" s="14"/>
      <c r="E1336" s="12"/>
      <c r="F1336" s="12"/>
    </row>
    <row r="1337" spans="1:6" ht="15.75" hidden="1" customHeight="1" x14ac:dyDescent="0.25">
      <c r="A1337" s="126"/>
      <c r="B1337" s="6"/>
      <c r="C1337" s="14"/>
      <c r="D1337" s="14"/>
      <c r="E1337" s="12"/>
      <c r="F1337" s="12"/>
    </row>
    <row r="1338" spans="1:6" ht="15.75" hidden="1" customHeight="1" x14ac:dyDescent="0.25">
      <c r="A1338" s="126"/>
      <c r="B1338" s="6"/>
      <c r="C1338" s="14"/>
      <c r="D1338" s="14"/>
      <c r="E1338" s="12"/>
      <c r="F1338" s="12"/>
    </row>
    <row r="1339" spans="1:6" ht="15.75" hidden="1" customHeight="1" x14ac:dyDescent="0.25">
      <c r="A1339" s="126"/>
      <c r="B1339" s="6"/>
      <c r="C1339" s="14"/>
      <c r="D1339" s="14"/>
      <c r="E1339" s="12"/>
      <c r="F1339" s="12"/>
    </row>
    <row r="1340" spans="1:6" ht="15.75" hidden="1" customHeight="1" x14ac:dyDescent="0.25">
      <c r="A1340" s="126"/>
      <c r="B1340" s="6"/>
      <c r="C1340" s="14"/>
      <c r="D1340" s="14"/>
      <c r="E1340" s="12"/>
      <c r="F1340" s="12"/>
    </row>
    <row r="1341" spans="1:6" ht="15.75" hidden="1" customHeight="1" x14ac:dyDescent="0.25">
      <c r="A1341" s="126"/>
      <c r="B1341" s="6"/>
      <c r="C1341" s="14"/>
      <c r="D1341" s="14"/>
      <c r="E1341" s="12"/>
      <c r="F1341" s="12"/>
    </row>
    <row r="1342" spans="1:6" ht="15.75" hidden="1" customHeight="1" x14ac:dyDescent="0.25">
      <c r="A1342" s="126"/>
      <c r="B1342" s="6"/>
      <c r="C1342" s="14"/>
      <c r="D1342" s="14"/>
      <c r="E1342" s="12"/>
      <c r="F1342" s="12"/>
    </row>
    <row r="1343" spans="1:6" ht="15.75" hidden="1" customHeight="1" x14ac:dyDescent="0.25">
      <c r="A1343" s="126"/>
      <c r="B1343" s="6"/>
      <c r="C1343" s="14"/>
      <c r="D1343" s="14"/>
      <c r="E1343" s="12"/>
      <c r="F1343" s="12"/>
    </row>
    <row r="1344" spans="1:6" ht="15.75" hidden="1" customHeight="1" x14ac:dyDescent="0.25">
      <c r="A1344" s="126"/>
      <c r="B1344" s="6"/>
      <c r="C1344" s="14"/>
      <c r="D1344" s="14"/>
      <c r="E1344" s="12"/>
      <c r="F1344" s="12"/>
    </row>
    <row r="1345" spans="1:6" ht="15.75" hidden="1" customHeight="1" x14ac:dyDescent="0.25">
      <c r="A1345" s="126"/>
      <c r="B1345" s="6"/>
      <c r="C1345" s="14"/>
      <c r="D1345" s="14"/>
      <c r="E1345" s="12"/>
      <c r="F1345" s="12"/>
    </row>
    <row r="1346" spans="1:6" ht="15.75" hidden="1" customHeight="1" x14ac:dyDescent="0.25">
      <c r="A1346" s="126"/>
      <c r="B1346" s="6"/>
      <c r="C1346" s="14"/>
      <c r="D1346" s="14"/>
      <c r="E1346" s="12"/>
      <c r="F1346" s="12"/>
    </row>
    <row r="1347" spans="1:6" ht="15.75" hidden="1" customHeight="1" x14ac:dyDescent="0.25">
      <c r="A1347" s="126"/>
      <c r="B1347" s="6"/>
      <c r="C1347" s="14"/>
      <c r="D1347" s="14"/>
      <c r="E1347" s="12"/>
      <c r="F1347" s="12"/>
    </row>
    <row r="1348" spans="1:6" ht="15.75" hidden="1" customHeight="1" x14ac:dyDescent="0.25">
      <c r="A1348" s="126"/>
      <c r="B1348" s="6"/>
      <c r="C1348" s="14"/>
      <c r="D1348" s="14"/>
      <c r="E1348" s="12"/>
      <c r="F1348" s="12"/>
    </row>
    <row r="1349" spans="1:6" ht="15.75" hidden="1" customHeight="1" x14ac:dyDescent="0.25">
      <c r="A1349" s="126"/>
      <c r="B1349" s="6"/>
      <c r="C1349" s="14"/>
      <c r="D1349" s="14"/>
      <c r="E1349" s="12"/>
      <c r="F1349" s="12"/>
    </row>
    <row r="1350" spans="1:6" ht="15.75" hidden="1" customHeight="1" x14ac:dyDescent="0.25">
      <c r="A1350" s="126"/>
      <c r="B1350" s="6"/>
      <c r="C1350" s="14"/>
      <c r="D1350" s="14"/>
      <c r="E1350" s="12"/>
      <c r="F1350" s="12"/>
    </row>
    <row r="1351" spans="1:6" ht="15.75" hidden="1" customHeight="1" x14ac:dyDescent="0.25">
      <c r="A1351" s="126"/>
      <c r="B1351" s="6"/>
      <c r="C1351" s="14"/>
      <c r="D1351" s="14"/>
      <c r="E1351" s="12"/>
      <c r="F1351" s="12"/>
    </row>
    <row r="1352" spans="1:6" ht="15.75" hidden="1" customHeight="1" x14ac:dyDescent="0.25">
      <c r="A1352" s="126"/>
      <c r="B1352" s="6"/>
      <c r="C1352" s="14"/>
      <c r="D1352" s="14"/>
      <c r="E1352" s="12"/>
      <c r="F1352" s="12"/>
    </row>
    <row r="1353" spans="1:6" ht="15.75" hidden="1" customHeight="1" x14ac:dyDescent="0.25">
      <c r="A1353" s="126"/>
      <c r="B1353" s="6"/>
      <c r="C1353" s="14"/>
      <c r="D1353" s="14"/>
      <c r="E1353" s="12"/>
      <c r="F1353" s="12"/>
    </row>
    <row r="1354" spans="1:6" ht="15.75" hidden="1" customHeight="1" x14ac:dyDescent="0.25">
      <c r="A1354" s="126"/>
      <c r="B1354" s="6"/>
      <c r="C1354" s="14"/>
      <c r="D1354" s="14"/>
      <c r="E1354" s="12"/>
      <c r="F1354" s="12"/>
    </row>
    <row r="1355" spans="1:6" ht="15.75" hidden="1" customHeight="1" x14ac:dyDescent="0.25">
      <c r="A1355" s="126"/>
      <c r="B1355" s="6"/>
      <c r="C1355" s="14"/>
      <c r="D1355" s="14"/>
      <c r="E1355" s="12"/>
      <c r="F1355" s="12"/>
    </row>
    <row r="1356" spans="1:6" ht="15.75" hidden="1" customHeight="1" x14ac:dyDescent="0.25">
      <c r="A1356" s="126"/>
      <c r="B1356" s="6"/>
      <c r="C1356" s="14"/>
      <c r="D1356" s="14"/>
      <c r="E1356" s="12"/>
      <c r="F1356" s="12"/>
    </row>
    <row r="1357" spans="1:6" ht="15.75" hidden="1" customHeight="1" x14ac:dyDescent="0.25">
      <c r="A1357" s="126"/>
      <c r="B1357" s="6"/>
      <c r="C1357" s="14"/>
      <c r="D1357" s="14"/>
      <c r="E1357" s="12"/>
      <c r="F1357" s="12"/>
    </row>
    <row r="1358" spans="1:6" ht="15.75" hidden="1" customHeight="1" x14ac:dyDescent="0.25">
      <c r="A1358" s="126"/>
      <c r="B1358" s="6"/>
      <c r="C1358" s="14"/>
      <c r="D1358" s="14"/>
      <c r="E1358" s="12"/>
      <c r="F1358" s="12"/>
    </row>
    <row r="1359" spans="1:6" ht="15.75" hidden="1" customHeight="1" x14ac:dyDescent="0.25">
      <c r="A1359" s="126"/>
      <c r="B1359" s="6"/>
      <c r="C1359" s="14"/>
      <c r="D1359" s="14"/>
      <c r="E1359" s="12"/>
      <c r="F1359" s="12"/>
    </row>
    <row r="1360" spans="1:6" ht="15.75" hidden="1" customHeight="1" x14ac:dyDescent="0.25">
      <c r="A1360" s="126"/>
      <c r="B1360" s="6"/>
      <c r="C1360" s="14"/>
      <c r="D1360" s="14"/>
      <c r="E1360" s="12"/>
      <c r="F1360" s="12"/>
    </row>
    <row r="1361" spans="1:6" ht="15.75" hidden="1" customHeight="1" x14ac:dyDescent="0.25">
      <c r="A1361" s="126"/>
      <c r="B1361" s="6"/>
      <c r="C1361" s="14"/>
      <c r="D1361" s="14"/>
      <c r="E1361" s="12"/>
      <c r="F1361" s="12"/>
    </row>
    <row r="1362" spans="1:6" ht="15.75" hidden="1" customHeight="1" x14ac:dyDescent="0.25">
      <c r="A1362" s="126"/>
      <c r="B1362" s="6"/>
      <c r="C1362" s="14"/>
      <c r="D1362" s="14"/>
      <c r="E1362" s="12"/>
      <c r="F1362" s="12"/>
    </row>
    <row r="1363" spans="1:6" ht="15.75" hidden="1" customHeight="1" x14ac:dyDescent="0.25">
      <c r="A1363" s="126"/>
      <c r="B1363" s="6"/>
      <c r="C1363" s="14"/>
      <c r="D1363" s="14"/>
      <c r="E1363" s="12"/>
      <c r="F1363" s="12"/>
    </row>
    <row r="1364" spans="1:6" ht="15.75" hidden="1" customHeight="1" x14ac:dyDescent="0.25">
      <c r="A1364" s="126"/>
      <c r="B1364" s="6"/>
      <c r="C1364" s="14"/>
      <c r="D1364" s="14"/>
      <c r="E1364" s="12"/>
      <c r="F1364" s="12"/>
    </row>
    <row r="1365" spans="1:6" ht="15.75" hidden="1" customHeight="1" x14ac:dyDescent="0.25">
      <c r="A1365" s="126"/>
      <c r="B1365" s="6"/>
      <c r="C1365" s="14"/>
      <c r="D1365" s="14"/>
      <c r="E1365" s="12"/>
      <c r="F1365" s="12"/>
    </row>
    <row r="1366" spans="1:6" ht="15.75" hidden="1" customHeight="1" x14ac:dyDescent="0.25">
      <c r="A1366" s="126"/>
      <c r="B1366" s="6"/>
      <c r="C1366" s="14"/>
      <c r="D1366" s="14"/>
      <c r="E1366" s="12"/>
      <c r="F1366" s="12"/>
    </row>
    <row r="1367" spans="1:6" ht="15.75" hidden="1" customHeight="1" x14ac:dyDescent="0.25">
      <c r="A1367" s="126"/>
      <c r="B1367" s="6"/>
      <c r="C1367" s="14"/>
      <c r="D1367" s="14"/>
      <c r="E1367" s="12"/>
      <c r="F1367" s="12"/>
    </row>
    <row r="1368" spans="1:6" ht="15.75" hidden="1" customHeight="1" x14ac:dyDescent="0.25">
      <c r="A1368" s="126"/>
      <c r="B1368" s="6"/>
      <c r="C1368" s="14"/>
      <c r="D1368" s="14"/>
      <c r="E1368" s="12"/>
      <c r="F1368" s="12"/>
    </row>
    <row r="1369" spans="1:6" ht="15.75" hidden="1" customHeight="1" x14ac:dyDescent="0.25">
      <c r="A1369" s="126"/>
      <c r="B1369" s="6"/>
      <c r="C1369" s="14"/>
      <c r="D1369" s="14"/>
      <c r="E1369" s="12"/>
      <c r="F1369" s="12"/>
    </row>
    <row r="1370" spans="1:6" ht="15.75" hidden="1" customHeight="1" x14ac:dyDescent="0.25">
      <c r="A1370" s="126"/>
      <c r="B1370" s="6"/>
      <c r="C1370" s="14"/>
      <c r="D1370" s="14"/>
      <c r="E1370" s="12"/>
      <c r="F1370" s="12"/>
    </row>
    <row r="1371" spans="1:6" ht="15.75" hidden="1" customHeight="1" x14ac:dyDescent="0.25">
      <c r="A1371" s="126"/>
      <c r="B1371" s="6"/>
      <c r="C1371" s="14"/>
      <c r="D1371" s="14"/>
      <c r="E1371" s="12"/>
      <c r="F1371" s="12"/>
    </row>
    <row r="1372" spans="1:6" ht="15.75" hidden="1" customHeight="1" x14ac:dyDescent="0.25">
      <c r="A1372" s="126"/>
      <c r="B1372" s="6"/>
      <c r="C1372" s="14"/>
      <c r="D1372" s="14"/>
      <c r="E1372" s="12"/>
      <c r="F1372" s="12"/>
    </row>
    <row r="1373" spans="1:6" ht="15.75" hidden="1" customHeight="1" x14ac:dyDescent="0.25">
      <c r="A1373" s="126"/>
      <c r="B1373" s="6"/>
      <c r="C1373" s="14"/>
      <c r="D1373" s="14"/>
      <c r="E1373" s="12"/>
      <c r="F1373" s="12"/>
    </row>
    <row r="1374" spans="1:6" ht="15.75" hidden="1" customHeight="1" x14ac:dyDescent="0.25">
      <c r="A1374" s="126"/>
      <c r="B1374" s="6"/>
      <c r="C1374" s="14"/>
      <c r="D1374" s="14"/>
      <c r="E1374" s="12"/>
      <c r="F1374" s="12"/>
    </row>
    <row r="1375" spans="1:6" ht="15.75" hidden="1" customHeight="1" x14ac:dyDescent="0.25">
      <c r="A1375" s="126"/>
      <c r="B1375" s="6"/>
      <c r="C1375" s="14"/>
      <c r="D1375" s="14"/>
      <c r="E1375" s="12"/>
      <c r="F1375" s="12"/>
    </row>
  </sheetData>
  <sheetProtection formatCells="0" formatColumns="0" formatRows="0" selectLockedCells="1"/>
  <mergeCells count="2">
    <mergeCell ref="A1:F1"/>
    <mergeCell ref="A2:F2"/>
  </mergeCells>
  <phoneticPr fontId="0" type="noConversion"/>
  <printOptions horizontalCentered="1"/>
  <pageMargins left="0.25" right="0.26" top="0.56999999999999995" bottom="0.43" header="0.17" footer="0.23"/>
  <pageSetup scale="50" fitToHeight="21" orientation="portrait" r:id="rId1"/>
  <headerFooter>
    <oddHeader>&amp;L&amp;G&amp;C&amp;"Times New Roman,Bold"&amp;12Private Schools for Students with Disabilities
Expenditure Report 
Prescribed by the New Jersey State Department of Education&amp;R&amp;"Arial,Bold"Issued: 12/2025</oddHeader>
    <oddFooter>&amp;C&amp;"Times,Regular"Page &amp;P of  &amp;N</oddFooter>
  </headerFooter>
  <rowBreaks count="11" manualBreakCount="11">
    <brk id="74" max="5" man="1"/>
    <brk id="143" max="5" man="1"/>
    <brk id="212" max="5" man="1"/>
    <brk id="279" max="5" man="1"/>
    <brk id="362" max="5" man="1"/>
    <brk id="446" max="5" man="1"/>
    <brk id="496" max="5" man="1"/>
    <brk id="586" max="5" man="1"/>
    <brk id="634" max="5" man="1"/>
    <brk id="706" max="5" man="1"/>
    <brk id="789" max="5" man="1"/>
  </rowBreaks>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39"/>
  <sheetViews>
    <sheetView view="pageLayout" zoomScale="90" zoomScaleNormal="100" zoomScalePageLayoutView="90" workbookViewId="0">
      <selection sqref="A1:D1"/>
    </sheetView>
  </sheetViews>
  <sheetFormatPr defaultColWidth="0" defaultRowHeight="12.75" zeroHeight="1" x14ac:dyDescent="0.2"/>
  <cols>
    <col min="1" max="1" width="9.140625" customWidth="1"/>
    <col min="2" max="2" width="60.28515625" customWidth="1"/>
    <col min="3" max="3" width="11.28515625" customWidth="1"/>
    <col min="4" max="4" width="11.42578125" customWidth="1"/>
    <col min="5" max="16384" width="9.140625" hidden="1"/>
  </cols>
  <sheetData>
    <row r="1" spans="1:4" x14ac:dyDescent="0.2">
      <c r="A1" s="265" t="s">
        <v>1094</v>
      </c>
      <c r="B1" s="265"/>
      <c r="C1" s="265"/>
      <c r="D1" s="265"/>
    </row>
    <row r="2" spans="1:4" ht="27" customHeight="1" thickBot="1" x14ac:dyDescent="0.25">
      <c r="A2" s="264" t="s">
        <v>1093</v>
      </c>
      <c r="B2" s="264"/>
      <c r="C2" s="264"/>
      <c r="D2" s="264"/>
    </row>
    <row r="3" spans="1:4" ht="91.5" customHeight="1" thickBot="1" x14ac:dyDescent="0.3">
      <c r="A3" s="56" t="s">
        <v>957</v>
      </c>
      <c r="B3" s="55" t="s">
        <v>955</v>
      </c>
      <c r="C3" s="140" t="s">
        <v>1079</v>
      </c>
      <c r="D3" s="147" t="s">
        <v>1080</v>
      </c>
    </row>
    <row r="4" spans="1:4" ht="15.75" x14ac:dyDescent="0.2">
      <c r="A4" s="40">
        <v>1</v>
      </c>
      <c r="B4" s="59"/>
      <c r="C4" s="57"/>
      <c r="D4" s="148"/>
    </row>
    <row r="5" spans="1:4" ht="15.75" x14ac:dyDescent="0.2">
      <c r="A5" s="39">
        <f>A4+1</f>
        <v>2</v>
      </c>
      <c r="B5" s="60"/>
      <c r="C5" s="58"/>
      <c r="D5" s="149"/>
    </row>
    <row r="6" spans="1:4" ht="15.75" x14ac:dyDescent="0.2">
      <c r="A6" s="39">
        <f t="shared" ref="A6:A38" si="0">A5+1</f>
        <v>3</v>
      </c>
      <c r="B6" s="60"/>
      <c r="C6" s="58"/>
      <c r="D6" s="149"/>
    </row>
    <row r="7" spans="1:4" ht="15.75" x14ac:dyDescent="0.2">
      <c r="A7" s="39">
        <f t="shared" si="0"/>
        <v>4</v>
      </c>
      <c r="B7" s="60"/>
      <c r="C7" s="58"/>
      <c r="D7" s="149"/>
    </row>
    <row r="8" spans="1:4" ht="15.75" x14ac:dyDescent="0.2">
      <c r="A8" s="39">
        <f t="shared" si="0"/>
        <v>5</v>
      </c>
      <c r="B8" s="60"/>
      <c r="C8" s="58"/>
      <c r="D8" s="149"/>
    </row>
    <row r="9" spans="1:4" ht="15.75" x14ac:dyDescent="0.2">
      <c r="A9" s="39">
        <f t="shared" si="0"/>
        <v>6</v>
      </c>
      <c r="B9" s="60"/>
      <c r="C9" s="58"/>
      <c r="D9" s="149"/>
    </row>
    <row r="10" spans="1:4" ht="15.75" x14ac:dyDescent="0.2">
      <c r="A10" s="39">
        <f t="shared" si="0"/>
        <v>7</v>
      </c>
      <c r="B10" s="60"/>
      <c r="C10" s="58"/>
      <c r="D10" s="149"/>
    </row>
    <row r="11" spans="1:4" ht="15.75" x14ac:dyDescent="0.2">
      <c r="A11" s="39">
        <f t="shared" si="0"/>
        <v>8</v>
      </c>
      <c r="B11" s="60"/>
      <c r="C11" s="58"/>
      <c r="D11" s="149"/>
    </row>
    <row r="12" spans="1:4" ht="15.75" x14ac:dyDescent="0.2">
      <c r="A12" s="39">
        <f t="shared" si="0"/>
        <v>9</v>
      </c>
      <c r="B12" s="60"/>
      <c r="C12" s="58"/>
      <c r="D12" s="149"/>
    </row>
    <row r="13" spans="1:4" ht="15.75" x14ac:dyDescent="0.2">
      <c r="A13" s="39">
        <f t="shared" si="0"/>
        <v>10</v>
      </c>
      <c r="B13" s="60"/>
      <c r="C13" s="58"/>
      <c r="D13" s="149"/>
    </row>
    <row r="14" spans="1:4" ht="15.75" x14ac:dyDescent="0.2">
      <c r="A14" s="39">
        <f t="shared" si="0"/>
        <v>11</v>
      </c>
      <c r="B14" s="60"/>
      <c r="C14" s="58"/>
      <c r="D14" s="149"/>
    </row>
    <row r="15" spans="1:4" ht="15.75" x14ac:dyDescent="0.2">
      <c r="A15" s="39">
        <f>A14+1</f>
        <v>12</v>
      </c>
      <c r="B15" s="60"/>
      <c r="C15" s="58"/>
      <c r="D15" s="149"/>
    </row>
    <row r="16" spans="1:4" ht="15.75" x14ac:dyDescent="0.2">
      <c r="A16" s="39">
        <f t="shared" si="0"/>
        <v>13</v>
      </c>
      <c r="B16" s="60"/>
      <c r="C16" s="58"/>
      <c r="D16" s="149"/>
    </row>
    <row r="17" spans="1:4" ht="15.75" x14ac:dyDescent="0.2">
      <c r="A17" s="39">
        <f t="shared" si="0"/>
        <v>14</v>
      </c>
      <c r="B17" s="60"/>
      <c r="C17" s="58"/>
      <c r="D17" s="149"/>
    </row>
    <row r="18" spans="1:4" ht="15.75" x14ac:dyDescent="0.2">
      <c r="A18" s="39">
        <f t="shared" si="0"/>
        <v>15</v>
      </c>
      <c r="B18" s="60"/>
      <c r="C18" s="58"/>
      <c r="D18" s="149"/>
    </row>
    <row r="19" spans="1:4" ht="15.75" x14ac:dyDescent="0.2">
      <c r="A19" s="39">
        <f t="shared" si="0"/>
        <v>16</v>
      </c>
      <c r="B19" s="60"/>
      <c r="C19" s="58"/>
      <c r="D19" s="149"/>
    </row>
    <row r="20" spans="1:4" ht="15.75" x14ac:dyDescent="0.2">
      <c r="A20" s="39">
        <f t="shared" si="0"/>
        <v>17</v>
      </c>
      <c r="B20" s="60"/>
      <c r="C20" s="58"/>
      <c r="D20" s="149"/>
    </row>
    <row r="21" spans="1:4" ht="15.75" x14ac:dyDescent="0.2">
      <c r="A21" s="39">
        <f t="shared" si="0"/>
        <v>18</v>
      </c>
      <c r="B21" s="60"/>
      <c r="C21" s="58"/>
      <c r="D21" s="149"/>
    </row>
    <row r="22" spans="1:4" ht="15.75" x14ac:dyDescent="0.2">
      <c r="A22" s="39">
        <f t="shared" si="0"/>
        <v>19</v>
      </c>
      <c r="B22" s="60"/>
      <c r="C22" s="58"/>
      <c r="D22" s="149"/>
    </row>
    <row r="23" spans="1:4" ht="15.75" x14ac:dyDescent="0.2">
      <c r="A23" s="39">
        <f t="shared" si="0"/>
        <v>20</v>
      </c>
      <c r="B23" s="60"/>
      <c r="C23" s="58"/>
      <c r="D23" s="149"/>
    </row>
    <row r="24" spans="1:4" ht="15.75" x14ac:dyDescent="0.2">
      <c r="A24" s="39">
        <f t="shared" si="0"/>
        <v>21</v>
      </c>
      <c r="B24" s="60"/>
      <c r="C24" s="58"/>
      <c r="D24" s="149"/>
    </row>
    <row r="25" spans="1:4" ht="15.75" x14ac:dyDescent="0.2">
      <c r="A25" s="39">
        <f t="shared" si="0"/>
        <v>22</v>
      </c>
      <c r="B25" s="60"/>
      <c r="C25" s="58"/>
      <c r="D25" s="149"/>
    </row>
    <row r="26" spans="1:4" ht="15.75" x14ac:dyDescent="0.2">
      <c r="A26" s="39">
        <f t="shared" si="0"/>
        <v>23</v>
      </c>
      <c r="B26" s="60"/>
      <c r="C26" s="58"/>
      <c r="D26" s="149"/>
    </row>
    <row r="27" spans="1:4" ht="15.75" x14ac:dyDescent="0.2">
      <c r="A27" s="39">
        <f t="shared" si="0"/>
        <v>24</v>
      </c>
      <c r="B27" s="60"/>
      <c r="C27" s="58"/>
      <c r="D27" s="149"/>
    </row>
    <row r="28" spans="1:4" ht="15.75" x14ac:dyDescent="0.2">
      <c r="A28" s="39">
        <f t="shared" si="0"/>
        <v>25</v>
      </c>
      <c r="B28" s="60"/>
      <c r="C28" s="58"/>
      <c r="D28" s="149"/>
    </row>
    <row r="29" spans="1:4" ht="15.75" x14ac:dyDescent="0.2">
      <c r="A29" s="39">
        <f t="shared" si="0"/>
        <v>26</v>
      </c>
      <c r="B29" s="60"/>
      <c r="C29" s="58"/>
      <c r="D29" s="149"/>
    </row>
    <row r="30" spans="1:4" ht="15.75" x14ac:dyDescent="0.2">
      <c r="A30" s="39">
        <f t="shared" si="0"/>
        <v>27</v>
      </c>
      <c r="B30" s="60"/>
      <c r="C30" s="58"/>
      <c r="D30" s="149"/>
    </row>
    <row r="31" spans="1:4" ht="15.75" x14ac:dyDescent="0.2">
      <c r="A31" s="39">
        <f>A30+1</f>
        <v>28</v>
      </c>
      <c r="B31" s="60"/>
      <c r="C31" s="58"/>
      <c r="D31" s="149"/>
    </row>
    <row r="32" spans="1:4" ht="15.75" x14ac:dyDescent="0.2">
      <c r="A32" s="39">
        <f t="shared" si="0"/>
        <v>29</v>
      </c>
      <c r="B32" s="60"/>
      <c r="C32" s="58"/>
      <c r="D32" s="149"/>
    </row>
    <row r="33" spans="1:4" ht="15.75" x14ac:dyDescent="0.2">
      <c r="A33" s="39">
        <f t="shared" si="0"/>
        <v>30</v>
      </c>
      <c r="B33" s="60"/>
      <c r="C33" s="58"/>
      <c r="D33" s="149"/>
    </row>
    <row r="34" spans="1:4" ht="15.75" x14ac:dyDescent="0.2">
      <c r="A34" s="39">
        <f t="shared" si="0"/>
        <v>31</v>
      </c>
      <c r="B34" s="60"/>
      <c r="C34" s="58"/>
      <c r="D34" s="149"/>
    </row>
    <row r="35" spans="1:4" ht="15.75" x14ac:dyDescent="0.2">
      <c r="A35" s="39">
        <f t="shared" si="0"/>
        <v>32</v>
      </c>
      <c r="B35" s="60"/>
      <c r="C35" s="58"/>
      <c r="D35" s="149"/>
    </row>
    <row r="36" spans="1:4" ht="15.75" x14ac:dyDescent="0.2">
      <c r="A36" s="39">
        <f t="shared" si="0"/>
        <v>33</v>
      </c>
      <c r="B36" s="60"/>
      <c r="C36" s="58"/>
      <c r="D36" s="149"/>
    </row>
    <row r="37" spans="1:4" ht="16.5" thickBot="1" x14ac:dyDescent="0.25">
      <c r="A37" s="41">
        <f t="shared" si="0"/>
        <v>34</v>
      </c>
      <c r="B37" s="61"/>
      <c r="C37" s="58"/>
      <c r="D37" s="150"/>
    </row>
    <row r="38" spans="1:4" ht="15.75" x14ac:dyDescent="0.2">
      <c r="A38" s="151">
        <f t="shared" si="0"/>
        <v>35</v>
      </c>
      <c r="B38" s="152" t="s">
        <v>958</v>
      </c>
      <c r="C38" s="153">
        <f>SUM(C4:C37)</f>
        <v>0</v>
      </c>
      <c r="D38" s="151">
        <f>SUM(D4:D37)</f>
        <v>0</v>
      </c>
    </row>
    <row r="39" spans="1:4" ht="15.75" x14ac:dyDescent="0.2">
      <c r="A39" s="138" t="s">
        <v>1085</v>
      </c>
    </row>
  </sheetData>
  <sheetProtection formatCells="0" formatColumns="0" formatRows="0" selectLockedCells="1"/>
  <mergeCells count="2">
    <mergeCell ref="A2:D2"/>
    <mergeCell ref="A1:D1"/>
  </mergeCells>
  <pageMargins left="0.7" right="0.7" top="1" bottom="0.75" header="0.3" footer="0.3"/>
  <pageSetup orientation="portrait" r:id="rId1"/>
  <headerFooter>
    <oddHeader>&amp;L&amp;G&amp;C&amp;"Times New Roman,Bold"&amp;11Private Schools for Students with Disabilities
Expenditure Report 
Prescribed by the New Jersey State Department of Education</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7"/>
  <sheetViews>
    <sheetView view="pageLayout" zoomScaleNormal="100" workbookViewId="0">
      <selection sqref="A1:D1"/>
    </sheetView>
  </sheetViews>
  <sheetFormatPr defaultColWidth="0" defaultRowHeight="12.75" zeroHeight="1" x14ac:dyDescent="0.2"/>
  <cols>
    <col min="1" max="1" width="57.7109375" customWidth="1"/>
    <col min="2" max="4" width="12.85546875" customWidth="1"/>
    <col min="5" max="16384" width="9.140625" hidden="1"/>
  </cols>
  <sheetData>
    <row r="1" spans="1:4" ht="13.5" thickBot="1" x14ac:dyDescent="0.25">
      <c r="A1" s="266" t="s">
        <v>1095</v>
      </c>
      <c r="B1" s="266"/>
      <c r="C1" s="266"/>
      <c r="D1" s="266"/>
    </row>
    <row r="2" spans="1:4" ht="63.75" thickBot="1" x14ac:dyDescent="0.3">
      <c r="A2" s="139" t="s">
        <v>952</v>
      </c>
      <c r="B2" s="140" t="s">
        <v>950</v>
      </c>
      <c r="C2" s="140" t="s">
        <v>951</v>
      </c>
      <c r="D2" s="147" t="s">
        <v>956</v>
      </c>
    </row>
    <row r="3" spans="1:4" ht="15.75" x14ac:dyDescent="0.2">
      <c r="A3" s="13" t="s">
        <v>961</v>
      </c>
      <c r="B3" s="141">
        <f>'Register'!C38</f>
        <v>0</v>
      </c>
      <c r="C3" s="141">
        <f>'Register'!D38</f>
        <v>0</v>
      </c>
      <c r="D3" s="158">
        <f>SUM(B3:C3)</f>
        <v>0</v>
      </c>
    </row>
    <row r="4" spans="1:4" ht="32.25" thickBot="1" x14ac:dyDescent="0.25">
      <c r="A4" s="62" t="s">
        <v>962</v>
      </c>
      <c r="B4" s="36"/>
      <c r="C4" s="36"/>
      <c r="D4" s="159"/>
    </row>
    <row r="5" spans="1:4" ht="29.25" thickBot="1" x14ac:dyDescent="0.25">
      <c r="A5" s="62" t="s">
        <v>960</v>
      </c>
      <c r="B5" s="142" t="e">
        <f>B3/B4</f>
        <v>#DIV/0!</v>
      </c>
      <c r="C5" s="142" t="e">
        <f>C3/C4</f>
        <v>#DIV/0!</v>
      </c>
      <c r="D5" s="160" t="e">
        <f>SUM(B5:C5)</f>
        <v>#DIV/0!</v>
      </c>
    </row>
    <row r="6" spans="1:4" ht="29.25" thickBot="1" x14ac:dyDescent="0.25">
      <c r="A6" s="62" t="s">
        <v>959</v>
      </c>
      <c r="B6" s="143" t="e">
        <f>B5/D5</f>
        <v>#DIV/0!</v>
      </c>
      <c r="C6" s="143" t="e">
        <f>C5/D5</f>
        <v>#DIV/0!</v>
      </c>
      <c r="D6" s="161" t="e">
        <f>SUM(B6:C6)</f>
        <v>#DIV/0!</v>
      </c>
    </row>
    <row r="7" spans="1:4" ht="15.75" x14ac:dyDescent="0.2">
      <c r="A7" s="224" t="s">
        <v>1085</v>
      </c>
    </row>
  </sheetData>
  <sheetProtection formatCells="0" formatColumns="0" formatRows="0" selectLockedCells="1"/>
  <mergeCells count="1">
    <mergeCell ref="A1:D1"/>
  </mergeCells>
  <pageMargins left="0.7" right="0.7" top="1" bottom="0.75" header="0.3" footer="0.3"/>
  <pageSetup scale="96" fitToHeight="0" orientation="portrait" r:id="rId1"/>
  <headerFooter>
    <oddHeader>&amp;L&amp;G&amp;C&amp;"Times New Roman,Bold"Private Schools for Students with Disabilities
Expenditure Report 
Prescribed by the New Jersey State Department of Education</oddHead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73"/>
  <sheetViews>
    <sheetView view="pageLayout" zoomScale="90" zoomScaleNormal="100" zoomScalePageLayoutView="90" workbookViewId="0">
      <selection sqref="A1:E1"/>
    </sheetView>
  </sheetViews>
  <sheetFormatPr defaultColWidth="0" defaultRowHeight="12.75" zeroHeight="1" x14ac:dyDescent="0.2"/>
  <cols>
    <col min="1" max="1" width="9.140625" customWidth="1"/>
    <col min="2" max="2" width="89.5703125" customWidth="1"/>
    <col min="3" max="3" width="12.7109375" customWidth="1"/>
    <col min="4" max="5" width="12.85546875" customWidth="1"/>
    <col min="6" max="10" width="0" hidden="1" customWidth="1"/>
    <col min="11" max="16384" width="9.140625" hidden="1"/>
  </cols>
  <sheetData>
    <row r="1" spans="1:5" ht="23.45" customHeight="1" thickBot="1" x14ac:dyDescent="0.25">
      <c r="A1" s="270" t="s">
        <v>1154</v>
      </c>
      <c r="B1" s="270"/>
      <c r="C1" s="270"/>
      <c r="D1" s="270"/>
      <c r="E1" s="270"/>
    </row>
    <row r="2" spans="1:5" s="10" customFormat="1" ht="20.25" customHeight="1" x14ac:dyDescent="0.25">
      <c r="A2" s="267" t="s">
        <v>1006</v>
      </c>
      <c r="B2" s="268"/>
      <c r="C2" s="268"/>
      <c r="D2" s="268"/>
      <c r="E2" s="269"/>
    </row>
    <row r="3" spans="1:5" s="10" customFormat="1" ht="72" thickBot="1" x14ac:dyDescent="0.3">
      <c r="A3" s="167" t="s">
        <v>947</v>
      </c>
      <c r="B3" s="168" t="s">
        <v>1005</v>
      </c>
      <c r="C3" s="169" t="s">
        <v>1077</v>
      </c>
      <c r="D3" s="169" t="s">
        <v>1078</v>
      </c>
      <c r="E3" s="170" t="s">
        <v>1004</v>
      </c>
    </row>
    <row r="4" spans="1:5" s="10" customFormat="1" ht="15" customHeight="1" thickBot="1" x14ac:dyDescent="0.3">
      <c r="A4" s="162">
        <v>140</v>
      </c>
      <c r="B4" s="72" t="s">
        <v>963</v>
      </c>
      <c r="C4" s="64"/>
      <c r="D4" s="65"/>
      <c r="E4" s="165">
        <f>SUM(C4:D4)</f>
        <v>0</v>
      </c>
    </row>
    <row r="5" spans="1:5" s="10" customFormat="1" ht="15" customHeight="1" thickBot="1" x14ac:dyDescent="0.3">
      <c r="A5" s="162">
        <v>150</v>
      </c>
      <c r="B5" s="72" t="s">
        <v>964</v>
      </c>
      <c r="C5" s="37"/>
      <c r="D5" s="65"/>
      <c r="E5" s="165">
        <f>SUM(C5:D5)</f>
        <v>0</v>
      </c>
    </row>
    <row r="6" spans="1:5" s="10" customFormat="1" ht="15" customHeight="1" thickBot="1" x14ac:dyDescent="0.3">
      <c r="A6" s="162">
        <v>160</v>
      </c>
      <c r="B6" s="72" t="s">
        <v>965</v>
      </c>
      <c r="C6" s="37"/>
      <c r="D6" s="65"/>
      <c r="E6" s="165">
        <f t="shared" ref="E6:E21" si="0">SUM(C6:D6)</f>
        <v>0</v>
      </c>
    </row>
    <row r="7" spans="1:5" s="10" customFormat="1" ht="15" customHeight="1" thickBot="1" x14ac:dyDescent="0.3">
      <c r="A7" s="162">
        <v>170</v>
      </c>
      <c r="B7" s="72" t="s">
        <v>966</v>
      </c>
      <c r="C7" s="66"/>
      <c r="D7" s="65"/>
      <c r="E7" s="165">
        <f t="shared" si="0"/>
        <v>0</v>
      </c>
    </row>
    <row r="8" spans="1:5" s="10" customFormat="1" ht="15" customHeight="1" thickBot="1" x14ac:dyDescent="0.3">
      <c r="A8" s="229">
        <v>171</v>
      </c>
      <c r="B8" s="230" t="s">
        <v>1149</v>
      </c>
      <c r="C8" s="231"/>
      <c r="D8" s="232"/>
      <c r="E8" s="233">
        <f t="shared" si="0"/>
        <v>0</v>
      </c>
    </row>
    <row r="9" spans="1:5" s="10" customFormat="1" ht="15" customHeight="1" thickBot="1" x14ac:dyDescent="0.3">
      <c r="A9" s="162">
        <v>172</v>
      </c>
      <c r="B9" s="72" t="s">
        <v>967</v>
      </c>
      <c r="C9" s="37"/>
      <c r="D9" s="65"/>
      <c r="E9" s="165">
        <f t="shared" si="0"/>
        <v>0</v>
      </c>
    </row>
    <row r="10" spans="1:5" s="10" customFormat="1" ht="15" customHeight="1" thickBot="1" x14ac:dyDescent="0.3">
      <c r="A10" s="163" t="s">
        <v>859</v>
      </c>
      <c r="B10" s="72" t="s">
        <v>968</v>
      </c>
      <c r="C10" s="37"/>
      <c r="D10" s="65"/>
      <c r="E10" s="165">
        <f t="shared" si="0"/>
        <v>0</v>
      </c>
    </row>
    <row r="11" spans="1:5" s="10" customFormat="1" ht="15" customHeight="1" thickBot="1" x14ac:dyDescent="0.3">
      <c r="A11" s="162">
        <v>210</v>
      </c>
      <c r="B11" s="71" t="s">
        <v>903</v>
      </c>
      <c r="C11" s="66"/>
      <c r="D11" s="65"/>
      <c r="E11" s="165">
        <f t="shared" si="0"/>
        <v>0</v>
      </c>
    </row>
    <row r="12" spans="1:5" s="10" customFormat="1" ht="15" customHeight="1" thickBot="1" x14ac:dyDescent="0.3">
      <c r="A12" s="162">
        <v>255</v>
      </c>
      <c r="B12" s="71" t="s">
        <v>904</v>
      </c>
      <c r="C12" s="37"/>
      <c r="D12" s="65"/>
      <c r="E12" s="165">
        <f t="shared" si="0"/>
        <v>0</v>
      </c>
    </row>
    <row r="13" spans="1:5" s="10" customFormat="1" ht="15" customHeight="1" thickBot="1" x14ac:dyDescent="0.3">
      <c r="A13" s="162">
        <v>260</v>
      </c>
      <c r="B13" s="71" t="s">
        <v>905</v>
      </c>
      <c r="C13" s="66"/>
      <c r="D13" s="65"/>
      <c r="E13" s="165">
        <f t="shared" si="0"/>
        <v>0</v>
      </c>
    </row>
    <row r="14" spans="1:5" s="10" customFormat="1" ht="15" customHeight="1" thickBot="1" x14ac:dyDescent="0.3">
      <c r="A14" s="162">
        <v>270</v>
      </c>
      <c r="B14" s="71" t="s">
        <v>906</v>
      </c>
      <c r="C14" s="37"/>
      <c r="D14" s="65"/>
      <c r="E14" s="165">
        <f t="shared" si="0"/>
        <v>0</v>
      </c>
    </row>
    <row r="15" spans="1:5" s="10" customFormat="1" ht="15" customHeight="1" thickBot="1" x14ac:dyDescent="0.3">
      <c r="A15" s="162">
        <v>280</v>
      </c>
      <c r="B15" s="71" t="s">
        <v>907</v>
      </c>
      <c r="C15" s="66"/>
      <c r="D15" s="65"/>
      <c r="E15" s="165">
        <f t="shared" si="0"/>
        <v>0</v>
      </c>
    </row>
    <row r="16" spans="1:5" s="10" customFormat="1" ht="15" customHeight="1" thickBot="1" x14ac:dyDescent="0.3">
      <c r="A16" s="162">
        <v>300</v>
      </c>
      <c r="B16" s="71" t="s">
        <v>908</v>
      </c>
      <c r="C16" s="66"/>
      <c r="D16" s="65"/>
      <c r="E16" s="165">
        <f t="shared" si="0"/>
        <v>0</v>
      </c>
    </row>
    <row r="17" spans="1:5" s="10" customFormat="1" ht="15" customHeight="1" thickBot="1" x14ac:dyDescent="0.3">
      <c r="A17" s="162">
        <v>345</v>
      </c>
      <c r="B17" s="71" t="s">
        <v>913</v>
      </c>
      <c r="C17" s="37"/>
      <c r="D17" s="65"/>
      <c r="E17" s="165">
        <f t="shared" si="0"/>
        <v>0</v>
      </c>
    </row>
    <row r="18" spans="1:5" s="10" customFormat="1" ht="15" customHeight="1" thickBot="1" x14ac:dyDescent="0.3">
      <c r="A18" s="162">
        <v>350</v>
      </c>
      <c r="B18" s="71" t="s">
        <v>909</v>
      </c>
      <c r="C18" s="66"/>
      <c r="D18" s="65"/>
      <c r="E18" s="165">
        <f t="shared" si="0"/>
        <v>0</v>
      </c>
    </row>
    <row r="19" spans="1:5" s="10" customFormat="1" ht="15" customHeight="1" thickBot="1" x14ac:dyDescent="0.3">
      <c r="A19" s="162">
        <v>360</v>
      </c>
      <c r="B19" s="71" t="s">
        <v>910</v>
      </c>
      <c r="C19" s="66"/>
      <c r="D19" s="65"/>
      <c r="E19" s="165">
        <f t="shared" si="0"/>
        <v>0</v>
      </c>
    </row>
    <row r="20" spans="1:5" s="10" customFormat="1" ht="15" customHeight="1" thickBot="1" x14ac:dyDescent="0.3">
      <c r="A20" s="164">
        <v>545</v>
      </c>
      <c r="B20" s="71" t="s">
        <v>911</v>
      </c>
      <c r="C20" s="67"/>
      <c r="D20" s="67"/>
      <c r="E20" s="165">
        <f t="shared" si="0"/>
        <v>0</v>
      </c>
    </row>
    <row r="21" spans="1:5" s="10" customFormat="1" ht="15" customHeight="1" thickBot="1" x14ac:dyDescent="0.3">
      <c r="A21" s="164">
        <v>700</v>
      </c>
      <c r="B21" s="71" t="s">
        <v>912</v>
      </c>
      <c r="C21" s="67"/>
      <c r="D21" s="67"/>
      <c r="E21" s="165">
        <f t="shared" si="0"/>
        <v>0</v>
      </c>
    </row>
    <row r="22" spans="1:5" s="10" customFormat="1" ht="15" customHeight="1" x14ac:dyDescent="0.25">
      <c r="A22" s="171">
        <v>1000</v>
      </c>
      <c r="B22" s="172" t="s">
        <v>1150</v>
      </c>
      <c r="C22" s="173">
        <f>SUM(C5:C21)-C8</f>
        <v>0</v>
      </c>
      <c r="D22" s="173">
        <f>SUM(D5:D21)-D8</f>
        <v>0</v>
      </c>
      <c r="E22" s="174">
        <f>SUM(E5:E21)-E8</f>
        <v>0</v>
      </c>
    </row>
    <row r="23" spans="1:5" s="10" customFormat="1" ht="72" thickBot="1" x14ac:dyDescent="0.3">
      <c r="A23" s="176" t="s">
        <v>947</v>
      </c>
      <c r="B23" s="177" t="s">
        <v>1073</v>
      </c>
      <c r="C23" s="169" t="s">
        <v>1077</v>
      </c>
      <c r="D23" s="169" t="s">
        <v>1078</v>
      </c>
      <c r="E23" s="170" t="s">
        <v>1004</v>
      </c>
    </row>
    <row r="24" spans="1:5" s="10" customFormat="1" ht="15" customHeight="1" thickBot="1" x14ac:dyDescent="0.3">
      <c r="A24" s="175">
        <v>3660</v>
      </c>
      <c r="B24" s="73" t="s">
        <v>858</v>
      </c>
      <c r="C24" s="144">
        <f>E24</f>
        <v>0</v>
      </c>
      <c r="D24" s="144">
        <v>0</v>
      </c>
      <c r="E24" s="166">
        <f>'prescribed financial report'!F28</f>
        <v>0</v>
      </c>
    </row>
    <row r="25" spans="1:5" s="10" customFormat="1" ht="15" customHeight="1" thickBot="1" x14ac:dyDescent="0.3">
      <c r="A25" s="175">
        <v>4160</v>
      </c>
      <c r="B25" s="73" t="s">
        <v>969</v>
      </c>
      <c r="C25" s="144">
        <f t="shared" ref="C25:C61" si="1">E25</f>
        <v>0</v>
      </c>
      <c r="D25" s="144">
        <v>0</v>
      </c>
      <c r="E25" s="166">
        <f>'prescribed financial report'!F51</f>
        <v>0</v>
      </c>
    </row>
    <row r="26" spans="1:5" s="10" customFormat="1" ht="15" customHeight="1" thickBot="1" x14ac:dyDescent="0.3">
      <c r="A26" s="175">
        <v>4660</v>
      </c>
      <c r="B26" s="73" t="s">
        <v>970</v>
      </c>
      <c r="C26" s="144">
        <f t="shared" si="1"/>
        <v>0</v>
      </c>
      <c r="D26" s="144">
        <v>0</v>
      </c>
      <c r="E26" s="166">
        <f>'prescribed financial report'!F74</f>
        <v>0</v>
      </c>
    </row>
    <row r="27" spans="1:5" s="10" customFormat="1" ht="15" customHeight="1" thickBot="1" x14ac:dyDescent="0.3">
      <c r="A27" s="175">
        <v>4880</v>
      </c>
      <c r="B27" s="73" t="s">
        <v>971</v>
      </c>
      <c r="C27" s="144">
        <f t="shared" si="1"/>
        <v>0</v>
      </c>
      <c r="D27" s="144">
        <v>0</v>
      </c>
      <c r="E27" s="166">
        <f>'prescribed financial report'!F97</f>
        <v>0</v>
      </c>
    </row>
    <row r="28" spans="1:5" s="10" customFormat="1" ht="15" customHeight="1" thickBot="1" x14ac:dyDescent="0.3">
      <c r="A28" s="175">
        <v>5160</v>
      </c>
      <c r="B28" s="73" t="s">
        <v>972</v>
      </c>
      <c r="C28" s="144">
        <f t="shared" si="1"/>
        <v>0</v>
      </c>
      <c r="D28" s="144">
        <v>0</v>
      </c>
      <c r="E28" s="166">
        <f>'prescribed financial report'!F120</f>
        <v>0</v>
      </c>
    </row>
    <row r="29" spans="1:5" s="10" customFormat="1" ht="15" customHeight="1" thickBot="1" x14ac:dyDescent="0.3">
      <c r="A29" s="175">
        <v>5660</v>
      </c>
      <c r="B29" s="73" t="s">
        <v>973</v>
      </c>
      <c r="C29" s="144">
        <f t="shared" si="1"/>
        <v>0</v>
      </c>
      <c r="D29" s="144">
        <v>0</v>
      </c>
      <c r="E29" s="166">
        <f>'prescribed financial report'!F143</f>
        <v>0</v>
      </c>
    </row>
    <row r="30" spans="1:5" s="10" customFormat="1" ht="15" customHeight="1" thickBot="1" x14ac:dyDescent="0.3">
      <c r="A30" s="175">
        <v>6160</v>
      </c>
      <c r="B30" s="73" t="s">
        <v>974</v>
      </c>
      <c r="C30" s="144">
        <f t="shared" si="1"/>
        <v>0</v>
      </c>
      <c r="D30" s="144">
        <v>0</v>
      </c>
      <c r="E30" s="166">
        <f>'prescribed financial report'!F166</f>
        <v>0</v>
      </c>
    </row>
    <row r="31" spans="1:5" s="10" customFormat="1" ht="15" customHeight="1" thickBot="1" x14ac:dyDescent="0.3">
      <c r="A31" s="175">
        <v>6660</v>
      </c>
      <c r="B31" s="73" t="s">
        <v>975</v>
      </c>
      <c r="C31" s="144">
        <f t="shared" si="1"/>
        <v>0</v>
      </c>
      <c r="D31" s="144">
        <v>0</v>
      </c>
      <c r="E31" s="166">
        <f>'prescribed financial report'!F189</f>
        <v>0</v>
      </c>
    </row>
    <row r="32" spans="1:5" s="10" customFormat="1" ht="15" customHeight="1" thickBot="1" x14ac:dyDescent="0.3">
      <c r="A32" s="175">
        <v>7660</v>
      </c>
      <c r="B32" s="73" t="s">
        <v>976</v>
      </c>
      <c r="C32" s="144">
        <f t="shared" si="1"/>
        <v>0</v>
      </c>
      <c r="D32" s="144">
        <v>0</v>
      </c>
      <c r="E32" s="166">
        <f>'prescribed financial report'!F212</f>
        <v>0</v>
      </c>
    </row>
    <row r="33" spans="1:10" s="10" customFormat="1" ht="15" customHeight="1" thickBot="1" x14ac:dyDescent="0.3">
      <c r="A33" s="175">
        <v>8140</v>
      </c>
      <c r="B33" s="73" t="s">
        <v>977</v>
      </c>
      <c r="C33" s="144">
        <f t="shared" si="1"/>
        <v>0</v>
      </c>
      <c r="D33" s="144">
        <v>0</v>
      </c>
      <c r="E33" s="166">
        <f>'prescribed financial report'!F234</f>
        <v>0</v>
      </c>
    </row>
    <row r="34" spans="1:10" s="10" customFormat="1" ht="15" customHeight="1" thickBot="1" x14ac:dyDescent="0.3">
      <c r="A34" s="175">
        <v>8640</v>
      </c>
      <c r="B34" s="73" t="s">
        <v>978</v>
      </c>
      <c r="C34" s="144">
        <f t="shared" si="1"/>
        <v>0</v>
      </c>
      <c r="D34" s="144">
        <v>0</v>
      </c>
      <c r="E34" s="166">
        <f>'prescribed financial report'!F256</f>
        <v>0</v>
      </c>
    </row>
    <row r="35" spans="1:10" s="10" customFormat="1" ht="15" customHeight="1" thickBot="1" x14ac:dyDescent="0.3">
      <c r="A35" s="175">
        <v>10150</v>
      </c>
      <c r="B35" s="73" t="s">
        <v>979</v>
      </c>
      <c r="C35" s="144">
        <f t="shared" si="1"/>
        <v>0</v>
      </c>
      <c r="D35" s="144">
        <v>0</v>
      </c>
      <c r="E35" s="166">
        <f>'prescribed financial report'!F279</f>
        <v>0</v>
      </c>
      <c r="J35" s="23"/>
    </row>
    <row r="36" spans="1:10" s="10" customFormat="1" ht="15" customHeight="1" thickBot="1" x14ac:dyDescent="0.3">
      <c r="A36" s="175">
        <v>15160</v>
      </c>
      <c r="B36" s="73" t="s">
        <v>980</v>
      </c>
      <c r="C36" s="144">
        <f t="shared" si="1"/>
        <v>0</v>
      </c>
      <c r="D36" s="144">
        <v>0</v>
      </c>
      <c r="E36" s="166">
        <f>'prescribed financial report'!F302</f>
        <v>0</v>
      </c>
      <c r="J36" s="23"/>
    </row>
    <row r="37" spans="1:10" s="10" customFormat="1" ht="15" customHeight="1" thickBot="1" x14ac:dyDescent="0.3">
      <c r="A37" s="175">
        <v>17100</v>
      </c>
      <c r="B37" s="73" t="s">
        <v>981</v>
      </c>
      <c r="C37" s="144">
        <f t="shared" si="1"/>
        <v>0</v>
      </c>
      <c r="D37" s="144">
        <v>0</v>
      </c>
      <c r="E37" s="166">
        <f>'prescribed financial report'!F321</f>
        <v>0</v>
      </c>
      <c r="J37" s="23"/>
    </row>
    <row r="38" spans="1:10" s="10" customFormat="1" ht="15" customHeight="1" thickBot="1" x14ac:dyDescent="0.3">
      <c r="A38" s="175">
        <v>17600</v>
      </c>
      <c r="B38" s="73" t="s">
        <v>12</v>
      </c>
      <c r="C38" s="144">
        <f t="shared" si="1"/>
        <v>0</v>
      </c>
      <c r="D38" s="144">
        <v>0</v>
      </c>
      <c r="E38" s="166">
        <f>'prescribed financial report'!F340</f>
        <v>0</v>
      </c>
    </row>
    <row r="39" spans="1:10" s="10" customFormat="1" ht="15" customHeight="1" thickBot="1" x14ac:dyDescent="0.3">
      <c r="A39" s="175">
        <v>29680</v>
      </c>
      <c r="B39" s="73" t="s">
        <v>982</v>
      </c>
      <c r="C39" s="144">
        <f t="shared" si="1"/>
        <v>0</v>
      </c>
      <c r="D39" s="144">
        <v>0</v>
      </c>
      <c r="E39" s="166">
        <f>'prescribed financial report'!F362</f>
        <v>0</v>
      </c>
    </row>
    <row r="40" spans="1:10" s="10" customFormat="1" ht="15" customHeight="1" thickBot="1" x14ac:dyDescent="0.3">
      <c r="A40" s="175">
        <v>30250</v>
      </c>
      <c r="B40" s="73" t="s">
        <v>983</v>
      </c>
      <c r="C40" s="144">
        <f t="shared" si="1"/>
        <v>0</v>
      </c>
      <c r="D40" s="144">
        <v>0</v>
      </c>
      <c r="E40" s="166">
        <f>'prescribed financial report'!F375</f>
        <v>0</v>
      </c>
    </row>
    <row r="41" spans="1:10" s="10" customFormat="1" ht="15" customHeight="1" thickBot="1" x14ac:dyDescent="0.3">
      <c r="A41" s="175">
        <v>30620</v>
      </c>
      <c r="B41" s="73" t="s">
        <v>15</v>
      </c>
      <c r="C41" s="144">
        <f t="shared" si="1"/>
        <v>0</v>
      </c>
      <c r="D41" s="144">
        <v>0</v>
      </c>
      <c r="E41" s="166">
        <f>'prescribed financial report'!F395</f>
        <v>0</v>
      </c>
    </row>
    <row r="42" spans="1:10" s="10" customFormat="1" ht="15" customHeight="1" thickBot="1" x14ac:dyDescent="0.3">
      <c r="A42" s="175">
        <v>31250</v>
      </c>
      <c r="B42" s="73" t="s">
        <v>984</v>
      </c>
      <c r="C42" s="144">
        <f t="shared" si="1"/>
        <v>0</v>
      </c>
      <c r="D42" s="144">
        <v>0</v>
      </c>
      <c r="E42" s="166">
        <f>'prescribed financial report'!F408</f>
        <v>0</v>
      </c>
    </row>
    <row r="43" spans="1:10" s="10" customFormat="1" ht="15" customHeight="1" thickBot="1" x14ac:dyDescent="0.3">
      <c r="A43" s="175">
        <v>31400</v>
      </c>
      <c r="B43" s="73" t="s">
        <v>985</v>
      </c>
      <c r="C43" s="144">
        <f t="shared" si="1"/>
        <v>0</v>
      </c>
      <c r="D43" s="144">
        <v>0</v>
      </c>
      <c r="E43" s="166">
        <f>'prescribed financial report'!F427</f>
        <v>0</v>
      </c>
    </row>
    <row r="44" spans="1:10" s="10" customFormat="1" ht="15" customHeight="1" thickBot="1" x14ac:dyDescent="0.3">
      <c r="A44" s="244" t="s">
        <v>859</v>
      </c>
      <c r="B44" s="245" t="s">
        <v>1151</v>
      </c>
      <c r="C44" s="246">
        <f t="shared" si="1"/>
        <v>0</v>
      </c>
      <c r="D44" s="246">
        <v>0</v>
      </c>
      <c r="E44" s="247">
        <f>'prescribed financial report'!F446</f>
        <v>0</v>
      </c>
    </row>
    <row r="45" spans="1:10" s="10" customFormat="1" ht="15" customHeight="1" thickBot="1" x14ac:dyDescent="0.3">
      <c r="A45" s="175">
        <v>41660</v>
      </c>
      <c r="B45" s="73" t="s">
        <v>986</v>
      </c>
      <c r="C45" s="144">
        <f t="shared" si="1"/>
        <v>0</v>
      </c>
      <c r="D45" s="144">
        <v>0</v>
      </c>
      <c r="E45" s="166">
        <f>'prescribed financial report'!F472</f>
        <v>0</v>
      </c>
    </row>
    <row r="46" spans="1:10" s="10" customFormat="1" ht="15" customHeight="1" thickBot="1" x14ac:dyDescent="0.3">
      <c r="A46" s="175">
        <v>43200</v>
      </c>
      <c r="B46" s="73" t="s">
        <v>1081</v>
      </c>
      <c r="C46" s="144">
        <f t="shared" si="1"/>
        <v>0</v>
      </c>
      <c r="D46" s="144">
        <v>0</v>
      </c>
      <c r="E46" s="166">
        <f>'prescribed financial report'!F496</f>
        <v>0</v>
      </c>
    </row>
    <row r="47" spans="1:10" s="10" customFormat="1" ht="15" customHeight="1" thickBot="1" x14ac:dyDescent="0.3">
      <c r="A47" s="175">
        <v>43620</v>
      </c>
      <c r="B47" s="73" t="s">
        <v>1082</v>
      </c>
      <c r="C47" s="144">
        <f t="shared" si="1"/>
        <v>0</v>
      </c>
      <c r="D47" s="144">
        <v>0</v>
      </c>
      <c r="E47" s="166">
        <f>'prescribed financial report'!F518</f>
        <v>0</v>
      </c>
    </row>
    <row r="48" spans="1:10" s="10" customFormat="1" ht="15" customHeight="1" thickBot="1" x14ac:dyDescent="0.3">
      <c r="A48" s="175">
        <v>43700</v>
      </c>
      <c r="B48" s="73" t="s">
        <v>987</v>
      </c>
      <c r="C48" s="144">
        <f t="shared" si="1"/>
        <v>0</v>
      </c>
      <c r="D48" s="144">
        <v>0</v>
      </c>
      <c r="E48" s="166">
        <f>'prescribed financial report'!F555</f>
        <v>0</v>
      </c>
    </row>
    <row r="49" spans="1:8" s="10" customFormat="1" ht="15" customHeight="1" thickBot="1" x14ac:dyDescent="0.3">
      <c r="A49" s="175">
        <v>44180</v>
      </c>
      <c r="B49" s="73" t="s">
        <v>988</v>
      </c>
      <c r="C49" s="144">
        <f t="shared" si="1"/>
        <v>0</v>
      </c>
      <c r="D49" s="144">
        <v>0</v>
      </c>
      <c r="E49" s="166">
        <f>'prescribed financial report'!F542</f>
        <v>0</v>
      </c>
    </row>
    <row r="50" spans="1:8" s="10" customFormat="1" ht="15" customHeight="1" thickBot="1" x14ac:dyDescent="0.3">
      <c r="A50" s="175">
        <v>45300</v>
      </c>
      <c r="B50" s="73" t="s">
        <v>1083</v>
      </c>
      <c r="C50" s="144">
        <f t="shared" si="1"/>
        <v>0</v>
      </c>
      <c r="D50" s="144">
        <v>0</v>
      </c>
      <c r="E50" s="166">
        <f>'prescribed financial report'!F586</f>
        <v>0</v>
      </c>
    </row>
    <row r="51" spans="1:8" s="10" customFormat="1" ht="15" customHeight="1" thickBot="1" x14ac:dyDescent="0.3">
      <c r="A51" s="175">
        <v>46160</v>
      </c>
      <c r="B51" s="73" t="s">
        <v>1084</v>
      </c>
      <c r="C51" s="144">
        <f t="shared" si="1"/>
        <v>0</v>
      </c>
      <c r="D51" s="144">
        <v>0</v>
      </c>
      <c r="E51" s="166">
        <f>'prescribed financial report'!F609</f>
        <v>0</v>
      </c>
    </row>
    <row r="52" spans="1:8" s="10" customFormat="1" ht="15" customHeight="1" thickBot="1" x14ac:dyDescent="0.3">
      <c r="A52" s="175">
        <v>47200</v>
      </c>
      <c r="B52" s="73" t="s">
        <v>989</v>
      </c>
      <c r="C52" s="144">
        <f t="shared" si="1"/>
        <v>0</v>
      </c>
      <c r="D52" s="144">
        <v>0</v>
      </c>
      <c r="E52" s="166">
        <f>'prescribed financial report'!F634</f>
        <v>0</v>
      </c>
    </row>
    <row r="53" spans="1:8" s="10" customFormat="1" ht="15" customHeight="1" thickBot="1" x14ac:dyDescent="0.3">
      <c r="A53" s="175">
        <v>47620</v>
      </c>
      <c r="B53" s="73" t="s">
        <v>990</v>
      </c>
      <c r="C53" s="144">
        <f t="shared" si="1"/>
        <v>0</v>
      </c>
      <c r="D53" s="144">
        <v>0</v>
      </c>
      <c r="E53" s="166">
        <f>'prescribed financial report'!F655</f>
        <v>0</v>
      </c>
    </row>
    <row r="54" spans="1:8" s="10" customFormat="1" ht="15" customHeight="1" thickBot="1" x14ac:dyDescent="0.3">
      <c r="A54" s="175">
        <v>48580</v>
      </c>
      <c r="B54" s="73" t="s">
        <v>991</v>
      </c>
      <c r="C54" s="144">
        <f t="shared" si="1"/>
        <v>0</v>
      </c>
      <c r="D54" s="144">
        <v>0</v>
      </c>
      <c r="E54" s="166">
        <f>'prescribed financial report'!F658</f>
        <v>0</v>
      </c>
    </row>
    <row r="55" spans="1:8" s="10" customFormat="1" ht="15" customHeight="1" thickBot="1" x14ac:dyDescent="0.3">
      <c r="A55" s="175">
        <v>49340</v>
      </c>
      <c r="B55" s="73" t="s">
        <v>992</v>
      </c>
      <c r="C55" s="144">
        <f t="shared" si="1"/>
        <v>0</v>
      </c>
      <c r="D55" s="144">
        <v>0</v>
      </c>
      <c r="E55" s="166">
        <f>'prescribed financial report'!F686</f>
        <v>0</v>
      </c>
    </row>
    <row r="56" spans="1:8" s="10" customFormat="1" ht="15" customHeight="1" thickBot="1" x14ac:dyDescent="0.3">
      <c r="A56" s="175">
        <v>50100</v>
      </c>
      <c r="B56" s="73" t="s">
        <v>993</v>
      </c>
      <c r="C56" s="144">
        <f t="shared" si="1"/>
        <v>0</v>
      </c>
      <c r="D56" s="144">
        <v>0</v>
      </c>
      <c r="E56" s="166">
        <f>'prescribed financial report'!F706</f>
        <v>0</v>
      </c>
    </row>
    <row r="57" spans="1:8" s="10" customFormat="1" ht="15" customHeight="1" thickBot="1" x14ac:dyDescent="0.3">
      <c r="A57" s="175">
        <v>51100</v>
      </c>
      <c r="B57" s="73" t="s">
        <v>994</v>
      </c>
      <c r="C57" s="144">
        <f t="shared" si="1"/>
        <v>0</v>
      </c>
      <c r="D57" s="144">
        <v>0</v>
      </c>
      <c r="E57" s="166">
        <f>'prescribed financial report'!F726</f>
        <v>0</v>
      </c>
    </row>
    <row r="58" spans="1:8" s="10" customFormat="1" ht="15" customHeight="1" thickBot="1" x14ac:dyDescent="0.3">
      <c r="A58" s="175">
        <v>52480</v>
      </c>
      <c r="B58" s="73" t="s">
        <v>995</v>
      </c>
      <c r="C58" s="144">
        <f t="shared" si="1"/>
        <v>0</v>
      </c>
      <c r="D58" s="144">
        <v>0</v>
      </c>
      <c r="E58" s="166">
        <f>'prescribed financial report'!F750</f>
        <v>0</v>
      </c>
    </row>
    <row r="59" spans="1:8" s="10" customFormat="1" ht="15" customHeight="1" thickBot="1" x14ac:dyDescent="0.3">
      <c r="A59" s="175">
        <v>52780</v>
      </c>
      <c r="B59" s="73" t="s">
        <v>996</v>
      </c>
      <c r="C59" s="144">
        <f t="shared" si="1"/>
        <v>0</v>
      </c>
      <c r="D59" s="144">
        <v>0</v>
      </c>
      <c r="E59" s="166">
        <f>'prescribed financial report'!F756</f>
        <v>0</v>
      </c>
    </row>
    <row r="60" spans="1:8" s="10" customFormat="1" ht="15" customHeight="1" thickBot="1" x14ac:dyDescent="0.3">
      <c r="A60" s="175">
        <v>71240</v>
      </c>
      <c r="B60" s="73" t="s">
        <v>16</v>
      </c>
      <c r="C60" s="144">
        <f t="shared" si="1"/>
        <v>0</v>
      </c>
      <c r="D60" s="144">
        <v>0</v>
      </c>
      <c r="E60" s="166">
        <f>'prescribed financial report'!F770</f>
        <v>0</v>
      </c>
      <c r="F60" s="22"/>
      <c r="H60" s="21"/>
    </row>
    <row r="61" spans="1:8" s="10" customFormat="1" ht="15" customHeight="1" x14ac:dyDescent="0.25">
      <c r="A61" s="178">
        <v>72020</v>
      </c>
      <c r="B61" s="179" t="s">
        <v>997</v>
      </c>
      <c r="C61" s="173">
        <f t="shared" si="1"/>
        <v>0</v>
      </c>
      <c r="D61" s="173">
        <v>0</v>
      </c>
      <c r="E61" s="174">
        <f>'prescribed financial report'!F789</f>
        <v>0</v>
      </c>
    </row>
    <row r="62" spans="1:8" s="10" customFormat="1" ht="72" thickBot="1" x14ac:dyDescent="0.3">
      <c r="A62" s="176" t="s">
        <v>947</v>
      </c>
      <c r="B62" s="177" t="s">
        <v>1074</v>
      </c>
      <c r="C62" s="169" t="s">
        <v>1077</v>
      </c>
      <c r="D62" s="169" t="s">
        <v>1078</v>
      </c>
      <c r="E62" s="170" t="s">
        <v>1004</v>
      </c>
    </row>
    <row r="63" spans="1:8" s="10" customFormat="1" ht="15" customHeight="1" thickBot="1" x14ac:dyDescent="0.3">
      <c r="A63" s="175">
        <v>75910</v>
      </c>
      <c r="B63" s="63" t="s">
        <v>998</v>
      </c>
      <c r="C63" s="144">
        <f>E63</f>
        <v>0</v>
      </c>
      <c r="D63" s="144">
        <v>0</v>
      </c>
      <c r="E63" s="166">
        <f>'prescribed financial report'!F803</f>
        <v>0</v>
      </c>
    </row>
    <row r="64" spans="1:8" s="10" customFormat="1" ht="15" customHeight="1" thickBot="1" x14ac:dyDescent="0.3">
      <c r="A64" s="175">
        <v>75920</v>
      </c>
      <c r="B64" s="63" t="s">
        <v>999</v>
      </c>
      <c r="C64" s="144">
        <f>E64</f>
        <v>0</v>
      </c>
      <c r="D64" s="144">
        <v>0</v>
      </c>
      <c r="E64" s="166">
        <f>'prescribed financial report'!F806</f>
        <v>0</v>
      </c>
    </row>
    <row r="65" spans="1:5" s="10" customFormat="1" ht="15" customHeight="1" thickBot="1" x14ac:dyDescent="0.3">
      <c r="A65" s="175">
        <v>75985</v>
      </c>
      <c r="B65" s="63" t="s">
        <v>1000</v>
      </c>
      <c r="C65" s="144">
        <f>E65</f>
        <v>0</v>
      </c>
      <c r="D65" s="144">
        <v>0</v>
      </c>
      <c r="E65" s="166">
        <f>'prescribed financial report'!F821</f>
        <v>0</v>
      </c>
    </row>
    <row r="66" spans="1:5" s="10" customFormat="1" ht="15" customHeight="1" x14ac:dyDescent="0.25">
      <c r="A66" s="178">
        <v>76260</v>
      </c>
      <c r="B66" s="180" t="s">
        <v>1001</v>
      </c>
      <c r="C66" s="173">
        <f>E66</f>
        <v>0</v>
      </c>
      <c r="D66" s="173">
        <v>0</v>
      </c>
      <c r="E66" s="174">
        <f>'prescribed financial report'!F831</f>
        <v>0</v>
      </c>
    </row>
    <row r="67" spans="1:5" s="10" customFormat="1" ht="72" thickBot="1" x14ac:dyDescent="0.3">
      <c r="A67" s="176" t="s">
        <v>947</v>
      </c>
      <c r="B67" s="177" t="s">
        <v>1075</v>
      </c>
      <c r="C67" s="169" t="s">
        <v>1077</v>
      </c>
      <c r="D67" s="169" t="s">
        <v>1078</v>
      </c>
      <c r="E67" s="169" t="s">
        <v>1004</v>
      </c>
    </row>
    <row r="68" spans="1:5" s="10" customFormat="1" ht="15" customHeight="1" thickBot="1" x14ac:dyDescent="0.3">
      <c r="A68" s="175">
        <v>89660</v>
      </c>
      <c r="B68" s="73" t="s">
        <v>1002</v>
      </c>
      <c r="C68" s="144">
        <f>E68</f>
        <v>0</v>
      </c>
      <c r="D68" s="144">
        <v>0</v>
      </c>
      <c r="E68" s="144">
        <f>'prescribed financial report'!F835</f>
        <v>0</v>
      </c>
    </row>
    <row r="69" spans="1:5" s="10" customFormat="1" ht="15" customHeight="1" thickBot="1" x14ac:dyDescent="0.3">
      <c r="A69" s="175">
        <v>90000</v>
      </c>
      <c r="B69" s="74" t="s">
        <v>1103</v>
      </c>
      <c r="C69" s="144">
        <f>SUM(C24:C43)+SUM(C45:C61)+SUM(C63:C66)+C68</f>
        <v>0</v>
      </c>
      <c r="D69" s="144">
        <f>SUM(D24:D43)+SUM(D45:D61)+SUM(D63:D66)+D68</f>
        <v>0</v>
      </c>
      <c r="E69" s="144">
        <f>SUM(E24:E43)+SUM(E45:E61)+SUM(E63:E66)+E68</f>
        <v>0</v>
      </c>
    </row>
    <row r="70" spans="1:5" s="10" customFormat="1" ht="15" customHeight="1" thickBot="1" x14ac:dyDescent="0.3">
      <c r="A70" s="181" t="s">
        <v>859</v>
      </c>
      <c r="B70" s="73" t="s">
        <v>1003</v>
      </c>
      <c r="C70" s="69" t="e">
        <f>-D70</f>
        <v>#DIV/0!</v>
      </c>
      <c r="D70" s="145" t="e">
        <f>E69*'Computation of YTD ADE'!C6</f>
        <v>#DIV/0!</v>
      </c>
      <c r="E70" s="70" t="e">
        <f>SUM(C70:D70)</f>
        <v>#DIV/0!</v>
      </c>
    </row>
    <row r="71" spans="1:5" s="10" customFormat="1" ht="29.25" thickBot="1" x14ac:dyDescent="0.3">
      <c r="A71" s="181" t="s">
        <v>859</v>
      </c>
      <c r="B71" s="146" t="s">
        <v>1104</v>
      </c>
      <c r="C71" s="68" t="e">
        <f>SUM(C69:C70)</f>
        <v>#DIV/0!</v>
      </c>
      <c r="D71" s="68" t="e">
        <f>D70</f>
        <v>#DIV/0!</v>
      </c>
      <c r="E71" s="68" t="e">
        <f>E69-E70</f>
        <v>#DIV/0!</v>
      </c>
    </row>
    <row r="72" spans="1:5" s="10" customFormat="1" ht="15" customHeight="1" x14ac:dyDescent="0.25">
      <c r="A72" s="182" t="s">
        <v>859</v>
      </c>
      <c r="B72" s="183" t="s">
        <v>1076</v>
      </c>
      <c r="C72" s="184" t="e">
        <f>C22-C71</f>
        <v>#DIV/0!</v>
      </c>
      <c r="D72" s="185" t="e">
        <f>D22-D71</f>
        <v>#DIV/0!</v>
      </c>
      <c r="E72" s="185" t="e">
        <f>E22-E71</f>
        <v>#DIV/0!</v>
      </c>
    </row>
    <row r="73" spans="1:5" ht="15.75" x14ac:dyDescent="0.2">
      <c r="A73" s="138" t="s">
        <v>1085</v>
      </c>
    </row>
  </sheetData>
  <sheetProtection formatCells="0" formatColumns="0" formatRows="0" selectLockedCells="1"/>
  <mergeCells count="2">
    <mergeCell ref="A2:E2"/>
    <mergeCell ref="A1:E1"/>
  </mergeCells>
  <pageMargins left="0.7" right="0.7" top="0.75" bottom="0.75" header="0.3" footer="0.3"/>
  <pageSetup scale="67" fitToHeight="0" orientation="portrait" r:id="rId1"/>
  <headerFooter>
    <oddHeader>&amp;L&amp;G&amp;C&amp;"Arial,Bold"Private Schools for Students with Disabilities
Expenditure Report 
Prescribed by the New Jersey State Department of Education</oddHeader>
  </headerFooter>
  <legacyDrawingHF r:id="rId2"/>
  <tableParts count="4">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12"/>
  <sheetViews>
    <sheetView showWhiteSpace="0" view="pageLayout" zoomScaleNormal="100" workbookViewId="0">
      <selection sqref="A1:C1"/>
    </sheetView>
  </sheetViews>
  <sheetFormatPr defaultColWidth="0" defaultRowHeight="12.75" zeroHeight="1" x14ac:dyDescent="0.2"/>
  <cols>
    <col min="1" max="1" width="8.5703125" customWidth="1"/>
    <col min="2" max="2" width="65" customWidth="1"/>
    <col min="3" max="3" width="17.7109375" customWidth="1"/>
    <col min="4" max="4" width="0" hidden="1" customWidth="1"/>
    <col min="5" max="16384" width="9.140625" hidden="1"/>
  </cols>
  <sheetData>
    <row r="1" spans="1:4" x14ac:dyDescent="0.2">
      <c r="A1" s="272" t="s">
        <v>1097</v>
      </c>
      <c r="B1" s="272"/>
      <c r="C1" s="272"/>
    </row>
    <row r="2" spans="1:4" ht="82.9" customHeight="1" thickBot="1" x14ac:dyDescent="0.25">
      <c r="A2" s="271" t="s">
        <v>1046</v>
      </c>
      <c r="B2" s="271"/>
      <c r="C2" s="271"/>
      <c r="D2" s="119"/>
    </row>
    <row r="3" spans="1:4" s="10" customFormat="1" ht="48.6" customHeight="1" thickBot="1" x14ac:dyDescent="0.3">
      <c r="A3" s="227" t="s">
        <v>957</v>
      </c>
      <c r="B3" s="228" t="s">
        <v>1047</v>
      </c>
      <c r="C3" s="186" t="s">
        <v>1045</v>
      </c>
    </row>
    <row r="4" spans="1:4" s="10" customFormat="1" ht="28.5" x14ac:dyDescent="0.25">
      <c r="A4" s="112">
        <v>1</v>
      </c>
      <c r="B4" s="113" t="s">
        <v>1152</v>
      </c>
      <c r="C4" s="187" t="e">
        <f>'Statement of Rev and Expend'!C71</f>
        <v>#DIV/0!</v>
      </c>
    </row>
    <row r="5" spans="1:4" s="10" customFormat="1" ht="20.25" customHeight="1" x14ac:dyDescent="0.25">
      <c r="A5" s="108">
        <v>2</v>
      </c>
      <c r="B5" s="109" t="s">
        <v>1007</v>
      </c>
      <c r="C5" s="209">
        <v>1.0249999999999999</v>
      </c>
    </row>
    <row r="6" spans="1:4" s="10" customFormat="1" ht="20.25" customHeight="1" x14ac:dyDescent="0.25">
      <c r="A6" s="110">
        <v>3</v>
      </c>
      <c r="B6" s="111" t="s">
        <v>1008</v>
      </c>
      <c r="C6" s="188" t="e">
        <f>C4*C5</f>
        <v>#DIV/0!</v>
      </c>
    </row>
    <row r="7" spans="1:4" s="10" customFormat="1" ht="20.25" customHeight="1" x14ac:dyDescent="0.25">
      <c r="A7" s="108">
        <v>4</v>
      </c>
      <c r="B7" s="109" t="s">
        <v>1009</v>
      </c>
      <c r="C7" s="189" t="e">
        <f>'Computation of YTD ADE'!B5</f>
        <v>#DIV/0!</v>
      </c>
    </row>
    <row r="8" spans="1:4" s="10" customFormat="1" ht="19.899999999999999" customHeight="1" x14ac:dyDescent="0.25">
      <c r="A8" s="110">
        <v>5</v>
      </c>
      <c r="B8" s="111" t="s">
        <v>1010</v>
      </c>
      <c r="C8" s="190" t="e">
        <f>C6/C7</f>
        <v>#DIV/0!</v>
      </c>
    </row>
    <row r="9" spans="1:4" s="10" customFormat="1" ht="19.899999999999999" customHeight="1" x14ac:dyDescent="0.25">
      <c r="A9" s="108">
        <v>6</v>
      </c>
      <c r="B9" s="109" t="s">
        <v>1011</v>
      </c>
      <c r="C9" s="191"/>
    </row>
    <row r="10" spans="1:4" s="10" customFormat="1" ht="19.899999999999999" customHeight="1" x14ac:dyDescent="0.25">
      <c r="A10" s="116">
        <v>7</v>
      </c>
      <c r="B10" s="117" t="s">
        <v>1012</v>
      </c>
      <c r="C10" s="192" t="e">
        <f>C8/C9</f>
        <v>#DIV/0!</v>
      </c>
    </row>
    <row r="11" spans="1:4" s="10" customFormat="1" ht="19.899999999999999" customHeight="1" x14ac:dyDescent="0.25">
      <c r="A11" s="107">
        <v>8</v>
      </c>
      <c r="B11" s="111" t="s">
        <v>1013</v>
      </c>
      <c r="C11" s="193"/>
    </row>
    <row r="12" spans="1:4" ht="15.75" x14ac:dyDescent="0.2">
      <c r="A12" s="138" t="s">
        <v>1085</v>
      </c>
    </row>
  </sheetData>
  <sheetProtection formatCells="0" formatColumns="0" formatRows="0" selectLockedCells="1"/>
  <mergeCells count="2">
    <mergeCell ref="A2:C2"/>
    <mergeCell ref="A1:C1"/>
  </mergeCells>
  <pageMargins left="0.7" right="0.7" top="1" bottom="0.75" header="0.3" footer="0.3"/>
  <pageSetup fitToHeight="0" orientation="portrait" r:id="rId1"/>
  <headerFooter>
    <oddHeader>&amp;L&amp;G&amp;C&amp;"Arial,Bold"Private Schools for Students with Disabilities
Expenditure Report 
Prescribed by the New Jersey State Department of Education</oddHeader>
  </headerFooter>
  <legacyDrawingHF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2"/>
  <sheetViews>
    <sheetView view="pageLayout" zoomScale="80" zoomScaleNormal="100" zoomScaleSheetLayoutView="90" zoomScalePageLayoutView="80" workbookViewId="0">
      <selection sqref="A1:C1"/>
    </sheetView>
  </sheetViews>
  <sheetFormatPr defaultColWidth="0" defaultRowHeight="12.75" zeroHeight="1" x14ac:dyDescent="0.2"/>
  <cols>
    <col min="1" max="1" width="9" customWidth="1"/>
    <col min="2" max="2" width="70.140625" customWidth="1"/>
    <col min="3" max="3" width="17.7109375" customWidth="1"/>
    <col min="4" max="16384" width="9.140625" hidden="1"/>
  </cols>
  <sheetData>
    <row r="1" spans="1:3" x14ac:dyDescent="0.2">
      <c r="A1" s="272" t="s">
        <v>1096</v>
      </c>
      <c r="B1" s="272"/>
      <c r="C1" s="272"/>
    </row>
    <row r="2" spans="1:3" s="10" customFormat="1" ht="78" customHeight="1" thickBot="1" x14ac:dyDescent="0.3">
      <c r="A2" s="271" t="s">
        <v>1101</v>
      </c>
      <c r="B2" s="271"/>
      <c r="C2" s="271"/>
    </row>
    <row r="3" spans="1:3" s="10" customFormat="1" ht="63.75" thickBot="1" x14ac:dyDescent="0.3">
      <c r="A3" s="227" t="s">
        <v>957</v>
      </c>
      <c r="B3" s="228" t="s">
        <v>1047</v>
      </c>
      <c r="C3" s="186" t="s">
        <v>1045</v>
      </c>
    </row>
    <row r="4" spans="1:3" s="10" customFormat="1" ht="31.5" x14ac:dyDescent="0.25">
      <c r="A4" s="112">
        <v>9</v>
      </c>
      <c r="B4" s="113" t="s">
        <v>1153</v>
      </c>
      <c r="C4" s="187" t="e">
        <f>'Statement of Rev and Expend'!C71</f>
        <v>#DIV/0!</v>
      </c>
    </row>
    <row r="5" spans="1:3" s="10" customFormat="1" ht="15.75" customHeight="1" x14ac:dyDescent="0.25">
      <c r="A5" s="108">
        <v>10</v>
      </c>
      <c r="B5" s="109" t="s">
        <v>1014</v>
      </c>
      <c r="C5" s="194" t="e">
        <f>C21</f>
        <v>#DIV/0!</v>
      </c>
    </row>
    <row r="6" spans="1:3" s="10" customFormat="1" ht="15.75" customHeight="1" x14ac:dyDescent="0.25">
      <c r="A6" s="110">
        <v>11</v>
      </c>
      <c r="B6" s="111" t="s">
        <v>1015</v>
      </c>
      <c r="C6" s="195" t="e">
        <f>SUM(C4:C5)</f>
        <v>#DIV/0!</v>
      </c>
    </row>
    <row r="7" spans="1:3" s="10" customFormat="1" ht="15.75" customHeight="1" x14ac:dyDescent="0.25">
      <c r="A7" s="108">
        <v>12</v>
      </c>
      <c r="B7" s="109" t="s">
        <v>1016</v>
      </c>
      <c r="C7" s="189" t="e">
        <f>'Computation of YTD ADE'!B5</f>
        <v>#DIV/0!</v>
      </c>
    </row>
    <row r="8" spans="1:3" s="10" customFormat="1" ht="15.6" customHeight="1" x14ac:dyDescent="0.25">
      <c r="A8" s="110">
        <v>13</v>
      </c>
      <c r="B8" s="111" t="s">
        <v>1010</v>
      </c>
      <c r="C8" s="196" t="e">
        <f>C6/C7</f>
        <v>#DIV/0!</v>
      </c>
    </row>
    <row r="9" spans="1:3" s="10" customFormat="1" ht="15.6" customHeight="1" x14ac:dyDescent="0.25">
      <c r="A9" s="108">
        <v>14</v>
      </c>
      <c r="B9" s="109" t="s">
        <v>1017</v>
      </c>
      <c r="C9" s="197"/>
    </row>
    <row r="10" spans="1:3" s="10" customFormat="1" ht="15.6" customHeight="1" x14ac:dyDescent="0.25">
      <c r="A10" s="116">
        <v>15</v>
      </c>
      <c r="B10" s="117" t="s">
        <v>1012</v>
      </c>
      <c r="C10" s="198" t="e">
        <f>C8/C9</f>
        <v>#DIV/0!</v>
      </c>
    </row>
    <row r="11" spans="1:3" s="10" customFormat="1" ht="15.6" customHeight="1" thickBot="1" x14ac:dyDescent="0.3">
      <c r="A11" s="110">
        <v>16</v>
      </c>
      <c r="B11" s="111" t="s">
        <v>1013</v>
      </c>
      <c r="C11" s="199">
        <v>0</v>
      </c>
    </row>
    <row r="12" spans="1:3" s="10" customFormat="1" ht="17.25" customHeight="1" thickBot="1" x14ac:dyDescent="0.3">
      <c r="A12" s="206" t="s">
        <v>957</v>
      </c>
      <c r="B12" s="207" t="s">
        <v>1091</v>
      </c>
      <c r="C12" s="208" t="s">
        <v>1045</v>
      </c>
    </row>
    <row r="13" spans="1:3" s="10" customFormat="1" ht="31.5" x14ac:dyDescent="0.25">
      <c r="A13" s="112">
        <v>17</v>
      </c>
      <c r="B13" s="113" t="s">
        <v>1153</v>
      </c>
      <c r="C13" s="200" t="e">
        <f>'Statement of Rev and Expend'!C71</f>
        <v>#DIV/0!</v>
      </c>
    </row>
    <row r="14" spans="1:3" s="10" customFormat="1" ht="31.5" x14ac:dyDescent="0.25">
      <c r="A14" s="108">
        <v>18</v>
      </c>
      <c r="B14" s="114" t="s">
        <v>1018</v>
      </c>
      <c r="C14" s="201">
        <v>0.15</v>
      </c>
    </row>
    <row r="15" spans="1:3" s="10" customFormat="1" ht="17.25" customHeight="1" x14ac:dyDescent="0.25">
      <c r="A15" s="110">
        <v>19</v>
      </c>
      <c r="B15" s="111" t="s">
        <v>1019</v>
      </c>
      <c r="C15" s="202" t="e">
        <f>C13*C14</f>
        <v>#DIV/0!</v>
      </c>
    </row>
    <row r="16" spans="1:3" s="10" customFormat="1" ht="31.5" x14ac:dyDescent="0.25">
      <c r="A16" s="108">
        <v>20</v>
      </c>
      <c r="B16" s="115" t="s">
        <v>1020</v>
      </c>
      <c r="C16" s="203">
        <v>0</v>
      </c>
    </row>
    <row r="17" spans="1:3" s="10" customFormat="1" ht="17.25" customHeight="1" x14ac:dyDescent="0.25">
      <c r="A17" s="116">
        <v>21</v>
      </c>
      <c r="B17" s="117" t="s">
        <v>1021</v>
      </c>
      <c r="C17" s="204" t="e">
        <f>C15-C16</f>
        <v>#DIV/0!</v>
      </c>
    </row>
    <row r="18" spans="1:3" s="10" customFormat="1" ht="31.5" x14ac:dyDescent="0.25">
      <c r="A18" s="107">
        <v>22</v>
      </c>
      <c r="B18" s="118" t="s">
        <v>1153</v>
      </c>
      <c r="C18" s="205" t="e">
        <f>'Statement of Rev and Expend'!C71</f>
        <v>#DIV/0!</v>
      </c>
    </row>
    <row r="19" spans="1:3" s="10" customFormat="1" ht="31.5" x14ac:dyDescent="0.25">
      <c r="A19" s="108">
        <v>23</v>
      </c>
      <c r="B19" s="114" t="s">
        <v>1022</v>
      </c>
      <c r="C19" s="201">
        <v>2.5000000000000001E-2</v>
      </c>
    </row>
    <row r="20" spans="1:3" s="10" customFormat="1" ht="15.75" customHeight="1" x14ac:dyDescent="0.25">
      <c r="A20" s="116">
        <v>24</v>
      </c>
      <c r="B20" s="117" t="s">
        <v>1023</v>
      </c>
      <c r="C20" s="204" t="e">
        <f>C18*C19</f>
        <v>#DIV/0!</v>
      </c>
    </row>
    <row r="21" spans="1:3" s="10" customFormat="1" ht="15.75" customHeight="1" x14ac:dyDescent="0.25">
      <c r="A21" s="110">
        <v>25</v>
      </c>
      <c r="B21" s="111" t="s">
        <v>1024</v>
      </c>
      <c r="C21" s="202" t="e">
        <f>IF(C20&gt;C17,C17,C20)</f>
        <v>#DIV/0!</v>
      </c>
    </row>
    <row r="22" spans="1:3" ht="15.75" x14ac:dyDescent="0.2">
      <c r="A22" s="224" t="s">
        <v>1085</v>
      </c>
    </row>
  </sheetData>
  <sheetProtection formatCells="0" formatColumns="0" formatRows="0" selectLockedCells="1"/>
  <mergeCells count="2">
    <mergeCell ref="A2:C2"/>
    <mergeCell ref="A1:C1"/>
  </mergeCells>
  <pageMargins left="0.7" right="0.7" top="1" bottom="0.75" header="0.3" footer="0.3"/>
  <pageSetup scale="94" orientation="portrait" r:id="rId1"/>
  <headerFooter>
    <oddHeader>&amp;L&amp;G&amp;C&amp;"Arial,Bold"Private Schools for Students with Disabilities
Expenditure Report 
Prescribed by the New Jersey State Department of Education</oddHeader>
  </headerFooter>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prescribed financial report</vt:lpstr>
      <vt:lpstr>Register</vt:lpstr>
      <vt:lpstr>Computation of YTD ADE</vt:lpstr>
      <vt:lpstr>Statement of Rev and Expend</vt:lpstr>
      <vt:lpstr>Per Pupil Cost Comp. Profit</vt:lpstr>
      <vt:lpstr>Per Pupil Cost Comp. Non-profit</vt:lpstr>
      <vt:lpstr>'prescribed financial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Prescribed Financial Report</dc:title>
  <dc:creator>New Jersey Department of Education</dc:creator>
  <cp:lastModifiedBy>Thomas, Elizabeth</cp:lastModifiedBy>
  <cp:lastPrinted>2024-12-12T18:29:39Z</cp:lastPrinted>
  <dcterms:created xsi:type="dcterms:W3CDTF">1999-01-11T17:51:51Z</dcterms:created>
  <dcterms:modified xsi:type="dcterms:W3CDTF">2025-09-09T15:02:51Z</dcterms:modified>
</cp:coreProperties>
</file>