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ethomas\Desktop\Current Projects\Steph\Final\"/>
    </mc:Choice>
  </mc:AlternateContent>
  <xr:revisionPtr revIDLastSave="0" documentId="13_ncr:1_{04611B4F-BEBC-489E-A6F1-5D29B6DFFC39}" xr6:coauthVersionLast="47" xr6:coauthVersionMax="47" xr10:uidLastSave="{00000000-0000-0000-0000-000000000000}"/>
  <bookViews>
    <workbookView xWindow="-108" yWindow="-108" windowWidth="23256" windowHeight="12576" xr2:uid="{D3000F4C-E7BA-4E8B-8509-68EE69D2FB79}"/>
  </bookViews>
  <sheets>
    <sheet name="25-26 Fund 11- 12- 13- 20- 40" sheetId="1" r:id="rId1"/>
    <sheet name="25-26 Fund 15" sheetId="2" r:id="rId2"/>
    <sheet name="24-25 Fund 11- 12- 13- 20- 40" sheetId="4" r:id="rId3"/>
    <sheet name="24-25 Fund 15" sheetId="5" r:id="rId4"/>
  </sheets>
  <definedNames>
    <definedName name="_xlnm.Print_Titles" localSheetId="2">'24-25 Fund 11- 12- 13- 20- 40'!#REF!</definedName>
    <definedName name="_xlnm.Print_Titles" localSheetId="3">'24-25 Fund 15'!#REF!</definedName>
    <definedName name="_xlnm.Print_Titles" localSheetId="0">'25-26 Fund 11- 12- 13- 20- 40'!#REF!</definedName>
    <definedName name="_xlnm.Print_Titles" localSheetId="1">'25-26 Fund 15'!#REF!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96" i="4" l="1"/>
  <c r="D296" i="4"/>
  <c r="F295" i="4"/>
  <c r="F107" i="4"/>
  <c r="F298" i="1"/>
  <c r="E299" i="1"/>
  <c r="D299" i="1"/>
  <c r="F110" i="1"/>
  <c r="F7" i="1"/>
  <c r="F8" i="1"/>
  <c r="F9" i="1"/>
  <c r="E10" i="1"/>
  <c r="D10" i="1"/>
  <c r="F296" i="1"/>
  <c r="F295" i="1"/>
  <c r="F292" i="4"/>
  <c r="F293" i="4"/>
  <c r="F56" i="1"/>
  <c r="F53" i="4"/>
  <c r="E134" i="1"/>
  <c r="D134" i="1"/>
  <c r="F133" i="1"/>
  <c r="F132" i="1"/>
  <c r="E131" i="4"/>
  <c r="D131" i="4"/>
  <c r="F129" i="4"/>
  <c r="F130" i="4"/>
  <c r="F102" i="1"/>
  <c r="F99" i="4"/>
  <c r="E58" i="4"/>
  <c r="D58" i="4"/>
  <c r="F57" i="4"/>
  <c r="F60" i="1"/>
  <c r="E61" i="1"/>
  <c r="D61" i="1"/>
  <c r="E301" i="4"/>
  <c r="D301" i="4"/>
  <c r="F300" i="4"/>
  <c r="F299" i="4"/>
  <c r="F298" i="4"/>
  <c r="F294" i="4"/>
  <c r="F291" i="4"/>
  <c r="F290" i="4"/>
  <c r="F289" i="4"/>
  <c r="F288" i="4"/>
  <c r="F287" i="4"/>
  <c r="F286" i="4"/>
  <c r="F285" i="4"/>
  <c r="F284" i="4"/>
  <c r="F283" i="4"/>
  <c r="F282" i="4"/>
  <c r="F281" i="4"/>
  <c r="F280" i="4"/>
  <c r="F279" i="4"/>
  <c r="F278" i="4"/>
  <c r="F277" i="4"/>
  <c r="F276" i="4"/>
  <c r="F275" i="4"/>
  <c r="F274" i="4"/>
  <c r="F273" i="4"/>
  <c r="F272" i="4"/>
  <c r="F271" i="4"/>
  <c r="F270" i="4"/>
  <c r="F269" i="4"/>
  <c r="F268" i="4"/>
  <c r="F267" i="4"/>
  <c r="F266" i="4"/>
  <c r="F265" i="4"/>
  <c r="E263" i="4"/>
  <c r="D263" i="4"/>
  <c r="F262" i="4"/>
  <c r="F261" i="4"/>
  <c r="F260" i="4"/>
  <c r="F259" i="4"/>
  <c r="F258" i="4"/>
  <c r="F257" i="4"/>
  <c r="F256" i="4"/>
  <c r="F255" i="4"/>
  <c r="F254" i="4"/>
  <c r="F253" i="4"/>
  <c r="F252" i="4"/>
  <c r="F251" i="4"/>
  <c r="F250" i="4"/>
  <c r="F249" i="4"/>
  <c r="F248" i="4"/>
  <c r="E247" i="4"/>
  <c r="D247" i="4"/>
  <c r="F246" i="4"/>
  <c r="F245" i="4"/>
  <c r="F244" i="4"/>
  <c r="F243" i="4"/>
  <c r="F242" i="4"/>
  <c r="F241" i="4"/>
  <c r="F240" i="4"/>
  <c r="F239" i="4"/>
  <c r="F238" i="4"/>
  <c r="F237" i="4"/>
  <c r="F235" i="4"/>
  <c r="F234" i="4"/>
  <c r="F233" i="4"/>
  <c r="F232" i="4"/>
  <c r="F230" i="4"/>
  <c r="E229" i="4"/>
  <c r="D229" i="4"/>
  <c r="F228" i="4"/>
  <c r="F227" i="4"/>
  <c r="E226" i="4"/>
  <c r="D226" i="4"/>
  <c r="F225" i="4"/>
  <c r="F224" i="4"/>
  <c r="E223" i="4"/>
  <c r="D223" i="4"/>
  <c r="F222" i="4"/>
  <c r="F221" i="4"/>
  <c r="E220" i="4"/>
  <c r="D220" i="4"/>
  <c r="F219" i="4"/>
  <c r="F218" i="4"/>
  <c r="E217" i="4"/>
  <c r="D217" i="4"/>
  <c r="F216" i="4"/>
  <c r="F215" i="4"/>
  <c r="E214" i="4"/>
  <c r="D214" i="4"/>
  <c r="F213" i="4"/>
  <c r="F212" i="4"/>
  <c r="E211" i="4"/>
  <c r="D211" i="4"/>
  <c r="F210" i="4"/>
  <c r="F209" i="4"/>
  <c r="E208" i="4"/>
  <c r="D208" i="4"/>
  <c r="F207" i="4"/>
  <c r="F206" i="4"/>
  <c r="F205" i="4"/>
  <c r="F204" i="4"/>
  <c r="F203" i="4"/>
  <c r="F202" i="4"/>
  <c r="F201" i="4"/>
  <c r="F199" i="4"/>
  <c r="F198" i="4"/>
  <c r="F197" i="4"/>
  <c r="F196" i="4"/>
  <c r="F195" i="4"/>
  <c r="F194" i="4"/>
  <c r="F193" i="4"/>
  <c r="F192" i="4"/>
  <c r="E191" i="4"/>
  <c r="E200" i="4" s="1"/>
  <c r="D191" i="4"/>
  <c r="D200" i="4" s="1"/>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1" i="4"/>
  <c r="F149" i="4"/>
  <c r="F148" i="4"/>
  <c r="F147" i="4"/>
  <c r="F145" i="4"/>
  <c r="E144" i="4"/>
  <c r="E146" i="4" s="1"/>
  <c r="D144" i="4"/>
  <c r="D146" i="4" s="1"/>
  <c r="F143" i="4"/>
  <c r="F142" i="4"/>
  <c r="F141" i="4"/>
  <c r="F140" i="4"/>
  <c r="F139" i="4"/>
  <c r="F138" i="4"/>
  <c r="F137" i="4"/>
  <c r="F135" i="4"/>
  <c r="F134" i="4"/>
  <c r="F133" i="4"/>
  <c r="F132" i="4"/>
  <c r="F128" i="4"/>
  <c r="F127" i="4"/>
  <c r="F126" i="4"/>
  <c r="F125" i="4"/>
  <c r="F124" i="4"/>
  <c r="F123" i="4"/>
  <c r="F122" i="4"/>
  <c r="F121" i="4"/>
  <c r="F120" i="4"/>
  <c r="F119" i="4"/>
  <c r="F118" i="4"/>
  <c r="F117" i="4"/>
  <c r="F116" i="4"/>
  <c r="F115" i="4"/>
  <c r="F114" i="4"/>
  <c r="F113" i="4"/>
  <c r="F112" i="4"/>
  <c r="F111" i="4"/>
  <c r="F110" i="4"/>
  <c r="F109" i="4"/>
  <c r="F108" i="4"/>
  <c r="F106" i="4"/>
  <c r="F105" i="4"/>
  <c r="F104" i="4"/>
  <c r="F103" i="4"/>
  <c r="F102" i="4"/>
  <c r="E101" i="4"/>
  <c r="D101" i="4"/>
  <c r="F100" i="4"/>
  <c r="F98" i="4"/>
  <c r="F97" i="4"/>
  <c r="F96" i="4"/>
  <c r="F95" i="4"/>
  <c r="F94" i="4"/>
  <c r="F93" i="4"/>
  <c r="F92" i="4"/>
  <c r="E91" i="4"/>
  <c r="D91" i="4"/>
  <c r="F90" i="4"/>
  <c r="F89" i="4"/>
  <c r="F88" i="4"/>
  <c r="F87" i="4"/>
  <c r="F86" i="4"/>
  <c r="F85" i="4"/>
  <c r="F84" i="4"/>
  <c r="F82" i="4"/>
  <c r="F81" i="4"/>
  <c r="F80" i="4"/>
  <c r="F79" i="4"/>
  <c r="F78" i="4"/>
  <c r="F77" i="4"/>
  <c r="F76" i="4"/>
  <c r="F75" i="4"/>
  <c r="F74" i="4"/>
  <c r="F73" i="4"/>
  <c r="F72" i="4"/>
  <c r="F71" i="4"/>
  <c r="F70" i="4"/>
  <c r="F69" i="4"/>
  <c r="F68" i="4"/>
  <c r="F67" i="4"/>
  <c r="F66" i="4"/>
  <c r="F65" i="4"/>
  <c r="E64" i="4"/>
  <c r="D64" i="4"/>
  <c r="F63" i="4"/>
  <c r="F62" i="4"/>
  <c r="F61" i="4"/>
  <c r="F60" i="4"/>
  <c r="F59" i="4"/>
  <c r="F56" i="4"/>
  <c r="F55" i="4"/>
  <c r="F54" i="4"/>
  <c r="F52" i="4"/>
  <c r="F51" i="4"/>
  <c r="F50" i="4"/>
  <c r="F49" i="4"/>
  <c r="F48" i="4"/>
  <c r="F47" i="4"/>
  <c r="F46" i="4"/>
  <c r="F45" i="4"/>
  <c r="F44" i="4"/>
  <c r="F43" i="4"/>
  <c r="F42" i="4"/>
  <c r="F41" i="4"/>
  <c r="E40" i="4"/>
  <c r="D40" i="4"/>
  <c r="F39" i="4"/>
  <c r="F38" i="4"/>
  <c r="F37" i="4"/>
  <c r="F35" i="4"/>
  <c r="F34" i="4"/>
  <c r="F33" i="4"/>
  <c r="F32" i="4"/>
  <c r="F31" i="4"/>
  <c r="F30" i="4"/>
  <c r="F29" i="4"/>
  <c r="F28" i="4"/>
  <c r="F27" i="4"/>
  <c r="F26" i="4"/>
  <c r="F25" i="4"/>
  <c r="F24" i="4"/>
  <c r="F23" i="4"/>
  <c r="F22" i="4"/>
  <c r="F21" i="4"/>
  <c r="F20" i="4"/>
  <c r="F19" i="4"/>
  <c r="E18" i="4"/>
  <c r="E36" i="4" s="1"/>
  <c r="D18" i="4"/>
  <c r="D36" i="4" s="1"/>
  <c r="F17" i="4"/>
  <c r="F16" i="4"/>
  <c r="F15" i="4"/>
  <c r="F14" i="4"/>
  <c r="F13" i="4"/>
  <c r="F12" i="4"/>
  <c r="F11" i="4"/>
  <c r="F10" i="4"/>
  <c r="F9" i="4"/>
  <c r="F8" i="4"/>
  <c r="F7" i="4"/>
  <c r="D266" i="1"/>
  <c r="F131" i="1"/>
  <c r="F119" i="1"/>
  <c r="F120" i="1"/>
  <c r="F121" i="1"/>
  <c r="F114" i="1"/>
  <c r="F115" i="1"/>
  <c r="F116" i="1"/>
  <c r="F117" i="1"/>
  <c r="F111" i="1"/>
  <c r="F112" i="1"/>
  <c r="F99" i="1"/>
  <c r="F100" i="1"/>
  <c r="F97" i="1"/>
  <c r="F289" i="1"/>
  <c r="F290" i="1"/>
  <c r="F291" i="1"/>
  <c r="F292" i="1"/>
  <c r="F293" i="1"/>
  <c r="F294" i="1"/>
  <c r="F275" i="1"/>
  <c r="F276" i="1"/>
  <c r="F277" i="1"/>
  <c r="F261" i="1"/>
  <c r="F262" i="1"/>
  <c r="F263" i="1"/>
  <c r="F256" i="1"/>
  <c r="F257" i="1"/>
  <c r="F258" i="1"/>
  <c r="F259" i="1"/>
  <c r="F260" i="1"/>
  <c r="F10" i="1" l="1"/>
  <c r="F58" i="4"/>
  <c r="F91" i="4"/>
  <c r="E150" i="4"/>
  <c r="E152" i="4" s="1"/>
  <c r="F40" i="4"/>
  <c r="F296" i="4"/>
  <c r="D264" i="4"/>
  <c r="D297" i="4" s="1"/>
  <c r="F144" i="4"/>
  <c r="F217" i="4"/>
  <c r="E136" i="4"/>
  <c r="E83" i="4"/>
  <c r="F220" i="4"/>
  <c r="F131" i="4"/>
  <c r="F208" i="4"/>
  <c r="F226" i="4"/>
  <c r="F214" i="4"/>
  <c r="F223" i="4"/>
  <c r="E264" i="4"/>
  <c r="E297" i="4" s="1"/>
  <c r="F191" i="4"/>
  <c r="F229" i="4"/>
  <c r="D150" i="4"/>
  <c r="F64" i="4"/>
  <c r="D136" i="4"/>
  <c r="D231" i="4"/>
  <c r="D236" i="4" s="1"/>
  <c r="F263" i="4"/>
  <c r="F301" i="4"/>
  <c r="F36" i="4"/>
  <c r="D83" i="4"/>
  <c r="F18" i="4"/>
  <c r="F146" i="4"/>
  <c r="F101" i="4"/>
  <c r="F211" i="4"/>
  <c r="E231" i="4"/>
  <c r="F247" i="4"/>
  <c r="F150" i="4" l="1"/>
  <c r="D302" i="4"/>
  <c r="F297" i="4"/>
  <c r="F136" i="4"/>
  <c r="E153" i="4"/>
  <c r="D152" i="4"/>
  <c r="F152" i="4" s="1"/>
  <c r="F231" i="4"/>
  <c r="F264" i="4"/>
  <c r="F200" i="4"/>
  <c r="E236" i="4"/>
  <c r="F83" i="4"/>
  <c r="E59" i="5"/>
  <c r="D59" i="5"/>
  <c r="F58" i="5"/>
  <c r="E56" i="5"/>
  <c r="D56" i="5"/>
  <c r="F55" i="5"/>
  <c r="F54" i="5"/>
  <c r="F53" i="5"/>
  <c r="F52" i="5"/>
  <c r="F51" i="5"/>
  <c r="F50" i="5"/>
  <c r="F49" i="5"/>
  <c r="F48" i="5"/>
  <c r="F47" i="5"/>
  <c r="F46" i="5"/>
  <c r="F45" i="5"/>
  <c r="E44" i="5"/>
  <c r="D44" i="5"/>
  <c r="F44" i="5" s="1"/>
  <c r="F43" i="5"/>
  <c r="F42" i="5"/>
  <c r="E41" i="5"/>
  <c r="D41" i="5"/>
  <c r="F40" i="5"/>
  <c r="F39" i="5"/>
  <c r="E38" i="5"/>
  <c r="D38" i="5"/>
  <c r="F37" i="5"/>
  <c r="F36" i="5"/>
  <c r="E35" i="5"/>
  <c r="D35" i="5"/>
  <c r="F35" i="5" s="1"/>
  <c r="F34" i="5"/>
  <c r="F33" i="5"/>
  <c r="E32" i="5"/>
  <c r="D32" i="5"/>
  <c r="F31" i="5"/>
  <c r="F30" i="5"/>
  <c r="F29" i="5"/>
  <c r="F28" i="5"/>
  <c r="F27" i="5"/>
  <c r="F26" i="5"/>
  <c r="F25" i="5"/>
  <c r="F24" i="5"/>
  <c r="F23" i="5"/>
  <c r="E18" i="5"/>
  <c r="D18" i="5"/>
  <c r="F18" i="5" s="1"/>
  <c r="F17" i="5"/>
  <c r="F16" i="5"/>
  <c r="F15" i="5"/>
  <c r="F14" i="5"/>
  <c r="F13" i="5"/>
  <c r="F12" i="5"/>
  <c r="F11" i="5"/>
  <c r="E10" i="5"/>
  <c r="D10" i="5"/>
  <c r="F10" i="5" s="1"/>
  <c r="F9" i="5"/>
  <c r="F8" i="5"/>
  <c r="F7" i="5"/>
  <c r="F58" i="2"/>
  <c r="F55" i="2"/>
  <c r="F54" i="2"/>
  <c r="F53" i="2"/>
  <c r="F52" i="2"/>
  <c r="F51" i="2"/>
  <c r="F50" i="2"/>
  <c r="F49" i="2"/>
  <c r="F48" i="2"/>
  <c r="F47" i="2"/>
  <c r="F46" i="2"/>
  <c r="F45" i="2"/>
  <c r="F43" i="2"/>
  <c r="F42" i="2"/>
  <c r="F40" i="2"/>
  <c r="F39" i="2"/>
  <c r="F37" i="2"/>
  <c r="F36" i="2"/>
  <c r="F34" i="2"/>
  <c r="F33" i="2"/>
  <c r="F31" i="2"/>
  <c r="F30" i="2"/>
  <c r="F29" i="2"/>
  <c r="F28" i="2"/>
  <c r="F27" i="2"/>
  <c r="F26" i="2"/>
  <c r="F25" i="2"/>
  <c r="F24" i="2"/>
  <c r="F23" i="2"/>
  <c r="F8" i="2"/>
  <c r="F9" i="2"/>
  <c r="F11" i="2"/>
  <c r="F12" i="2"/>
  <c r="F13" i="2"/>
  <c r="F14" i="2"/>
  <c r="F15" i="2"/>
  <c r="F16" i="2"/>
  <c r="F17" i="2"/>
  <c r="F7" i="2"/>
  <c r="E59" i="2"/>
  <c r="E56" i="2"/>
  <c r="E44" i="2"/>
  <c r="E41" i="2"/>
  <c r="E38" i="2"/>
  <c r="E35" i="2"/>
  <c r="E32" i="2"/>
  <c r="E18" i="2"/>
  <c r="E10" i="2"/>
  <c r="E304" i="1"/>
  <c r="D304" i="1"/>
  <c r="E266" i="1"/>
  <c r="E250" i="1"/>
  <c r="D250" i="1"/>
  <c r="E232" i="1"/>
  <c r="D232" i="1"/>
  <c r="E229" i="1"/>
  <c r="D229" i="1"/>
  <c r="E226" i="1"/>
  <c r="D226" i="1"/>
  <c r="E223" i="1"/>
  <c r="D223" i="1"/>
  <c r="E220" i="1"/>
  <c r="D220" i="1"/>
  <c r="E217" i="1"/>
  <c r="D217" i="1"/>
  <c r="E214" i="1"/>
  <c r="D214" i="1"/>
  <c r="E211" i="1"/>
  <c r="D211" i="1"/>
  <c r="E194" i="1"/>
  <c r="E203" i="1" s="1"/>
  <c r="D194" i="1"/>
  <c r="D203" i="1" s="1"/>
  <c r="E147" i="1"/>
  <c r="D147" i="1"/>
  <c r="E104" i="1"/>
  <c r="D104" i="1"/>
  <c r="E94" i="1"/>
  <c r="D94" i="1"/>
  <c r="E67" i="1"/>
  <c r="E43" i="1"/>
  <c r="D67" i="1"/>
  <c r="D43" i="1"/>
  <c r="E21" i="1"/>
  <c r="E39" i="1" s="1"/>
  <c r="D21" i="1"/>
  <c r="D39" i="1" s="1"/>
  <c r="D59" i="2"/>
  <c r="D18" i="2"/>
  <c r="F18" i="2" s="1"/>
  <c r="D10" i="2"/>
  <c r="F32" i="5" l="1"/>
  <c r="F41" i="5"/>
  <c r="E19" i="5"/>
  <c r="F38" i="5"/>
  <c r="F59" i="5"/>
  <c r="D153" i="4"/>
  <c r="F153" i="4" s="1"/>
  <c r="E149" i="1"/>
  <c r="E153" i="1" s="1"/>
  <c r="E155" i="1" s="1"/>
  <c r="D149" i="1"/>
  <c r="D153" i="1" s="1"/>
  <c r="D155" i="1" s="1"/>
  <c r="F59" i="2"/>
  <c r="D57" i="5"/>
  <c r="E57" i="5"/>
  <c r="E60" i="5" s="1"/>
  <c r="E302" i="4"/>
  <c r="F302" i="4" s="1"/>
  <c r="F236" i="4"/>
  <c r="D139" i="1"/>
  <c r="D19" i="5"/>
  <c r="F19" i="5" s="1"/>
  <c r="F56" i="5"/>
  <c r="F10" i="2"/>
  <c r="D86" i="1"/>
  <c r="E267" i="1"/>
  <c r="E300" i="1" s="1"/>
  <c r="E234" i="1"/>
  <c r="E239" i="1" s="1"/>
  <c r="E86" i="1"/>
  <c r="D234" i="1"/>
  <c r="D239" i="1" s="1"/>
  <c r="D267" i="1"/>
  <c r="D300" i="1" s="1"/>
  <c r="E139" i="1"/>
  <c r="E57" i="2"/>
  <c r="E60" i="2" s="1"/>
  <c r="D41" i="2"/>
  <c r="F41" i="2" s="1"/>
  <c r="E19" i="2"/>
  <c r="D19" i="2"/>
  <c r="D32" i="2"/>
  <c r="F32" i="2" s="1"/>
  <c r="D44" i="2"/>
  <c r="F44" i="2" s="1"/>
  <c r="D38" i="2"/>
  <c r="F38" i="2" s="1"/>
  <c r="D35" i="2"/>
  <c r="F35" i="2" s="1"/>
  <c r="D56" i="2"/>
  <c r="F56" i="2" s="1"/>
  <c r="F57" i="5" l="1"/>
  <c r="F19" i="2"/>
  <c r="D60" i="5"/>
  <c r="F60" i="5" s="1"/>
  <c r="D156" i="1"/>
  <c r="D305" i="1"/>
  <c r="E156" i="1"/>
  <c r="E305" i="1"/>
  <c r="D57" i="2"/>
  <c r="D60" i="2" l="1"/>
  <c r="F60" i="2" s="1"/>
  <c r="F57" i="2"/>
  <c r="F305" i="1" l="1"/>
  <c r="F304" i="1"/>
  <c r="F303" i="1"/>
  <c r="F302" i="1"/>
  <c r="F301" i="1"/>
  <c r="F300" i="1"/>
  <c r="F299" i="1"/>
  <c r="F297" i="1"/>
  <c r="F288" i="1"/>
  <c r="F287" i="1"/>
  <c r="F286" i="1"/>
  <c r="F285" i="1"/>
  <c r="F284" i="1"/>
  <c r="F283" i="1"/>
  <c r="F282" i="1"/>
  <c r="F281" i="1"/>
  <c r="F280" i="1"/>
  <c r="F279" i="1"/>
  <c r="F278" i="1"/>
  <c r="F274" i="1"/>
  <c r="F273" i="1"/>
  <c r="F272" i="1"/>
  <c r="F271" i="1"/>
  <c r="F270" i="1"/>
  <c r="F269" i="1"/>
  <c r="F268" i="1"/>
  <c r="F267" i="1"/>
  <c r="F266" i="1"/>
  <c r="F265" i="1"/>
  <c r="F264"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7" i="1"/>
  <c r="F58" i="1"/>
  <c r="F59"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8" i="1"/>
  <c r="F101" i="1"/>
  <c r="F103" i="1"/>
  <c r="F104" i="1"/>
  <c r="F105" i="1"/>
  <c r="F106" i="1"/>
  <c r="F107" i="1"/>
  <c r="F108" i="1"/>
  <c r="F109" i="1"/>
  <c r="F113" i="1"/>
  <c r="F118" i="1"/>
  <c r="F122" i="1"/>
  <c r="F123" i="1"/>
  <c r="F124" i="1"/>
  <c r="F125" i="1"/>
  <c r="F126" i="1"/>
  <c r="F127" i="1"/>
  <c r="F128" i="1"/>
  <c r="F129" i="1"/>
  <c r="F130" i="1"/>
  <c r="F134" i="1"/>
  <c r="F135" i="1"/>
  <c r="F136" i="1"/>
  <c r="F137" i="1"/>
  <c r="F138" i="1"/>
  <c r="F139" i="1"/>
  <c r="F140" i="1"/>
  <c r="F141" i="1"/>
  <c r="F142" i="1"/>
  <c r="F143" i="1"/>
  <c r="F144" i="1"/>
  <c r="F145" i="1"/>
  <c r="F146" i="1"/>
  <c r="F147" i="1"/>
  <c r="F148" i="1"/>
  <c r="F149" i="1"/>
  <c r="F150" i="1"/>
  <c r="F151" i="1"/>
  <c r="F152" i="1"/>
  <c r="F153" i="1"/>
  <c r="F154" i="1"/>
  <c r="F155" i="1"/>
  <c r="F156" i="1"/>
</calcChain>
</file>

<file path=xl/sharedStrings.xml><?xml version="1.0" encoding="utf-8"?>
<sst xmlns="http://schemas.openxmlformats.org/spreadsheetml/2006/main" count="1332" uniqueCount="568">
  <si>
    <t>Local Tax Levy</t>
  </si>
  <si>
    <t>10-1210</t>
  </si>
  <si>
    <t>County Tax Levy</t>
  </si>
  <si>
    <t>Payroll Taxes Collected by Muni for School District</t>
  </si>
  <si>
    <t>10-1230</t>
  </si>
  <si>
    <t>Other Local Governmental Units - Unrestricted</t>
  </si>
  <si>
    <t>10-12XX</t>
  </si>
  <si>
    <t>Other Local Governmental Units - Restricted</t>
  </si>
  <si>
    <t xml:space="preserve">     Tuition From Individuals</t>
  </si>
  <si>
    <t>10-1310</t>
  </si>
  <si>
    <t xml:space="preserve">     Tuition From Other LEAs Within the State</t>
  </si>
  <si>
    <t>10-1320</t>
  </si>
  <si>
    <t xml:space="preserve">     Tuition from Other Governmental Sources within the State</t>
  </si>
  <si>
    <t>10-1321</t>
  </si>
  <si>
    <t xml:space="preserve">     Tuition From Other LEAs Outside the State</t>
  </si>
  <si>
    <t>10-1330</t>
  </si>
  <si>
    <t xml:space="preserve">     Tuition From Other Sources</t>
  </si>
  <si>
    <t>10-1340</t>
  </si>
  <si>
    <t xml:space="preserve">     Tuition From Summer School</t>
  </si>
  <si>
    <t>10-1350</t>
  </si>
  <si>
    <t>Total Tuition</t>
  </si>
  <si>
    <t>10-1300</t>
  </si>
  <si>
    <t>10-1320-1340</t>
  </si>
  <si>
    <t>Non-Resident Fees</t>
  </si>
  <si>
    <t>Transportation Fees from Individuals</t>
  </si>
  <si>
    <t>10-1410</t>
  </si>
  <si>
    <t>Transportation Fees from Other LEAs</t>
  </si>
  <si>
    <t>10-1420-1440</t>
  </si>
  <si>
    <t>Rents and Royalties</t>
  </si>
  <si>
    <t>10-1910</t>
  </si>
  <si>
    <t>Private Contributions</t>
  </si>
  <si>
    <t>10-1920</t>
  </si>
  <si>
    <t>Sale of Property</t>
  </si>
  <si>
    <t>10-1930</t>
  </si>
  <si>
    <t>Textbook Sales and Rentals</t>
  </si>
  <si>
    <t>10-1940</t>
  </si>
  <si>
    <t>Unrestricted Miscellaneous Revenues</t>
  </si>
  <si>
    <t>10-1XXX</t>
  </si>
  <si>
    <t>Adult Education Testing Center Fees</t>
  </si>
  <si>
    <t>10-1991</t>
  </si>
  <si>
    <t>Advertising Fees - School Buses</t>
  </si>
  <si>
    <t>10-1992</t>
  </si>
  <si>
    <t>Interest Earned on Current Expense Emergency Res</t>
  </si>
  <si>
    <t>Interest Earned on Maintenance Reserve</t>
  </si>
  <si>
    <t>Interest Earned on Capital Reserve Funds</t>
  </si>
  <si>
    <t>Other Restricted Miscellaneous Revenues</t>
  </si>
  <si>
    <t>Fines and Forfeits</t>
  </si>
  <si>
    <t>Restricted Revenues from Intermediate Sources</t>
  </si>
  <si>
    <t>10-2000</t>
  </si>
  <si>
    <t>Unrestricted Revenues from Intermediate Sources</t>
  </si>
  <si>
    <t>PILOT Payments to School District</t>
  </si>
  <si>
    <t>10-2300</t>
  </si>
  <si>
    <t>School Choice Aid</t>
  </si>
  <si>
    <t>10-3116</t>
  </si>
  <si>
    <t>Categorical Transportation Aid</t>
  </si>
  <si>
    <t>10-3121</t>
  </si>
  <si>
    <t>Extraordinary Aid</t>
  </si>
  <si>
    <t>10-3131</t>
  </si>
  <si>
    <t>Categorical Special Education Aid</t>
  </si>
  <si>
    <t>10-3132</t>
  </si>
  <si>
    <t>Family Crisis Transportation Aid</t>
  </si>
  <si>
    <t>10-3133</t>
  </si>
  <si>
    <t>Vocational Expansion Stabilization Aid</t>
  </si>
  <si>
    <t>10-3140</t>
  </si>
  <si>
    <t>Educational Adequacy Aid</t>
  </si>
  <si>
    <t>10-3175</t>
  </si>
  <si>
    <t>Equalization Aid</t>
  </si>
  <si>
    <t>10-3176</t>
  </si>
  <si>
    <t>Categorical Security Aid</t>
  </si>
  <si>
    <t>10-3177</t>
  </si>
  <si>
    <t>Adjustment Aid</t>
  </si>
  <si>
    <t>10-3178</t>
  </si>
  <si>
    <t>Aid for Adult and Post-Graduate Programs</t>
  </si>
  <si>
    <t>10-3191</t>
  </si>
  <si>
    <t>DOE Loan Against State Aid</t>
  </si>
  <si>
    <t>10-3199</t>
  </si>
  <si>
    <t>Other State Aids</t>
  </si>
  <si>
    <t>10-3XXX</t>
  </si>
  <si>
    <t>State Reimbursements from Securing Our Childrens Future Bond Act</t>
  </si>
  <si>
    <t>10-3256</t>
  </si>
  <si>
    <t>State Reimbursement for Lead Testing of Drinking Water</t>
  </si>
  <si>
    <t>10-3300</t>
  </si>
  <si>
    <t>IMPACT Aid - 8002 or 8003 General</t>
  </si>
  <si>
    <t>10-4101</t>
  </si>
  <si>
    <t>IMPACT Aid - 8007 or 8008 Capital</t>
  </si>
  <si>
    <t>10-4102</t>
  </si>
  <si>
    <t>Medicaid Reimbursement</t>
  </si>
  <si>
    <t>10-4200</t>
  </si>
  <si>
    <t>10-4210</t>
  </si>
  <si>
    <t>Other Federal Grant Revenue - Passed through State</t>
  </si>
  <si>
    <t>10-42XX</t>
  </si>
  <si>
    <t>Budgeted Fund Balance - Operating Budget</t>
  </si>
  <si>
    <t>10-303</t>
  </si>
  <si>
    <t>Withdrawal from Cap Res-for Local Share</t>
  </si>
  <si>
    <t>10-307</t>
  </si>
  <si>
    <t>Withdrawal from Sale/Lease-back Reserve</t>
  </si>
  <si>
    <t>10-308</t>
  </si>
  <si>
    <t>Withdraw from Cap Res-Excess Cost &amp; Oth Cap Prj</t>
  </si>
  <si>
    <t>10-309</t>
  </si>
  <si>
    <t>Withdrawal from Cap Res - Transfer to Debt Svc Fund</t>
  </si>
  <si>
    <t>10-317</t>
  </si>
  <si>
    <t>Withdrawal from Maint. Reserve</t>
  </si>
  <si>
    <t>10-310</t>
  </si>
  <si>
    <t>Withdrawal from Tuition Reserve-for Tuition adj.</t>
  </si>
  <si>
    <t>10-311</t>
  </si>
  <si>
    <t>Withdrawal from Tuition Reserve-Excess over adj.</t>
  </si>
  <si>
    <t>Withdrawal from Current Expense Emergency Rsv</t>
  </si>
  <si>
    <t>10-312</t>
  </si>
  <si>
    <t>Withdrawal from Emergency Rsv for Excess</t>
  </si>
  <si>
    <t>Withdrawal from Impact Aid Reserve (General)</t>
  </si>
  <si>
    <t>10-318</t>
  </si>
  <si>
    <t>Withdrawal from Impact Aid Reserve (Capital)</t>
  </si>
  <si>
    <t>10-319</t>
  </si>
  <si>
    <t>Withdrawal from Bus Advertising Reserve for Fuel Costs</t>
  </si>
  <si>
    <t>10-315</t>
  </si>
  <si>
    <t>Withdrawal from Unemployment Fund Balance</t>
  </si>
  <si>
    <t>10-320</t>
  </si>
  <si>
    <t>Transfers from Other Funds</t>
  </si>
  <si>
    <t>10-5200</t>
  </si>
  <si>
    <t>Other Financing Sources</t>
  </si>
  <si>
    <t>10-5XXX</t>
  </si>
  <si>
    <t>Adjustment for Prior Year Encumbrances</t>
  </si>
  <si>
    <t>Actual Revenues (Over)/Under Expenditures</t>
  </si>
  <si>
    <t>Tuition - Preschool</t>
  </si>
  <si>
    <t>20-1310</t>
  </si>
  <si>
    <t>Tuition from LEAs - Preschool</t>
  </si>
  <si>
    <t>20-1320</t>
  </si>
  <si>
    <t>Interest on Investments</t>
  </si>
  <si>
    <t>20-1510</t>
  </si>
  <si>
    <t>Student Activity Fund Revenue</t>
  </si>
  <si>
    <t>20-1760</t>
  </si>
  <si>
    <t>Scholarship Fund Revenue</t>
  </si>
  <si>
    <t>20-1770</t>
  </si>
  <si>
    <t>Donations to Address Digital Divide</t>
  </si>
  <si>
    <t>20-1921</t>
  </si>
  <si>
    <t>Other Revenue from Local Sources</t>
  </si>
  <si>
    <t>20-1XXX</t>
  </si>
  <si>
    <t>Total Revenues from Local Sources</t>
  </si>
  <si>
    <t>Preschool Education Aid - Pr Yr Carryover</t>
  </si>
  <si>
    <t>20-3218</t>
  </si>
  <si>
    <t>Preschool Education Aid</t>
  </si>
  <si>
    <t>Nonpublic Teacher STEM Grant</t>
  </si>
  <si>
    <t>20-3212</t>
  </si>
  <si>
    <t>Other Restricted Entitlements</t>
  </si>
  <si>
    <t>20-32XX</t>
  </si>
  <si>
    <t>State Grants Through Intermediate Sources</t>
  </si>
  <si>
    <t>20-3700</t>
  </si>
  <si>
    <t>Title I</t>
  </si>
  <si>
    <t>20-4411-4416</t>
  </si>
  <si>
    <t>Title II</t>
  </si>
  <si>
    <t>20-4451-4455</t>
  </si>
  <si>
    <t>Title III</t>
  </si>
  <si>
    <t>20-4491-4494</t>
  </si>
  <si>
    <t>Title IV</t>
  </si>
  <si>
    <t>20-4471-4474</t>
  </si>
  <si>
    <t>Title VI</t>
  </si>
  <si>
    <t>20-4417-4418</t>
  </si>
  <si>
    <t>I.D.E.A. Part B (Handicapped)</t>
  </si>
  <si>
    <t>20-4420-4429</t>
  </si>
  <si>
    <t>Vocational Education</t>
  </si>
  <si>
    <t>20-4430</t>
  </si>
  <si>
    <t>Adult Basic Education</t>
  </si>
  <si>
    <t>20-4440</t>
  </si>
  <si>
    <t>CARES Act Education Stabilization Fund</t>
  </si>
  <si>
    <t>20-4530</t>
  </si>
  <si>
    <t>Private Industry Council (JTPA/WIOA)</t>
  </si>
  <si>
    <t>20-4700</t>
  </si>
  <si>
    <t>CARES - Digital Divide Grant</t>
  </si>
  <si>
    <t>20-4531</t>
  </si>
  <si>
    <t>Coronavirus Relief Fund (CRF) Grant</t>
  </si>
  <si>
    <t>20-4532</t>
  </si>
  <si>
    <t>CRRSA Act - ESSER II Grant</t>
  </si>
  <si>
    <t>20-4534</t>
  </si>
  <si>
    <t xml:space="preserve">CRRSA Act - Learning Acceleration Grant </t>
  </si>
  <si>
    <t>20-4535</t>
  </si>
  <si>
    <t>Other</t>
  </si>
  <si>
    <t>20-4XXX</t>
  </si>
  <si>
    <t>CRRSA Act - Mental Health Grant</t>
  </si>
  <si>
    <t>20-4536</t>
  </si>
  <si>
    <t>Transfers from Operating Budget-PreK</t>
  </si>
  <si>
    <t>20-5200</t>
  </si>
  <si>
    <t>Transfers from Operating Budget-Prek (Special Education)</t>
  </si>
  <si>
    <t>Actual Revenues (Over)/Under Expenditures - Student Activity Fund</t>
  </si>
  <si>
    <t>Actual Revenues (Over)/Under Expenditures - Scholarship Fund</t>
  </si>
  <si>
    <t>40-5200</t>
  </si>
  <si>
    <t>40-5xxx</t>
  </si>
  <si>
    <t>Transfers from Capital Reserve</t>
  </si>
  <si>
    <t>40-5210</t>
  </si>
  <si>
    <t>40-1210</t>
  </si>
  <si>
    <t>Local Tax Levy - PreMerger Debt</t>
  </si>
  <si>
    <t xml:space="preserve">     Interest on Investments</t>
  </si>
  <si>
    <t>40-1510</t>
  </si>
  <si>
    <t xml:space="preserve">     Other Miscellaneous</t>
  </si>
  <si>
    <t>40-1xxx</t>
  </si>
  <si>
    <t>Miscellaneous</t>
  </si>
  <si>
    <t>40-1XXX</t>
  </si>
  <si>
    <t>Interest Earned on Debt Service Reserve</t>
  </si>
  <si>
    <t>Debt Service Aid Type II</t>
  </si>
  <si>
    <t>40-3160</t>
  </si>
  <si>
    <t>Budgeted Fund Balance</t>
  </si>
  <si>
    <t>40-303</t>
  </si>
  <si>
    <t>Withdrawal from Debt Service Reserve</t>
  </si>
  <si>
    <t>40-313</t>
  </si>
  <si>
    <t>General Fund Contribution</t>
  </si>
  <si>
    <t>Other Restricted State Entitlements</t>
  </si>
  <si>
    <t>Title I - Part A</t>
  </si>
  <si>
    <t>Title II - Part D - Technology</t>
  </si>
  <si>
    <t>Title III - Part A - English Language Acq.</t>
  </si>
  <si>
    <t>Title V - Part A - Innovative Programs</t>
  </si>
  <si>
    <t>Total SBB Resources</t>
  </si>
  <si>
    <t>11-1XX-100-XXX</t>
  </si>
  <si>
    <t>11-2XX-100-XXX</t>
  </si>
  <si>
    <t>11-230-100-XXX</t>
  </si>
  <si>
    <t>11-240-100-XXX</t>
  </si>
  <si>
    <t>11-3XX-100-XXX</t>
  </si>
  <si>
    <t>11-401-100-XXX</t>
  </si>
  <si>
    <t>11-402-100-XXX</t>
  </si>
  <si>
    <t>11-421-XXX-XXX</t>
  </si>
  <si>
    <t>11-422-XXX-XXX</t>
  </si>
  <si>
    <t>11-423-XXX-XXX</t>
  </si>
  <si>
    <t>11-424-XXX-XXX</t>
  </si>
  <si>
    <t>11-425-XXX-XXX</t>
  </si>
  <si>
    <t>11-4XX-100-XXX</t>
  </si>
  <si>
    <t>11-800-330-XXX</t>
  </si>
  <si>
    <t>11-000-100-XXX</t>
  </si>
  <si>
    <t>11-000-211-XXX</t>
  </si>
  <si>
    <t>11-000-213-XXX</t>
  </si>
  <si>
    <t>11-000-216-XXX</t>
  </si>
  <si>
    <t>11-000-217-XXX</t>
  </si>
  <si>
    <t>11-000-218-XXX</t>
  </si>
  <si>
    <t>11-000-219-XXX</t>
  </si>
  <si>
    <t>11-000-221-XXX</t>
  </si>
  <si>
    <t>11-000-222-XXX</t>
  </si>
  <si>
    <t>11-000-223-XXX</t>
  </si>
  <si>
    <t>11-000-230-XXX</t>
  </si>
  <si>
    <t>11-000-240-XXX</t>
  </si>
  <si>
    <t>11-000-251-XXX</t>
  </si>
  <si>
    <t>11-000-252-XXX</t>
  </si>
  <si>
    <t>11-000-26X-XXX</t>
  </si>
  <si>
    <t>11-000-270-XXX</t>
  </si>
  <si>
    <t>11-XXX-XXX-2XX</t>
  </si>
  <si>
    <t>11-000-310-930</t>
  </si>
  <si>
    <t>11-000-520-934</t>
  </si>
  <si>
    <t>10-605</t>
  </si>
  <si>
    <t>10-606</t>
  </si>
  <si>
    <t>10-607</t>
  </si>
  <si>
    <t>10-610</t>
  </si>
  <si>
    <t>10-611</t>
  </si>
  <si>
    <t>10-612</t>
  </si>
  <si>
    <t>12-XXX-XXX-730</t>
  </si>
  <si>
    <t>12-000-400-XXX</t>
  </si>
  <si>
    <t>12-000-400-931</t>
  </si>
  <si>
    <t>12-000-400-933</t>
  </si>
  <si>
    <t>10-604</t>
  </si>
  <si>
    <t>12-000-400-938</t>
  </si>
  <si>
    <t>13-330-100-XXX</t>
  </si>
  <si>
    <t>13-330-200-XXX</t>
  </si>
  <si>
    <t>13-330-X00-XXX</t>
  </si>
  <si>
    <t>13-422-100-XXX</t>
  </si>
  <si>
    <t>13-422-200-XXX</t>
  </si>
  <si>
    <t>13-422-X00-XXX</t>
  </si>
  <si>
    <t>13-4XX-100-XXX</t>
  </si>
  <si>
    <t>13-4XX-200-XXX</t>
  </si>
  <si>
    <t>13-4XX-X00-XXX</t>
  </si>
  <si>
    <t>13-601-100-XXX</t>
  </si>
  <si>
    <t>13-601-200-XXX</t>
  </si>
  <si>
    <t>13-601-X00-XXX</t>
  </si>
  <si>
    <t>13-602-100-XXX</t>
  </si>
  <si>
    <t>13-602-200-XXX</t>
  </si>
  <si>
    <t>13-602-X00-XXX</t>
  </si>
  <si>
    <t>13-629-100-XXX</t>
  </si>
  <si>
    <t>13-629-200-XXX</t>
  </si>
  <si>
    <t>13-629-X00-XXX</t>
  </si>
  <si>
    <t>13-631-100-XXX</t>
  </si>
  <si>
    <t>13-631-200-XXX</t>
  </si>
  <si>
    <t>13-631-X00-XXX</t>
  </si>
  <si>
    <t>13-640-200-XXX</t>
  </si>
  <si>
    <t>13-XXX-XXX-XXX</t>
  </si>
  <si>
    <t>10-000-100-56X</t>
  </si>
  <si>
    <t>10-000-100-571</t>
  </si>
  <si>
    <t>10-000-520-930</t>
  </si>
  <si>
    <t>10-000-550-905</t>
  </si>
  <si>
    <t>20-xxx-xxx-xxx</t>
  </si>
  <si>
    <t>Local Projects</t>
  </si>
  <si>
    <t>20-XXX-XXX-XXX</t>
  </si>
  <si>
    <t>Student Activity Fund</t>
  </si>
  <si>
    <t>20-475-XXX-XXX</t>
  </si>
  <si>
    <t>Scholarship Fund</t>
  </si>
  <si>
    <t>20-476-XXX-XXX</t>
  </si>
  <si>
    <t>20-218-100-XXX</t>
  </si>
  <si>
    <t>20-218-200-XXX</t>
  </si>
  <si>
    <t>20-218-400-XXX</t>
  </si>
  <si>
    <t>20-218-100-56X</t>
  </si>
  <si>
    <t>20-218-100-571</t>
  </si>
  <si>
    <t>20-218-520-930</t>
  </si>
  <si>
    <t>20-218-XXX-XXX</t>
  </si>
  <si>
    <t>Nonpublic Textbooks</t>
  </si>
  <si>
    <t>Nonpublic Auxiliary Services</t>
  </si>
  <si>
    <t>Nonpublic Handicapped Services</t>
  </si>
  <si>
    <t>Nonpublic Nursing Services</t>
  </si>
  <si>
    <t>Nonpublic Technology Initiative</t>
  </si>
  <si>
    <t>Nonpublic Security Aid</t>
  </si>
  <si>
    <t>Adult Education</t>
  </si>
  <si>
    <t>Recovery High School Access Grant</t>
  </si>
  <si>
    <t>20-470-XXX-XXX</t>
  </si>
  <si>
    <t>20-481-xxx-xxx</t>
  </si>
  <si>
    <t>20-XXX-520-930</t>
  </si>
  <si>
    <t>Total Other State Projects</t>
  </si>
  <si>
    <t>20-477-XXX-XXX</t>
  </si>
  <si>
    <t>20-478-XXX-XXX</t>
  </si>
  <si>
    <t>20-479-XXX-XXX</t>
  </si>
  <si>
    <t>20-482-xxx-xxx</t>
  </si>
  <si>
    <t>Addressing Student Learning Loss Grant</t>
  </si>
  <si>
    <t>20-480-xxx-xxx</t>
  </si>
  <si>
    <t>CRRSA Act - ESSER II Grant Program</t>
  </si>
  <si>
    <t>20-483-xxx-xxx</t>
  </si>
  <si>
    <t xml:space="preserve">CRRSA Act - Learning Acceleration Grant Program  </t>
  </si>
  <si>
    <t>20-484-xxx-xxx</t>
  </si>
  <si>
    <t>CRRSA Act - Mental Health Grant Program</t>
  </si>
  <si>
    <t>20-485-xxx-xxx</t>
  </si>
  <si>
    <t>40-701-510-XXX</t>
  </si>
  <si>
    <t>40-608</t>
  </si>
  <si>
    <t>Revenues</t>
  </si>
  <si>
    <t>FFCRA/SEMI and ARRA/SEMI Revenue</t>
  </si>
  <si>
    <t>Appropriations</t>
  </si>
  <si>
    <t>15-5200</t>
  </si>
  <si>
    <t>15-4411-4416</t>
  </si>
  <si>
    <t>15-4451-4455</t>
  </si>
  <si>
    <t>15-4471-4474</t>
  </si>
  <si>
    <t>15-4491-4494</t>
  </si>
  <si>
    <t>15-4495-4499</t>
  </si>
  <si>
    <t>15-32xx</t>
  </si>
  <si>
    <t>Total from Restricted State Resources</t>
  </si>
  <si>
    <t>Title II - part A - Principal &amp; teacher training</t>
  </si>
  <si>
    <t>Title IV - Part A - Safe &amp; Drug-Free</t>
  </si>
  <si>
    <t>Other Revenues from Federal Sources</t>
  </si>
  <si>
    <t>15-448x</t>
  </si>
  <si>
    <t>Total from Restricted Federal Resources</t>
  </si>
  <si>
    <t>Total Basic Skills/Remedial - Instruction</t>
  </si>
  <si>
    <t>Total Bilingual Education  - Instruction</t>
  </si>
  <si>
    <t>Total Vocational Programs - Local - Instruction</t>
  </si>
  <si>
    <t>Total School-Spon. Co/Extra Curricular Actvts. - Inst.</t>
  </si>
  <si>
    <t>Total School-Sponsored Athletics - Instruction</t>
  </si>
  <si>
    <t>Total Other Instructional Programs - Instruction</t>
  </si>
  <si>
    <t xml:space="preserve">Total Undist. Expend. - Attendance and Social Work </t>
  </si>
  <si>
    <t>Total Undist. Expenditures - Health Services</t>
  </si>
  <si>
    <t>Total Undist. Expend. - Guidance</t>
  </si>
  <si>
    <t>Total Undist. Expend.-Improv. of Inst. Serv.</t>
  </si>
  <si>
    <t>Total Undist Expend-Edu. Media Serv./Sch. Library</t>
  </si>
  <si>
    <t>Total Undist. Expend.-Instructional Staff Training Services</t>
  </si>
  <si>
    <t>Total Undist. Expend.-Support Serv.-School Adm.</t>
  </si>
  <si>
    <t>Total Undist. Expend.-Oper. and Maint. of Plant Serv.</t>
  </si>
  <si>
    <t>Total Undist. Expend.-Student Trans. Serv.</t>
  </si>
  <si>
    <t>Subtotal - Revenues From Local Sources</t>
  </si>
  <si>
    <t>Total Revenues From Intermediate Sources</t>
  </si>
  <si>
    <t>Subtotal - Revenues From State Sources</t>
  </si>
  <si>
    <t>Subtotal - Revenues From Federal Sources</t>
  </si>
  <si>
    <t>Total Operating Budget</t>
  </si>
  <si>
    <t>Total Revenues From State Sources</t>
  </si>
  <si>
    <t>Total Revenues From Federal Sources</t>
  </si>
  <si>
    <t>Total Grants And Entitlements</t>
  </si>
  <si>
    <t>Total Revenues From Local Sources</t>
  </si>
  <si>
    <t>Total Local Repayment Of Debt</t>
  </si>
  <si>
    <t>Total Repayment Of Debt</t>
  </si>
  <si>
    <t>Total Revenues/Sources</t>
  </si>
  <si>
    <t>Total Regular Programs - Instruction</t>
  </si>
  <si>
    <t>Total Special Education - Instruction</t>
  </si>
  <si>
    <t>Total Bilingual Education - Instruction</t>
  </si>
  <si>
    <t>Total Vocational Programs</t>
  </si>
  <si>
    <t>Total School-Spon. Co/Extra Curr. Actvts. - Inst</t>
  </si>
  <si>
    <t>Total Before/After School Programs</t>
  </si>
  <si>
    <t>Total Summer School</t>
  </si>
  <si>
    <t>Total Instructional Alternative Ed Program</t>
  </si>
  <si>
    <t>Total Other Supplemental/At-Risk Programs</t>
  </si>
  <si>
    <t>Total Other Alternative Education Program</t>
  </si>
  <si>
    <t>Total Community Services Programs/Operations</t>
  </si>
  <si>
    <t>Total Undistributed Expenditures - Instruction (Tuition)</t>
  </si>
  <si>
    <t>Total Undist. Expend.-Attendance And Social Work</t>
  </si>
  <si>
    <t>Total Undist. Expenditures - Guidance</t>
  </si>
  <si>
    <t>Total Undist. Expenditures - Child Study Teams</t>
  </si>
  <si>
    <t>Total Undist. Expend.-Improv. Of Inst. Serv.</t>
  </si>
  <si>
    <t>Total Undist. Expend.-Edu. Media Serv./Library</t>
  </si>
  <si>
    <t>Total Undist. Expend.-Instr. Staff Training Serv.</t>
  </si>
  <si>
    <t>Total Undist. Expend.-Support Serv.-Gen. Admin.</t>
  </si>
  <si>
    <t>Total Undist. Expend.-Support Serv.-School Admin.</t>
  </si>
  <si>
    <t>Total Undist. Expend. - Central Services</t>
  </si>
  <si>
    <t>Total Undist. Expend. - Admin. Info Technology</t>
  </si>
  <si>
    <t>Total Undist. Expend.-Oper. And Maint. Of Plant Serv.</t>
  </si>
  <si>
    <t>Total Undist. Expend.-Student Transportation Serv.</t>
  </si>
  <si>
    <t>Total Personal Services - Employee Benefits</t>
  </si>
  <si>
    <t>Total Undistributed Expenditures-Food Services</t>
  </si>
  <si>
    <t>Transfer Property Sale Proceeds To Debt Svc Res</t>
  </si>
  <si>
    <t>Total Undistributed Expenditures</t>
  </si>
  <si>
    <t>Increase In Sale/Lease-Back Reserve</t>
  </si>
  <si>
    <t>Interest Earned On Maintenance Reserve</t>
  </si>
  <si>
    <t>Increase In Maintenance Reserve</t>
  </si>
  <si>
    <t>Increase In Current Expense Emergency Reserve</t>
  </si>
  <si>
    <t>Interest Earned On Current Expense Emergency Res</t>
  </si>
  <si>
    <t>Increase In Bus Advertising Reserve For Fuel Costs</t>
  </si>
  <si>
    <t>Total General Current Expense</t>
  </si>
  <si>
    <t>Total Equipment</t>
  </si>
  <si>
    <t>Total Facilities Acquisition And Const. Serv.</t>
  </si>
  <si>
    <t>Capital Reserve - Transfer To Capital Projects</t>
  </si>
  <si>
    <t>Capital Reserve - Transfer To Repayment Of Debt</t>
  </si>
  <si>
    <t>Increase In Capital Reserve</t>
  </si>
  <si>
    <t>Interest Deposit To Capital Reserve</t>
  </si>
  <si>
    <t>Impact Aid Reserve (Capital) - Transfer To Capital Projects</t>
  </si>
  <si>
    <t>Total Capital Outlay</t>
  </si>
  <si>
    <t>Total Post-Secondary Programs - Instruction</t>
  </si>
  <si>
    <t>Total Post-Secondary Programs - Support Services</t>
  </si>
  <si>
    <t>Total Post-Secondary Programs</t>
  </si>
  <si>
    <t>Total Summer School - Instruction</t>
  </si>
  <si>
    <t>Total Summer School - Support Services</t>
  </si>
  <si>
    <t>Total Other Special Schools - Instruction</t>
  </si>
  <si>
    <t>Total Other Special Schools - Support Services</t>
  </si>
  <si>
    <t>Total Other Special Schools</t>
  </si>
  <si>
    <t>Total Accred. Eve./Adult H.S./Post-Grad.-Inst.</t>
  </si>
  <si>
    <t>Total Accred Eve/Adult H S/Post-Grad.-Supp.Ser.</t>
  </si>
  <si>
    <t>Total Accred. Eve./Adult H.S./Post-Grad.</t>
  </si>
  <si>
    <t>Total Adult Education-Local-Instruction</t>
  </si>
  <si>
    <t>Total Adult Education-Local-Support Serv.</t>
  </si>
  <si>
    <t>Total Adult Education-Local</t>
  </si>
  <si>
    <t>Total Vocational Evening-Local-Instruction</t>
  </si>
  <si>
    <t>Total Vocational Evening-Local-Support Serv.</t>
  </si>
  <si>
    <t>Total Vocational Evening - Local</t>
  </si>
  <si>
    <t>Total Eve. Sch.-Foreign-Born-Local-Inst.</t>
  </si>
  <si>
    <t>Total Eve. Sch.-Foreign-Born-Local-Sup.Serv.</t>
  </si>
  <si>
    <t>Total Evening School-Foreign-Born-Local</t>
  </si>
  <si>
    <t>Total Adult Education Testing Centers</t>
  </si>
  <si>
    <t>Total Special Schools</t>
  </si>
  <si>
    <t>Transfer Of Funds To Charter Schools</t>
  </si>
  <si>
    <t>Transfer Of Funds To Resident Renaissance Schools</t>
  </si>
  <si>
    <t>Budgeted Increase In Surplus For Tuition Calcs</t>
  </si>
  <si>
    <t>General Fund Grand Total</t>
  </si>
  <si>
    <t>Disposition Of Program Income</t>
  </si>
  <si>
    <t>Total Preschool Education Aid</t>
  </si>
  <si>
    <t>Total State Projects</t>
  </si>
  <si>
    <t>Bridging The Digital Divide Program</t>
  </si>
  <si>
    <t>Total Federal Projects</t>
  </si>
  <si>
    <t>Total Special Revenue Funds</t>
  </si>
  <si>
    <t>Total Regular Debt Service</t>
  </si>
  <si>
    <t>Increase In Debt Service Reserve</t>
  </si>
  <si>
    <t>Interest Earned On Debt Service Reserve</t>
  </si>
  <si>
    <t>Total Debt Service Funds</t>
  </si>
  <si>
    <t>Total Expenditures/Appropriations</t>
  </si>
  <si>
    <t>Total Undist. Expend.-Speech, OT, PT And Related Svcs</t>
  </si>
  <si>
    <t>Total Undist Expend-Oth Supp Serv Std-Extraordinary Serv</t>
  </si>
  <si>
    <t>Increase In IMPACT Aid Reserve (General)</t>
  </si>
  <si>
    <t>Increase In IMPACT Aid Reserve (Capital)</t>
  </si>
  <si>
    <t>General Fund Contribution To SBB</t>
  </si>
  <si>
    <t>Total PEA Instruction</t>
  </si>
  <si>
    <t>Total PEA Support Services</t>
  </si>
  <si>
    <t>Total PEA Fac Acquisition And Constr. Services</t>
  </si>
  <si>
    <t>PEA Contribution To Charter Schools</t>
  </si>
  <si>
    <t>PEA Transfer Of Funds To Resident Renaissance Schools</t>
  </si>
  <si>
    <t>PEA Transfer To General Fund</t>
  </si>
  <si>
    <t>Contribution To SBB - Other State Projects</t>
  </si>
  <si>
    <t>Nonpublic Technology Funds Under CRF</t>
  </si>
  <si>
    <t>Contribution To SBB - Other Federal Projects</t>
  </si>
  <si>
    <t>end of worksheet</t>
  </si>
  <si>
    <t>SBB Revenues</t>
  </si>
  <si>
    <t>SBB Appropriations</t>
  </si>
  <si>
    <t>Total Before/After School Programs - Instruction</t>
  </si>
  <si>
    <t>Total Before/After School Programs - Support Svcs</t>
  </si>
  <si>
    <t>Total Summer School - Support Svcs</t>
  </si>
  <si>
    <t>Total Instructional Alternative Ed Prog - Instruction</t>
  </si>
  <si>
    <t>Total Instructional Alternative Education Program - Support Svcs</t>
  </si>
  <si>
    <t>Total Instructional Alternative Education Program</t>
  </si>
  <si>
    <t>Total Other Suppl/At-Risk Prog - Instruction</t>
  </si>
  <si>
    <t>Total Other Suppl/At-Risk Prog - Support</t>
  </si>
  <si>
    <t>Total Other Alternative Ed Prog - Instruction</t>
  </si>
  <si>
    <t>Total Other Alternative Education Program - Support Svcs</t>
  </si>
  <si>
    <t>Tuition from LEAs (Voc and CSSD only)</t>
  </si>
  <si>
    <t>Other Tuition (Voc and CSSD)</t>
  </si>
  <si>
    <t>SDA Emergent Needs and Capital Maintenance in School Districts</t>
  </si>
  <si>
    <t>20-3257</t>
  </si>
  <si>
    <t>Preschool and Charter School Security Compliance Grant</t>
  </si>
  <si>
    <t>20-3258</t>
  </si>
  <si>
    <t>Preschool Facilities Lead Remediation Grant</t>
  </si>
  <si>
    <t>20-3259</t>
  </si>
  <si>
    <t>ARP-IDEA Preschool</t>
  </si>
  <si>
    <t>20-4409</t>
  </si>
  <si>
    <t>ARP-IDEA Basic</t>
  </si>
  <si>
    <t>20-4419</t>
  </si>
  <si>
    <t>ARP ESSER Subgrant Accelerated Learning Coaching and Educator Support Grant</t>
  </si>
  <si>
    <t>20-4541</t>
  </si>
  <si>
    <t>ARP ESSER Subgrant Evidence-Based Summer Learning and Enrichment Activities Grant</t>
  </si>
  <si>
    <t>20-4542</t>
  </si>
  <si>
    <t>ARP ESSER Subgrant Evidence-Based Comprehensive Beyond the School Day Activities Grant</t>
  </si>
  <si>
    <t>20-4543</t>
  </si>
  <si>
    <t>ARP ESSER Subgrant New Jersey Tiered System of Supports (NJTSS) Mental Health Support Staffing Grant</t>
  </si>
  <si>
    <t>20-4544</t>
  </si>
  <si>
    <t>Middle Grades Career Awareness and Exploration Program</t>
  </si>
  <si>
    <t>20-4431</t>
  </si>
  <si>
    <t>20-4533</t>
  </si>
  <si>
    <t>ARP ESSER</t>
  </si>
  <si>
    <t>20-4540</t>
  </si>
  <si>
    <t>Additional or Compensatory Special Education and Related Services (ACSERS)</t>
  </si>
  <si>
    <t>20-4537</t>
  </si>
  <si>
    <t>20-492-XXX-XXX</t>
  </si>
  <si>
    <t>20-493-XXX-XXX</t>
  </si>
  <si>
    <t>20-494-XXX-XXX</t>
  </si>
  <si>
    <t>ARP-IDEA Basic grant program</t>
  </si>
  <si>
    <t>20-223-XXX-XXX</t>
  </si>
  <si>
    <t>ARP-IDEA Preschool grant program</t>
  </si>
  <si>
    <t>20-224-XXX-XXX</t>
  </si>
  <si>
    <t>20-390-XXX-XXX</t>
  </si>
  <si>
    <t>Additional or Compensatory Special Education and Related Services (ACSERS) Program</t>
  </si>
  <si>
    <t>20-486-xxx-xxx</t>
  </si>
  <si>
    <t>ARP ESSER Grant Program</t>
  </si>
  <si>
    <t>20-487-xxx-xxx</t>
  </si>
  <si>
    <t>20-488-xxx-xxx</t>
  </si>
  <si>
    <t>20-489-xxx-xxx</t>
  </si>
  <si>
    <t>20-490-xxx-xxx</t>
  </si>
  <si>
    <t>20-491-xxx-xxx</t>
  </si>
  <si>
    <t>State Reimbursement for Menstrual Products</t>
  </si>
  <si>
    <t>10-3301</t>
  </si>
  <si>
    <t>Climate Awareness Education Grant</t>
  </si>
  <si>
    <t>20-3291</t>
  </si>
  <si>
    <t>ARP Homeless Children and Youth I Grant</t>
  </si>
  <si>
    <t>20-4545</t>
  </si>
  <si>
    <t>ARP Homeless Children and Youth II Grant</t>
  </si>
  <si>
    <t>20-4546</t>
  </si>
  <si>
    <t>Military Impact Aid (state source)</t>
  </si>
  <si>
    <t>10-3247</t>
  </si>
  <si>
    <t>ARP Homeless Children and Youth I</t>
  </si>
  <si>
    <t>20-495-xxx-xxx</t>
  </si>
  <si>
    <t>ARP Homeless Children and Youth II</t>
  </si>
  <si>
    <t>20-496-xxx-xxx</t>
  </si>
  <si>
    <t>Changes to 2025-26 Budget Proposed Budget Column as a Result of the Public Hearing</t>
  </si>
  <si>
    <t>This form is to be used by districts in which changes are made to the "proposed 2025-26 budget" column, as a result of the public hearing.  All changes in the budget must be supported by the minutes of the public hearing, which must be submitted to the county office in conjunction with this form.</t>
  </si>
  <si>
    <t>Changes to 2025-26 SBB Budget Proposed Budget Column as a Result of the Public Hearing</t>
  </si>
  <si>
    <t>This form is to be used by districts in which changes are made to the 2025-26 SBB budget proposed 2025-26 budget column as a result of the public hearing.  All changes in the budget must be supported by the minutes of the public hearing, which must be submitted to the county office in conjunction with this form.</t>
  </si>
  <si>
    <t>Changes to 2025-26 Budget Middle Column as a Result of the Public Hearing</t>
  </si>
  <si>
    <t>This form is to be used by districts in which changes are made to the 2025-26 budget middle column for revised 2024-25 as a result of the public hearing.  All changes in the budget must be supported by the minutes of the public hearing, which must be submitted to the county office in conjunction with this form.</t>
  </si>
  <si>
    <t>Changes to 2025-26 SBB Budget Middle Column as a Result of the Public Hearing</t>
  </si>
  <si>
    <t>This form is to be used by districts in which changes are made to the 2025-26 SBB budget revised 2024-25 budget column as a result of the public hearing.  All changes in the budget must be supported by the minutes of the public hearing, which must be submitted to the county office in conjunction with this form.</t>
  </si>
  <si>
    <t>Local Tax Levy- Base Budget</t>
  </si>
  <si>
    <t>Local Tax Levy - Separate Proposal for School Election</t>
  </si>
  <si>
    <t>10-1211</t>
  </si>
  <si>
    <t>Local Tax Levy - 25-26 Separate Proposal Passed at Prior Special Election</t>
  </si>
  <si>
    <t>10-1212</t>
  </si>
  <si>
    <t>Total General Fund Tax Levy</t>
  </si>
  <si>
    <t>10-121x</t>
  </si>
  <si>
    <t>ARP - State Fiscal Recovery Funds</t>
  </si>
  <si>
    <t>20-4548</t>
  </si>
  <si>
    <t>ARP - State Fiscal Recovery Funds Program</t>
  </si>
  <si>
    <t>20-498-xxx-xxx</t>
  </si>
  <si>
    <t>(1)
SBB Line Number</t>
  </si>
  <si>
    <t>(2)
SBB Revenue or Appropriation Line Title</t>
  </si>
  <si>
    <t>(3)
SBB Account Number</t>
  </si>
  <si>
    <t>(4)
Advertised SBB Budget Amount</t>
  </si>
  <si>
    <t>(5)
Changes as a Result of the Public Hearing</t>
  </si>
  <si>
    <t>(6)
SBB Budget Amount Certified for Taxes</t>
  </si>
  <si>
    <t>(7)
Description of Change in Budgeted Amount</t>
  </si>
  <si>
    <r>
      <rPr>
        <b/>
        <sz val="11"/>
        <color theme="1"/>
        <rFont val="Calibri"/>
        <family val="2"/>
        <scheme val="minor"/>
      </rPr>
      <t>Instructions:</t>
    </r>
    <r>
      <rPr>
        <sz val="11"/>
        <color theme="1"/>
        <rFont val="Calibri"/>
        <family val="2"/>
        <scheme val="minor"/>
      </rPr>
      <t xml:space="preserve">
In column 4, enter the amount from the Advertised SBB Budget as approved by the ECS.
In column 5, enter the change in each SBB line based on discussion at the public hearing.  Increases should be entered as a positive number and reductions should be entered as a negative number.
Column 6 is calculated as Column 4 plus Column 5.  This must agree to the final SBB budget certified for taxes.
In column 7, enter a description of the change in the SBB budgeted amount.
</t>
    </r>
  </si>
  <si>
    <t>This worksheet contains two tables, each spanning columns A through G. The header rows are 6 and 21.</t>
  </si>
  <si>
    <t>(1)
Advertised Line Number</t>
  </si>
  <si>
    <t>(2)
Advertised Revenue or Appropriation Line Title</t>
  </si>
  <si>
    <t>(3)
Advertised Account Number</t>
  </si>
  <si>
    <t>(4)
Advertised Budget Amount</t>
  </si>
  <si>
    <t>(6)
Budget Amount Certified for Taxes</t>
  </si>
  <si>
    <t>This worksheet contains two tables spanning columns A through G. The headers rows are 6, and   Data entry is performed in columns 4, 5, and 7.</t>
  </si>
  <si>
    <r>
      <rPr>
        <b/>
        <sz val="11"/>
        <color theme="1"/>
        <rFont val="Calibri"/>
        <family val="2"/>
        <scheme val="minor"/>
      </rPr>
      <t>Instructions:</t>
    </r>
    <r>
      <rPr>
        <sz val="11"/>
        <color theme="1"/>
        <rFont val="Calibri"/>
        <family val="2"/>
        <scheme val="minor"/>
      </rPr>
      <t xml:space="preserve">
In column 4, enter the amount from the Advertised Budget as approved by the ECS.
In column 5,  enter the change in each line based on discussion at the public hearing.  Increases should be entered as a positive number and reductions should be entered as a negative number.
Column 6 is calculated as Column 4 plus Column 5.  This must agree to the final budget certified for taxes.
In column 7, enter a description of the change in the budgeted amount.</t>
    </r>
  </si>
  <si>
    <r>
      <rPr>
        <b/>
        <sz val="11"/>
        <color theme="1"/>
        <rFont val="Calibri"/>
        <family val="2"/>
        <scheme val="minor"/>
      </rPr>
      <t>Instructions:</t>
    </r>
    <r>
      <rPr>
        <sz val="11"/>
        <color theme="1"/>
        <rFont val="Calibri"/>
        <family val="2"/>
        <scheme val="minor"/>
      </rPr>
      <t xml:space="preserve">
In column 4, enter the amount from the Advertised Budget as approved by the ECS.
In column 5, enter the change in each line based on discussion at the public hearing. Increases should be entered as a positive number and reductions should be entered as a negative number.
Column 6 is Calculated as Column 4 plus Column 5.  This must agree to the final budget certified for taxes.)
In column 7, enter a description of the change in the budgeted amount)</t>
    </r>
  </si>
  <si>
    <t>This worksheet has two tables spanning columns A through G. Rows 6 and 155 are the header rows. Data entry is performed in columns 4, 5, and 7.</t>
  </si>
  <si>
    <r>
      <rPr>
        <b/>
        <sz val="11"/>
        <color theme="1"/>
        <rFont val="Calibri"/>
        <family val="2"/>
        <scheme val="minor"/>
      </rPr>
      <t>Instructions:</t>
    </r>
    <r>
      <rPr>
        <sz val="11"/>
        <color theme="1"/>
        <rFont val="Calibri"/>
        <family val="2"/>
        <scheme val="minor"/>
      </rPr>
      <t xml:space="preserve">
In column 4, enter the amount from the Advertised SBB Budget as approved by the ECS.
In column 5, enter the change in each SBB line based on discussion at the public hearing. Increases should be entered as a positive number and reductions should be entered as a negative number.)
Column 6 is calculated as Column 4 + Column 5.  This must agree to the final SBB budget certified for taxes.
In column 7, enter a description of the change in the SBB budgeted amount)</t>
    </r>
  </si>
  <si>
    <t>This worksheet has two tables spanning columns A through G. Rows 6 and 22 are the header rows. Data entry is performed in columns 4, 5, and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</si>
</sst>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sz val="10"/>
      <name val="Arial"/>
      <family val="2"/>
    </font>
    <font>
      <b/>
      <sz val="10"/>
      <name val="Arial"/>
      <family val="2"/>
    </font>
    <font>
      <b/>
      <sz val="11"/>
      <color theme="4"/>
      <name val="Calibri"/>
      <family val="2"/>
      <scheme val="minor"/>
    </font>
    <font>
      <b/>
      <sz val="10"/>
      <color theme="4"/>
      <name val="Arial"/>
      <family val="2"/>
    </font>
    <font>
      <sz val="10"/>
      <color theme="0"/>
      <name val="Arial"/>
      <family val="2"/>
    </font>
    <font>
      <b/>
      <sz val="15"/>
      <color theme="3"/>
      <name val="Calibri"/>
      <family val="2"/>
      <scheme val="minor"/>
    </font>
    <font>
      <b/>
      <sz val="13"/>
      <color theme="3"/>
      <name val="Calibri"/>
      <family val="2"/>
      <scheme val="minor"/>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right/>
      <top/>
      <bottom style="thick">
        <color theme="4"/>
      </bottom>
      <diagonal/>
    </border>
    <border>
      <left/>
      <right/>
      <top/>
      <bottom style="thick">
        <color theme="4" tint="0.499984740745262"/>
      </bottom>
      <diagonal/>
    </border>
  </borders>
  <cellStyleXfs count="6">
    <xf numFmtId="0" fontId="0" fillId="0" borderId="0"/>
    <xf numFmtId="44" fontId="1" fillId="0" borderId="0" applyFont="0" applyFill="0" applyBorder="0" applyAlignment="0" applyProtection="0"/>
    <xf numFmtId="0" fontId="6" fillId="0" borderId="0"/>
    <xf numFmtId="43" fontId="6" fillId="0" borderId="0" applyFont="0" applyFill="0" applyBorder="0" applyAlignment="0" applyProtection="0"/>
    <xf numFmtId="0" fontId="11" fillId="0" borderId="1" applyNumberFormat="0" applyFill="0" applyAlignment="0" applyProtection="0"/>
    <xf numFmtId="0" fontId="12" fillId="0" borderId="2" applyNumberFormat="0" applyFill="0" applyAlignment="0" applyProtection="0"/>
  </cellStyleXfs>
  <cellXfs count="62">
    <xf numFmtId="0" fontId="0" fillId="0" borderId="0" xfId="0"/>
    <xf numFmtId="0" fontId="0" fillId="0" borderId="0" xfId="0" applyAlignment="1">
      <alignment wrapText="1"/>
    </xf>
    <xf numFmtId="0" fontId="2" fillId="0" borderId="0" xfId="0" quotePrefix="1" applyFont="1" applyAlignment="1">
      <alignment horizontal="center" wrapText="1"/>
    </xf>
    <xf numFmtId="0" fontId="2" fillId="0" borderId="0" xfId="1" quotePrefix="1" applyNumberFormat="1" applyFont="1" applyAlignment="1">
      <alignment horizontal="center" wrapText="1"/>
    </xf>
    <xf numFmtId="0" fontId="0" fillId="0" borderId="0" xfId="0" applyAlignment="1">
      <alignment vertical="center"/>
    </xf>
    <xf numFmtId="49" fontId="0" fillId="0" borderId="0" xfId="0" applyNumberFormat="1"/>
    <xf numFmtId="164" fontId="0" fillId="0" borderId="0" xfId="1" applyNumberFormat="1" applyFont="1"/>
    <xf numFmtId="164" fontId="2" fillId="0" borderId="0" xfId="1" quotePrefix="1" applyNumberFormat="1" applyFont="1" applyAlignment="1">
      <alignment horizontal="center" wrapText="1"/>
    </xf>
    <xf numFmtId="0" fontId="4" fillId="0" borderId="0" xfId="0" applyFont="1" applyAlignment="1">
      <alignment horizontal="center"/>
    </xf>
    <xf numFmtId="0" fontId="4" fillId="0" borderId="0" xfId="0" applyFont="1"/>
    <xf numFmtId="49" fontId="4" fillId="0" borderId="0" xfId="0" applyNumberFormat="1" applyFont="1"/>
    <xf numFmtId="0" fontId="5" fillId="0" borderId="0" xfId="0" applyFont="1"/>
    <xf numFmtId="49" fontId="3" fillId="0" borderId="0" xfId="0" applyNumberFormat="1" applyFont="1"/>
    <xf numFmtId="0" fontId="6" fillId="0" borderId="0" xfId="2" applyAlignment="1">
      <alignment horizontal="center"/>
    </xf>
    <xf numFmtId="0" fontId="6" fillId="0" borderId="0" xfId="2"/>
    <xf numFmtId="0" fontId="6" fillId="0" borderId="0" xfId="2" applyAlignment="1">
      <alignment horizontal="center" vertical="center"/>
    </xf>
    <xf numFmtId="0" fontId="6" fillId="0" borderId="0" xfId="2" applyAlignment="1">
      <alignment vertical="center"/>
    </xf>
    <xf numFmtId="0" fontId="7" fillId="0" borderId="0" xfId="2" applyFont="1"/>
    <xf numFmtId="0" fontId="7" fillId="0" borderId="0" xfId="2" applyFont="1" applyAlignment="1">
      <alignment horizontal="center"/>
    </xf>
    <xf numFmtId="1" fontId="6" fillId="0" borderId="0" xfId="2" applyNumberFormat="1" applyAlignment="1">
      <alignment horizontal="center"/>
    </xf>
    <xf numFmtId="1" fontId="6" fillId="0" borderId="0" xfId="2" applyNumberFormat="1" applyAlignment="1">
      <alignment horizontal="left" indent="1"/>
    </xf>
    <xf numFmtId="1" fontId="6" fillId="0" borderId="0" xfId="2" applyNumberFormat="1"/>
    <xf numFmtId="164" fontId="8" fillId="0" borderId="0" xfId="1" applyNumberFormat="1" applyFont="1"/>
    <xf numFmtId="0" fontId="5" fillId="0" borderId="0" xfId="0" applyFont="1" applyAlignment="1">
      <alignment horizontal="center"/>
    </xf>
    <xf numFmtId="49" fontId="5" fillId="0" borderId="0" xfId="0" applyNumberFormat="1" applyFont="1"/>
    <xf numFmtId="0" fontId="4" fillId="0" borderId="0" xfId="0" applyFont="1" applyAlignment="1">
      <alignment vertical="center"/>
    </xf>
    <xf numFmtId="0" fontId="7" fillId="0" borderId="0" xfId="2" applyFont="1" applyAlignment="1">
      <alignment horizontal="left" indent="2"/>
    </xf>
    <xf numFmtId="1" fontId="7" fillId="0" borderId="0" xfId="2" applyNumberFormat="1" applyFont="1" applyAlignment="1">
      <alignment horizontal="center"/>
    </xf>
    <xf numFmtId="1" fontId="7" fillId="0" borderId="0" xfId="2" applyNumberFormat="1" applyFont="1" applyAlignment="1">
      <alignment horizontal="left" indent="1"/>
    </xf>
    <xf numFmtId="1" fontId="7" fillId="0" borderId="0" xfId="2" applyNumberFormat="1" applyFont="1" applyAlignment="1">
      <alignment horizontal="left" indent="2"/>
    </xf>
    <xf numFmtId="164" fontId="6" fillId="0" borderId="0" xfId="2" applyNumberFormat="1"/>
    <xf numFmtId="164" fontId="6" fillId="0" borderId="0" xfId="3" applyNumberFormat="1" applyFont="1" applyAlignment="1">
      <alignment horizontal="center"/>
    </xf>
    <xf numFmtId="164" fontId="7" fillId="0" borderId="0" xfId="3" applyNumberFormat="1" applyFont="1" applyAlignment="1">
      <alignment horizontal="center"/>
    </xf>
    <xf numFmtId="0" fontId="6" fillId="0" borderId="0" xfId="2" applyAlignment="1">
      <alignment horizontal="left" indent="2"/>
    </xf>
    <xf numFmtId="1" fontId="6" fillId="0" borderId="0" xfId="2" applyNumberFormat="1" applyAlignment="1">
      <alignment horizontal="left" indent="2"/>
    </xf>
    <xf numFmtId="164" fontId="7" fillId="0" borderId="0" xfId="3" applyNumberFormat="1" applyFont="1" applyFill="1" applyAlignment="1">
      <alignment horizontal="center"/>
    </xf>
    <xf numFmtId="164" fontId="7" fillId="0" borderId="0" xfId="2" applyNumberFormat="1" applyFont="1"/>
    <xf numFmtId="164" fontId="6" fillId="0" borderId="0" xfId="3" applyNumberFormat="1" applyFont="1" applyFill="1" applyAlignment="1">
      <alignment horizontal="center"/>
    </xf>
    <xf numFmtId="164" fontId="9" fillId="0" borderId="0" xfId="2" applyNumberFormat="1" applyFont="1"/>
    <xf numFmtId="164" fontId="9" fillId="0" borderId="0" xfId="3" applyNumberFormat="1" applyFont="1" applyAlignment="1">
      <alignment horizontal="center"/>
    </xf>
    <xf numFmtId="0" fontId="6" fillId="0" borderId="0" xfId="2" applyAlignment="1">
      <alignment wrapText="1"/>
    </xf>
    <xf numFmtId="1" fontId="6" fillId="0" borderId="0" xfId="2" applyNumberFormat="1" applyAlignment="1">
      <alignment wrapText="1"/>
    </xf>
    <xf numFmtId="164" fontId="8" fillId="0" borderId="0" xfId="1" applyNumberFormat="1" applyFont="1" applyBorder="1"/>
    <xf numFmtId="0" fontId="10" fillId="0" borderId="0" xfId="2" applyFont="1" applyAlignment="1">
      <alignment horizontal="left"/>
    </xf>
    <xf numFmtId="0" fontId="0" fillId="0" borderId="0" xfId="0" applyAlignment="1">
      <alignment horizontal="left" vertical="center" wrapText="1"/>
    </xf>
    <xf numFmtId="0" fontId="3" fillId="0" borderId="0" xfId="0" applyFont="1"/>
    <xf numFmtId="0" fontId="2" fillId="0" borderId="0" xfId="0" quotePrefix="1" applyFont="1" applyAlignment="1">
      <alignment horizontal="center" vertical="top" wrapText="1"/>
    </xf>
    <xf numFmtId="164" fontId="2" fillId="0" borderId="0" xfId="1" quotePrefix="1" applyNumberFormat="1" applyFont="1" applyAlignment="1">
      <alignment horizontal="center" vertical="top" wrapText="1"/>
    </xf>
    <xf numFmtId="0" fontId="4" fillId="0" borderId="0" xfId="0" applyFont="1" applyAlignment="1">
      <alignment vertical="top"/>
    </xf>
    <xf numFmtId="0" fontId="0" fillId="0" borderId="0" xfId="0" applyAlignment="1">
      <alignment horizontal="left" vertical="top" wrapText="1"/>
    </xf>
    <xf numFmtId="0" fontId="11" fillId="0" borderId="1" xfId="4"/>
    <xf numFmtId="0" fontId="12" fillId="0" borderId="2" xfId="5" applyAlignment="1">
      <alignment vertical="center"/>
    </xf>
    <xf numFmtId="0" fontId="7" fillId="0" borderId="0" xfId="2" applyFont="1" applyFill="1" applyAlignment="1">
      <alignment horizontal="center"/>
    </xf>
    <xf numFmtId="0" fontId="5" fillId="0" borderId="0" xfId="0" applyFont="1" applyAlignment="1">
      <alignment horizontal="center"/>
    </xf>
    <xf numFmtId="0" fontId="2" fillId="0" borderId="0" xfId="1" quotePrefix="1" applyNumberFormat="1" applyFont="1" applyAlignment="1">
      <alignment horizontal="center" vertical="top" wrapText="1"/>
    </xf>
    <xf numFmtId="0" fontId="7" fillId="0" borderId="0" xfId="2" applyFont="1" applyAlignment="1">
      <alignment horizontal="center"/>
    </xf>
    <xf numFmtId="0" fontId="12" fillId="2" borderId="2" xfId="5" applyFill="1" applyAlignment="1">
      <alignment horizontal="left" vertical="center" wrapText="1"/>
    </xf>
    <xf numFmtId="49" fontId="12" fillId="2" borderId="0" xfId="5" applyNumberFormat="1" applyFill="1" applyBorder="1"/>
    <xf numFmtId="0" fontId="12" fillId="2" borderId="2" xfId="5" applyFill="1" applyAlignment="1">
      <alignment horizontal="left" vertical="top" wrapText="1"/>
    </xf>
    <xf numFmtId="0" fontId="12" fillId="2" borderId="0" xfId="5" applyFill="1" applyBorder="1" applyAlignment="1">
      <alignment horizontal="left" vertical="center"/>
    </xf>
    <xf numFmtId="0" fontId="11" fillId="2" borderId="1" xfId="4" applyFill="1" applyAlignment="1">
      <alignment horizontal="left" vertical="center" wrapText="1"/>
    </xf>
    <xf numFmtId="0" fontId="0" fillId="2" borderId="0" xfId="0" applyFill="1"/>
  </cellXfs>
  <cellStyles count="6">
    <cellStyle name="Comma 2" xfId="3" xr:uid="{84CB17FC-5549-47CF-8709-A1B31157358A}"/>
    <cellStyle name="Currency" xfId="1" builtinId="4"/>
    <cellStyle name="Heading 1" xfId="4" builtinId="16"/>
    <cellStyle name="Heading 2" xfId="5" builtinId="17"/>
    <cellStyle name="Normal" xfId="0" builtinId="0"/>
    <cellStyle name="Normal 2" xfId="2" xr:uid="{4F12F57A-C835-41B8-B108-7304D034E532}"/>
  </cellStyles>
  <dxfs count="62">
    <dxf>
      <font>
        <b/>
        <i val="0"/>
        <strike val="0"/>
        <condense val="0"/>
        <extend val="0"/>
        <outline val="0"/>
        <shadow val="0"/>
        <u val="none"/>
        <vertAlign val="baseline"/>
        <sz val="11"/>
        <color theme="1"/>
        <name val="Calibri"/>
        <family val="2"/>
        <scheme val="minor"/>
      </font>
      <numFmt numFmtId="164" formatCode="_(&quot;$&quot;* #,##0_);_(&quot;$&quot;* \(#,##0\);_(&quot;$&quot;* &quot;-&quot;??_);_(@_)"/>
      <alignment horizontal="center" vertical="bottom" textRotation="0" wrapText="1" indent="0" justifyLastLine="0" shrinkToFit="0" readingOrder="0"/>
    </dxf>
    <dxf>
      <alignment horizontal="general" vertical="bottom" textRotation="0" wrapText="1" indent="0" justifyLastLine="0" shrinkToFit="0" readingOrder="0"/>
    </dxf>
    <dxf>
      <numFmt numFmtId="164" formatCode="_(&quot;$&quot;* #,##0_);_(&quot;$&quot;* \(#,##0\);_(&quot;$&quot;* &quot;-&quot;??_);_(@_)"/>
    </dxf>
    <dxf>
      <font>
        <b/>
        <i val="0"/>
        <strike val="0"/>
        <condense val="0"/>
        <extend val="0"/>
        <outline val="0"/>
        <shadow val="0"/>
        <u val="none"/>
        <vertAlign val="baseline"/>
        <sz val="10"/>
        <color theme="4"/>
        <name val="Arial"/>
        <family val="2"/>
        <scheme val="none"/>
      </font>
      <numFmt numFmtId="164" formatCode="_(&quot;$&quot;* #,##0_);_(&quot;$&quot;* \(#,##0\);_(&quot;$&quot;* &quot;-&quot;??_);_(@_)"/>
      <alignment horizontal="center" vertical="bottom" textRotation="0" wrapText="0" indent="0" justifyLastLine="0" shrinkToFit="0" readingOrder="0"/>
    </dxf>
    <dxf>
      <font>
        <b/>
        <i val="0"/>
        <strike val="0"/>
        <condense val="0"/>
        <extend val="0"/>
        <outline val="0"/>
        <shadow val="0"/>
        <u val="none"/>
        <vertAlign val="baseline"/>
        <sz val="10"/>
        <color theme="4"/>
        <name val="Arial"/>
        <family val="2"/>
        <scheme val="none"/>
      </font>
      <numFmt numFmtId="164" formatCode="_(&quot;$&quot;* #,##0_);_(&quot;$&quot;* \(#,##0\);_(&quot;$&quot;* &quot;-&quot;??_);_(@_)"/>
      <alignment horizontal="center" vertical="bottom" textRotation="0" wrapText="0" indent="0" justifyLastLine="0" shrinkToFit="0" readingOrder="0"/>
    </dxf>
    <dxf>
      <font>
        <b/>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alignment horizontal="left" vertical="bottom" textRotation="0" wrapText="0" indent="2" justifyLastLine="0" shrinkToFit="0" readingOrder="0"/>
    </dxf>
    <dxf>
      <font>
        <b/>
        <i val="0"/>
        <strike val="0"/>
        <condense val="0"/>
        <extend val="0"/>
        <outline val="0"/>
        <shadow val="0"/>
        <u val="none"/>
        <vertAlign val="baseline"/>
        <sz val="10"/>
        <color auto="1"/>
        <name val="Arial"/>
        <family val="2"/>
        <scheme val="none"/>
      </font>
      <alignment horizontal="center" vertical="bottom" textRotation="0" wrapText="0" indent="0" justifyLastLine="0" shrinkToFit="0" readingOrder="0"/>
    </dxf>
    <dxf>
      <border outline="0">
        <top style="thick">
          <color theme="4" tint="0.499984740745262"/>
        </top>
      </border>
    </dxf>
    <dxf>
      <font>
        <b/>
        <i val="0"/>
        <strike val="0"/>
        <condense val="0"/>
        <extend val="0"/>
        <outline val="0"/>
        <shadow val="0"/>
        <u val="none"/>
        <vertAlign val="baseline"/>
        <sz val="11"/>
        <color theme="1"/>
        <name val="Calibri"/>
        <family val="2"/>
        <scheme val="minor"/>
      </font>
      <numFmt numFmtId="0" formatCode="General"/>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dxf>
    <dxf>
      <font>
        <b val="0"/>
        <i val="0"/>
        <strike val="0"/>
        <condense val="0"/>
        <extend val="0"/>
        <outline val="0"/>
        <shadow val="0"/>
        <u val="none"/>
        <vertAlign val="baseline"/>
        <sz val="11"/>
        <color theme="1"/>
        <name val="Calibri"/>
        <family val="2"/>
        <scheme val="minor"/>
      </font>
      <numFmt numFmtId="164" formatCode="_(&quot;$&quot;* #,##0_);_(&quot;$&quot;* \(#,##0\);_(&quot;$&quot;* &quot;-&quot;??_);_(@_)"/>
    </dxf>
    <dxf>
      <font>
        <b val="0"/>
        <i val="0"/>
        <strike val="0"/>
        <condense val="0"/>
        <extend val="0"/>
        <outline val="0"/>
        <shadow val="0"/>
        <u val="none"/>
        <vertAlign val="baseline"/>
        <sz val="11"/>
        <color theme="1"/>
        <name val="Calibri"/>
        <family val="2"/>
        <scheme val="minor"/>
      </font>
      <numFmt numFmtId="164" formatCode="_(&quot;$&quot;* #,##0_);_(&quot;$&quot;* \(#,##0\);_(&quot;$&quot;* &quot;-&quot;??_);_(@_)"/>
    </dxf>
    <dxf>
      <font>
        <b val="0"/>
        <i val="0"/>
        <strike val="0"/>
        <condense val="0"/>
        <extend val="0"/>
        <outline val="0"/>
        <shadow val="0"/>
        <u val="none"/>
        <vertAlign val="baseline"/>
        <sz val="11"/>
        <color auto="1"/>
        <name val="Calibri"/>
        <family val="2"/>
        <scheme val="minor"/>
      </font>
      <numFmt numFmtId="30" formatCode="@"/>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border outline="0">
        <top style="thick">
          <color theme="4" tint="0.499984740745262"/>
        </top>
      </border>
    </dxf>
    <dxf>
      <font>
        <b/>
        <i val="0"/>
        <strike val="0"/>
        <condense val="0"/>
        <extend val="0"/>
        <outline val="0"/>
        <shadow val="0"/>
        <u val="none"/>
        <vertAlign val="baseline"/>
        <sz val="11"/>
        <color theme="1"/>
        <name val="Calibri"/>
        <family val="2"/>
        <scheme val="minor"/>
      </font>
      <numFmt numFmtId="0" formatCode="General"/>
      <alignment horizontal="center" vertical="top" textRotation="0" wrapText="1" indent="0" justifyLastLine="0" shrinkToFit="0" readingOrder="0"/>
    </dxf>
    <dxf>
      <font>
        <b/>
        <i val="0"/>
        <strike val="0"/>
        <condense val="0"/>
        <extend val="0"/>
        <outline val="0"/>
        <shadow val="0"/>
        <u val="none"/>
        <vertAlign val="baseline"/>
        <sz val="11"/>
        <color theme="1"/>
        <name val="Calibri"/>
        <family val="2"/>
        <scheme val="minor"/>
      </font>
      <numFmt numFmtId="0" formatCode="General"/>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dxf>
    <dxf>
      <font>
        <b val="0"/>
        <i val="0"/>
        <strike val="0"/>
        <condense val="0"/>
        <extend val="0"/>
        <outline val="0"/>
        <shadow val="0"/>
        <u val="none"/>
        <vertAlign val="baseline"/>
        <sz val="11"/>
        <color theme="1"/>
        <name val="Calibri"/>
        <family val="2"/>
        <scheme val="minor"/>
      </font>
      <numFmt numFmtId="164" formatCode="_(&quot;$&quot;* #,##0_);_(&quot;$&quot;* \(#,##0\);_(&quot;$&quot;* &quot;-&quot;??_);_(@_)"/>
    </dxf>
    <dxf>
      <font>
        <b val="0"/>
        <i val="0"/>
        <strike val="0"/>
        <condense val="0"/>
        <extend val="0"/>
        <outline val="0"/>
        <shadow val="0"/>
        <u val="none"/>
        <vertAlign val="baseline"/>
        <sz val="11"/>
        <color theme="1"/>
        <name val="Calibri"/>
        <family val="2"/>
        <scheme val="minor"/>
      </font>
      <numFmt numFmtId="164" formatCode="_(&quot;$&quot;* #,##0_);_(&quot;$&quot;* \(#,##0\);_(&quot;$&quot;* &quot;-&quot;??_);_(@_)"/>
    </dxf>
    <dxf>
      <font>
        <b val="0"/>
        <i val="0"/>
        <strike val="0"/>
        <condense val="0"/>
        <extend val="0"/>
        <outline val="0"/>
        <shadow val="0"/>
        <u val="none"/>
        <vertAlign val="baseline"/>
        <sz val="11"/>
        <color auto="1"/>
        <name val="Calibri"/>
        <family val="2"/>
        <scheme val="minor"/>
      </font>
      <numFmt numFmtId="30" formatCode="@"/>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border outline="0">
        <top style="thick">
          <color theme="4" tint="0.499984740745262"/>
        </top>
      </border>
    </dxf>
    <dxf>
      <font>
        <b/>
        <i val="0"/>
        <strike val="0"/>
        <condense val="0"/>
        <extend val="0"/>
        <outline val="0"/>
        <shadow val="0"/>
        <u val="none"/>
        <vertAlign val="baseline"/>
        <sz val="11"/>
        <color theme="1"/>
        <name val="Calibri"/>
        <family val="2"/>
        <scheme val="minor"/>
      </font>
      <numFmt numFmtId="164" formatCode="_(&quot;$&quot;* #,##0_);_(&quot;$&quot;* \(#,##0\);_(&quot;$&quot;* &quot;-&quot;??_);_(@_)"/>
      <alignment horizontal="center" vertical="top" textRotation="0" wrapText="1" indent="0" justifyLastLine="0" shrinkToFit="0" readingOrder="0"/>
    </dxf>
    <dxf>
      <alignment horizontal="general" vertical="bottom" textRotation="0" wrapText="1" indent="0" justifyLastLine="0" shrinkToFit="0" readingOrder="0"/>
    </dxf>
    <dxf>
      <numFmt numFmtId="164" formatCode="_(&quot;$&quot;* #,##0_);_(&quot;$&quot;* \(#,##0\);_(&quot;$&quot;* &quot;-&quot;??_);_(@_)"/>
    </dxf>
    <dxf>
      <font>
        <b/>
        <i val="0"/>
        <strike val="0"/>
        <condense val="0"/>
        <extend val="0"/>
        <outline val="0"/>
        <shadow val="0"/>
        <u val="none"/>
        <vertAlign val="baseline"/>
        <sz val="10"/>
        <color theme="4"/>
        <name val="Arial"/>
        <family val="2"/>
        <scheme val="none"/>
      </font>
      <numFmt numFmtId="164" formatCode="_(&quot;$&quot;* #,##0_);_(&quot;$&quot;* \(#,##0\);_(&quot;$&quot;* &quot;-&quot;??_);_(@_)"/>
      <alignment horizontal="center" vertical="bottom" textRotation="0" wrapText="0" indent="0" justifyLastLine="0" shrinkToFit="0" readingOrder="0"/>
    </dxf>
    <dxf>
      <font>
        <b/>
        <i val="0"/>
        <strike val="0"/>
        <condense val="0"/>
        <extend val="0"/>
        <outline val="0"/>
        <shadow val="0"/>
        <u val="none"/>
        <vertAlign val="baseline"/>
        <sz val="10"/>
        <color theme="4"/>
        <name val="Arial"/>
        <family val="2"/>
        <scheme val="none"/>
      </font>
      <numFmt numFmtId="164" formatCode="_(&quot;$&quot;* #,##0_);_(&quot;$&quot;* \(#,##0\);_(&quot;$&quot;* &quot;-&quot;??_);_(@_)"/>
      <alignment horizontal="center" vertical="bottom" textRotation="0" wrapText="0" indent="0" justifyLastLine="0" shrinkToFit="0" readingOrder="0"/>
    </dxf>
    <dxf>
      <font>
        <b/>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alignment horizontal="left" vertical="bottom" textRotation="0" wrapText="0" indent="2" justifyLastLine="0" shrinkToFit="0" readingOrder="0"/>
    </dxf>
    <dxf>
      <font>
        <b/>
        <i val="0"/>
        <strike val="0"/>
        <condense val="0"/>
        <extend val="0"/>
        <outline val="0"/>
        <shadow val="0"/>
        <u val="none"/>
        <vertAlign val="baseline"/>
        <sz val="10"/>
        <color auto="1"/>
        <name val="Arial"/>
        <family val="2"/>
        <scheme val="none"/>
      </font>
      <alignment horizontal="center" vertical="bottom" textRotation="0" wrapText="0" indent="0" justifyLastLine="0" shrinkToFit="0" readingOrder="0"/>
    </dxf>
    <dxf>
      <border outline="0">
        <top style="thick">
          <color theme="4" tint="0.499984740745262"/>
        </top>
      </border>
    </dxf>
    <dxf>
      <font>
        <b/>
        <i val="0"/>
        <strike val="0"/>
        <condense val="0"/>
        <extend val="0"/>
        <outline val="0"/>
        <shadow val="0"/>
        <u val="none"/>
        <vertAlign val="baseline"/>
        <sz val="11"/>
        <color theme="1"/>
        <name val="Calibri"/>
        <family val="2"/>
        <scheme val="minor"/>
      </font>
      <numFmt numFmtId="164" formatCode="_(&quot;$&quot;* #,##0_);_(&quot;$&quot;* \(#,##0\);_(&quot;$&quot;* &quot;-&quot;??_);_(@_)"/>
      <alignment horizontal="center"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4" formatCode="_(&quot;$&quot;* #,##0_);_(&quot;$&quot;* \(#,##0\);_(&quot;$&quot;* &quot;-&quot;??_);_(@_)"/>
    </dxf>
    <dxf>
      <font>
        <b/>
        <i val="0"/>
        <strike val="0"/>
        <condense val="0"/>
        <extend val="0"/>
        <outline val="0"/>
        <shadow val="0"/>
        <u val="none"/>
        <vertAlign val="baseline"/>
        <sz val="10"/>
        <color theme="4"/>
        <name val="Arial"/>
        <family val="2"/>
        <scheme val="none"/>
      </font>
      <numFmt numFmtId="164" formatCode="_(&quot;$&quot;* #,##0_);_(&quot;$&quot;* \(#,##0\);_(&quot;$&quot;* &quot;-&quot;??_);_(@_)"/>
      <alignment horizontal="center" vertical="bottom" textRotation="0" wrapText="0" indent="0" justifyLastLine="0" shrinkToFit="0" readingOrder="0"/>
    </dxf>
    <dxf>
      <font>
        <b/>
        <i val="0"/>
        <strike val="0"/>
        <condense val="0"/>
        <extend val="0"/>
        <outline val="0"/>
        <shadow val="0"/>
        <u val="none"/>
        <vertAlign val="baseline"/>
        <sz val="10"/>
        <color theme="4"/>
        <name val="Arial"/>
        <family val="2"/>
        <scheme val="none"/>
      </font>
      <numFmt numFmtId="164" formatCode="_(&quot;$&quot;* #,##0_);_(&quot;$&quot;* \(#,##0\);_(&quot;$&quot;* &quot;-&quot;??_);_(@_)"/>
      <alignment horizontal="center" vertical="bottom" textRotation="0" wrapText="0" indent="0" justifyLastLine="0" shrinkToFit="0" readingOrder="0"/>
    </dxf>
    <dxf>
      <font>
        <b/>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alignment horizontal="left" vertical="bottom" textRotation="0" wrapText="0" indent="2" justifyLastLine="0" shrinkToFit="0" readingOrder="0"/>
    </dxf>
    <dxf>
      <font>
        <b/>
        <i val="0"/>
        <strike val="0"/>
        <condense val="0"/>
        <extend val="0"/>
        <outline val="0"/>
        <shadow val="0"/>
        <u val="none"/>
        <vertAlign val="baseline"/>
        <sz val="10"/>
        <color auto="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numFmt numFmtId="164" formatCode="_(&quot;$&quot;* #,##0_);_(&quot;$&quot;* \(#,##0\);_(&quot;$&quot;* &quot;-&quot;??_);_(@_)"/>
      <alignment horizontal="center"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dxf>
    <dxf>
      <font>
        <b val="0"/>
        <i val="0"/>
        <strike val="0"/>
        <condense val="0"/>
        <extend val="0"/>
        <outline val="0"/>
        <shadow val="0"/>
        <u val="none"/>
        <vertAlign val="baseline"/>
        <sz val="11"/>
        <color auto="1"/>
        <name val="Calibri"/>
        <family val="2"/>
        <scheme val="minor"/>
      </font>
      <numFmt numFmtId="30" formatCode="@"/>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4" formatCode="_(&quot;$&quot;* #,##0_);_(&quot;$&quot;* \(#,##0\);_(&quot;$&quot;* &quot;-&quot;??_);_(@_)"/>
    </dxf>
    <dxf>
      <font>
        <b/>
        <i val="0"/>
        <strike val="0"/>
        <condense val="0"/>
        <extend val="0"/>
        <outline val="0"/>
        <shadow val="0"/>
        <u val="none"/>
        <vertAlign val="baseline"/>
        <sz val="10"/>
        <color theme="4"/>
        <name val="Arial"/>
        <family val="2"/>
        <scheme val="none"/>
      </font>
      <numFmt numFmtId="164" formatCode="_(&quot;$&quot;* #,##0_);_(&quot;$&quot;* \(#,##0\);_(&quot;$&quot;* &quot;-&quot;??_);_(@_)"/>
      <alignment horizontal="center" vertical="bottom" textRotation="0" wrapText="0" indent="0" justifyLastLine="0" shrinkToFit="0" readingOrder="0"/>
    </dxf>
    <dxf>
      <font>
        <b/>
        <i val="0"/>
        <strike val="0"/>
        <condense val="0"/>
        <extend val="0"/>
        <outline val="0"/>
        <shadow val="0"/>
        <u val="none"/>
        <vertAlign val="baseline"/>
        <sz val="10"/>
        <color theme="4"/>
        <name val="Arial"/>
        <family val="2"/>
        <scheme val="none"/>
      </font>
      <numFmt numFmtId="164" formatCode="_(&quot;$&quot;* #,##0_);_(&quot;$&quot;* \(#,##0\);_(&quot;$&quot;* &quot;-&quot;??_);_(@_)"/>
      <alignment horizontal="center" vertical="bottom" textRotation="0" wrapText="0" indent="0" justifyLastLine="0" shrinkToFit="0" readingOrder="0"/>
    </dxf>
    <dxf>
      <font>
        <b/>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alignment horizontal="left" vertical="bottom" textRotation="0" wrapText="0" indent="2" justifyLastLine="0" shrinkToFit="0" readingOrder="0"/>
    </dxf>
    <dxf>
      <font>
        <b/>
        <i val="0"/>
        <strike val="0"/>
        <condense val="0"/>
        <extend val="0"/>
        <outline val="0"/>
        <shadow val="0"/>
        <u val="none"/>
        <vertAlign val="baseline"/>
        <sz val="10"/>
        <color auto="1"/>
        <name val="Arial"/>
        <family val="2"/>
        <scheme val="none"/>
      </font>
      <alignment horizontal="center" vertical="bottom" textRotation="0" wrapText="0"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dxf>
    <dxf>
      <font>
        <b val="0"/>
        <i val="0"/>
        <strike val="0"/>
        <condense val="0"/>
        <extend val="0"/>
        <outline val="0"/>
        <shadow val="0"/>
        <u val="none"/>
        <vertAlign val="baseline"/>
        <sz val="11"/>
        <color auto="1"/>
        <name val="Calibri"/>
        <family val="2"/>
        <scheme val="minor"/>
      </font>
      <numFmt numFmtId="30" formatCode="@"/>
    </dxf>
    <dxf>
      <font>
        <b/>
        <i val="0"/>
        <strike val="0"/>
        <condense val="0"/>
        <extend val="0"/>
        <outline val="0"/>
        <shadow val="0"/>
        <u val="none"/>
        <vertAlign val="baseline"/>
        <sz val="11"/>
        <color theme="1"/>
        <name val="Calibri"/>
        <family val="2"/>
        <scheme val="minor"/>
      </font>
      <numFmt numFmtId="0" formatCode="General"/>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463E43-D9D3-4331-90D2-315AC43AA856}" name="Revenues" displayName="Revenues" ref="A6:G156" totalsRowShown="0" headerRowDxfId="61" headerRowCellStyle="Currency">
  <autoFilter ref="A6:G156" xr:uid="{A9640793-0AE2-458C-81BD-136F4C5E4531}"/>
  <tableColumns count="7">
    <tableColumn id="1" xr3:uid="{3EF9D588-533F-46F4-A2B3-F7123C44630D}" name="(1)_x000a_Advertised Line Number"/>
    <tableColumn id="2" xr3:uid="{992C95B1-93DE-4516-B33E-9A9F401472F9}" name="(2)_x000a_Advertised Revenue or Appropriation Line Title"/>
    <tableColumn id="3" xr3:uid="{EA1F6B5A-C182-458C-9A4C-DC757B450041}" name="(3)_x000a_Advertised Account Number" dataDxfId="60"/>
    <tableColumn id="4" xr3:uid="{5D4661AD-FAB8-4301-86BB-87FA5CF37304}" name="(4)_x000a_Advertised Budget Amount"/>
    <tableColumn id="5" xr3:uid="{FF35929F-6304-41B9-BE60-025EF57AF29A}" name="(5)_x000a_Changes as a Result of the Public Hearing"/>
    <tableColumn id="6" xr3:uid="{DCBD88DC-E97C-4AC7-AD61-1EA256F5ABF4}" name="(6)_x000a_Budget Amount Certified for Taxes" dataDxfId="59" dataCellStyle="Currency"/>
    <tableColumn id="7" xr3:uid="{CA030B58-0240-4F18-87F3-1B7357EBA6EE}" name="(7)_x000a_Description of Change in Budgeted Amount" dataDxfId="5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19A61E7-A143-450C-92EE-F933019C5C1D}" name="Appropriations" displayName="Appropriations" ref="A159:G305" totalsRowShown="0" headerRowDxfId="20" dataDxfId="21" tableBorderDxfId="29" headerRowCellStyle="Currency" dataCellStyle="Currency">
  <autoFilter ref="A159:G305" xr:uid="{019A61E7-A143-450C-92EE-F933019C5C1D}"/>
  <tableColumns count="7">
    <tableColumn id="1" xr3:uid="{A168911E-7171-4914-AB05-FC8EAD3F28CF}" name="(1)_x000a_Advertised Line Number" dataDxfId="28"/>
    <tableColumn id="2" xr3:uid="{EA0358FF-AED9-4C19-844F-4B5D4752E982}" name="(2)_x000a_Advertised Revenue or Appropriation Line Title" dataDxfId="27"/>
    <tableColumn id="3" xr3:uid="{86E665A4-D403-49C0-83A8-DD3AC373033D}" name="(3)_x000a_Advertised Account Number" dataDxfId="26"/>
    <tableColumn id="4" xr3:uid="{938A07E7-78A8-4DC0-92C6-488C2B01E82E}" name="(4)_x000a_Advertised Budget Amount" dataDxfId="25" dataCellStyle="Currency"/>
    <tableColumn id="5" xr3:uid="{CF2432D5-4802-4AB1-8BEE-BC9744B0B7F2}" name="(5)_x000a_Changes as a Result of the Public Hearing" dataDxfId="24" dataCellStyle="Currency"/>
    <tableColumn id="6" xr3:uid="{5ED3CA93-9A05-41D6-8058-F9B7EBE6F156}" name="(6)_x000a_Budget Amount Certified for Taxes" dataDxfId="23" dataCellStyle="Currency">
      <calculatedColumnFormula>D160+E160</calculatedColumnFormula>
    </tableColumn>
    <tableColumn id="7" xr3:uid="{418F4800-8CBC-43A4-B08D-C1D2D4071A5F}" name="(7)_x000a_Description of Change in Budgeted Amount" dataDxfId="2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F75F10-C1E5-4CEC-95BB-3FA64504BA2B}" name="SBB_Revenues" displayName="SBB_Revenues" ref="A6:G19" totalsRowShown="0" headerRowDxfId="39" headerRowCellStyle="Currency">
  <autoFilter ref="A6:G19" xr:uid="{8D2D9C6E-4ED4-4069-806B-4AE8D5209637}"/>
  <tableColumns count="7">
    <tableColumn id="1" xr3:uid="{852A3F6C-D59A-4BAC-A587-FEA0EC1E5D87}" name="(1)_x000a_SBB Line Number" dataDxfId="57" dataCellStyle="Normal 2"/>
    <tableColumn id="2" xr3:uid="{035B03DE-D6A9-49C2-A70D-565B26F859BA}" name="(2)_x000a_SBB Revenue or Appropriation Line Title" dataDxfId="56" dataCellStyle="Normal 2"/>
    <tableColumn id="3" xr3:uid="{8B57EDE6-08A2-44FF-9C44-96D129875632}" name="(3)_x000a_SBB Account Number" dataDxfId="55" dataCellStyle="Normal 2"/>
    <tableColumn id="4" xr3:uid="{F9CC7FE3-49BF-4753-BA83-D69374045650}" name="(4)_x000a_Advertised SBB Budget Amount" dataDxfId="54" dataCellStyle="Comma 2"/>
    <tableColumn id="5" xr3:uid="{46777781-D53D-4C76-BBFF-9806336DC2DF}" name="(5)_x000a_Changes as a Result of the Public Hearing" dataDxfId="53" dataCellStyle="Comma 2"/>
    <tableColumn id="6" xr3:uid="{F988ED9F-C39A-4B8D-AA8E-FD4A5D6E8F66}" name="(6)_x000a_SBB Budget Amount Certified for Taxes" dataDxfId="52" dataCellStyle="Normal 2">
      <calculatedColumnFormula>D7+E7</calculatedColumnFormula>
    </tableColumn>
    <tableColumn id="7" xr3:uid="{12426BF8-BD56-42DA-8A37-8C2509887CD4}" name="(7)_x000a_Description of Change in Budgeted Amount" dataDxfId="51" dataCellStyle="Normal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A68328F-7AC5-47CE-AFAE-2F828525B0AB}" name="SBB_appropriations" displayName="SBB_appropriations" ref="A22:G60" totalsRowShown="0" headerRowDxfId="30" tableBorderDxfId="38" headerRowCellStyle="Currency">
  <autoFilter ref="A22:G60" xr:uid="{9A68328F-7AC5-47CE-AFAE-2F828525B0AB}"/>
  <tableColumns count="7">
    <tableColumn id="1" xr3:uid="{C1BAE5F4-4155-4455-9456-E6EABCE7053A}" name="(1)_x000a_SBB Line Number" dataDxfId="37" dataCellStyle="Normal 2"/>
    <tableColumn id="2" xr3:uid="{6AB322DF-6D8C-4B88-BFFD-8E764AA891FB}" name="(2)_x000a_SBB Revenue or Appropriation Line Title" dataDxfId="36" dataCellStyle="Normal 2"/>
    <tableColumn id="3" xr3:uid="{8660E8E9-734E-41B7-9051-960798F7A967}" name="(3)_x000a_SBB Account Number" dataDxfId="35" dataCellStyle="Normal 2"/>
    <tableColumn id="4" xr3:uid="{6D4C89FE-90C0-4720-9D8D-A7BF1EB409DA}" name="(4)_x000a_Advertised SBB Budget Amount" dataDxfId="34" dataCellStyle="Comma 2"/>
    <tableColumn id="5" xr3:uid="{FEA9657D-B42B-4AA5-A497-54DFD1FE04FE}" name="(5)_x000a_Changes as a Result of the Public Hearing" dataDxfId="33" dataCellStyle="Comma 2"/>
    <tableColumn id="6" xr3:uid="{D60312D9-AE98-4288-995F-D0CB1027F843}" name="(6)_x000a_SBB Budget Amount Certified for Taxes" dataDxfId="32" dataCellStyle="Normal 2">
      <calculatedColumnFormula>D23+E23</calculatedColumnFormula>
    </tableColumn>
    <tableColumn id="7" xr3:uid="{1C0A540C-F32D-4C2E-A743-6CD3CB3032F9}" name="(7)_x000a_Description of Change in Budgeted Amount" dataDxfId="31"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2F67A36-2D05-4BD3-9B13-44545AF9E9F0}" name="Revenues_2" displayName="Revenues_2" ref="A6:G153" totalsRowShown="0" headerRowDxfId="19" headerRowCellStyle="Currency">
  <autoFilter ref="A6:G153" xr:uid="{A9640793-0AE2-458C-81BD-136F4C5E4531}"/>
  <tableColumns count="7">
    <tableColumn id="1" xr3:uid="{F9CE52D9-0E13-4B92-8B5B-C9871F07457F}" name="(1)_x000a_Advertised Line Number"/>
    <tableColumn id="2" xr3:uid="{C330616A-DCF0-45FB-9EF8-94D56C6DC82C}" name="(2)_x000a_Advertised Revenue or Appropriation Line Title"/>
    <tableColumn id="3" xr3:uid="{0645D991-28FF-49D7-98B2-B9A26ADC30FC}" name="(3)_x000a_Advertised Account Number" dataDxfId="50"/>
    <tableColumn id="4" xr3:uid="{630E5ECA-ABCE-4F9B-B08A-47E48F4B0B9F}" name="(4)_x000a_Advertised Budget Amount"/>
    <tableColumn id="5" xr3:uid="{407D9BF0-E6A5-4B1E-8E16-C03779BBB1C9}" name="(5)_x000a_Changes as a Result of the Public Hearing"/>
    <tableColumn id="6" xr3:uid="{ACDD11C1-813B-401F-9A61-3DE40622BAB9}" name="(6)_x000a_Budget Amount Certified for Taxes" dataDxfId="49" dataCellStyle="Currency"/>
    <tableColumn id="7" xr3:uid="{77AAFA2A-CDA3-47FA-AADF-BB42CDCF8379}" name="(7)_x000a_Description of Change in Budgeted Amount" dataDxfId="4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2ED2E9C-E299-4C9C-B662-198F42C043D7}" name="Appropriations_2" displayName="Appropriations_2" ref="A156:G302" totalsRowShown="0" headerRowDxfId="9" dataDxfId="10" tableBorderDxfId="18" headerRowCellStyle="Currency" dataCellStyle="Currency">
  <autoFilter ref="A156:G302" xr:uid="{D2ED2E9C-E299-4C9C-B662-198F42C043D7}"/>
  <tableColumns count="7">
    <tableColumn id="1" xr3:uid="{46FFA870-8559-40A2-8331-08153F6390A9}" name="(1)_x000a_Advertised Line Number" dataDxfId="17"/>
    <tableColumn id="2" xr3:uid="{68677311-FF6B-49D3-B63E-807A4C5DD143}" name="(2)_x000a_Advertised Revenue or Appropriation Line Title" dataDxfId="16"/>
    <tableColumn id="3" xr3:uid="{BFE70C29-66AC-465F-9BA7-7A5C995C597B}" name="(3)_x000a_Advertised Account Number" dataDxfId="15"/>
    <tableColumn id="4" xr3:uid="{3009FFFA-F831-479E-9F5C-3EF24FC2A7F8}" name="(4)_x000a_Advertised Budget Amount" dataDxfId="14" dataCellStyle="Currency"/>
    <tableColumn id="5" xr3:uid="{EF53E3FC-F500-42D6-AAD5-126DB3878FD6}" name="(5)_x000a_Changes as a Result of the Public Hearing" dataDxfId="13" dataCellStyle="Currency"/>
    <tableColumn id="6" xr3:uid="{D268B4CB-2282-4693-9940-DEF52F32759A}" name="(6)_x000a_Budget Amount Certified for Taxes" dataDxfId="12" dataCellStyle="Currency">
      <calculatedColumnFormula>D157+E157</calculatedColumnFormula>
    </tableColumn>
    <tableColumn id="7" xr3:uid="{7BDDA527-BA2D-480F-B965-3E80D7FBF364}" name="(7)_x000a_Description of Change in Budgeted Amount" dataDxfId="1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5C993F1-DBA2-4C9F-9333-9439127FB442}" name="SBB_Revenues_2" displayName="SBB_Revenues_2" ref="A6:G19" totalsRowShown="0" headerRowDxfId="47" headerRowCellStyle="Currency">
  <autoFilter ref="A6:G19" xr:uid="{8D2D9C6E-4ED4-4069-806B-4AE8D5209637}"/>
  <tableColumns count="7">
    <tableColumn id="1" xr3:uid="{DCAD63C3-3406-4D71-BBA7-072A1EF4C9EE}" name="(1)_x000a_SBB Line Number" dataDxfId="46" dataCellStyle="Normal 2"/>
    <tableColumn id="2" xr3:uid="{573FC5FD-E47A-45F9-9B55-09DCE624D8FB}" name="(2)_x000a_SBB Revenue or Appropriation Line Title" dataDxfId="45" dataCellStyle="Normal 2"/>
    <tableColumn id="3" xr3:uid="{C61CA773-4830-417F-BEA1-E7A540E30D3D}" name="(3)_x000a_SBB Account Number" dataDxfId="44" dataCellStyle="Normal 2"/>
    <tableColumn id="4" xr3:uid="{AAD175C0-8C5E-489E-9F8E-9D071D9953AF}" name="(4)_x000a_Advertised SBB Budget Amount" dataDxfId="43" dataCellStyle="Comma 2"/>
    <tableColumn id="5" xr3:uid="{1F1A6B5D-2A20-4E2F-A763-322730EBEB9C}" name="(5)_x000a_Changes as a Result of the Public Hearing" dataDxfId="42" dataCellStyle="Comma 2"/>
    <tableColumn id="6" xr3:uid="{E7BF441E-0962-4967-81DE-BFE0329A23D5}" name="(6)_x000a_SBB Budget Amount Certified for Taxes" dataDxfId="41" dataCellStyle="Normal 2">
      <calculatedColumnFormula>D7+E7</calculatedColumnFormula>
    </tableColumn>
    <tableColumn id="7" xr3:uid="{404F0202-C996-4E06-8F75-928BCE871A59}" name="(7)_x000a_Description of Change in Budgeted Amount" dataDxfId="40" dataCellStyle="Normal 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DF4CD55-35A6-442E-9516-D2AC66187048}" name="SBB_Appropriations2" displayName="SBB_Appropriations2" ref="A22:G60" totalsRowShown="0" headerRowDxfId="0" tableBorderDxfId="8" headerRowCellStyle="Currency">
  <autoFilter ref="A22:G60" xr:uid="{7DF4CD55-35A6-442E-9516-D2AC66187048}"/>
  <tableColumns count="7">
    <tableColumn id="1" xr3:uid="{FDA11F94-DF6E-4AAD-89AF-9BDBBDF2FB9D}" name="(1)_x000a_SBB Line Number" dataDxfId="7" dataCellStyle="Normal 2"/>
    <tableColumn id="2" xr3:uid="{288DE546-A37B-43C9-96CC-CCFC58D1793B}" name="(2)_x000a_SBB Revenue or Appropriation Line Title" dataDxfId="6" dataCellStyle="Normal 2"/>
    <tableColumn id="3" xr3:uid="{62A2A333-558A-4BA4-AC73-42BE42ADFB10}" name="(3)_x000a_SBB Account Number" dataDxfId="5" dataCellStyle="Normal 2"/>
    <tableColumn id="4" xr3:uid="{91FF5074-B16F-4ABF-A84D-5CCF6AF02865}" name="(4)_x000a_Advertised SBB Budget Amount" dataDxfId="4" dataCellStyle="Comma 2"/>
    <tableColumn id="5" xr3:uid="{E2A5CFAE-7131-49B6-99F1-45A0D3B6F351}" name="(5)_x000a_Changes as a Result of the Public Hearing" dataDxfId="3" dataCellStyle="Comma 2"/>
    <tableColumn id="6" xr3:uid="{E7B640F0-4EC1-411C-B826-38A5F4F86471}" name="(6)_x000a_SBB Budget Amount Certified for Taxes" dataDxfId="2" dataCellStyle="Normal 2">
      <calculatedColumnFormula>D23+E23</calculatedColumnFormula>
    </tableColumn>
    <tableColumn id="7" xr3:uid="{11907017-B8B6-47FE-9544-41ED5E2BD234}" name="(7)_x000a_Description of Change in Budgeted Amount" dataDxfId="1" dataCellStyle="Normal 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C4B07-F25D-4687-A8D9-480C6E8AFF00}">
  <sheetPr>
    <pageSetUpPr fitToPage="1"/>
  </sheetPr>
  <dimension ref="A1:G307"/>
  <sheetViews>
    <sheetView tabSelected="1" zoomScaleNormal="100" workbookViewId="0">
      <selection sqref="A1:G1"/>
    </sheetView>
  </sheetViews>
  <sheetFormatPr defaultColWidth="0" defaultRowHeight="14.4" zeroHeight="1" x14ac:dyDescent="0.3"/>
  <cols>
    <col min="1" max="1" width="14.5546875" style="5" customWidth="1"/>
    <col min="2" max="2" width="71.77734375" style="5" bestFit="1" customWidth="1"/>
    <col min="3" max="3" width="15.44140625" style="5" bestFit="1" customWidth="1"/>
    <col min="4" max="6" width="15.77734375" style="6" customWidth="1"/>
    <col min="7" max="7" width="27.33203125" style="1" customWidth="1"/>
    <col min="8" max="16384" width="8.77734375" hidden="1"/>
  </cols>
  <sheetData>
    <row r="1" spans="1:7" x14ac:dyDescent="0.3">
      <c r="A1" s="45" t="s">
        <v>562</v>
      </c>
      <c r="B1" s="45"/>
      <c r="C1" s="45"/>
      <c r="D1" s="45"/>
      <c r="E1" s="45"/>
      <c r="F1" s="45"/>
      <c r="G1" s="45"/>
    </row>
    <row r="2" spans="1:7" ht="20.399999999999999" thickBot="1" x14ac:dyDescent="0.45">
      <c r="A2" s="50" t="s">
        <v>529</v>
      </c>
      <c r="B2" s="50"/>
      <c r="C2" s="50"/>
      <c r="D2" s="50"/>
      <c r="E2" s="50"/>
      <c r="F2" s="50"/>
      <c r="G2" s="50"/>
    </row>
    <row r="3" spans="1:7" s="4" customFormat="1" ht="38.549999999999997" customHeight="1" thickTop="1" x14ac:dyDescent="0.3">
      <c r="A3" s="44" t="s">
        <v>530</v>
      </c>
      <c r="B3" s="44"/>
      <c r="C3" s="44"/>
      <c r="D3" s="44"/>
      <c r="E3" s="44"/>
      <c r="F3" s="44"/>
      <c r="G3" s="44"/>
    </row>
    <row r="4" spans="1:7" s="4" customFormat="1" ht="87" customHeight="1" x14ac:dyDescent="0.3">
      <c r="A4" s="44" t="s">
        <v>563</v>
      </c>
      <c r="B4" s="44"/>
      <c r="C4" s="44"/>
      <c r="D4" s="44"/>
      <c r="E4" s="44"/>
      <c r="F4" s="44"/>
      <c r="G4" s="44"/>
    </row>
    <row r="5" spans="1:7" s="4" customFormat="1" ht="31.2" customHeight="1" thickBot="1" x14ac:dyDescent="0.35">
      <c r="A5" s="60" t="s">
        <v>322</v>
      </c>
      <c r="B5" s="60"/>
      <c r="C5" s="60"/>
      <c r="D5" s="60"/>
      <c r="E5" s="60"/>
      <c r="F5" s="60"/>
      <c r="G5" s="60"/>
    </row>
    <row r="6" spans="1:7" ht="58.2" thickTop="1" x14ac:dyDescent="0.3">
      <c r="A6" s="2" t="s">
        <v>557</v>
      </c>
      <c r="B6" s="2" t="s">
        <v>558</v>
      </c>
      <c r="C6" s="2" t="s">
        <v>559</v>
      </c>
      <c r="D6" s="3" t="s">
        <v>560</v>
      </c>
      <c r="E6" s="3" t="s">
        <v>552</v>
      </c>
      <c r="F6" s="3" t="s">
        <v>561</v>
      </c>
      <c r="G6" s="2" t="s">
        <v>554</v>
      </c>
    </row>
    <row r="7" spans="1:7" x14ac:dyDescent="0.3">
      <c r="A7" s="8">
        <v>100</v>
      </c>
      <c r="B7" s="9" t="s">
        <v>537</v>
      </c>
      <c r="C7" s="10" t="s">
        <v>1</v>
      </c>
      <c r="F7" s="6">
        <f t="shared" ref="F7:F10" si="0">D7+E7</f>
        <v>0</v>
      </c>
    </row>
    <row r="8" spans="1:7" x14ac:dyDescent="0.3">
      <c r="A8" s="8">
        <v>111</v>
      </c>
      <c r="B8" s="9" t="s">
        <v>538</v>
      </c>
      <c r="C8" s="10" t="s">
        <v>539</v>
      </c>
      <c r="F8" s="6">
        <f t="shared" si="0"/>
        <v>0</v>
      </c>
    </row>
    <row r="9" spans="1:7" x14ac:dyDescent="0.3">
      <c r="A9" s="8">
        <v>112</v>
      </c>
      <c r="B9" s="9" t="s">
        <v>540</v>
      </c>
      <c r="C9" s="10" t="s">
        <v>541</v>
      </c>
      <c r="F9" s="6">
        <f t="shared" si="0"/>
        <v>0</v>
      </c>
    </row>
    <row r="10" spans="1:7" x14ac:dyDescent="0.3">
      <c r="A10" s="8">
        <v>114</v>
      </c>
      <c r="B10" s="9" t="s">
        <v>542</v>
      </c>
      <c r="C10" s="10" t="s">
        <v>543</v>
      </c>
      <c r="D10" s="22">
        <f>SUBTOTAL(109,D7:D9)</f>
        <v>0</v>
      </c>
      <c r="E10" s="22">
        <f>SUBTOTAL(109,E7:E9)</f>
        <v>0</v>
      </c>
      <c r="F10" s="6">
        <f t="shared" si="0"/>
        <v>0</v>
      </c>
    </row>
    <row r="11" spans="1:7" x14ac:dyDescent="0.3">
      <c r="A11" s="8">
        <v>110</v>
      </c>
      <c r="B11" s="9" t="s">
        <v>2</v>
      </c>
      <c r="C11" s="10" t="s">
        <v>1</v>
      </c>
      <c r="F11" s="6">
        <f t="shared" ref="F11:F76" si="1">D11+E11</f>
        <v>0</v>
      </c>
    </row>
    <row r="12" spans="1:7" x14ac:dyDescent="0.3">
      <c r="A12" s="8">
        <v>115</v>
      </c>
      <c r="B12" s="9" t="s">
        <v>3</v>
      </c>
      <c r="C12" s="10" t="s">
        <v>4</v>
      </c>
      <c r="F12" s="6">
        <f t="shared" si="1"/>
        <v>0</v>
      </c>
    </row>
    <row r="13" spans="1:7" x14ac:dyDescent="0.3">
      <c r="A13" s="8">
        <v>120</v>
      </c>
      <c r="B13" s="9" t="s">
        <v>5</v>
      </c>
      <c r="C13" s="10" t="s">
        <v>6</v>
      </c>
      <c r="F13" s="6">
        <f t="shared" si="1"/>
        <v>0</v>
      </c>
    </row>
    <row r="14" spans="1:7" x14ac:dyDescent="0.3">
      <c r="A14" s="8">
        <v>130</v>
      </c>
      <c r="B14" s="9" t="s">
        <v>7</v>
      </c>
      <c r="C14" s="10" t="s">
        <v>6</v>
      </c>
      <c r="F14" s="6">
        <f t="shared" si="1"/>
        <v>0</v>
      </c>
    </row>
    <row r="15" spans="1:7" x14ac:dyDescent="0.3">
      <c r="A15" s="8">
        <v>140</v>
      </c>
      <c r="B15" s="9" t="s">
        <v>8</v>
      </c>
      <c r="C15" s="10" t="s">
        <v>9</v>
      </c>
      <c r="F15" s="6">
        <f t="shared" si="1"/>
        <v>0</v>
      </c>
    </row>
    <row r="16" spans="1:7" x14ac:dyDescent="0.3">
      <c r="A16" s="8">
        <v>150</v>
      </c>
      <c r="B16" s="9" t="s">
        <v>10</v>
      </c>
      <c r="C16" s="10" t="s">
        <v>11</v>
      </c>
      <c r="F16" s="6">
        <f t="shared" si="1"/>
        <v>0</v>
      </c>
    </row>
    <row r="17" spans="1:6" x14ac:dyDescent="0.3">
      <c r="A17" s="8">
        <v>151</v>
      </c>
      <c r="B17" s="9" t="s">
        <v>12</v>
      </c>
      <c r="C17" s="10" t="s">
        <v>13</v>
      </c>
      <c r="F17" s="6">
        <f t="shared" si="1"/>
        <v>0</v>
      </c>
    </row>
    <row r="18" spans="1:6" x14ac:dyDescent="0.3">
      <c r="A18" s="8">
        <v>160</v>
      </c>
      <c r="B18" s="9" t="s">
        <v>14</v>
      </c>
      <c r="C18" s="10" t="s">
        <v>15</v>
      </c>
      <c r="F18" s="6">
        <f t="shared" si="1"/>
        <v>0</v>
      </c>
    </row>
    <row r="19" spans="1:6" x14ac:dyDescent="0.3">
      <c r="A19" s="8">
        <v>170</v>
      </c>
      <c r="B19" s="9" t="s">
        <v>16</v>
      </c>
      <c r="C19" s="10" t="s">
        <v>17</v>
      </c>
      <c r="F19" s="6">
        <f t="shared" si="1"/>
        <v>0</v>
      </c>
    </row>
    <row r="20" spans="1:6" x14ac:dyDescent="0.3">
      <c r="A20" s="8">
        <v>180</v>
      </c>
      <c r="B20" s="9" t="s">
        <v>18</v>
      </c>
      <c r="C20" s="10" t="s">
        <v>19</v>
      </c>
      <c r="F20" s="6">
        <f t="shared" si="1"/>
        <v>0</v>
      </c>
    </row>
    <row r="21" spans="1:6" x14ac:dyDescent="0.3">
      <c r="A21" s="23">
        <v>190</v>
      </c>
      <c r="B21" s="11" t="s">
        <v>20</v>
      </c>
      <c r="C21" s="24" t="s">
        <v>21</v>
      </c>
      <c r="D21" s="22">
        <f>SUM(D15:D20)</f>
        <v>0</v>
      </c>
      <c r="E21" s="22">
        <f>SUM(E15:E20)</f>
        <v>0</v>
      </c>
      <c r="F21" s="6">
        <f t="shared" si="1"/>
        <v>0</v>
      </c>
    </row>
    <row r="22" spans="1:6" x14ac:dyDescent="0.3">
      <c r="A22" s="8">
        <v>200</v>
      </c>
      <c r="B22" s="9" t="s">
        <v>472</v>
      </c>
      <c r="C22" s="10" t="s">
        <v>9</v>
      </c>
      <c r="F22" s="6">
        <f t="shared" si="1"/>
        <v>0</v>
      </c>
    </row>
    <row r="23" spans="1:6" x14ac:dyDescent="0.3">
      <c r="A23" s="8">
        <v>220</v>
      </c>
      <c r="B23" s="9" t="s">
        <v>473</v>
      </c>
      <c r="C23" s="10" t="s">
        <v>22</v>
      </c>
      <c r="F23" s="6">
        <f t="shared" si="1"/>
        <v>0</v>
      </c>
    </row>
    <row r="24" spans="1:6" x14ac:dyDescent="0.3">
      <c r="A24" s="8">
        <v>230</v>
      </c>
      <c r="B24" s="9" t="s">
        <v>23</v>
      </c>
      <c r="C24" s="10" t="s">
        <v>19</v>
      </c>
      <c r="F24" s="6">
        <f t="shared" si="1"/>
        <v>0</v>
      </c>
    </row>
    <row r="25" spans="1:6" x14ac:dyDescent="0.3">
      <c r="A25" s="8">
        <v>240</v>
      </c>
      <c r="B25" s="9" t="s">
        <v>24</v>
      </c>
      <c r="C25" s="10" t="s">
        <v>25</v>
      </c>
      <c r="F25" s="6">
        <f t="shared" si="1"/>
        <v>0</v>
      </c>
    </row>
    <row r="26" spans="1:6" x14ac:dyDescent="0.3">
      <c r="A26" s="8">
        <v>250</v>
      </c>
      <c r="B26" s="9" t="s">
        <v>26</v>
      </c>
      <c r="C26" s="10" t="s">
        <v>27</v>
      </c>
      <c r="F26" s="6">
        <f t="shared" si="1"/>
        <v>0</v>
      </c>
    </row>
    <row r="27" spans="1:6" x14ac:dyDescent="0.3">
      <c r="A27" s="8">
        <v>260</v>
      </c>
      <c r="B27" s="9" t="s">
        <v>28</v>
      </c>
      <c r="C27" s="10" t="s">
        <v>29</v>
      </c>
      <c r="F27" s="6">
        <f t="shared" si="1"/>
        <v>0</v>
      </c>
    </row>
    <row r="28" spans="1:6" x14ac:dyDescent="0.3">
      <c r="A28" s="8">
        <v>270</v>
      </c>
      <c r="B28" s="9" t="s">
        <v>30</v>
      </c>
      <c r="C28" s="10" t="s">
        <v>31</v>
      </c>
      <c r="F28" s="6">
        <f t="shared" si="1"/>
        <v>0</v>
      </c>
    </row>
    <row r="29" spans="1:6" x14ac:dyDescent="0.3">
      <c r="A29" s="8">
        <v>280</v>
      </c>
      <c r="B29" s="9" t="s">
        <v>32</v>
      </c>
      <c r="C29" s="10" t="s">
        <v>33</v>
      </c>
      <c r="F29" s="6">
        <f t="shared" si="1"/>
        <v>0</v>
      </c>
    </row>
    <row r="30" spans="1:6" x14ac:dyDescent="0.3">
      <c r="A30" s="8">
        <v>290</v>
      </c>
      <c r="B30" s="9" t="s">
        <v>34</v>
      </c>
      <c r="C30" s="10" t="s">
        <v>35</v>
      </c>
      <c r="F30" s="6">
        <f t="shared" si="1"/>
        <v>0</v>
      </c>
    </row>
    <row r="31" spans="1:6" x14ac:dyDescent="0.3">
      <c r="A31" s="8">
        <v>300</v>
      </c>
      <c r="B31" s="9" t="s">
        <v>36</v>
      </c>
      <c r="C31" s="10" t="s">
        <v>37</v>
      </c>
      <c r="F31" s="6">
        <f t="shared" si="1"/>
        <v>0</v>
      </c>
    </row>
    <row r="32" spans="1:6" x14ac:dyDescent="0.3">
      <c r="A32" s="8">
        <v>310</v>
      </c>
      <c r="B32" s="9" t="s">
        <v>38</v>
      </c>
      <c r="C32" s="10" t="s">
        <v>39</v>
      </c>
      <c r="F32" s="6">
        <f t="shared" si="1"/>
        <v>0</v>
      </c>
    </row>
    <row r="33" spans="1:6" x14ac:dyDescent="0.3">
      <c r="A33" s="8">
        <v>315</v>
      </c>
      <c r="B33" s="9" t="s">
        <v>40</v>
      </c>
      <c r="C33" s="10" t="s">
        <v>41</v>
      </c>
      <c r="F33" s="6">
        <f t="shared" si="1"/>
        <v>0</v>
      </c>
    </row>
    <row r="34" spans="1:6" x14ac:dyDescent="0.3">
      <c r="A34" s="8">
        <v>320</v>
      </c>
      <c r="B34" s="9" t="s">
        <v>42</v>
      </c>
      <c r="C34" s="10" t="s">
        <v>37</v>
      </c>
      <c r="F34" s="6">
        <f t="shared" si="1"/>
        <v>0</v>
      </c>
    </row>
    <row r="35" spans="1:6" x14ac:dyDescent="0.3">
      <c r="A35" s="8">
        <v>330</v>
      </c>
      <c r="B35" s="9" t="s">
        <v>43</v>
      </c>
      <c r="C35" s="10" t="s">
        <v>37</v>
      </c>
      <c r="F35" s="6">
        <f t="shared" si="1"/>
        <v>0</v>
      </c>
    </row>
    <row r="36" spans="1:6" x14ac:dyDescent="0.3">
      <c r="A36" s="8">
        <v>340</v>
      </c>
      <c r="B36" s="9" t="s">
        <v>44</v>
      </c>
      <c r="C36" s="10" t="s">
        <v>37</v>
      </c>
      <c r="F36" s="6">
        <f t="shared" si="1"/>
        <v>0</v>
      </c>
    </row>
    <row r="37" spans="1:6" x14ac:dyDescent="0.3">
      <c r="A37" s="8">
        <v>350</v>
      </c>
      <c r="B37" s="9" t="s">
        <v>45</v>
      </c>
      <c r="C37" s="10" t="s">
        <v>37</v>
      </c>
      <c r="F37" s="6">
        <f t="shared" si="1"/>
        <v>0</v>
      </c>
    </row>
    <row r="38" spans="1:6" x14ac:dyDescent="0.3">
      <c r="A38" s="8">
        <v>360</v>
      </c>
      <c r="B38" s="9" t="s">
        <v>46</v>
      </c>
      <c r="C38" s="10" t="s">
        <v>37</v>
      </c>
      <c r="F38" s="6">
        <f t="shared" si="1"/>
        <v>0</v>
      </c>
    </row>
    <row r="39" spans="1:6" x14ac:dyDescent="0.3">
      <c r="A39" s="23">
        <v>370</v>
      </c>
      <c r="B39" s="11" t="s">
        <v>353</v>
      </c>
      <c r="C39" s="10"/>
      <c r="D39" s="22">
        <f>SUM(D10:D14)+SUM(D21:D38)</f>
        <v>0</v>
      </c>
      <c r="E39" s="22">
        <f>SUM(E10:E14)+SUM(E21:E38)</f>
        <v>0</v>
      </c>
      <c r="F39" s="6">
        <f t="shared" si="1"/>
        <v>0</v>
      </c>
    </row>
    <row r="40" spans="1:6" x14ac:dyDescent="0.3">
      <c r="A40" s="8">
        <v>380</v>
      </c>
      <c r="B40" s="9" t="s">
        <v>47</v>
      </c>
      <c r="C40" s="10" t="s">
        <v>48</v>
      </c>
      <c r="F40" s="6">
        <f t="shared" si="1"/>
        <v>0</v>
      </c>
    </row>
    <row r="41" spans="1:6" x14ac:dyDescent="0.3">
      <c r="A41" s="8">
        <v>390</v>
      </c>
      <c r="B41" s="9" t="s">
        <v>49</v>
      </c>
      <c r="C41" s="10" t="s">
        <v>48</v>
      </c>
      <c r="F41" s="6">
        <f t="shared" si="1"/>
        <v>0</v>
      </c>
    </row>
    <row r="42" spans="1:6" x14ac:dyDescent="0.3">
      <c r="A42" s="8">
        <v>395</v>
      </c>
      <c r="B42" s="9" t="s">
        <v>50</v>
      </c>
      <c r="C42" s="10" t="s">
        <v>51</v>
      </c>
      <c r="F42" s="6">
        <f t="shared" si="1"/>
        <v>0</v>
      </c>
    </row>
    <row r="43" spans="1:6" x14ac:dyDescent="0.3">
      <c r="A43" s="23">
        <v>400</v>
      </c>
      <c r="B43" s="11" t="s">
        <v>354</v>
      </c>
      <c r="C43" s="10"/>
      <c r="D43" s="22">
        <f>SUM(D40:D42)</f>
        <v>0</v>
      </c>
      <c r="E43" s="22">
        <f>SUM(E40:E42)</f>
        <v>0</v>
      </c>
      <c r="F43" s="6">
        <f t="shared" si="1"/>
        <v>0</v>
      </c>
    </row>
    <row r="44" spans="1:6" x14ac:dyDescent="0.3">
      <c r="A44" s="8">
        <v>410</v>
      </c>
      <c r="B44" s="9" t="s">
        <v>52</v>
      </c>
      <c r="C44" s="10" t="s">
        <v>53</v>
      </c>
      <c r="F44" s="6">
        <f t="shared" si="1"/>
        <v>0</v>
      </c>
    </row>
    <row r="45" spans="1:6" x14ac:dyDescent="0.3">
      <c r="A45" s="8">
        <v>420</v>
      </c>
      <c r="B45" s="9" t="s">
        <v>54</v>
      </c>
      <c r="C45" s="10" t="s">
        <v>55</v>
      </c>
      <c r="F45" s="6">
        <f t="shared" si="1"/>
        <v>0</v>
      </c>
    </row>
    <row r="46" spans="1:6" x14ac:dyDescent="0.3">
      <c r="A46" s="8">
        <v>430</v>
      </c>
      <c r="B46" s="9" t="s">
        <v>56</v>
      </c>
      <c r="C46" s="10" t="s">
        <v>57</v>
      </c>
      <c r="F46" s="6">
        <f t="shared" si="1"/>
        <v>0</v>
      </c>
    </row>
    <row r="47" spans="1:6" x14ac:dyDescent="0.3">
      <c r="A47" s="8">
        <v>440</v>
      </c>
      <c r="B47" s="9" t="s">
        <v>58</v>
      </c>
      <c r="C47" s="10" t="s">
        <v>59</v>
      </c>
      <c r="F47" s="6">
        <f t="shared" si="1"/>
        <v>0</v>
      </c>
    </row>
    <row r="48" spans="1:6" x14ac:dyDescent="0.3">
      <c r="A48" s="8">
        <v>441</v>
      </c>
      <c r="B48" s="9" t="s">
        <v>60</v>
      </c>
      <c r="C48" s="10" t="s">
        <v>61</v>
      </c>
      <c r="F48" s="6">
        <f t="shared" si="1"/>
        <v>0</v>
      </c>
    </row>
    <row r="49" spans="1:6" x14ac:dyDescent="0.3">
      <c r="A49" s="8">
        <v>445</v>
      </c>
      <c r="B49" s="9" t="s">
        <v>62</v>
      </c>
      <c r="C49" s="10" t="s">
        <v>63</v>
      </c>
      <c r="F49" s="6">
        <f t="shared" si="1"/>
        <v>0</v>
      </c>
    </row>
    <row r="50" spans="1:6" x14ac:dyDescent="0.3">
      <c r="A50" s="8">
        <v>450</v>
      </c>
      <c r="B50" s="9" t="s">
        <v>64</v>
      </c>
      <c r="C50" s="10" t="s">
        <v>65</v>
      </c>
      <c r="F50" s="6">
        <f t="shared" si="1"/>
        <v>0</v>
      </c>
    </row>
    <row r="51" spans="1:6" x14ac:dyDescent="0.3">
      <c r="A51" s="8">
        <v>460</v>
      </c>
      <c r="B51" s="9" t="s">
        <v>66</v>
      </c>
      <c r="C51" s="10" t="s">
        <v>67</v>
      </c>
      <c r="F51" s="6">
        <f t="shared" si="1"/>
        <v>0</v>
      </c>
    </row>
    <row r="52" spans="1:6" x14ac:dyDescent="0.3">
      <c r="A52" s="8">
        <v>470</v>
      </c>
      <c r="B52" s="9" t="s">
        <v>68</v>
      </c>
      <c r="C52" s="10" t="s">
        <v>69</v>
      </c>
      <c r="F52" s="6">
        <f t="shared" si="1"/>
        <v>0</v>
      </c>
    </row>
    <row r="53" spans="1:6" x14ac:dyDescent="0.3">
      <c r="A53" s="8">
        <v>480</v>
      </c>
      <c r="B53" s="9" t="s">
        <v>70</v>
      </c>
      <c r="C53" s="10" t="s">
        <v>71</v>
      </c>
      <c r="F53" s="6">
        <f t="shared" si="1"/>
        <v>0</v>
      </c>
    </row>
    <row r="54" spans="1:6" x14ac:dyDescent="0.3">
      <c r="A54" s="8">
        <v>490</v>
      </c>
      <c r="B54" s="9" t="s">
        <v>72</v>
      </c>
      <c r="C54" s="10" t="s">
        <v>73</v>
      </c>
      <c r="F54" s="6">
        <f t="shared" si="1"/>
        <v>0</v>
      </c>
    </row>
    <row r="55" spans="1:6" x14ac:dyDescent="0.3">
      <c r="A55" s="8">
        <v>495</v>
      </c>
      <c r="B55" s="9" t="s">
        <v>74</v>
      </c>
      <c r="C55" s="10" t="s">
        <v>75</v>
      </c>
      <c r="F55" s="6">
        <f t="shared" si="1"/>
        <v>0</v>
      </c>
    </row>
    <row r="56" spans="1:6" x14ac:dyDescent="0.3">
      <c r="A56" s="8">
        <v>497</v>
      </c>
      <c r="B56" s="9" t="s">
        <v>523</v>
      </c>
      <c r="C56" s="10" t="s">
        <v>524</v>
      </c>
      <c r="F56" s="6">
        <f t="shared" si="1"/>
        <v>0</v>
      </c>
    </row>
    <row r="57" spans="1:6" x14ac:dyDescent="0.3">
      <c r="A57" s="8">
        <v>500</v>
      </c>
      <c r="B57" s="9" t="s">
        <v>76</v>
      </c>
      <c r="C57" s="10" t="s">
        <v>77</v>
      </c>
      <c r="F57" s="6">
        <f t="shared" si="1"/>
        <v>0</v>
      </c>
    </row>
    <row r="58" spans="1:6" x14ac:dyDescent="0.3">
      <c r="A58" s="8">
        <v>503</v>
      </c>
      <c r="B58" s="9" t="s">
        <v>78</v>
      </c>
      <c r="C58" s="10" t="s">
        <v>79</v>
      </c>
      <c r="F58" s="6">
        <f t="shared" si="1"/>
        <v>0</v>
      </c>
    </row>
    <row r="59" spans="1:6" x14ac:dyDescent="0.3">
      <c r="A59" s="8">
        <v>505</v>
      </c>
      <c r="B59" s="9" t="s">
        <v>80</v>
      </c>
      <c r="C59" s="10" t="s">
        <v>81</v>
      </c>
      <c r="F59" s="6">
        <f t="shared" si="1"/>
        <v>0</v>
      </c>
    </row>
    <row r="60" spans="1:6" x14ac:dyDescent="0.3">
      <c r="A60" s="8">
        <v>506</v>
      </c>
      <c r="B60" s="9" t="s">
        <v>515</v>
      </c>
      <c r="C60" s="10" t="s">
        <v>516</v>
      </c>
      <c r="F60" s="6">
        <f t="shared" si="1"/>
        <v>0</v>
      </c>
    </row>
    <row r="61" spans="1:6" x14ac:dyDescent="0.3">
      <c r="A61" s="23">
        <v>520</v>
      </c>
      <c r="B61" s="11" t="s">
        <v>355</v>
      </c>
      <c r="C61" s="10"/>
      <c r="D61" s="22">
        <f>SUM(D44:D60)</f>
        <v>0</v>
      </c>
      <c r="E61" s="22">
        <f>SUM(E44:E60)</f>
        <v>0</v>
      </c>
      <c r="F61" s="6">
        <f t="shared" si="1"/>
        <v>0</v>
      </c>
    </row>
    <row r="62" spans="1:6" x14ac:dyDescent="0.3">
      <c r="A62" s="8">
        <v>531</v>
      </c>
      <c r="B62" s="9" t="s">
        <v>82</v>
      </c>
      <c r="C62" s="10" t="s">
        <v>83</v>
      </c>
      <c r="F62" s="6">
        <f t="shared" si="1"/>
        <v>0</v>
      </c>
    </row>
    <row r="63" spans="1:6" x14ac:dyDescent="0.3">
      <c r="A63" s="8">
        <v>532</v>
      </c>
      <c r="B63" s="9" t="s">
        <v>84</v>
      </c>
      <c r="C63" s="10" t="s">
        <v>85</v>
      </c>
      <c r="F63" s="6">
        <f t="shared" si="1"/>
        <v>0</v>
      </c>
    </row>
    <row r="64" spans="1:6" x14ac:dyDescent="0.3">
      <c r="A64" s="8">
        <v>540</v>
      </c>
      <c r="B64" s="9" t="s">
        <v>86</v>
      </c>
      <c r="C64" s="10" t="s">
        <v>87</v>
      </c>
      <c r="F64" s="6">
        <f t="shared" si="1"/>
        <v>0</v>
      </c>
    </row>
    <row r="65" spans="1:6" x14ac:dyDescent="0.3">
      <c r="A65" s="8">
        <v>541</v>
      </c>
      <c r="B65" s="9" t="s">
        <v>323</v>
      </c>
      <c r="C65" s="10" t="s">
        <v>88</v>
      </c>
      <c r="F65" s="6">
        <f t="shared" si="1"/>
        <v>0</v>
      </c>
    </row>
    <row r="66" spans="1:6" x14ac:dyDescent="0.3">
      <c r="A66" s="8">
        <v>545</v>
      </c>
      <c r="B66" s="9" t="s">
        <v>89</v>
      </c>
      <c r="C66" s="10" t="s">
        <v>90</v>
      </c>
      <c r="F66" s="6">
        <f t="shared" si="1"/>
        <v>0</v>
      </c>
    </row>
    <row r="67" spans="1:6" x14ac:dyDescent="0.3">
      <c r="A67" s="23">
        <v>570</v>
      </c>
      <c r="B67" s="11" t="s">
        <v>356</v>
      </c>
      <c r="C67" s="10"/>
      <c r="D67" s="22">
        <f>SUM(D62:D66)</f>
        <v>0</v>
      </c>
      <c r="E67" s="22">
        <f>SUM(E62:E66)</f>
        <v>0</v>
      </c>
      <c r="F67" s="6">
        <f t="shared" si="1"/>
        <v>0</v>
      </c>
    </row>
    <row r="68" spans="1:6" x14ac:dyDescent="0.3">
      <c r="A68" s="8">
        <v>580</v>
      </c>
      <c r="B68" s="9" t="s">
        <v>91</v>
      </c>
      <c r="C68" s="10" t="s">
        <v>92</v>
      </c>
      <c r="F68" s="6">
        <f t="shared" si="1"/>
        <v>0</v>
      </c>
    </row>
    <row r="69" spans="1:6" x14ac:dyDescent="0.3">
      <c r="A69" s="8">
        <v>600</v>
      </c>
      <c r="B69" s="9" t="s">
        <v>93</v>
      </c>
      <c r="C69" s="10" t="s">
        <v>94</v>
      </c>
      <c r="F69" s="6">
        <f t="shared" si="1"/>
        <v>0</v>
      </c>
    </row>
    <row r="70" spans="1:6" x14ac:dyDescent="0.3">
      <c r="A70" s="8">
        <v>610</v>
      </c>
      <c r="B70" s="9" t="s">
        <v>95</v>
      </c>
      <c r="C70" s="10" t="s">
        <v>96</v>
      </c>
      <c r="F70" s="6">
        <f t="shared" si="1"/>
        <v>0</v>
      </c>
    </row>
    <row r="71" spans="1:6" x14ac:dyDescent="0.3">
      <c r="A71" s="8">
        <v>620</v>
      </c>
      <c r="B71" s="9" t="s">
        <v>97</v>
      </c>
      <c r="C71" s="10" t="s">
        <v>98</v>
      </c>
      <c r="F71" s="6">
        <f t="shared" si="1"/>
        <v>0</v>
      </c>
    </row>
    <row r="72" spans="1:6" x14ac:dyDescent="0.3">
      <c r="A72" s="8">
        <v>625</v>
      </c>
      <c r="B72" s="9" t="s">
        <v>99</v>
      </c>
      <c r="C72" s="10" t="s">
        <v>100</v>
      </c>
      <c r="F72" s="6">
        <f t="shared" si="1"/>
        <v>0</v>
      </c>
    </row>
    <row r="73" spans="1:6" x14ac:dyDescent="0.3">
      <c r="A73" s="8">
        <v>630</v>
      </c>
      <c r="B73" s="9" t="s">
        <v>101</v>
      </c>
      <c r="C73" s="10" t="s">
        <v>102</v>
      </c>
      <c r="F73" s="6">
        <f t="shared" si="1"/>
        <v>0</v>
      </c>
    </row>
    <row r="74" spans="1:6" x14ac:dyDescent="0.3">
      <c r="A74" s="8">
        <v>640</v>
      </c>
      <c r="B74" s="9" t="s">
        <v>103</v>
      </c>
      <c r="C74" s="10" t="s">
        <v>104</v>
      </c>
      <c r="F74" s="6">
        <f t="shared" si="1"/>
        <v>0</v>
      </c>
    </row>
    <row r="75" spans="1:6" x14ac:dyDescent="0.3">
      <c r="A75" s="8">
        <v>650</v>
      </c>
      <c r="B75" s="9" t="s">
        <v>105</v>
      </c>
      <c r="C75" s="10" t="s">
        <v>104</v>
      </c>
      <c r="F75" s="6">
        <f t="shared" si="1"/>
        <v>0</v>
      </c>
    </row>
    <row r="76" spans="1:6" x14ac:dyDescent="0.3">
      <c r="A76" s="8">
        <v>660</v>
      </c>
      <c r="B76" s="9" t="s">
        <v>106</v>
      </c>
      <c r="C76" s="10" t="s">
        <v>107</v>
      </c>
      <c r="F76" s="6">
        <f t="shared" si="1"/>
        <v>0</v>
      </c>
    </row>
    <row r="77" spans="1:6" x14ac:dyDescent="0.3">
      <c r="A77" s="8">
        <v>670</v>
      </c>
      <c r="B77" s="9" t="s">
        <v>108</v>
      </c>
      <c r="C77" s="10" t="s">
        <v>107</v>
      </c>
      <c r="F77" s="6">
        <f t="shared" ref="F77:F156" si="2">D77+E77</f>
        <v>0</v>
      </c>
    </row>
    <row r="78" spans="1:6" x14ac:dyDescent="0.3">
      <c r="A78" s="8">
        <v>672</v>
      </c>
      <c r="B78" s="9" t="s">
        <v>109</v>
      </c>
      <c r="C78" s="10" t="s">
        <v>110</v>
      </c>
      <c r="F78" s="6">
        <f t="shared" si="2"/>
        <v>0</v>
      </c>
    </row>
    <row r="79" spans="1:6" x14ac:dyDescent="0.3">
      <c r="A79" s="8">
        <v>673</v>
      </c>
      <c r="B79" s="9" t="s">
        <v>111</v>
      </c>
      <c r="C79" s="10" t="s">
        <v>112</v>
      </c>
      <c r="F79" s="6">
        <f t="shared" si="2"/>
        <v>0</v>
      </c>
    </row>
    <row r="80" spans="1:6" x14ac:dyDescent="0.3">
      <c r="A80" s="8">
        <v>677</v>
      </c>
      <c r="B80" s="9" t="s">
        <v>113</v>
      </c>
      <c r="C80" s="10" t="s">
        <v>114</v>
      </c>
      <c r="F80" s="6">
        <f t="shared" si="2"/>
        <v>0</v>
      </c>
    </row>
    <row r="81" spans="1:6" x14ac:dyDescent="0.3">
      <c r="A81" s="8">
        <v>678</v>
      </c>
      <c r="B81" s="9" t="s">
        <v>115</v>
      </c>
      <c r="C81" s="10" t="s">
        <v>116</v>
      </c>
      <c r="F81" s="6">
        <f t="shared" si="2"/>
        <v>0</v>
      </c>
    </row>
    <row r="82" spans="1:6" x14ac:dyDescent="0.3">
      <c r="A82" s="8">
        <v>680</v>
      </c>
      <c r="B82" s="9" t="s">
        <v>117</v>
      </c>
      <c r="C82" s="10" t="s">
        <v>118</v>
      </c>
      <c r="F82" s="6">
        <f t="shared" si="2"/>
        <v>0</v>
      </c>
    </row>
    <row r="83" spans="1:6" x14ac:dyDescent="0.3">
      <c r="A83" s="8">
        <v>700</v>
      </c>
      <c r="B83" s="9" t="s">
        <v>119</v>
      </c>
      <c r="C83" s="10" t="s">
        <v>120</v>
      </c>
      <c r="F83" s="6">
        <f t="shared" si="2"/>
        <v>0</v>
      </c>
    </row>
    <row r="84" spans="1:6" x14ac:dyDescent="0.3">
      <c r="A84" s="8">
        <v>710</v>
      </c>
      <c r="B84" s="9" t="s">
        <v>121</v>
      </c>
      <c r="C84" s="10"/>
      <c r="F84" s="6">
        <f t="shared" si="2"/>
        <v>0</v>
      </c>
    </row>
    <row r="85" spans="1:6" x14ac:dyDescent="0.3">
      <c r="A85" s="8">
        <v>715</v>
      </c>
      <c r="B85" s="9" t="s">
        <v>122</v>
      </c>
      <c r="C85" s="10"/>
      <c r="F85" s="6">
        <f t="shared" si="2"/>
        <v>0</v>
      </c>
    </row>
    <row r="86" spans="1:6" x14ac:dyDescent="0.3">
      <c r="A86" s="23">
        <v>720</v>
      </c>
      <c r="B86" s="11" t="s">
        <v>357</v>
      </c>
      <c r="C86" s="10"/>
      <c r="D86" s="22">
        <f>D39+D43+D61+D67+SUM(D68:D85)</f>
        <v>0</v>
      </c>
      <c r="E86" s="22">
        <f>E39+E43+E61+E67+SUM(E68:E85)</f>
        <v>0</v>
      </c>
      <c r="F86" s="6">
        <f t="shared" si="2"/>
        <v>0</v>
      </c>
    </row>
    <row r="87" spans="1:6" x14ac:dyDescent="0.3">
      <c r="A87" s="8">
        <v>725</v>
      </c>
      <c r="B87" s="9" t="s">
        <v>123</v>
      </c>
      <c r="C87" s="10" t="s">
        <v>124</v>
      </c>
      <c r="F87" s="6">
        <f t="shared" si="2"/>
        <v>0</v>
      </c>
    </row>
    <row r="88" spans="1:6" x14ac:dyDescent="0.3">
      <c r="A88" s="8">
        <v>730</v>
      </c>
      <c r="B88" s="9" t="s">
        <v>125</v>
      </c>
      <c r="C88" s="10" t="s">
        <v>126</v>
      </c>
      <c r="F88" s="6">
        <f t="shared" si="2"/>
        <v>0</v>
      </c>
    </row>
    <row r="89" spans="1:6" x14ac:dyDescent="0.3">
      <c r="A89" s="8">
        <v>735</v>
      </c>
      <c r="B89" s="9" t="s">
        <v>127</v>
      </c>
      <c r="C89" s="10" t="s">
        <v>128</v>
      </c>
      <c r="F89" s="6">
        <f t="shared" si="2"/>
        <v>0</v>
      </c>
    </row>
    <row r="90" spans="1:6" x14ac:dyDescent="0.3">
      <c r="A90" s="8">
        <v>737</v>
      </c>
      <c r="B90" s="9" t="s">
        <v>129</v>
      </c>
      <c r="C90" s="10" t="s">
        <v>130</v>
      </c>
      <c r="F90" s="6">
        <f t="shared" si="2"/>
        <v>0</v>
      </c>
    </row>
    <row r="91" spans="1:6" x14ac:dyDescent="0.3">
      <c r="A91" s="8">
        <v>738</v>
      </c>
      <c r="B91" s="9" t="s">
        <v>131</v>
      </c>
      <c r="C91" s="10" t="s">
        <v>132</v>
      </c>
      <c r="F91" s="6">
        <f t="shared" si="2"/>
        <v>0</v>
      </c>
    </row>
    <row r="92" spans="1:6" x14ac:dyDescent="0.3">
      <c r="A92" s="8">
        <v>739</v>
      </c>
      <c r="B92" s="9" t="s">
        <v>133</v>
      </c>
      <c r="C92" s="10" t="s">
        <v>134</v>
      </c>
      <c r="F92" s="6">
        <f t="shared" si="2"/>
        <v>0</v>
      </c>
    </row>
    <row r="93" spans="1:6" x14ac:dyDescent="0.3">
      <c r="A93" s="8">
        <v>740</v>
      </c>
      <c r="B93" s="9" t="s">
        <v>135</v>
      </c>
      <c r="C93" s="10" t="s">
        <v>136</v>
      </c>
      <c r="F93" s="6">
        <f t="shared" si="2"/>
        <v>0</v>
      </c>
    </row>
    <row r="94" spans="1:6" x14ac:dyDescent="0.3">
      <c r="A94" s="23">
        <v>745</v>
      </c>
      <c r="B94" s="11" t="s">
        <v>137</v>
      </c>
      <c r="C94" s="10" t="s">
        <v>136</v>
      </c>
      <c r="D94" s="22">
        <f>SUM(D87:D93)</f>
        <v>0</v>
      </c>
      <c r="E94" s="22">
        <f>SUM(E87:E93)</f>
        <v>0</v>
      </c>
      <c r="F94" s="6">
        <f t="shared" si="2"/>
        <v>0</v>
      </c>
    </row>
    <row r="95" spans="1:6" x14ac:dyDescent="0.3">
      <c r="A95" s="8">
        <v>755</v>
      </c>
      <c r="B95" s="9" t="s">
        <v>138</v>
      </c>
      <c r="C95" s="10" t="s">
        <v>139</v>
      </c>
      <c r="F95" s="6">
        <f t="shared" si="2"/>
        <v>0</v>
      </c>
    </row>
    <row r="96" spans="1:6" x14ac:dyDescent="0.3">
      <c r="A96" s="8">
        <v>760</v>
      </c>
      <c r="B96" s="9" t="s">
        <v>140</v>
      </c>
      <c r="C96" s="10" t="s">
        <v>139</v>
      </c>
      <c r="F96" s="6">
        <f t="shared" si="2"/>
        <v>0</v>
      </c>
    </row>
    <row r="97" spans="1:6" x14ac:dyDescent="0.3">
      <c r="A97" s="8">
        <v>761</v>
      </c>
      <c r="B97" s="9" t="s">
        <v>474</v>
      </c>
      <c r="C97" s="10" t="s">
        <v>475</v>
      </c>
      <c r="F97" s="6">
        <f t="shared" si="2"/>
        <v>0</v>
      </c>
    </row>
    <row r="98" spans="1:6" x14ac:dyDescent="0.3">
      <c r="A98" s="8">
        <v>762</v>
      </c>
      <c r="B98" s="9" t="s">
        <v>141</v>
      </c>
      <c r="C98" s="10" t="s">
        <v>142</v>
      </c>
      <c r="F98" s="6">
        <f t="shared" si="2"/>
        <v>0</v>
      </c>
    </row>
    <row r="99" spans="1:6" x14ac:dyDescent="0.3">
      <c r="A99" s="8">
        <v>763</v>
      </c>
      <c r="B99" s="9" t="s">
        <v>476</v>
      </c>
      <c r="C99" s="10" t="s">
        <v>477</v>
      </c>
      <c r="F99" s="6">
        <f t="shared" si="2"/>
        <v>0</v>
      </c>
    </row>
    <row r="100" spans="1:6" x14ac:dyDescent="0.3">
      <c r="A100" s="8">
        <v>764</v>
      </c>
      <c r="B100" s="9" t="s">
        <v>478</v>
      </c>
      <c r="C100" s="10" t="s">
        <v>479</v>
      </c>
      <c r="F100" s="6">
        <f t="shared" si="2"/>
        <v>0</v>
      </c>
    </row>
    <row r="101" spans="1:6" x14ac:dyDescent="0.3">
      <c r="A101" s="8">
        <v>765</v>
      </c>
      <c r="B101" s="9" t="s">
        <v>143</v>
      </c>
      <c r="C101" s="10" t="s">
        <v>144</v>
      </c>
      <c r="F101" s="6">
        <f t="shared" si="2"/>
        <v>0</v>
      </c>
    </row>
    <row r="102" spans="1:6" x14ac:dyDescent="0.3">
      <c r="A102" s="8">
        <v>766</v>
      </c>
      <c r="B102" s="9" t="s">
        <v>517</v>
      </c>
      <c r="C102" s="10" t="s">
        <v>518</v>
      </c>
      <c r="F102" s="6">
        <f t="shared" si="2"/>
        <v>0</v>
      </c>
    </row>
    <row r="103" spans="1:6" x14ac:dyDescent="0.3">
      <c r="A103" s="8">
        <v>768</v>
      </c>
      <c r="B103" s="9" t="s">
        <v>145</v>
      </c>
      <c r="C103" s="10" t="s">
        <v>146</v>
      </c>
      <c r="F103" s="6">
        <f t="shared" si="2"/>
        <v>0</v>
      </c>
    </row>
    <row r="104" spans="1:6" x14ac:dyDescent="0.3">
      <c r="A104" s="23">
        <v>770</v>
      </c>
      <c r="B104" s="11" t="s">
        <v>358</v>
      </c>
      <c r="C104" s="10"/>
      <c r="D104" s="22">
        <f>SUM(D95:D103)</f>
        <v>0</v>
      </c>
      <c r="E104" s="22">
        <f>SUM(E95:E103)</f>
        <v>0</v>
      </c>
      <c r="F104" s="6">
        <f t="shared" si="2"/>
        <v>0</v>
      </c>
    </row>
    <row r="105" spans="1:6" x14ac:dyDescent="0.3">
      <c r="A105" s="8">
        <v>775</v>
      </c>
      <c r="B105" s="9" t="s">
        <v>147</v>
      </c>
      <c r="C105" s="10" t="s">
        <v>148</v>
      </c>
      <c r="F105" s="6">
        <f t="shared" si="2"/>
        <v>0</v>
      </c>
    </row>
    <row r="106" spans="1:6" x14ac:dyDescent="0.3">
      <c r="A106" s="8">
        <v>780</v>
      </c>
      <c r="B106" s="9" t="s">
        <v>149</v>
      </c>
      <c r="C106" s="10" t="s">
        <v>150</v>
      </c>
      <c r="F106" s="6">
        <f t="shared" si="2"/>
        <v>0</v>
      </c>
    </row>
    <row r="107" spans="1:6" x14ac:dyDescent="0.3">
      <c r="A107" s="8">
        <v>785</v>
      </c>
      <c r="B107" s="9" t="s">
        <v>151</v>
      </c>
      <c r="C107" s="10" t="s">
        <v>152</v>
      </c>
      <c r="F107" s="6">
        <f t="shared" si="2"/>
        <v>0</v>
      </c>
    </row>
    <row r="108" spans="1:6" x14ac:dyDescent="0.3">
      <c r="A108" s="8">
        <v>790</v>
      </c>
      <c r="B108" s="9" t="s">
        <v>153</v>
      </c>
      <c r="C108" s="10" t="s">
        <v>154</v>
      </c>
      <c r="F108" s="6">
        <f t="shared" si="2"/>
        <v>0</v>
      </c>
    </row>
    <row r="109" spans="1:6" x14ac:dyDescent="0.3">
      <c r="A109" s="8">
        <v>800</v>
      </c>
      <c r="B109" s="9" t="s">
        <v>155</v>
      </c>
      <c r="C109" s="10" t="s">
        <v>156</v>
      </c>
      <c r="F109" s="6">
        <f t="shared" si="2"/>
        <v>0</v>
      </c>
    </row>
    <row r="110" spans="1:6" x14ac:dyDescent="0.3">
      <c r="A110" s="8">
        <v>802</v>
      </c>
      <c r="B110" s="9" t="s">
        <v>544</v>
      </c>
      <c r="C110" s="10" t="s">
        <v>545</v>
      </c>
      <c r="F110" s="6">
        <f t="shared" si="2"/>
        <v>0</v>
      </c>
    </row>
    <row r="111" spans="1:6" x14ac:dyDescent="0.3">
      <c r="A111" s="8">
        <v>803</v>
      </c>
      <c r="B111" s="9" t="s">
        <v>480</v>
      </c>
      <c r="C111" s="10" t="s">
        <v>481</v>
      </c>
      <c r="F111" s="6">
        <f t="shared" si="2"/>
        <v>0</v>
      </c>
    </row>
    <row r="112" spans="1:6" x14ac:dyDescent="0.3">
      <c r="A112" s="8">
        <v>804</v>
      </c>
      <c r="B112" s="9" t="s">
        <v>482</v>
      </c>
      <c r="C112" s="10" t="s">
        <v>483</v>
      </c>
      <c r="F112" s="6">
        <f t="shared" si="2"/>
        <v>0</v>
      </c>
    </row>
    <row r="113" spans="1:6" x14ac:dyDescent="0.3">
      <c r="A113" s="8">
        <v>805</v>
      </c>
      <c r="B113" s="9" t="s">
        <v>157</v>
      </c>
      <c r="C113" s="10" t="s">
        <v>158</v>
      </c>
      <c r="F113" s="6">
        <f t="shared" si="2"/>
        <v>0</v>
      </c>
    </row>
    <row r="114" spans="1:6" x14ac:dyDescent="0.3">
      <c r="A114" s="8">
        <v>806</v>
      </c>
      <c r="B114" s="9" t="s">
        <v>484</v>
      </c>
      <c r="C114" s="10" t="s">
        <v>485</v>
      </c>
      <c r="F114" s="6">
        <f t="shared" si="2"/>
        <v>0</v>
      </c>
    </row>
    <row r="115" spans="1:6" x14ac:dyDescent="0.3">
      <c r="A115" s="8">
        <v>807</v>
      </c>
      <c r="B115" s="9" t="s">
        <v>486</v>
      </c>
      <c r="C115" s="10" t="s">
        <v>487</v>
      </c>
      <c r="F115" s="6">
        <f t="shared" si="2"/>
        <v>0</v>
      </c>
    </row>
    <row r="116" spans="1:6" x14ac:dyDescent="0.3">
      <c r="A116" s="8">
        <v>808</v>
      </c>
      <c r="B116" s="9" t="s">
        <v>488</v>
      </c>
      <c r="C116" s="10" t="s">
        <v>489</v>
      </c>
      <c r="F116" s="6">
        <f t="shared" si="2"/>
        <v>0</v>
      </c>
    </row>
    <row r="117" spans="1:6" x14ac:dyDescent="0.3">
      <c r="A117" s="8">
        <v>809</v>
      </c>
      <c r="B117" s="9" t="s">
        <v>490</v>
      </c>
      <c r="C117" s="10" t="s">
        <v>491</v>
      </c>
      <c r="F117" s="6">
        <f t="shared" si="2"/>
        <v>0</v>
      </c>
    </row>
    <row r="118" spans="1:6" x14ac:dyDescent="0.3">
      <c r="A118" s="8">
        <v>810</v>
      </c>
      <c r="B118" s="9" t="s">
        <v>159</v>
      </c>
      <c r="C118" s="10" t="s">
        <v>160</v>
      </c>
      <c r="F118" s="6">
        <f t="shared" si="2"/>
        <v>0</v>
      </c>
    </row>
    <row r="119" spans="1:6" x14ac:dyDescent="0.3">
      <c r="A119" s="8">
        <v>811</v>
      </c>
      <c r="B119" s="9" t="s">
        <v>492</v>
      </c>
      <c r="C119" s="10" t="s">
        <v>493</v>
      </c>
      <c r="F119" s="6">
        <f t="shared" si="2"/>
        <v>0</v>
      </c>
    </row>
    <row r="120" spans="1:6" x14ac:dyDescent="0.3">
      <c r="A120" s="8">
        <v>813</v>
      </c>
      <c r="B120" s="9" t="s">
        <v>312</v>
      </c>
      <c r="C120" s="10" t="s">
        <v>494</v>
      </c>
      <c r="F120" s="6">
        <f t="shared" si="2"/>
        <v>0</v>
      </c>
    </row>
    <row r="121" spans="1:6" x14ac:dyDescent="0.3">
      <c r="A121" s="8">
        <v>814</v>
      </c>
      <c r="B121" s="9" t="s">
        <v>495</v>
      </c>
      <c r="C121" s="10" t="s">
        <v>496</v>
      </c>
      <c r="F121" s="6">
        <f t="shared" si="2"/>
        <v>0</v>
      </c>
    </row>
    <row r="122" spans="1:6" x14ac:dyDescent="0.3">
      <c r="A122" s="8">
        <v>815</v>
      </c>
      <c r="B122" s="9" t="s">
        <v>161</v>
      </c>
      <c r="C122" s="10" t="s">
        <v>162</v>
      </c>
      <c r="F122" s="6">
        <f t="shared" si="2"/>
        <v>0</v>
      </c>
    </row>
    <row r="123" spans="1:6" x14ac:dyDescent="0.3">
      <c r="A123" s="8">
        <v>816</v>
      </c>
      <c r="B123" s="9" t="s">
        <v>163</v>
      </c>
      <c r="C123" s="10" t="s">
        <v>164</v>
      </c>
      <c r="F123" s="6">
        <f t="shared" si="2"/>
        <v>0</v>
      </c>
    </row>
    <row r="124" spans="1:6" x14ac:dyDescent="0.3">
      <c r="A124" s="8">
        <v>820</v>
      </c>
      <c r="B124" s="9" t="s">
        <v>165</v>
      </c>
      <c r="C124" s="10" t="s">
        <v>166</v>
      </c>
      <c r="F124" s="6">
        <f t="shared" si="2"/>
        <v>0</v>
      </c>
    </row>
    <row r="125" spans="1:6" x14ac:dyDescent="0.3">
      <c r="A125" s="8">
        <v>821</v>
      </c>
      <c r="B125" s="9" t="s">
        <v>167</v>
      </c>
      <c r="C125" s="10" t="s">
        <v>168</v>
      </c>
      <c r="F125" s="6">
        <f t="shared" si="2"/>
        <v>0</v>
      </c>
    </row>
    <row r="126" spans="1:6" x14ac:dyDescent="0.3">
      <c r="A126" s="8">
        <v>822</v>
      </c>
      <c r="B126" s="9" t="s">
        <v>169</v>
      </c>
      <c r="C126" s="10" t="s">
        <v>170</v>
      </c>
      <c r="F126" s="6">
        <f t="shared" si="2"/>
        <v>0</v>
      </c>
    </row>
    <row r="127" spans="1:6" x14ac:dyDescent="0.3">
      <c r="A127" s="8">
        <v>823</v>
      </c>
      <c r="B127" s="9" t="s">
        <v>171</v>
      </c>
      <c r="C127" s="10" t="s">
        <v>172</v>
      </c>
      <c r="F127" s="6">
        <f t="shared" si="2"/>
        <v>0</v>
      </c>
    </row>
    <row r="128" spans="1:6" x14ac:dyDescent="0.3">
      <c r="A128" s="8">
        <v>824</v>
      </c>
      <c r="B128" s="9" t="s">
        <v>173</v>
      </c>
      <c r="C128" s="10" t="s">
        <v>174</v>
      </c>
      <c r="F128" s="6">
        <f t="shared" si="2"/>
        <v>0</v>
      </c>
    </row>
    <row r="129" spans="1:6" x14ac:dyDescent="0.3">
      <c r="A129" s="8">
        <v>825</v>
      </c>
      <c r="B129" s="9" t="s">
        <v>175</v>
      </c>
      <c r="C129" s="10" t="s">
        <v>176</v>
      </c>
      <c r="F129" s="6">
        <f t="shared" si="2"/>
        <v>0</v>
      </c>
    </row>
    <row r="130" spans="1:6" x14ac:dyDescent="0.3">
      <c r="A130" s="8">
        <v>826</v>
      </c>
      <c r="B130" s="9" t="s">
        <v>177</v>
      </c>
      <c r="C130" s="10" t="s">
        <v>178</v>
      </c>
      <c r="F130" s="6">
        <f t="shared" si="2"/>
        <v>0</v>
      </c>
    </row>
    <row r="131" spans="1:6" x14ac:dyDescent="0.3">
      <c r="A131" s="8">
        <v>827</v>
      </c>
      <c r="B131" s="9" t="s">
        <v>497</v>
      </c>
      <c r="C131" s="10" t="s">
        <v>498</v>
      </c>
      <c r="F131" s="6">
        <f t="shared" si="2"/>
        <v>0</v>
      </c>
    </row>
    <row r="132" spans="1:6" x14ac:dyDescent="0.3">
      <c r="A132" s="8">
        <v>828</v>
      </c>
      <c r="B132" s="9" t="s">
        <v>519</v>
      </c>
      <c r="C132" s="10" t="s">
        <v>520</v>
      </c>
      <c r="F132" s="6">
        <f t="shared" si="2"/>
        <v>0</v>
      </c>
    </row>
    <row r="133" spans="1:6" x14ac:dyDescent="0.3">
      <c r="A133" s="8">
        <v>829</v>
      </c>
      <c r="B133" s="9" t="s">
        <v>521</v>
      </c>
      <c r="C133" s="10" t="s">
        <v>522</v>
      </c>
      <c r="F133" s="6">
        <f t="shared" si="2"/>
        <v>0</v>
      </c>
    </row>
    <row r="134" spans="1:6" x14ac:dyDescent="0.3">
      <c r="A134" s="23">
        <v>830</v>
      </c>
      <c r="B134" s="11" t="s">
        <v>359</v>
      </c>
      <c r="C134" s="10"/>
      <c r="D134" s="22">
        <f>SUM(D105:D133)</f>
        <v>0</v>
      </c>
      <c r="E134" s="22">
        <f>SUM(E105:E133)</f>
        <v>0</v>
      </c>
      <c r="F134" s="6">
        <f t="shared" si="2"/>
        <v>0</v>
      </c>
    </row>
    <row r="135" spans="1:6" x14ac:dyDescent="0.3">
      <c r="A135" s="8">
        <v>835</v>
      </c>
      <c r="B135" s="9" t="s">
        <v>179</v>
      </c>
      <c r="C135" s="10" t="s">
        <v>180</v>
      </c>
      <c r="F135" s="6">
        <f t="shared" si="2"/>
        <v>0</v>
      </c>
    </row>
    <row r="136" spans="1:6" x14ac:dyDescent="0.3">
      <c r="A136" s="8">
        <v>836</v>
      </c>
      <c r="B136" s="9" t="s">
        <v>181</v>
      </c>
      <c r="C136" s="10" t="s">
        <v>180</v>
      </c>
      <c r="F136" s="6">
        <f t="shared" si="2"/>
        <v>0</v>
      </c>
    </row>
    <row r="137" spans="1:6" x14ac:dyDescent="0.3">
      <c r="A137" s="8">
        <v>837</v>
      </c>
      <c r="B137" s="9" t="s">
        <v>182</v>
      </c>
      <c r="C137" s="10"/>
      <c r="F137" s="6">
        <f t="shared" si="2"/>
        <v>0</v>
      </c>
    </row>
    <row r="138" spans="1:6" x14ac:dyDescent="0.3">
      <c r="A138" s="8">
        <v>838</v>
      </c>
      <c r="B138" s="9" t="s">
        <v>183</v>
      </c>
      <c r="C138" s="10"/>
      <c r="F138" s="6">
        <f t="shared" si="2"/>
        <v>0</v>
      </c>
    </row>
    <row r="139" spans="1:6" x14ac:dyDescent="0.3">
      <c r="A139" s="23">
        <v>840</v>
      </c>
      <c r="B139" s="11" t="s">
        <v>360</v>
      </c>
      <c r="C139" s="10"/>
      <c r="D139" s="22">
        <f>D94+D104+D134+SUM(D135:D138)</f>
        <v>0</v>
      </c>
      <c r="E139" s="22">
        <f>E94+E104+E134+SUM(E135:E138)</f>
        <v>0</v>
      </c>
      <c r="F139" s="6">
        <f t="shared" si="2"/>
        <v>0</v>
      </c>
    </row>
    <row r="140" spans="1:6" x14ac:dyDescent="0.3">
      <c r="A140" s="8">
        <v>845</v>
      </c>
      <c r="B140" s="9" t="s">
        <v>117</v>
      </c>
      <c r="C140" s="10" t="s">
        <v>184</v>
      </c>
      <c r="F140" s="6">
        <f t="shared" si="2"/>
        <v>0</v>
      </c>
    </row>
    <row r="141" spans="1:6" x14ac:dyDescent="0.3">
      <c r="A141" s="8">
        <v>850</v>
      </c>
      <c r="B141" s="9" t="s">
        <v>119</v>
      </c>
      <c r="C141" s="10" t="s">
        <v>185</v>
      </c>
      <c r="F141" s="6">
        <f t="shared" si="2"/>
        <v>0</v>
      </c>
    </row>
    <row r="142" spans="1:6" x14ac:dyDescent="0.3">
      <c r="A142" s="8">
        <v>855</v>
      </c>
      <c r="B142" s="9" t="s">
        <v>186</v>
      </c>
      <c r="C142" s="10" t="s">
        <v>187</v>
      </c>
      <c r="F142" s="6">
        <f t="shared" si="2"/>
        <v>0</v>
      </c>
    </row>
    <row r="143" spans="1:6" x14ac:dyDescent="0.3">
      <c r="A143" s="8">
        <v>860</v>
      </c>
      <c r="B143" s="9" t="s">
        <v>0</v>
      </c>
      <c r="C143" s="10" t="s">
        <v>188</v>
      </c>
      <c r="F143" s="6">
        <f t="shared" si="2"/>
        <v>0</v>
      </c>
    </row>
    <row r="144" spans="1:6" x14ac:dyDescent="0.3">
      <c r="A144" s="8">
        <v>861</v>
      </c>
      <c r="B144" s="9" t="s">
        <v>189</v>
      </c>
      <c r="C144" s="10" t="s">
        <v>188</v>
      </c>
      <c r="F144" s="6">
        <f t="shared" si="2"/>
        <v>0</v>
      </c>
    </row>
    <row r="145" spans="1:7" x14ac:dyDescent="0.3">
      <c r="A145" s="8">
        <v>865</v>
      </c>
      <c r="B145" s="9" t="s">
        <v>190</v>
      </c>
      <c r="C145" s="10" t="s">
        <v>191</v>
      </c>
      <c r="F145" s="6">
        <f t="shared" si="2"/>
        <v>0</v>
      </c>
    </row>
    <row r="146" spans="1:7" x14ac:dyDescent="0.3">
      <c r="A146" s="8">
        <v>870</v>
      </c>
      <c r="B146" s="9" t="s">
        <v>192</v>
      </c>
      <c r="C146" s="10" t="s">
        <v>193</v>
      </c>
      <c r="F146" s="6">
        <f t="shared" si="2"/>
        <v>0</v>
      </c>
    </row>
    <row r="147" spans="1:7" x14ac:dyDescent="0.3">
      <c r="A147" s="23">
        <v>875</v>
      </c>
      <c r="B147" s="11" t="s">
        <v>194</v>
      </c>
      <c r="C147" s="10" t="s">
        <v>195</v>
      </c>
      <c r="D147" s="22">
        <f>SUM(D145:D146)</f>
        <v>0</v>
      </c>
      <c r="E147" s="22">
        <f>SUM(E145:E146)</f>
        <v>0</v>
      </c>
      <c r="F147" s="6">
        <f t="shared" si="2"/>
        <v>0</v>
      </c>
    </row>
    <row r="148" spans="1:7" x14ac:dyDescent="0.3">
      <c r="A148" s="8">
        <v>880</v>
      </c>
      <c r="B148" s="9" t="s">
        <v>196</v>
      </c>
      <c r="C148" s="10" t="s">
        <v>195</v>
      </c>
      <c r="F148" s="6">
        <f t="shared" si="2"/>
        <v>0</v>
      </c>
    </row>
    <row r="149" spans="1:7" x14ac:dyDescent="0.3">
      <c r="A149" s="23">
        <v>885</v>
      </c>
      <c r="B149" s="11" t="s">
        <v>361</v>
      </c>
      <c r="C149" s="10"/>
      <c r="D149" s="22">
        <f>D143+D144+D147+D148</f>
        <v>0</v>
      </c>
      <c r="E149" s="22">
        <f>E143+E144+E147+E148</f>
        <v>0</v>
      </c>
      <c r="F149" s="6">
        <f t="shared" si="2"/>
        <v>0</v>
      </c>
    </row>
    <row r="150" spans="1:7" x14ac:dyDescent="0.3">
      <c r="A150" s="8">
        <v>890</v>
      </c>
      <c r="B150" s="9" t="s">
        <v>197</v>
      </c>
      <c r="C150" s="10" t="s">
        <v>198</v>
      </c>
      <c r="F150" s="6">
        <f t="shared" si="2"/>
        <v>0</v>
      </c>
    </row>
    <row r="151" spans="1:7" x14ac:dyDescent="0.3">
      <c r="A151" s="8">
        <v>892</v>
      </c>
      <c r="B151" s="9" t="s">
        <v>199</v>
      </c>
      <c r="C151" s="10" t="s">
        <v>200</v>
      </c>
      <c r="F151" s="6">
        <f t="shared" si="2"/>
        <v>0</v>
      </c>
    </row>
    <row r="152" spans="1:7" x14ac:dyDescent="0.3">
      <c r="A152" s="8">
        <v>894</v>
      </c>
      <c r="B152" s="9" t="s">
        <v>201</v>
      </c>
      <c r="C152" s="10" t="s">
        <v>202</v>
      </c>
      <c r="F152" s="6">
        <f t="shared" si="2"/>
        <v>0</v>
      </c>
    </row>
    <row r="153" spans="1:7" x14ac:dyDescent="0.3">
      <c r="A153" s="23">
        <v>895</v>
      </c>
      <c r="B153" s="11" t="s">
        <v>362</v>
      </c>
      <c r="C153" s="10"/>
      <c r="D153" s="22">
        <f>D140+D141+D142+D149+D150+D151+D152</f>
        <v>0</v>
      </c>
      <c r="E153" s="22">
        <f>E140+E141+E142+E149+E150+E151+E152</f>
        <v>0</v>
      </c>
      <c r="F153" s="6">
        <f t="shared" si="2"/>
        <v>0</v>
      </c>
    </row>
    <row r="154" spans="1:7" x14ac:dyDescent="0.3">
      <c r="A154" s="8">
        <v>930</v>
      </c>
      <c r="B154" s="9" t="s">
        <v>122</v>
      </c>
      <c r="C154" s="10"/>
      <c r="F154" s="6">
        <f t="shared" si="2"/>
        <v>0</v>
      </c>
    </row>
    <row r="155" spans="1:7" x14ac:dyDescent="0.3">
      <c r="A155" s="23">
        <v>935</v>
      </c>
      <c r="B155" s="11" t="s">
        <v>363</v>
      </c>
      <c r="C155" s="10"/>
      <c r="D155" s="22">
        <f>D153+D154</f>
        <v>0</v>
      </c>
      <c r="E155" s="22">
        <f>E153+E154</f>
        <v>0</v>
      </c>
      <c r="F155" s="6">
        <f t="shared" si="2"/>
        <v>0</v>
      </c>
    </row>
    <row r="156" spans="1:7" x14ac:dyDescent="0.3">
      <c r="A156" s="23">
        <v>1000</v>
      </c>
      <c r="B156" s="11" t="s">
        <v>364</v>
      </c>
      <c r="C156" s="9"/>
      <c r="D156" s="22">
        <f>D86+D139+D155</f>
        <v>0</v>
      </c>
      <c r="E156" s="42">
        <f>E86+E139+E155</f>
        <v>0</v>
      </c>
      <c r="F156" s="6">
        <f t="shared" si="2"/>
        <v>0</v>
      </c>
    </row>
    <row r="157" spans="1:7" x14ac:dyDescent="0.3">
      <c r="A157" s="53"/>
      <c r="B157" s="53"/>
      <c r="C157" s="53"/>
      <c r="D157" s="53"/>
      <c r="E157" s="53"/>
      <c r="F157" s="53"/>
      <c r="G157" s="53"/>
    </row>
    <row r="158" spans="1:7" s="61" customFormat="1" ht="17.399999999999999" x14ac:dyDescent="0.35">
      <c r="A158" s="57" t="s">
        <v>324</v>
      </c>
      <c r="B158" s="57"/>
      <c r="C158" s="57"/>
      <c r="D158" s="57"/>
      <c r="E158" s="57"/>
      <c r="F158" s="57"/>
      <c r="G158" s="57"/>
    </row>
    <row r="159" spans="1:7" ht="57.6" x14ac:dyDescent="0.3">
      <c r="A159" s="46" t="s">
        <v>557</v>
      </c>
      <c r="B159" s="46" t="s">
        <v>558</v>
      </c>
      <c r="C159" s="46" t="s">
        <v>559</v>
      </c>
      <c r="D159" s="54" t="s">
        <v>560</v>
      </c>
      <c r="E159" s="54" t="s">
        <v>552</v>
      </c>
      <c r="F159" s="54" t="s">
        <v>561</v>
      </c>
      <c r="G159" s="46" t="s">
        <v>554</v>
      </c>
    </row>
    <row r="160" spans="1:7" x14ac:dyDescent="0.3">
      <c r="A160" s="8">
        <v>3200</v>
      </c>
      <c r="B160" s="9" t="s">
        <v>365</v>
      </c>
      <c r="C160" s="10" t="s">
        <v>210</v>
      </c>
      <c r="F160" s="6">
        <f t="shared" ref="F160:F222" si="3">D160+E160</f>
        <v>0</v>
      </c>
    </row>
    <row r="161" spans="1:6" x14ac:dyDescent="0.3">
      <c r="A161" s="8">
        <v>10300</v>
      </c>
      <c r="B161" s="9" t="s">
        <v>366</v>
      </c>
      <c r="C161" s="10" t="s">
        <v>211</v>
      </c>
      <c r="F161" s="6">
        <f t="shared" si="3"/>
        <v>0</v>
      </c>
    </row>
    <row r="162" spans="1:6" x14ac:dyDescent="0.3">
      <c r="A162" s="8">
        <v>11160</v>
      </c>
      <c r="B162" s="9" t="s">
        <v>338</v>
      </c>
      <c r="C162" s="10" t="s">
        <v>212</v>
      </c>
      <c r="F162" s="6">
        <f t="shared" si="3"/>
        <v>0</v>
      </c>
    </row>
    <row r="163" spans="1:6" x14ac:dyDescent="0.3">
      <c r="A163" s="8">
        <v>12160</v>
      </c>
      <c r="B163" s="9" t="s">
        <v>367</v>
      </c>
      <c r="C163" s="10" t="s">
        <v>213</v>
      </c>
      <c r="F163" s="6">
        <f t="shared" si="3"/>
        <v>0</v>
      </c>
    </row>
    <row r="164" spans="1:6" x14ac:dyDescent="0.3">
      <c r="A164" s="8">
        <v>13160</v>
      </c>
      <c r="B164" s="9" t="s">
        <v>340</v>
      </c>
      <c r="C164" s="10" t="s">
        <v>214</v>
      </c>
      <c r="F164" s="6">
        <f t="shared" si="3"/>
        <v>0</v>
      </c>
    </row>
    <row r="165" spans="1:6" x14ac:dyDescent="0.3">
      <c r="A165" s="8">
        <v>15180</v>
      </c>
      <c r="B165" s="9" t="s">
        <v>368</v>
      </c>
      <c r="C165" s="10" t="s">
        <v>214</v>
      </c>
      <c r="F165" s="6">
        <f t="shared" si="3"/>
        <v>0</v>
      </c>
    </row>
    <row r="166" spans="1:6" x14ac:dyDescent="0.3">
      <c r="A166" s="8">
        <v>17100</v>
      </c>
      <c r="B166" s="9" t="s">
        <v>369</v>
      </c>
      <c r="C166" s="10" t="s">
        <v>215</v>
      </c>
      <c r="F166" s="6">
        <f t="shared" si="3"/>
        <v>0</v>
      </c>
    </row>
    <row r="167" spans="1:6" x14ac:dyDescent="0.3">
      <c r="A167" s="8">
        <v>17600</v>
      </c>
      <c r="B167" s="9" t="s">
        <v>342</v>
      </c>
      <c r="C167" s="10" t="s">
        <v>216</v>
      </c>
      <c r="F167" s="6">
        <f t="shared" si="3"/>
        <v>0</v>
      </c>
    </row>
    <row r="168" spans="1:6" x14ac:dyDescent="0.3">
      <c r="A168" s="8">
        <v>19620</v>
      </c>
      <c r="B168" s="9" t="s">
        <v>370</v>
      </c>
      <c r="C168" s="10" t="s">
        <v>217</v>
      </c>
      <c r="F168" s="6">
        <f t="shared" si="3"/>
        <v>0</v>
      </c>
    </row>
    <row r="169" spans="1:6" x14ac:dyDescent="0.3">
      <c r="A169" s="8">
        <v>20620</v>
      </c>
      <c r="B169" s="9" t="s">
        <v>371</v>
      </c>
      <c r="C169" s="10" t="s">
        <v>218</v>
      </c>
      <c r="F169" s="6">
        <f t="shared" si="3"/>
        <v>0</v>
      </c>
    </row>
    <row r="170" spans="1:6" x14ac:dyDescent="0.3">
      <c r="A170" s="8">
        <v>21620</v>
      </c>
      <c r="B170" s="9" t="s">
        <v>372</v>
      </c>
      <c r="C170" s="10" t="s">
        <v>219</v>
      </c>
      <c r="F170" s="6">
        <f t="shared" si="3"/>
        <v>0</v>
      </c>
    </row>
    <row r="171" spans="1:6" x14ac:dyDescent="0.3">
      <c r="A171" s="8">
        <v>22620</v>
      </c>
      <c r="B171" s="9" t="s">
        <v>373</v>
      </c>
      <c r="C171" s="10" t="s">
        <v>220</v>
      </c>
      <c r="F171" s="6">
        <f t="shared" si="3"/>
        <v>0</v>
      </c>
    </row>
    <row r="172" spans="1:6" x14ac:dyDescent="0.3">
      <c r="A172" s="8">
        <v>23620</v>
      </c>
      <c r="B172" s="9" t="s">
        <v>374</v>
      </c>
      <c r="C172" s="10" t="s">
        <v>221</v>
      </c>
      <c r="F172" s="6">
        <f t="shared" si="3"/>
        <v>0</v>
      </c>
    </row>
    <row r="173" spans="1:6" x14ac:dyDescent="0.3">
      <c r="A173" s="8">
        <v>25100</v>
      </c>
      <c r="B173" s="9" t="s">
        <v>343</v>
      </c>
      <c r="C173" s="10" t="s">
        <v>222</v>
      </c>
      <c r="F173" s="6">
        <f t="shared" si="3"/>
        <v>0</v>
      </c>
    </row>
    <row r="174" spans="1:6" x14ac:dyDescent="0.3">
      <c r="A174" s="8">
        <v>27100</v>
      </c>
      <c r="B174" s="9" t="s">
        <v>375</v>
      </c>
      <c r="C174" s="10" t="s">
        <v>223</v>
      </c>
      <c r="F174" s="6">
        <f t="shared" si="3"/>
        <v>0</v>
      </c>
    </row>
    <row r="175" spans="1:6" x14ac:dyDescent="0.3">
      <c r="A175" s="8">
        <v>29180</v>
      </c>
      <c r="B175" s="9" t="s">
        <v>376</v>
      </c>
      <c r="C175" s="10" t="s">
        <v>224</v>
      </c>
      <c r="F175" s="6">
        <f t="shared" si="3"/>
        <v>0</v>
      </c>
    </row>
    <row r="176" spans="1:6" x14ac:dyDescent="0.3">
      <c r="A176" s="8">
        <v>29680</v>
      </c>
      <c r="B176" s="9" t="s">
        <v>377</v>
      </c>
      <c r="C176" s="10" t="s">
        <v>225</v>
      </c>
      <c r="F176" s="6">
        <f t="shared" si="3"/>
        <v>0</v>
      </c>
    </row>
    <row r="177" spans="1:6" x14ac:dyDescent="0.3">
      <c r="A177" s="8">
        <v>30620</v>
      </c>
      <c r="B177" s="9" t="s">
        <v>345</v>
      </c>
      <c r="C177" s="10" t="s">
        <v>226</v>
      </c>
      <c r="F177" s="6">
        <f t="shared" si="3"/>
        <v>0</v>
      </c>
    </row>
    <row r="178" spans="1:6" x14ac:dyDescent="0.3">
      <c r="A178" s="8">
        <v>40580</v>
      </c>
      <c r="B178" s="9" t="s">
        <v>445</v>
      </c>
      <c r="C178" s="10" t="s">
        <v>227</v>
      </c>
      <c r="F178" s="6">
        <f t="shared" si="3"/>
        <v>0</v>
      </c>
    </row>
    <row r="179" spans="1:6" x14ac:dyDescent="0.3">
      <c r="A179" s="8">
        <v>41080</v>
      </c>
      <c r="B179" s="9" t="s">
        <v>446</v>
      </c>
      <c r="C179" s="10" t="s">
        <v>228</v>
      </c>
      <c r="F179" s="6">
        <f t="shared" si="3"/>
        <v>0</v>
      </c>
    </row>
    <row r="180" spans="1:6" x14ac:dyDescent="0.3">
      <c r="A180" s="8">
        <v>41660</v>
      </c>
      <c r="B180" s="9" t="s">
        <v>378</v>
      </c>
      <c r="C180" s="10" t="s">
        <v>229</v>
      </c>
      <c r="F180" s="6">
        <f t="shared" si="3"/>
        <v>0</v>
      </c>
    </row>
    <row r="181" spans="1:6" x14ac:dyDescent="0.3">
      <c r="A181" s="8">
        <v>42200</v>
      </c>
      <c r="B181" s="9" t="s">
        <v>379</v>
      </c>
      <c r="C181" s="10" t="s">
        <v>230</v>
      </c>
      <c r="F181" s="6">
        <f t="shared" si="3"/>
        <v>0</v>
      </c>
    </row>
    <row r="182" spans="1:6" x14ac:dyDescent="0.3">
      <c r="A182" s="8">
        <v>43200</v>
      </c>
      <c r="B182" s="9" t="s">
        <v>380</v>
      </c>
      <c r="C182" s="10" t="s">
        <v>231</v>
      </c>
      <c r="F182" s="6">
        <f t="shared" si="3"/>
        <v>0</v>
      </c>
    </row>
    <row r="183" spans="1:6" x14ac:dyDescent="0.3">
      <c r="A183" s="8">
        <v>43620</v>
      </c>
      <c r="B183" s="9" t="s">
        <v>381</v>
      </c>
      <c r="C183" s="10" t="s">
        <v>232</v>
      </c>
      <c r="F183" s="6">
        <f t="shared" si="3"/>
        <v>0</v>
      </c>
    </row>
    <row r="184" spans="1:6" x14ac:dyDescent="0.3">
      <c r="A184" s="8">
        <v>44180</v>
      </c>
      <c r="B184" s="9" t="s">
        <v>382</v>
      </c>
      <c r="C184" s="10" t="s">
        <v>233</v>
      </c>
      <c r="F184" s="6">
        <f t="shared" si="3"/>
        <v>0</v>
      </c>
    </row>
    <row r="185" spans="1:6" x14ac:dyDescent="0.3">
      <c r="A185" s="8">
        <v>45300</v>
      </c>
      <c r="B185" s="9" t="s">
        <v>383</v>
      </c>
      <c r="C185" s="10" t="s">
        <v>234</v>
      </c>
      <c r="F185" s="6">
        <f t="shared" si="3"/>
        <v>0</v>
      </c>
    </row>
    <row r="186" spans="1:6" x14ac:dyDescent="0.3">
      <c r="A186" s="8">
        <v>46160</v>
      </c>
      <c r="B186" s="9" t="s">
        <v>384</v>
      </c>
      <c r="C186" s="10" t="s">
        <v>235</v>
      </c>
      <c r="F186" s="6">
        <f t="shared" si="3"/>
        <v>0</v>
      </c>
    </row>
    <row r="187" spans="1:6" x14ac:dyDescent="0.3">
      <c r="A187" s="8">
        <v>47200</v>
      </c>
      <c r="B187" s="9" t="s">
        <v>385</v>
      </c>
      <c r="C187" s="10" t="s">
        <v>236</v>
      </c>
      <c r="F187" s="6">
        <f t="shared" si="3"/>
        <v>0</v>
      </c>
    </row>
    <row r="188" spans="1:6" x14ac:dyDescent="0.3">
      <c r="A188" s="8">
        <v>47620</v>
      </c>
      <c r="B188" s="9" t="s">
        <v>386</v>
      </c>
      <c r="C188" s="10" t="s">
        <v>237</v>
      </c>
      <c r="F188" s="6">
        <f t="shared" si="3"/>
        <v>0</v>
      </c>
    </row>
    <row r="189" spans="1:6" x14ac:dyDescent="0.3">
      <c r="A189" s="8">
        <v>51120</v>
      </c>
      <c r="B189" s="9" t="s">
        <v>387</v>
      </c>
      <c r="C189" s="10" t="s">
        <v>238</v>
      </c>
      <c r="F189" s="6">
        <f t="shared" si="3"/>
        <v>0</v>
      </c>
    </row>
    <row r="190" spans="1:6" x14ac:dyDescent="0.3">
      <c r="A190" s="8">
        <v>52480</v>
      </c>
      <c r="B190" s="9" t="s">
        <v>388</v>
      </c>
      <c r="C190" s="10" t="s">
        <v>239</v>
      </c>
      <c r="F190" s="6">
        <f t="shared" si="3"/>
        <v>0</v>
      </c>
    </row>
    <row r="191" spans="1:6" x14ac:dyDescent="0.3">
      <c r="A191" s="8">
        <v>71260</v>
      </c>
      <c r="B191" s="9" t="s">
        <v>389</v>
      </c>
      <c r="C191" s="10" t="s">
        <v>240</v>
      </c>
      <c r="F191" s="6">
        <f t="shared" si="3"/>
        <v>0</v>
      </c>
    </row>
    <row r="192" spans="1:6" x14ac:dyDescent="0.3">
      <c r="A192" s="8">
        <v>72020</v>
      </c>
      <c r="B192" s="9" t="s">
        <v>390</v>
      </c>
      <c r="C192" s="10" t="s">
        <v>241</v>
      </c>
      <c r="F192" s="6">
        <f t="shared" si="3"/>
        <v>0</v>
      </c>
    </row>
    <row r="193" spans="1:6" x14ac:dyDescent="0.3">
      <c r="A193" s="8">
        <v>72120</v>
      </c>
      <c r="B193" s="9" t="s">
        <v>391</v>
      </c>
      <c r="C193" s="10" t="s">
        <v>242</v>
      </c>
      <c r="F193" s="6">
        <f t="shared" si="3"/>
        <v>0</v>
      </c>
    </row>
    <row r="194" spans="1:6" x14ac:dyDescent="0.3">
      <c r="A194" s="23">
        <v>72140</v>
      </c>
      <c r="B194" s="11" t="s">
        <v>392</v>
      </c>
      <c r="C194" s="10"/>
      <c r="D194" s="22">
        <f>SUM(D175:D193)</f>
        <v>0</v>
      </c>
      <c r="E194" s="22">
        <f>SUM(E175:E193)</f>
        <v>0</v>
      </c>
      <c r="F194" s="6">
        <f t="shared" si="3"/>
        <v>0</v>
      </c>
    </row>
    <row r="195" spans="1:6" x14ac:dyDescent="0.3">
      <c r="A195" s="8">
        <v>72160</v>
      </c>
      <c r="B195" s="9" t="s">
        <v>393</v>
      </c>
      <c r="C195" s="10" t="s">
        <v>243</v>
      </c>
      <c r="F195" s="6">
        <f t="shared" si="3"/>
        <v>0</v>
      </c>
    </row>
    <row r="196" spans="1:6" x14ac:dyDescent="0.3">
      <c r="A196" s="8">
        <v>72180</v>
      </c>
      <c r="B196" s="9" t="s">
        <v>394</v>
      </c>
      <c r="C196" s="10" t="s">
        <v>244</v>
      </c>
      <c r="F196" s="6">
        <f t="shared" si="3"/>
        <v>0</v>
      </c>
    </row>
    <row r="197" spans="1:6" x14ac:dyDescent="0.3">
      <c r="A197" s="8">
        <v>72200</v>
      </c>
      <c r="B197" s="9" t="s">
        <v>395</v>
      </c>
      <c r="C197" s="10" t="s">
        <v>244</v>
      </c>
      <c r="F197" s="6">
        <f t="shared" si="3"/>
        <v>0</v>
      </c>
    </row>
    <row r="198" spans="1:6" x14ac:dyDescent="0.3">
      <c r="A198" s="8">
        <v>72220</v>
      </c>
      <c r="B198" s="9" t="s">
        <v>396</v>
      </c>
      <c r="C198" s="10" t="s">
        <v>245</v>
      </c>
      <c r="F198" s="6">
        <f t="shared" si="3"/>
        <v>0</v>
      </c>
    </row>
    <row r="199" spans="1:6" x14ac:dyDescent="0.3">
      <c r="A199" s="8">
        <v>72240</v>
      </c>
      <c r="B199" s="9" t="s">
        <v>397</v>
      </c>
      <c r="C199" s="10" t="s">
        <v>245</v>
      </c>
      <c r="F199" s="6">
        <f t="shared" si="3"/>
        <v>0</v>
      </c>
    </row>
    <row r="200" spans="1:6" x14ac:dyDescent="0.3">
      <c r="A200" s="8">
        <v>72245</v>
      </c>
      <c r="B200" s="9" t="s">
        <v>398</v>
      </c>
      <c r="C200" s="10" t="s">
        <v>246</v>
      </c>
      <c r="F200" s="6">
        <f t="shared" si="3"/>
        <v>0</v>
      </c>
    </row>
    <row r="201" spans="1:6" x14ac:dyDescent="0.3">
      <c r="A201" s="8">
        <v>72246</v>
      </c>
      <c r="B201" s="9" t="s">
        <v>447</v>
      </c>
      <c r="C201" s="10" t="s">
        <v>247</v>
      </c>
      <c r="F201" s="6">
        <f t="shared" si="3"/>
        <v>0</v>
      </c>
    </row>
    <row r="202" spans="1:6" x14ac:dyDescent="0.3">
      <c r="A202" s="8">
        <v>72247</v>
      </c>
      <c r="B202" s="9" t="s">
        <v>448</v>
      </c>
      <c r="C202" s="10" t="s">
        <v>248</v>
      </c>
      <c r="F202" s="6">
        <f t="shared" si="3"/>
        <v>0</v>
      </c>
    </row>
    <row r="203" spans="1:6" x14ac:dyDescent="0.3">
      <c r="A203" s="23">
        <v>72260</v>
      </c>
      <c r="B203" s="11" t="s">
        <v>399</v>
      </c>
      <c r="C203" s="10"/>
      <c r="D203" s="22">
        <f>SUM(D160:D174)+SUM(D194:D202)</f>
        <v>0</v>
      </c>
      <c r="E203" s="22">
        <f>SUM(E160:E174)+SUM(E194:E202)</f>
        <v>0</v>
      </c>
      <c r="F203" s="6">
        <f t="shared" si="3"/>
        <v>0</v>
      </c>
    </row>
    <row r="204" spans="1:6" x14ac:dyDescent="0.3">
      <c r="A204" s="8">
        <v>75880</v>
      </c>
      <c r="B204" s="9" t="s">
        <v>400</v>
      </c>
      <c r="C204" s="10" t="s">
        <v>249</v>
      </c>
      <c r="F204" s="6">
        <f t="shared" si="3"/>
        <v>0</v>
      </c>
    </row>
    <row r="205" spans="1:6" x14ac:dyDescent="0.3">
      <c r="A205" s="8">
        <v>76260</v>
      </c>
      <c r="B205" s="9" t="s">
        <v>401</v>
      </c>
      <c r="C205" s="10" t="s">
        <v>250</v>
      </c>
      <c r="F205" s="6">
        <f t="shared" si="3"/>
        <v>0</v>
      </c>
    </row>
    <row r="206" spans="1:6" x14ac:dyDescent="0.3">
      <c r="A206" s="8">
        <v>76320</v>
      </c>
      <c r="B206" s="9" t="s">
        <v>402</v>
      </c>
      <c r="C206" s="10" t="s">
        <v>251</v>
      </c>
      <c r="F206" s="6">
        <f t="shared" si="3"/>
        <v>0</v>
      </c>
    </row>
    <row r="207" spans="1:6" x14ac:dyDescent="0.3">
      <c r="A207" s="8">
        <v>76340</v>
      </c>
      <c r="B207" s="9" t="s">
        <v>403</v>
      </c>
      <c r="C207" s="10" t="s">
        <v>252</v>
      </c>
      <c r="F207" s="6">
        <f t="shared" si="3"/>
        <v>0</v>
      </c>
    </row>
    <row r="208" spans="1:6" x14ac:dyDescent="0.3">
      <c r="A208" s="8">
        <v>76360</v>
      </c>
      <c r="B208" s="9" t="s">
        <v>404</v>
      </c>
      <c r="C208" s="10" t="s">
        <v>253</v>
      </c>
      <c r="F208" s="6">
        <f t="shared" si="3"/>
        <v>0</v>
      </c>
    </row>
    <row r="209" spans="1:6" x14ac:dyDescent="0.3">
      <c r="A209" s="8">
        <v>76380</v>
      </c>
      <c r="B209" s="9" t="s">
        <v>405</v>
      </c>
      <c r="C209" s="10" t="s">
        <v>253</v>
      </c>
      <c r="F209" s="6">
        <f t="shared" si="3"/>
        <v>0</v>
      </c>
    </row>
    <row r="210" spans="1:6" x14ac:dyDescent="0.3">
      <c r="A210" s="8">
        <v>76385</v>
      </c>
      <c r="B210" s="9" t="s">
        <v>406</v>
      </c>
      <c r="C210" s="10" t="s">
        <v>254</v>
      </c>
      <c r="F210" s="6">
        <f t="shared" si="3"/>
        <v>0</v>
      </c>
    </row>
    <row r="211" spans="1:6" x14ac:dyDescent="0.3">
      <c r="A211" s="23">
        <v>76400</v>
      </c>
      <c r="B211" s="11" t="s">
        <v>407</v>
      </c>
      <c r="C211" s="10"/>
      <c r="D211" s="22">
        <f>SUM(D204:D210)</f>
        <v>0</v>
      </c>
      <c r="E211" s="22">
        <f>SUM(E204:E210)</f>
        <v>0</v>
      </c>
      <c r="F211" s="6">
        <f t="shared" si="3"/>
        <v>0</v>
      </c>
    </row>
    <row r="212" spans="1:6" x14ac:dyDescent="0.3">
      <c r="A212" s="8">
        <v>77140</v>
      </c>
      <c r="B212" s="9" t="s">
        <v>408</v>
      </c>
      <c r="C212" s="10" t="s">
        <v>255</v>
      </c>
      <c r="F212" s="6">
        <f t="shared" si="3"/>
        <v>0</v>
      </c>
    </row>
    <row r="213" spans="1:6" x14ac:dyDescent="0.3">
      <c r="A213" s="8">
        <v>77280</v>
      </c>
      <c r="B213" s="9" t="s">
        <v>409</v>
      </c>
      <c r="C213" s="10" t="s">
        <v>256</v>
      </c>
      <c r="F213" s="6">
        <f t="shared" si="3"/>
        <v>0</v>
      </c>
    </row>
    <row r="214" spans="1:6" x14ac:dyDescent="0.3">
      <c r="A214" s="23">
        <v>77300</v>
      </c>
      <c r="B214" s="11" t="s">
        <v>410</v>
      </c>
      <c r="C214" s="10" t="s">
        <v>257</v>
      </c>
      <c r="D214" s="22">
        <f>SUM(D212:D213)</f>
        <v>0</v>
      </c>
      <c r="E214" s="22">
        <f>SUM(E212:E213)</f>
        <v>0</v>
      </c>
      <c r="F214" s="6">
        <f t="shared" si="3"/>
        <v>0</v>
      </c>
    </row>
    <row r="215" spans="1:6" x14ac:dyDescent="0.3">
      <c r="A215" s="8">
        <v>77680</v>
      </c>
      <c r="B215" s="9" t="s">
        <v>411</v>
      </c>
      <c r="C215" s="10" t="s">
        <v>258</v>
      </c>
      <c r="F215" s="6">
        <f t="shared" si="3"/>
        <v>0</v>
      </c>
    </row>
    <row r="216" spans="1:6" x14ac:dyDescent="0.3">
      <c r="A216" s="8">
        <v>77820</v>
      </c>
      <c r="B216" s="9" t="s">
        <v>412</v>
      </c>
      <c r="C216" s="10" t="s">
        <v>259</v>
      </c>
      <c r="F216" s="6">
        <f t="shared" si="3"/>
        <v>0</v>
      </c>
    </row>
    <row r="217" spans="1:6" x14ac:dyDescent="0.3">
      <c r="A217" s="23">
        <v>77840</v>
      </c>
      <c r="B217" s="11" t="s">
        <v>371</v>
      </c>
      <c r="C217" s="10" t="s">
        <v>260</v>
      </c>
      <c r="D217" s="22">
        <f>SUM(D215:D216)</f>
        <v>0</v>
      </c>
      <c r="E217" s="22">
        <f>SUM(E215:E216)</f>
        <v>0</v>
      </c>
      <c r="F217" s="6">
        <f t="shared" si="3"/>
        <v>0</v>
      </c>
    </row>
    <row r="218" spans="1:6" x14ac:dyDescent="0.3">
      <c r="A218" s="8">
        <v>78180</v>
      </c>
      <c r="B218" s="9" t="s">
        <v>413</v>
      </c>
      <c r="C218" s="10" t="s">
        <v>261</v>
      </c>
      <c r="F218" s="6">
        <f t="shared" si="3"/>
        <v>0</v>
      </c>
    </row>
    <row r="219" spans="1:6" x14ac:dyDescent="0.3">
      <c r="A219" s="8">
        <v>78320</v>
      </c>
      <c r="B219" s="9" t="s">
        <v>414</v>
      </c>
      <c r="C219" s="10" t="s">
        <v>262</v>
      </c>
      <c r="F219" s="6">
        <f t="shared" si="3"/>
        <v>0</v>
      </c>
    </row>
    <row r="220" spans="1:6" x14ac:dyDescent="0.3">
      <c r="A220" s="23">
        <v>78340</v>
      </c>
      <c r="B220" s="11" t="s">
        <v>415</v>
      </c>
      <c r="C220" s="10" t="s">
        <v>263</v>
      </c>
      <c r="D220" s="22">
        <f>SUM(D218:D219)</f>
        <v>0</v>
      </c>
      <c r="E220" s="22">
        <f>SUM(E218:E219)</f>
        <v>0</v>
      </c>
      <c r="F220" s="6">
        <f t="shared" si="3"/>
        <v>0</v>
      </c>
    </row>
    <row r="221" spans="1:6" x14ac:dyDescent="0.3">
      <c r="A221" s="8">
        <v>79180</v>
      </c>
      <c r="B221" s="9" t="s">
        <v>416</v>
      </c>
      <c r="C221" s="10" t="s">
        <v>264</v>
      </c>
      <c r="F221" s="6">
        <f t="shared" si="3"/>
        <v>0</v>
      </c>
    </row>
    <row r="222" spans="1:6" x14ac:dyDescent="0.3">
      <c r="A222" s="8">
        <v>79620</v>
      </c>
      <c r="B222" s="9" t="s">
        <v>417</v>
      </c>
      <c r="C222" s="10" t="s">
        <v>265</v>
      </c>
      <c r="F222" s="6">
        <f t="shared" si="3"/>
        <v>0</v>
      </c>
    </row>
    <row r="223" spans="1:6" x14ac:dyDescent="0.3">
      <c r="A223" s="23">
        <v>79640</v>
      </c>
      <c r="B223" s="11" t="s">
        <v>418</v>
      </c>
      <c r="C223" s="10" t="s">
        <v>266</v>
      </c>
      <c r="D223" s="22">
        <f>SUM(D221:D222)</f>
        <v>0</v>
      </c>
      <c r="E223" s="22">
        <f>SUM(E221:E222)</f>
        <v>0</v>
      </c>
      <c r="F223" s="6">
        <f t="shared" ref="F223:F301" si="4">D223+E223</f>
        <v>0</v>
      </c>
    </row>
    <row r="224" spans="1:6" x14ac:dyDescent="0.3">
      <c r="A224" s="8">
        <v>80180</v>
      </c>
      <c r="B224" s="9" t="s">
        <v>419</v>
      </c>
      <c r="C224" s="10" t="s">
        <v>267</v>
      </c>
      <c r="F224" s="6">
        <f t="shared" si="4"/>
        <v>0</v>
      </c>
    </row>
    <row r="225" spans="1:6" x14ac:dyDescent="0.3">
      <c r="A225" s="8">
        <v>80320</v>
      </c>
      <c r="B225" s="9" t="s">
        <v>420</v>
      </c>
      <c r="C225" s="10" t="s">
        <v>268</v>
      </c>
      <c r="F225" s="6">
        <f t="shared" si="4"/>
        <v>0</v>
      </c>
    </row>
    <row r="226" spans="1:6" x14ac:dyDescent="0.3">
      <c r="A226" s="23">
        <v>80340</v>
      </c>
      <c r="B226" s="11" t="s">
        <v>421</v>
      </c>
      <c r="C226" s="10" t="s">
        <v>269</v>
      </c>
      <c r="D226" s="22">
        <f>SUM(D224:D225)</f>
        <v>0</v>
      </c>
      <c r="E226" s="22">
        <f>SUM(E224:E225)</f>
        <v>0</v>
      </c>
      <c r="F226" s="6">
        <f t="shared" si="4"/>
        <v>0</v>
      </c>
    </row>
    <row r="227" spans="1:6" x14ac:dyDescent="0.3">
      <c r="A227" s="8">
        <v>81180</v>
      </c>
      <c r="B227" s="9" t="s">
        <v>422</v>
      </c>
      <c r="C227" s="10" t="s">
        <v>270</v>
      </c>
      <c r="F227" s="6">
        <f t="shared" si="4"/>
        <v>0</v>
      </c>
    </row>
    <row r="228" spans="1:6" x14ac:dyDescent="0.3">
      <c r="A228" s="8">
        <v>81320</v>
      </c>
      <c r="B228" s="9" t="s">
        <v>423</v>
      </c>
      <c r="C228" s="10" t="s">
        <v>271</v>
      </c>
      <c r="F228" s="6">
        <f t="shared" si="4"/>
        <v>0</v>
      </c>
    </row>
    <row r="229" spans="1:6" x14ac:dyDescent="0.3">
      <c r="A229" s="8">
        <v>81340</v>
      </c>
      <c r="B229" s="9" t="s">
        <v>424</v>
      </c>
      <c r="C229" s="10" t="s">
        <v>272</v>
      </c>
      <c r="D229" s="22">
        <f>SUM(D227:D228)</f>
        <v>0</v>
      </c>
      <c r="E229" s="22">
        <f>SUM(E227:E228)</f>
        <v>0</v>
      </c>
      <c r="F229" s="6">
        <f t="shared" si="4"/>
        <v>0</v>
      </c>
    </row>
    <row r="230" spans="1:6" x14ac:dyDescent="0.3">
      <c r="A230" s="8">
        <v>82180</v>
      </c>
      <c r="B230" s="9" t="s">
        <v>425</v>
      </c>
      <c r="C230" s="10" t="s">
        <v>273</v>
      </c>
      <c r="F230" s="6">
        <f t="shared" si="4"/>
        <v>0</v>
      </c>
    </row>
    <row r="231" spans="1:6" x14ac:dyDescent="0.3">
      <c r="A231" s="8">
        <v>82320</v>
      </c>
      <c r="B231" s="9" t="s">
        <v>426</v>
      </c>
      <c r="C231" s="10" t="s">
        <v>274</v>
      </c>
      <c r="F231" s="6">
        <f t="shared" si="4"/>
        <v>0</v>
      </c>
    </row>
    <row r="232" spans="1:6" x14ac:dyDescent="0.3">
      <c r="A232" s="23">
        <v>82340</v>
      </c>
      <c r="B232" s="11" t="s">
        <v>427</v>
      </c>
      <c r="C232" s="10" t="s">
        <v>275</v>
      </c>
      <c r="D232" s="22">
        <f>SUM(D230:D231)</f>
        <v>0</v>
      </c>
      <c r="E232" s="22">
        <f>SUM(E230:E231)</f>
        <v>0</v>
      </c>
      <c r="F232" s="6">
        <f t="shared" si="4"/>
        <v>0</v>
      </c>
    </row>
    <row r="233" spans="1:6" x14ac:dyDescent="0.3">
      <c r="A233" s="8">
        <v>83060</v>
      </c>
      <c r="B233" s="9" t="s">
        <v>428</v>
      </c>
      <c r="C233" s="10" t="s">
        <v>276</v>
      </c>
      <c r="F233" s="6">
        <f t="shared" si="4"/>
        <v>0</v>
      </c>
    </row>
    <row r="234" spans="1:6" x14ac:dyDescent="0.3">
      <c r="A234" s="23">
        <v>83080</v>
      </c>
      <c r="B234" s="11" t="s">
        <v>429</v>
      </c>
      <c r="C234" s="10" t="s">
        <v>277</v>
      </c>
      <c r="D234" s="22">
        <f>D214+D217+D220+D223+D226+D229+D232+D233</f>
        <v>0</v>
      </c>
      <c r="E234" s="22">
        <f>E214+E217+E220+E223+E226+E229+E232+E233</f>
        <v>0</v>
      </c>
      <c r="F234" s="6">
        <f t="shared" si="4"/>
        <v>0</v>
      </c>
    </row>
    <row r="235" spans="1:6" x14ac:dyDescent="0.3">
      <c r="A235" s="8">
        <v>84000</v>
      </c>
      <c r="B235" s="9" t="s">
        <v>430</v>
      </c>
      <c r="C235" s="10" t="s">
        <v>278</v>
      </c>
      <c r="F235" s="6">
        <f t="shared" si="4"/>
        <v>0</v>
      </c>
    </row>
    <row r="236" spans="1:6" x14ac:dyDescent="0.3">
      <c r="A236" s="8">
        <v>84005</v>
      </c>
      <c r="B236" s="9" t="s">
        <v>431</v>
      </c>
      <c r="C236" s="10" t="s">
        <v>279</v>
      </c>
      <c r="F236" s="6">
        <f t="shared" si="4"/>
        <v>0</v>
      </c>
    </row>
    <row r="237" spans="1:6" x14ac:dyDescent="0.3">
      <c r="A237" s="8">
        <v>84020</v>
      </c>
      <c r="B237" s="9" t="s">
        <v>449</v>
      </c>
      <c r="C237" s="10" t="s">
        <v>280</v>
      </c>
      <c r="F237" s="6">
        <f t="shared" si="4"/>
        <v>0</v>
      </c>
    </row>
    <row r="238" spans="1:6" x14ac:dyDescent="0.3">
      <c r="A238" s="8">
        <v>84040</v>
      </c>
      <c r="B238" s="9" t="s">
        <v>432</v>
      </c>
      <c r="C238" s="10" t="s">
        <v>281</v>
      </c>
      <c r="F238" s="6">
        <f t="shared" si="4"/>
        <v>0</v>
      </c>
    </row>
    <row r="239" spans="1:6" x14ac:dyDescent="0.3">
      <c r="A239" s="23">
        <v>84060</v>
      </c>
      <c r="B239" s="11" t="s">
        <v>433</v>
      </c>
      <c r="C239" s="10"/>
      <c r="D239" s="22">
        <f>D203+D211+D234+D235+D236+D237+D238</f>
        <v>0</v>
      </c>
      <c r="E239" s="22">
        <f>E203+E211+E234+E235+E236+E237+E238</f>
        <v>0</v>
      </c>
      <c r="F239" s="6">
        <f t="shared" si="4"/>
        <v>0</v>
      </c>
    </row>
    <row r="240" spans="1:6" x14ac:dyDescent="0.3">
      <c r="A240" s="8">
        <v>84080</v>
      </c>
      <c r="B240" s="9" t="s">
        <v>434</v>
      </c>
      <c r="C240" s="10" t="s">
        <v>282</v>
      </c>
      <c r="F240" s="6">
        <f t="shared" si="4"/>
        <v>0</v>
      </c>
    </row>
    <row r="241" spans="1:6" x14ac:dyDescent="0.3">
      <c r="A241" s="8">
        <v>84100</v>
      </c>
      <c r="B241" s="9" t="s">
        <v>283</v>
      </c>
      <c r="C241" s="10" t="s">
        <v>284</v>
      </c>
      <c r="F241" s="6">
        <f t="shared" si="4"/>
        <v>0</v>
      </c>
    </row>
    <row r="242" spans="1:6" x14ac:dyDescent="0.3">
      <c r="A242" s="8">
        <v>84200</v>
      </c>
      <c r="B242" s="9" t="s">
        <v>285</v>
      </c>
      <c r="C242" s="10" t="s">
        <v>286</v>
      </c>
      <c r="F242" s="6">
        <f t="shared" si="4"/>
        <v>0</v>
      </c>
    </row>
    <row r="243" spans="1:6" x14ac:dyDescent="0.3">
      <c r="A243" s="8">
        <v>84220</v>
      </c>
      <c r="B243" s="9" t="s">
        <v>287</v>
      </c>
      <c r="C243" s="10" t="s">
        <v>288</v>
      </c>
      <c r="F243" s="6">
        <f t="shared" si="4"/>
        <v>0</v>
      </c>
    </row>
    <row r="244" spans="1:6" x14ac:dyDescent="0.3">
      <c r="A244" s="8">
        <v>85120</v>
      </c>
      <c r="B244" s="9" t="s">
        <v>450</v>
      </c>
      <c r="C244" s="10" t="s">
        <v>289</v>
      </c>
      <c r="F244" s="6">
        <f t="shared" si="4"/>
        <v>0</v>
      </c>
    </row>
    <row r="245" spans="1:6" x14ac:dyDescent="0.3">
      <c r="A245" s="8">
        <v>86380</v>
      </c>
      <c r="B245" s="9" t="s">
        <v>451</v>
      </c>
      <c r="C245" s="10" t="s">
        <v>290</v>
      </c>
      <c r="F245" s="6">
        <f t="shared" si="4"/>
        <v>0</v>
      </c>
    </row>
    <row r="246" spans="1:6" x14ac:dyDescent="0.3">
      <c r="A246" s="8">
        <v>87040</v>
      </c>
      <c r="B246" s="9" t="s">
        <v>452</v>
      </c>
      <c r="C246" s="10" t="s">
        <v>291</v>
      </c>
      <c r="F246" s="6">
        <f t="shared" si="4"/>
        <v>0</v>
      </c>
    </row>
    <row r="247" spans="1:6" x14ac:dyDescent="0.3">
      <c r="A247" s="8">
        <v>87060</v>
      </c>
      <c r="B247" s="9" t="s">
        <v>453</v>
      </c>
      <c r="C247" s="10" t="s">
        <v>292</v>
      </c>
      <c r="F247" s="6">
        <f t="shared" si="4"/>
        <v>0</v>
      </c>
    </row>
    <row r="248" spans="1:6" x14ac:dyDescent="0.3">
      <c r="A248" s="8">
        <v>87065</v>
      </c>
      <c r="B248" s="9" t="s">
        <v>454</v>
      </c>
      <c r="C248" s="10" t="s">
        <v>293</v>
      </c>
      <c r="F248" s="6">
        <f t="shared" si="4"/>
        <v>0</v>
      </c>
    </row>
    <row r="249" spans="1:6" x14ac:dyDescent="0.3">
      <c r="A249" s="8">
        <v>87080</v>
      </c>
      <c r="B249" s="9" t="s">
        <v>455</v>
      </c>
      <c r="C249" s="10" t="s">
        <v>294</v>
      </c>
      <c r="F249" s="6">
        <f t="shared" si="4"/>
        <v>0</v>
      </c>
    </row>
    <row r="250" spans="1:6" x14ac:dyDescent="0.3">
      <c r="A250" s="23">
        <v>87100</v>
      </c>
      <c r="B250" s="11" t="s">
        <v>435</v>
      </c>
      <c r="C250" s="10" t="s">
        <v>295</v>
      </c>
      <c r="D250" s="22">
        <f>SUM(D244:D249)</f>
        <v>0</v>
      </c>
      <c r="E250" s="22">
        <f>SUM(E244:E249)</f>
        <v>0</v>
      </c>
      <c r="F250" s="6">
        <f t="shared" si="4"/>
        <v>0</v>
      </c>
    </row>
    <row r="251" spans="1:6" x14ac:dyDescent="0.3">
      <c r="A251" s="8">
        <v>88000</v>
      </c>
      <c r="B251" s="9" t="s">
        <v>296</v>
      </c>
      <c r="C251" s="10" t="s">
        <v>284</v>
      </c>
      <c r="F251" s="6">
        <f t="shared" si="4"/>
        <v>0</v>
      </c>
    </row>
    <row r="252" spans="1:6" x14ac:dyDescent="0.3">
      <c r="A252" s="8">
        <v>88020</v>
      </c>
      <c r="B252" s="9" t="s">
        <v>297</v>
      </c>
      <c r="C252" s="10" t="s">
        <v>284</v>
      </c>
      <c r="F252" s="6">
        <f t="shared" si="4"/>
        <v>0</v>
      </c>
    </row>
    <row r="253" spans="1:6" x14ac:dyDescent="0.3">
      <c r="A253" s="8">
        <v>88040</v>
      </c>
      <c r="B253" s="9" t="s">
        <v>298</v>
      </c>
      <c r="C253" s="10" t="s">
        <v>284</v>
      </c>
      <c r="F253" s="6">
        <f t="shared" si="4"/>
        <v>0</v>
      </c>
    </row>
    <row r="254" spans="1:6" x14ac:dyDescent="0.3">
      <c r="A254" s="8">
        <v>88060</v>
      </c>
      <c r="B254" s="9" t="s">
        <v>299</v>
      </c>
      <c r="C254" s="10" t="s">
        <v>284</v>
      </c>
      <c r="F254" s="6">
        <f t="shared" si="4"/>
        <v>0</v>
      </c>
    </row>
    <row r="255" spans="1:6" x14ac:dyDescent="0.3">
      <c r="A255" s="8">
        <v>88080</v>
      </c>
      <c r="B255" s="9" t="s">
        <v>300</v>
      </c>
      <c r="C255" s="10" t="s">
        <v>284</v>
      </c>
      <c r="F255" s="6">
        <f t="shared" si="4"/>
        <v>0</v>
      </c>
    </row>
    <row r="256" spans="1:6" x14ac:dyDescent="0.3">
      <c r="A256" s="8">
        <v>88090</v>
      </c>
      <c r="B256" s="9" t="s">
        <v>301</v>
      </c>
      <c r="C256" s="10" t="s">
        <v>284</v>
      </c>
      <c r="F256" s="6">
        <f t="shared" si="4"/>
        <v>0</v>
      </c>
    </row>
    <row r="257" spans="1:6" x14ac:dyDescent="0.3">
      <c r="A257" s="8">
        <v>88100</v>
      </c>
      <c r="B257" s="9" t="s">
        <v>302</v>
      </c>
      <c r="C257" s="10" t="s">
        <v>284</v>
      </c>
      <c r="F257" s="6">
        <f t="shared" si="4"/>
        <v>0</v>
      </c>
    </row>
    <row r="258" spans="1:6" x14ac:dyDescent="0.3">
      <c r="A258" s="8">
        <v>88120</v>
      </c>
      <c r="B258" s="9" t="s">
        <v>159</v>
      </c>
      <c r="C258" s="10" t="s">
        <v>284</v>
      </c>
      <c r="F258" s="6">
        <f t="shared" si="4"/>
        <v>0</v>
      </c>
    </row>
    <row r="259" spans="1:6" x14ac:dyDescent="0.3">
      <c r="A259" s="8">
        <v>88130</v>
      </c>
      <c r="B259" s="9" t="s">
        <v>303</v>
      </c>
      <c r="C259" s="10" t="s">
        <v>304</v>
      </c>
      <c r="F259" s="6">
        <f t="shared" si="4"/>
        <v>0</v>
      </c>
    </row>
    <row r="260" spans="1:6" x14ac:dyDescent="0.3">
      <c r="A260" s="8">
        <v>88135</v>
      </c>
      <c r="B260" s="9" t="s">
        <v>141</v>
      </c>
      <c r="C260" s="10" t="s">
        <v>305</v>
      </c>
      <c r="F260" s="6">
        <f t="shared" si="4"/>
        <v>0</v>
      </c>
    </row>
    <row r="261" spans="1:6" x14ac:dyDescent="0.3">
      <c r="A261" s="8">
        <v>88136</v>
      </c>
      <c r="B261" s="9" t="s">
        <v>474</v>
      </c>
      <c r="C261" s="10" t="s">
        <v>499</v>
      </c>
      <c r="F261" s="6">
        <f t="shared" si="4"/>
        <v>0</v>
      </c>
    </row>
    <row r="262" spans="1:6" x14ac:dyDescent="0.3">
      <c r="A262" s="8">
        <v>88137</v>
      </c>
      <c r="B262" s="9" t="s">
        <v>476</v>
      </c>
      <c r="C262" s="10" t="s">
        <v>500</v>
      </c>
      <c r="F262" s="6">
        <f t="shared" si="4"/>
        <v>0</v>
      </c>
    </row>
    <row r="263" spans="1:6" x14ac:dyDescent="0.3">
      <c r="A263" s="8">
        <v>88138</v>
      </c>
      <c r="B263" s="9" t="s">
        <v>478</v>
      </c>
      <c r="C263" s="10" t="s">
        <v>501</v>
      </c>
      <c r="F263" s="6">
        <f t="shared" si="4"/>
        <v>0</v>
      </c>
    </row>
    <row r="264" spans="1:6" x14ac:dyDescent="0.3">
      <c r="A264" s="8">
        <v>88140</v>
      </c>
      <c r="B264" s="9" t="s">
        <v>175</v>
      </c>
      <c r="C264" s="10" t="s">
        <v>284</v>
      </c>
      <c r="F264" s="6">
        <f t="shared" si="4"/>
        <v>0</v>
      </c>
    </row>
    <row r="265" spans="1:6" x14ac:dyDescent="0.3">
      <c r="A265" s="8">
        <v>88160</v>
      </c>
      <c r="B265" s="9" t="s">
        <v>456</v>
      </c>
      <c r="C265" s="10" t="s">
        <v>306</v>
      </c>
      <c r="F265" s="6">
        <f t="shared" si="4"/>
        <v>0</v>
      </c>
    </row>
    <row r="266" spans="1:6" x14ac:dyDescent="0.3">
      <c r="A266" s="23">
        <v>88180</v>
      </c>
      <c r="B266" s="11" t="s">
        <v>307</v>
      </c>
      <c r="C266" s="10"/>
      <c r="D266" s="22">
        <f>SUM(D251:D265)</f>
        <v>0</v>
      </c>
      <c r="E266" s="22">
        <f>SUM(E251:E265)</f>
        <v>0</v>
      </c>
      <c r="F266" s="6">
        <f t="shared" si="4"/>
        <v>0</v>
      </c>
    </row>
    <row r="267" spans="1:6" x14ac:dyDescent="0.3">
      <c r="A267" s="23">
        <v>88200</v>
      </c>
      <c r="B267" s="11" t="s">
        <v>436</v>
      </c>
      <c r="C267" s="10" t="s">
        <v>284</v>
      </c>
      <c r="D267" s="22">
        <f>D250+D266</f>
        <v>0</v>
      </c>
      <c r="E267" s="22">
        <f>E250+E266</f>
        <v>0</v>
      </c>
      <c r="F267" s="6">
        <f t="shared" si="4"/>
        <v>0</v>
      </c>
    </row>
    <row r="268" spans="1:6" x14ac:dyDescent="0.3">
      <c r="A268" s="8">
        <v>88500</v>
      </c>
      <c r="B268" s="9" t="s">
        <v>147</v>
      </c>
      <c r="C268" s="10" t="s">
        <v>284</v>
      </c>
      <c r="F268" s="6">
        <f t="shared" si="4"/>
        <v>0</v>
      </c>
    </row>
    <row r="269" spans="1:6" x14ac:dyDescent="0.3">
      <c r="A269" s="8">
        <v>88520</v>
      </c>
      <c r="B269" s="9" t="s">
        <v>149</v>
      </c>
      <c r="C269" s="10" t="s">
        <v>284</v>
      </c>
      <c r="F269" s="6">
        <f t="shared" si="4"/>
        <v>0</v>
      </c>
    </row>
    <row r="270" spans="1:6" x14ac:dyDescent="0.3">
      <c r="A270" s="8">
        <v>88540</v>
      </c>
      <c r="B270" s="9" t="s">
        <v>151</v>
      </c>
      <c r="C270" s="10" t="s">
        <v>284</v>
      </c>
      <c r="F270" s="6">
        <f t="shared" si="4"/>
        <v>0</v>
      </c>
    </row>
    <row r="271" spans="1:6" x14ac:dyDescent="0.3">
      <c r="A271" s="8">
        <v>88560</v>
      </c>
      <c r="B271" s="9" t="s">
        <v>153</v>
      </c>
      <c r="C271" s="10" t="s">
        <v>284</v>
      </c>
      <c r="F271" s="6">
        <f t="shared" si="4"/>
        <v>0</v>
      </c>
    </row>
    <row r="272" spans="1:6" x14ac:dyDescent="0.3">
      <c r="A272" s="8">
        <v>88600</v>
      </c>
      <c r="B272" s="9" t="s">
        <v>155</v>
      </c>
      <c r="C272" s="10" t="s">
        <v>284</v>
      </c>
      <c r="F272" s="6">
        <f t="shared" si="4"/>
        <v>0</v>
      </c>
    </row>
    <row r="273" spans="1:6" x14ac:dyDescent="0.3">
      <c r="A273" s="8">
        <v>88620</v>
      </c>
      <c r="B273" s="9" t="s">
        <v>157</v>
      </c>
      <c r="C273" s="10" t="s">
        <v>284</v>
      </c>
      <c r="F273" s="6">
        <f t="shared" si="4"/>
        <v>0</v>
      </c>
    </row>
    <row r="274" spans="1:6" x14ac:dyDescent="0.3">
      <c r="A274" s="8">
        <v>88640</v>
      </c>
      <c r="B274" s="9" t="s">
        <v>159</v>
      </c>
      <c r="C274" s="10" t="s">
        <v>284</v>
      </c>
      <c r="F274" s="6">
        <f t="shared" si="4"/>
        <v>0</v>
      </c>
    </row>
    <row r="275" spans="1:6" x14ac:dyDescent="0.3">
      <c r="A275" s="8">
        <v>88641</v>
      </c>
      <c r="B275" s="9" t="s">
        <v>502</v>
      </c>
      <c r="C275" s="10" t="s">
        <v>503</v>
      </c>
      <c r="F275" s="6">
        <f t="shared" si="4"/>
        <v>0</v>
      </c>
    </row>
    <row r="276" spans="1:6" x14ac:dyDescent="0.3">
      <c r="A276" s="8">
        <v>88642</v>
      </c>
      <c r="B276" s="9" t="s">
        <v>504</v>
      </c>
      <c r="C276" s="10" t="s">
        <v>505</v>
      </c>
      <c r="F276" s="6">
        <f t="shared" si="4"/>
        <v>0</v>
      </c>
    </row>
    <row r="277" spans="1:6" x14ac:dyDescent="0.3">
      <c r="A277" s="8">
        <v>88655</v>
      </c>
      <c r="B277" s="9" t="s">
        <v>492</v>
      </c>
      <c r="C277" s="10" t="s">
        <v>506</v>
      </c>
      <c r="F277" s="6">
        <f t="shared" si="4"/>
        <v>0</v>
      </c>
    </row>
    <row r="278" spans="1:6" x14ac:dyDescent="0.3">
      <c r="A278" s="8">
        <v>88660</v>
      </c>
      <c r="B278" s="9" t="s">
        <v>302</v>
      </c>
      <c r="C278" s="10" t="s">
        <v>284</v>
      </c>
      <c r="F278" s="6">
        <f t="shared" si="4"/>
        <v>0</v>
      </c>
    </row>
    <row r="279" spans="1:6" x14ac:dyDescent="0.3">
      <c r="A279" s="8">
        <v>88678</v>
      </c>
      <c r="B279" s="9" t="s">
        <v>163</v>
      </c>
      <c r="C279" s="10" t="s">
        <v>308</v>
      </c>
      <c r="F279" s="6">
        <f t="shared" si="4"/>
        <v>0</v>
      </c>
    </row>
    <row r="280" spans="1:6" x14ac:dyDescent="0.3">
      <c r="A280" s="8">
        <v>88680</v>
      </c>
      <c r="B280" s="9" t="s">
        <v>165</v>
      </c>
      <c r="C280" s="10" t="s">
        <v>284</v>
      </c>
      <c r="F280" s="6">
        <f t="shared" si="4"/>
        <v>0</v>
      </c>
    </row>
    <row r="281" spans="1:6" x14ac:dyDescent="0.3">
      <c r="A281" s="8">
        <v>88700</v>
      </c>
      <c r="B281" s="9" t="s">
        <v>175</v>
      </c>
      <c r="C281" s="10" t="s">
        <v>284</v>
      </c>
      <c r="F281" s="6">
        <f t="shared" si="4"/>
        <v>0</v>
      </c>
    </row>
    <row r="282" spans="1:6" x14ac:dyDescent="0.3">
      <c r="A282" s="8">
        <v>88705</v>
      </c>
      <c r="B282" s="9" t="s">
        <v>437</v>
      </c>
      <c r="C282" s="10" t="s">
        <v>309</v>
      </c>
      <c r="F282" s="6">
        <f t="shared" si="4"/>
        <v>0</v>
      </c>
    </row>
    <row r="283" spans="1:6" x14ac:dyDescent="0.3">
      <c r="A283" s="8">
        <v>88706</v>
      </c>
      <c r="B283" s="9" t="s">
        <v>169</v>
      </c>
      <c r="C283" s="10" t="s">
        <v>310</v>
      </c>
      <c r="F283" s="6">
        <f t="shared" si="4"/>
        <v>0</v>
      </c>
    </row>
    <row r="284" spans="1:6" x14ac:dyDescent="0.3">
      <c r="A284" s="8">
        <v>88707</v>
      </c>
      <c r="B284" s="9" t="s">
        <v>457</v>
      </c>
      <c r="C284" s="10" t="s">
        <v>311</v>
      </c>
      <c r="F284" s="6">
        <f t="shared" si="4"/>
        <v>0</v>
      </c>
    </row>
    <row r="285" spans="1:6" x14ac:dyDescent="0.3">
      <c r="A285" s="8">
        <v>88708</v>
      </c>
      <c r="B285" s="9" t="s">
        <v>312</v>
      </c>
      <c r="C285" s="10" t="s">
        <v>313</v>
      </c>
      <c r="F285" s="6">
        <f t="shared" si="4"/>
        <v>0</v>
      </c>
    </row>
    <row r="286" spans="1:6" x14ac:dyDescent="0.3">
      <c r="A286" s="8">
        <v>88709</v>
      </c>
      <c r="B286" s="9" t="s">
        <v>314</v>
      </c>
      <c r="C286" s="10" t="s">
        <v>315</v>
      </c>
      <c r="F286" s="6">
        <f t="shared" si="4"/>
        <v>0</v>
      </c>
    </row>
    <row r="287" spans="1:6" x14ac:dyDescent="0.3">
      <c r="A287" s="8">
        <v>88710</v>
      </c>
      <c r="B287" s="9" t="s">
        <v>316</v>
      </c>
      <c r="C287" s="10" t="s">
        <v>317</v>
      </c>
      <c r="F287" s="6">
        <f t="shared" si="4"/>
        <v>0</v>
      </c>
    </row>
    <row r="288" spans="1:6" x14ac:dyDescent="0.3">
      <c r="A288" s="8">
        <v>88711</v>
      </c>
      <c r="B288" s="9" t="s">
        <v>318</v>
      </c>
      <c r="C288" s="10" t="s">
        <v>319</v>
      </c>
      <c r="F288" s="6">
        <f t="shared" si="4"/>
        <v>0</v>
      </c>
    </row>
    <row r="289" spans="1:6" x14ac:dyDescent="0.3">
      <c r="A289" s="8">
        <v>88712</v>
      </c>
      <c r="B289" s="9" t="s">
        <v>507</v>
      </c>
      <c r="C289" s="10" t="s">
        <v>508</v>
      </c>
      <c r="F289" s="6">
        <f t="shared" si="4"/>
        <v>0</v>
      </c>
    </row>
    <row r="290" spans="1:6" x14ac:dyDescent="0.3">
      <c r="A290" s="8">
        <v>88713</v>
      </c>
      <c r="B290" s="9" t="s">
        <v>509</v>
      </c>
      <c r="C290" s="10" t="s">
        <v>510</v>
      </c>
      <c r="F290" s="6">
        <f t="shared" si="4"/>
        <v>0</v>
      </c>
    </row>
    <row r="291" spans="1:6" x14ac:dyDescent="0.3">
      <c r="A291" s="8">
        <v>88714</v>
      </c>
      <c r="B291" s="9" t="s">
        <v>484</v>
      </c>
      <c r="C291" s="10" t="s">
        <v>511</v>
      </c>
      <c r="F291" s="6">
        <f t="shared" si="4"/>
        <v>0</v>
      </c>
    </row>
    <row r="292" spans="1:6" x14ac:dyDescent="0.3">
      <c r="A292" s="8">
        <v>88715</v>
      </c>
      <c r="B292" s="9" t="s">
        <v>486</v>
      </c>
      <c r="C292" s="10" t="s">
        <v>512</v>
      </c>
      <c r="F292" s="6">
        <f t="shared" si="4"/>
        <v>0</v>
      </c>
    </row>
    <row r="293" spans="1:6" x14ac:dyDescent="0.3">
      <c r="A293" s="8">
        <v>88716</v>
      </c>
      <c r="B293" s="9" t="s">
        <v>488</v>
      </c>
      <c r="C293" s="10" t="s">
        <v>513</v>
      </c>
      <c r="F293" s="6">
        <f t="shared" si="4"/>
        <v>0</v>
      </c>
    </row>
    <row r="294" spans="1:6" x14ac:dyDescent="0.3">
      <c r="A294" s="8">
        <v>88717</v>
      </c>
      <c r="B294" s="9" t="s">
        <v>490</v>
      </c>
      <c r="C294" s="10" t="s">
        <v>514</v>
      </c>
      <c r="F294" s="6">
        <f t="shared" si="4"/>
        <v>0</v>
      </c>
    </row>
    <row r="295" spans="1:6" x14ac:dyDescent="0.3">
      <c r="A295" s="8">
        <v>88718</v>
      </c>
      <c r="B295" s="9" t="s">
        <v>525</v>
      </c>
      <c r="C295" s="10" t="s">
        <v>526</v>
      </c>
      <c r="F295" s="6">
        <f t="shared" si="4"/>
        <v>0</v>
      </c>
    </row>
    <row r="296" spans="1:6" x14ac:dyDescent="0.3">
      <c r="A296" s="8">
        <v>88719</v>
      </c>
      <c r="B296" s="9" t="s">
        <v>527</v>
      </c>
      <c r="C296" s="10" t="s">
        <v>528</v>
      </c>
      <c r="F296" s="6">
        <f t="shared" si="4"/>
        <v>0</v>
      </c>
    </row>
    <row r="297" spans="1:6" x14ac:dyDescent="0.3">
      <c r="A297" s="8">
        <v>88720</v>
      </c>
      <c r="B297" s="9" t="s">
        <v>458</v>
      </c>
      <c r="C297" s="10" t="s">
        <v>306</v>
      </c>
      <c r="F297" s="6">
        <f t="shared" si="4"/>
        <v>0</v>
      </c>
    </row>
    <row r="298" spans="1:6" x14ac:dyDescent="0.3">
      <c r="A298" s="8">
        <v>88722</v>
      </c>
      <c r="B298" s="9" t="s">
        <v>546</v>
      </c>
      <c r="C298" s="10" t="s">
        <v>547</v>
      </c>
      <c r="F298" s="6">
        <f t="shared" si="4"/>
        <v>0</v>
      </c>
    </row>
    <row r="299" spans="1:6" x14ac:dyDescent="0.3">
      <c r="A299" s="23">
        <v>88740</v>
      </c>
      <c r="B299" s="11" t="s">
        <v>438</v>
      </c>
      <c r="C299" s="10" t="s">
        <v>284</v>
      </c>
      <c r="D299" s="22">
        <f>SUM(D268:D298)</f>
        <v>0</v>
      </c>
      <c r="E299" s="22">
        <f>SUM(E268:E298)</f>
        <v>0</v>
      </c>
      <c r="F299" s="6">
        <f t="shared" si="4"/>
        <v>0</v>
      </c>
    </row>
    <row r="300" spans="1:6" x14ac:dyDescent="0.3">
      <c r="A300" s="23">
        <v>88760</v>
      </c>
      <c r="B300" s="11" t="s">
        <v>439</v>
      </c>
      <c r="C300" s="10"/>
      <c r="D300" s="22">
        <f>D240+D241+D242+D243+D267+D299</f>
        <v>0</v>
      </c>
      <c r="E300" s="22">
        <f>E240+E241+E242+E243+E267+E299</f>
        <v>0</v>
      </c>
      <c r="F300" s="6">
        <f t="shared" si="4"/>
        <v>0</v>
      </c>
    </row>
    <row r="301" spans="1:6" x14ac:dyDescent="0.3">
      <c r="A301" s="8">
        <v>89660</v>
      </c>
      <c r="B301" s="9" t="s">
        <v>440</v>
      </c>
      <c r="C301" s="10" t="s">
        <v>320</v>
      </c>
      <c r="F301" s="6">
        <f t="shared" si="4"/>
        <v>0</v>
      </c>
    </row>
    <row r="302" spans="1:6" x14ac:dyDescent="0.3">
      <c r="A302" s="8">
        <v>89940</v>
      </c>
      <c r="B302" s="9" t="s">
        <v>441</v>
      </c>
      <c r="C302" s="10" t="s">
        <v>321</v>
      </c>
      <c r="F302" s="6">
        <f t="shared" ref="F302:F305" si="5">D302+E302</f>
        <v>0</v>
      </c>
    </row>
    <row r="303" spans="1:6" x14ac:dyDescent="0.3">
      <c r="A303" s="8">
        <v>89960</v>
      </c>
      <c r="B303" s="9" t="s">
        <v>442</v>
      </c>
      <c r="C303" s="10" t="s">
        <v>321</v>
      </c>
      <c r="F303" s="6">
        <f t="shared" si="5"/>
        <v>0</v>
      </c>
    </row>
    <row r="304" spans="1:6" x14ac:dyDescent="0.3">
      <c r="A304" s="23">
        <v>89980</v>
      </c>
      <c r="B304" s="11" t="s">
        <v>443</v>
      </c>
      <c r="C304" s="10"/>
      <c r="D304" s="22">
        <f>SUM(D301:D303)</f>
        <v>0</v>
      </c>
      <c r="E304" s="22">
        <f>SUM(E301:E303)</f>
        <v>0</v>
      </c>
      <c r="F304" s="6">
        <f t="shared" si="5"/>
        <v>0</v>
      </c>
    </row>
    <row r="305" spans="1:6" x14ac:dyDescent="0.3">
      <c r="A305" s="23">
        <v>90000</v>
      </c>
      <c r="B305" s="11" t="s">
        <v>444</v>
      </c>
      <c r="C305" s="10"/>
      <c r="D305" s="22">
        <f>D239+D300+D304</f>
        <v>0</v>
      </c>
      <c r="E305" s="42">
        <f>E239+E300+E304</f>
        <v>0</v>
      </c>
      <c r="F305" s="6">
        <f t="shared" si="5"/>
        <v>0</v>
      </c>
    </row>
    <row r="306" spans="1:6" x14ac:dyDescent="0.3">
      <c r="A306" s="12" t="s">
        <v>459</v>
      </c>
      <c r="B306" s="10"/>
      <c r="C306" s="10"/>
    </row>
    <row r="307" spans="1:6" hidden="1" x14ac:dyDescent="0.3">
      <c r="A307" s="12"/>
      <c r="C307" s="10"/>
    </row>
  </sheetData>
  <mergeCells count="7">
    <mergeCell ref="A157:G157"/>
    <mergeCell ref="A158:G158"/>
    <mergeCell ref="A3:G3"/>
    <mergeCell ref="A2:G2"/>
    <mergeCell ref="A1:G1"/>
    <mergeCell ref="A5:G5"/>
    <mergeCell ref="A4:G4"/>
  </mergeCells>
  <pageMargins left="0.7" right="0.7" top="0.75" bottom="0.75" header="0.3" footer="0.3"/>
  <pageSetup paperSize="5" scale="84" fitToHeight="0" orientation="landscape" r:id="rId1"/>
  <headerFooter>
    <oddFooter>&amp;L&amp;F
&amp;A&amp;RPage &amp;P of &amp;N</oddFoot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68C9-12D4-42B2-8AF1-9E182792ACE2}">
  <sheetPr>
    <pageSetUpPr fitToPage="1"/>
  </sheetPr>
  <dimension ref="A1:S61"/>
  <sheetViews>
    <sheetView workbookViewId="0">
      <selection sqref="A1:G1"/>
    </sheetView>
  </sheetViews>
  <sheetFormatPr defaultColWidth="0" defaultRowHeight="14.4" zeroHeight="1" x14ac:dyDescent="0.3"/>
  <cols>
    <col min="1" max="1" width="9.21875" style="13" customWidth="1"/>
    <col min="2" max="2" width="70.21875" style="14" bestFit="1" customWidth="1"/>
    <col min="3" max="3" width="17.5546875" style="14" bestFit="1" customWidth="1"/>
    <col min="4" max="6" width="17.5546875" style="30" customWidth="1"/>
    <col min="7" max="7" width="48.77734375" style="40" customWidth="1"/>
    <col min="8" max="11" width="8.77734375" style="9" hidden="1" customWidth="1"/>
    <col min="12" max="19" width="0" style="9" hidden="1" customWidth="1"/>
    <col min="20" max="16384" width="8.77734375" style="9" hidden="1"/>
  </cols>
  <sheetData>
    <row r="1" spans="1:7" customFormat="1" x14ac:dyDescent="0.3">
      <c r="A1" s="45" t="s">
        <v>556</v>
      </c>
      <c r="B1" s="45"/>
      <c r="C1" s="45"/>
      <c r="D1" s="45"/>
      <c r="E1" s="45"/>
      <c r="F1" s="45"/>
      <c r="G1" s="45"/>
    </row>
    <row r="2" spans="1:7" customFormat="1" ht="20.399999999999999" thickBot="1" x14ac:dyDescent="0.45">
      <c r="A2" s="50" t="s">
        <v>531</v>
      </c>
      <c r="B2" s="50"/>
      <c r="C2" s="50"/>
      <c r="D2" s="50"/>
      <c r="E2" s="50"/>
      <c r="F2" s="50"/>
      <c r="G2" s="50"/>
    </row>
    <row r="3" spans="1:7" s="4" customFormat="1" ht="43.8" customHeight="1" thickTop="1" x14ac:dyDescent="0.3">
      <c r="A3" s="44" t="s">
        <v>532</v>
      </c>
      <c r="B3" s="44"/>
      <c r="C3" s="44"/>
      <c r="D3" s="44"/>
      <c r="E3" s="44"/>
      <c r="F3" s="44"/>
      <c r="G3" s="44"/>
    </row>
    <row r="4" spans="1:7" s="4" customFormat="1" ht="89.4" customHeight="1" x14ac:dyDescent="0.3">
      <c r="A4" s="49" t="s">
        <v>555</v>
      </c>
      <c r="B4" s="49"/>
      <c r="C4" s="49"/>
      <c r="D4" s="49"/>
      <c r="E4" s="49"/>
      <c r="F4" s="49"/>
      <c r="G4" s="49"/>
    </row>
    <row r="5" spans="1:7" s="51" customFormat="1" ht="24.6" customHeight="1" thickBot="1" x14ac:dyDescent="0.35">
      <c r="A5" s="58" t="s">
        <v>460</v>
      </c>
      <c r="B5" s="58"/>
      <c r="C5" s="58"/>
      <c r="D5" s="58"/>
      <c r="E5" s="58"/>
      <c r="F5" s="58"/>
      <c r="G5" s="58"/>
    </row>
    <row r="6" spans="1:7" s="48" customFormat="1" ht="58.2" thickTop="1" x14ac:dyDescent="0.3">
      <c r="A6" s="46" t="s">
        <v>548</v>
      </c>
      <c r="B6" s="46" t="s">
        <v>549</v>
      </c>
      <c r="C6" s="46" t="s">
        <v>550</v>
      </c>
      <c r="D6" s="47" t="s">
        <v>551</v>
      </c>
      <c r="E6" s="47" t="s">
        <v>552</v>
      </c>
      <c r="F6" s="47" t="s">
        <v>553</v>
      </c>
      <c r="G6" s="46" t="s">
        <v>554</v>
      </c>
    </row>
    <row r="7" spans="1:7" x14ac:dyDescent="0.3">
      <c r="A7" s="15">
        <v>1100</v>
      </c>
      <c r="B7" s="16" t="s">
        <v>121</v>
      </c>
      <c r="F7" s="30">
        <f>D7+E7</f>
        <v>0</v>
      </c>
    </row>
    <row r="8" spans="1:7" x14ac:dyDescent="0.3">
      <c r="A8" s="13">
        <v>1110</v>
      </c>
      <c r="B8" s="14" t="s">
        <v>203</v>
      </c>
      <c r="C8" s="14" t="s">
        <v>325</v>
      </c>
      <c r="F8" s="30">
        <f t="shared" ref="F8:F19" si="0">D8+E8</f>
        <v>0</v>
      </c>
    </row>
    <row r="9" spans="1:7" x14ac:dyDescent="0.3">
      <c r="A9" s="13">
        <v>1130</v>
      </c>
      <c r="B9" s="14" t="s">
        <v>204</v>
      </c>
      <c r="C9" s="14" t="s">
        <v>331</v>
      </c>
      <c r="F9" s="30">
        <f t="shared" si="0"/>
        <v>0</v>
      </c>
    </row>
    <row r="10" spans="1:7" x14ac:dyDescent="0.3">
      <c r="A10" s="18">
        <v>1140</v>
      </c>
      <c r="B10" s="17" t="s">
        <v>332</v>
      </c>
      <c r="D10" s="38">
        <f>SUM(D9:D9)</f>
        <v>0</v>
      </c>
      <c r="E10" s="38">
        <f>SUM(E9:E9)</f>
        <v>0</v>
      </c>
      <c r="F10" s="30">
        <f t="shared" si="0"/>
        <v>0</v>
      </c>
    </row>
    <row r="11" spans="1:7" x14ac:dyDescent="0.3">
      <c r="A11" s="13">
        <v>1150</v>
      </c>
      <c r="B11" s="14" t="s">
        <v>205</v>
      </c>
      <c r="C11" s="14" t="s">
        <v>326</v>
      </c>
      <c r="F11" s="30">
        <f t="shared" si="0"/>
        <v>0</v>
      </c>
    </row>
    <row r="12" spans="1:7" x14ac:dyDescent="0.3">
      <c r="A12" s="13">
        <v>1160</v>
      </c>
      <c r="B12" s="14" t="s">
        <v>333</v>
      </c>
      <c r="C12" s="14" t="s">
        <v>327</v>
      </c>
      <c r="F12" s="30">
        <f t="shared" si="0"/>
        <v>0</v>
      </c>
    </row>
    <row r="13" spans="1:7" x14ac:dyDescent="0.3">
      <c r="A13" s="13">
        <v>1170</v>
      </c>
      <c r="B13" s="14" t="s">
        <v>334</v>
      </c>
      <c r="C13" s="14" t="s">
        <v>328</v>
      </c>
      <c r="F13" s="30">
        <f t="shared" si="0"/>
        <v>0</v>
      </c>
    </row>
    <row r="14" spans="1:7" x14ac:dyDescent="0.3">
      <c r="A14" s="13">
        <v>1180</v>
      </c>
      <c r="B14" s="14" t="s">
        <v>206</v>
      </c>
      <c r="C14" s="14" t="s">
        <v>327</v>
      </c>
      <c r="F14" s="30">
        <f t="shared" si="0"/>
        <v>0</v>
      </c>
    </row>
    <row r="15" spans="1:7" x14ac:dyDescent="0.3">
      <c r="A15" s="13">
        <v>1190</v>
      </c>
      <c r="B15" s="14" t="s">
        <v>207</v>
      </c>
      <c r="C15" s="14" t="s">
        <v>329</v>
      </c>
      <c r="F15" s="30">
        <f t="shared" si="0"/>
        <v>0</v>
      </c>
    </row>
    <row r="16" spans="1:7" x14ac:dyDescent="0.3">
      <c r="A16" s="13">
        <v>1200</v>
      </c>
      <c r="B16" s="14" t="s">
        <v>208</v>
      </c>
      <c r="C16" s="14" t="s">
        <v>330</v>
      </c>
      <c r="F16" s="30">
        <f t="shared" si="0"/>
        <v>0</v>
      </c>
    </row>
    <row r="17" spans="1:7" x14ac:dyDescent="0.3">
      <c r="A17" s="13">
        <v>1210</v>
      </c>
      <c r="B17" s="14" t="s">
        <v>335</v>
      </c>
      <c r="C17" s="14" t="s">
        <v>336</v>
      </c>
      <c r="F17" s="30">
        <f t="shared" si="0"/>
        <v>0</v>
      </c>
    </row>
    <row r="18" spans="1:7" x14ac:dyDescent="0.3">
      <c r="A18" s="18">
        <v>1220</v>
      </c>
      <c r="B18" s="17" t="s">
        <v>337</v>
      </c>
      <c r="D18" s="38">
        <f>SUM(D11:D17)</f>
        <v>0</v>
      </c>
      <c r="E18" s="38">
        <f>SUM(E11:E17)</f>
        <v>0</v>
      </c>
      <c r="F18" s="30">
        <f t="shared" si="0"/>
        <v>0</v>
      </c>
    </row>
    <row r="19" spans="1:7" x14ac:dyDescent="0.3">
      <c r="A19" s="18">
        <v>1230</v>
      </c>
      <c r="B19" s="17" t="s">
        <v>209</v>
      </c>
      <c r="D19" s="38">
        <f>D7+D8+D10+D18</f>
        <v>0</v>
      </c>
      <c r="E19" s="38">
        <f>E7+E8+E10+E18</f>
        <v>0</v>
      </c>
      <c r="F19" s="30">
        <f t="shared" si="0"/>
        <v>0</v>
      </c>
    </row>
    <row r="20" spans="1:7" x14ac:dyDescent="0.3">
      <c r="A20" s="52"/>
      <c r="B20" s="52"/>
      <c r="C20" s="52"/>
      <c r="D20" s="52"/>
      <c r="E20" s="52"/>
      <c r="F20" s="52"/>
      <c r="G20" s="52"/>
    </row>
    <row r="21" spans="1:7" s="25" customFormat="1" ht="30.6" customHeight="1" x14ac:dyDescent="0.3">
      <c r="A21" s="59" t="s">
        <v>461</v>
      </c>
      <c r="B21" s="59"/>
      <c r="C21" s="59"/>
      <c r="D21" s="59"/>
      <c r="E21" s="59"/>
      <c r="F21" s="59"/>
      <c r="G21" s="59"/>
    </row>
    <row r="22" spans="1:7" s="25" customFormat="1" ht="30.6" customHeight="1" x14ac:dyDescent="0.3">
      <c r="A22" s="46" t="s">
        <v>548</v>
      </c>
      <c r="B22" s="46" t="s">
        <v>549</v>
      </c>
      <c r="C22" s="46" t="s">
        <v>550</v>
      </c>
      <c r="D22" s="47" t="s">
        <v>551</v>
      </c>
      <c r="E22" s="47" t="s">
        <v>552</v>
      </c>
      <c r="F22" s="47" t="s">
        <v>553</v>
      </c>
      <c r="G22" s="46" t="s">
        <v>554</v>
      </c>
    </row>
    <row r="23" spans="1:7" x14ac:dyDescent="0.3">
      <c r="A23" s="13">
        <v>3200</v>
      </c>
      <c r="B23" s="33" t="s">
        <v>365</v>
      </c>
      <c r="D23" s="37"/>
      <c r="E23" s="37"/>
      <c r="F23" s="30">
        <f t="shared" ref="F23:F60" si="1">D23+E23</f>
        <v>0</v>
      </c>
    </row>
    <row r="24" spans="1:7" x14ac:dyDescent="0.3">
      <c r="A24" s="13">
        <v>10300</v>
      </c>
      <c r="B24" s="33" t="s">
        <v>366</v>
      </c>
      <c r="C24" s="17"/>
      <c r="D24" s="35"/>
      <c r="E24" s="36"/>
      <c r="F24" s="30">
        <f t="shared" si="1"/>
        <v>0</v>
      </c>
    </row>
    <row r="25" spans="1:7" x14ac:dyDescent="0.3">
      <c r="A25" s="13">
        <v>11160</v>
      </c>
      <c r="B25" s="33" t="s">
        <v>338</v>
      </c>
      <c r="D25" s="32"/>
      <c r="F25" s="30">
        <f t="shared" si="1"/>
        <v>0</v>
      </c>
    </row>
    <row r="26" spans="1:7" x14ac:dyDescent="0.3">
      <c r="A26" s="13">
        <v>12160</v>
      </c>
      <c r="B26" s="33" t="s">
        <v>339</v>
      </c>
      <c r="D26" s="32"/>
      <c r="F26" s="30">
        <f t="shared" si="1"/>
        <v>0</v>
      </c>
    </row>
    <row r="27" spans="1:7" x14ac:dyDescent="0.3">
      <c r="A27" s="13">
        <v>13160</v>
      </c>
      <c r="B27" s="33" t="s">
        <v>340</v>
      </c>
      <c r="D27" s="32"/>
      <c r="F27" s="30">
        <f t="shared" si="1"/>
        <v>0</v>
      </c>
    </row>
    <row r="28" spans="1:7" x14ac:dyDescent="0.3">
      <c r="A28" s="13">
        <v>17100</v>
      </c>
      <c r="B28" s="33" t="s">
        <v>341</v>
      </c>
      <c r="D28" s="31"/>
      <c r="F28" s="30">
        <f t="shared" si="1"/>
        <v>0</v>
      </c>
    </row>
    <row r="29" spans="1:7" x14ac:dyDescent="0.3">
      <c r="A29" s="13">
        <v>17600</v>
      </c>
      <c r="B29" s="33" t="s">
        <v>342</v>
      </c>
      <c r="D29" s="31"/>
      <c r="F29" s="30">
        <f t="shared" si="1"/>
        <v>0</v>
      </c>
    </row>
    <row r="30" spans="1:7" x14ac:dyDescent="0.3">
      <c r="A30" s="19">
        <v>19160</v>
      </c>
      <c r="B30" s="20" t="s">
        <v>462</v>
      </c>
      <c r="C30" s="21"/>
      <c r="D30" s="31"/>
      <c r="F30" s="30">
        <f t="shared" si="1"/>
        <v>0</v>
      </c>
      <c r="G30" s="41"/>
    </row>
    <row r="31" spans="1:7" x14ac:dyDescent="0.3">
      <c r="A31" s="19">
        <v>19600</v>
      </c>
      <c r="B31" s="20" t="s">
        <v>463</v>
      </c>
      <c r="C31" s="21"/>
      <c r="D31" s="31"/>
      <c r="F31" s="30">
        <f t="shared" si="1"/>
        <v>0</v>
      </c>
      <c r="G31" s="41"/>
    </row>
    <row r="32" spans="1:7" x14ac:dyDescent="0.3">
      <c r="A32" s="27">
        <v>19620</v>
      </c>
      <c r="B32" s="28" t="s">
        <v>370</v>
      </c>
      <c r="C32" s="21"/>
      <c r="D32" s="39">
        <f>D30+D31</f>
        <v>0</v>
      </c>
      <c r="E32" s="39">
        <f>E30+E31</f>
        <v>0</v>
      </c>
      <c r="F32" s="30">
        <f t="shared" si="1"/>
        <v>0</v>
      </c>
      <c r="G32" s="41"/>
    </row>
    <row r="33" spans="1:7" x14ac:dyDescent="0.3">
      <c r="A33" s="19">
        <v>20180</v>
      </c>
      <c r="B33" s="34" t="s">
        <v>411</v>
      </c>
      <c r="C33" s="21"/>
      <c r="D33" s="31"/>
      <c r="E33" s="31"/>
      <c r="F33" s="30">
        <f t="shared" si="1"/>
        <v>0</v>
      </c>
      <c r="G33" s="41"/>
    </row>
    <row r="34" spans="1:7" x14ac:dyDescent="0.3">
      <c r="A34" s="19">
        <v>20600</v>
      </c>
      <c r="B34" s="34" t="s">
        <v>464</v>
      </c>
      <c r="C34" s="21"/>
      <c r="D34" s="31"/>
      <c r="E34" s="31"/>
      <c r="F34" s="30">
        <f t="shared" si="1"/>
        <v>0</v>
      </c>
      <c r="G34" s="41"/>
    </row>
    <row r="35" spans="1:7" x14ac:dyDescent="0.3">
      <c r="A35" s="27">
        <v>20620</v>
      </c>
      <c r="B35" s="29" t="s">
        <v>371</v>
      </c>
      <c r="C35" s="21"/>
      <c r="D35" s="39">
        <f>D33+D34</f>
        <v>0</v>
      </c>
      <c r="E35" s="39">
        <f>E33+E34</f>
        <v>0</v>
      </c>
      <c r="F35" s="30">
        <f t="shared" si="1"/>
        <v>0</v>
      </c>
      <c r="G35" s="41"/>
    </row>
    <row r="36" spans="1:7" x14ac:dyDescent="0.3">
      <c r="A36" s="19">
        <v>21180</v>
      </c>
      <c r="B36" s="34" t="s">
        <v>465</v>
      </c>
      <c r="C36" s="21"/>
      <c r="D36" s="31"/>
      <c r="E36" s="31"/>
      <c r="F36" s="30">
        <f t="shared" si="1"/>
        <v>0</v>
      </c>
      <c r="G36" s="41"/>
    </row>
    <row r="37" spans="1:7" x14ac:dyDescent="0.3">
      <c r="A37" s="19">
        <v>21600</v>
      </c>
      <c r="B37" s="34" t="s">
        <v>466</v>
      </c>
      <c r="C37" s="21"/>
      <c r="D37" s="31"/>
      <c r="E37" s="31"/>
      <c r="F37" s="30">
        <f t="shared" si="1"/>
        <v>0</v>
      </c>
      <c r="G37" s="41"/>
    </row>
    <row r="38" spans="1:7" x14ac:dyDescent="0.3">
      <c r="A38" s="27">
        <v>21620</v>
      </c>
      <c r="B38" s="29" t="s">
        <v>467</v>
      </c>
      <c r="C38" s="21"/>
      <c r="D38" s="39">
        <f>D36+D37</f>
        <v>0</v>
      </c>
      <c r="E38" s="39">
        <f>E36+E37</f>
        <v>0</v>
      </c>
      <c r="F38" s="30">
        <f t="shared" si="1"/>
        <v>0</v>
      </c>
      <c r="G38" s="41"/>
    </row>
    <row r="39" spans="1:7" x14ac:dyDescent="0.3">
      <c r="A39" s="19">
        <v>22180</v>
      </c>
      <c r="B39" s="34" t="s">
        <v>468</v>
      </c>
      <c r="C39" s="21"/>
      <c r="D39" s="31"/>
      <c r="E39" s="31"/>
      <c r="F39" s="30">
        <f t="shared" si="1"/>
        <v>0</v>
      </c>
      <c r="G39" s="41"/>
    </row>
    <row r="40" spans="1:7" x14ac:dyDescent="0.3">
      <c r="A40" s="19">
        <v>22600</v>
      </c>
      <c r="B40" s="34" t="s">
        <v>469</v>
      </c>
      <c r="C40" s="21"/>
      <c r="D40" s="31"/>
      <c r="E40" s="31"/>
      <c r="F40" s="30">
        <f t="shared" si="1"/>
        <v>0</v>
      </c>
      <c r="G40" s="41"/>
    </row>
    <row r="41" spans="1:7" x14ac:dyDescent="0.3">
      <c r="A41" s="27">
        <v>22620</v>
      </c>
      <c r="B41" s="29" t="s">
        <v>373</v>
      </c>
      <c r="C41" s="21"/>
      <c r="D41" s="39">
        <f>D39+D40</f>
        <v>0</v>
      </c>
      <c r="E41" s="39">
        <f>E39+E40</f>
        <v>0</v>
      </c>
      <c r="F41" s="30">
        <f t="shared" si="1"/>
        <v>0</v>
      </c>
      <c r="G41" s="41"/>
    </row>
    <row r="42" spans="1:7" x14ac:dyDescent="0.3">
      <c r="A42" s="19">
        <v>23180</v>
      </c>
      <c r="B42" s="34" t="s">
        <v>470</v>
      </c>
      <c r="C42" s="21"/>
      <c r="D42" s="31"/>
      <c r="E42" s="31"/>
      <c r="F42" s="30">
        <f t="shared" si="1"/>
        <v>0</v>
      </c>
      <c r="G42" s="41"/>
    </row>
    <row r="43" spans="1:7" x14ac:dyDescent="0.3">
      <c r="A43" s="19">
        <v>23600</v>
      </c>
      <c r="B43" s="34" t="s">
        <v>471</v>
      </c>
      <c r="C43" s="21"/>
      <c r="D43" s="31"/>
      <c r="E43" s="31"/>
      <c r="F43" s="30">
        <f t="shared" si="1"/>
        <v>0</v>
      </c>
      <c r="G43" s="41"/>
    </row>
    <row r="44" spans="1:7" x14ac:dyDescent="0.3">
      <c r="A44" s="27">
        <v>23620</v>
      </c>
      <c r="B44" s="29" t="s">
        <v>374</v>
      </c>
      <c r="C44" s="21"/>
      <c r="D44" s="39">
        <f>D42+D43</f>
        <v>0</v>
      </c>
      <c r="E44" s="39">
        <f>E42+E43</f>
        <v>0</v>
      </c>
      <c r="F44" s="30">
        <f t="shared" si="1"/>
        <v>0</v>
      </c>
      <c r="G44" s="41"/>
    </row>
    <row r="45" spans="1:7" x14ac:dyDescent="0.3">
      <c r="A45" s="13">
        <v>25100</v>
      </c>
      <c r="B45" s="33" t="s">
        <v>343</v>
      </c>
      <c r="D45" s="31"/>
      <c r="E45" s="31"/>
      <c r="F45" s="30">
        <f t="shared" si="1"/>
        <v>0</v>
      </c>
    </row>
    <row r="46" spans="1:7" x14ac:dyDescent="0.3">
      <c r="A46" s="13">
        <v>29680</v>
      </c>
      <c r="B46" s="33" t="s">
        <v>344</v>
      </c>
      <c r="D46" s="31"/>
      <c r="E46" s="31"/>
      <c r="F46" s="30">
        <f t="shared" si="1"/>
        <v>0</v>
      </c>
    </row>
    <row r="47" spans="1:7" x14ac:dyDescent="0.3">
      <c r="A47" s="13">
        <v>30620</v>
      </c>
      <c r="B47" s="33" t="s">
        <v>345</v>
      </c>
      <c r="D47" s="31"/>
      <c r="E47" s="31"/>
      <c r="F47" s="30">
        <f t="shared" si="1"/>
        <v>0</v>
      </c>
    </row>
    <row r="48" spans="1:7" x14ac:dyDescent="0.3">
      <c r="A48" s="13">
        <v>41660</v>
      </c>
      <c r="B48" s="33" t="s">
        <v>346</v>
      </c>
      <c r="D48" s="31"/>
      <c r="E48" s="31"/>
      <c r="F48" s="30">
        <f t="shared" si="1"/>
        <v>0</v>
      </c>
    </row>
    <row r="49" spans="1:6" x14ac:dyDescent="0.3">
      <c r="A49" s="13">
        <v>43200</v>
      </c>
      <c r="B49" s="33" t="s">
        <v>347</v>
      </c>
      <c r="D49" s="31"/>
      <c r="E49" s="31"/>
      <c r="F49" s="30">
        <f t="shared" si="1"/>
        <v>0</v>
      </c>
    </row>
    <row r="50" spans="1:6" x14ac:dyDescent="0.3">
      <c r="A50" s="13">
        <v>43620</v>
      </c>
      <c r="B50" s="33" t="s">
        <v>348</v>
      </c>
      <c r="D50" s="31"/>
      <c r="E50" s="31"/>
      <c r="F50" s="30">
        <f t="shared" si="1"/>
        <v>0</v>
      </c>
    </row>
    <row r="51" spans="1:6" x14ac:dyDescent="0.3">
      <c r="A51" s="13">
        <v>44180</v>
      </c>
      <c r="B51" s="33" t="s">
        <v>349</v>
      </c>
      <c r="D51" s="31"/>
      <c r="E51" s="31"/>
      <c r="F51" s="30">
        <f t="shared" si="1"/>
        <v>0</v>
      </c>
    </row>
    <row r="52" spans="1:6" x14ac:dyDescent="0.3">
      <c r="A52" s="13">
        <v>46160</v>
      </c>
      <c r="B52" s="33" t="s">
        <v>350</v>
      </c>
      <c r="D52" s="31"/>
      <c r="E52" s="31"/>
      <c r="F52" s="30">
        <f t="shared" si="1"/>
        <v>0</v>
      </c>
    </row>
    <row r="53" spans="1:6" x14ac:dyDescent="0.3">
      <c r="A53" s="13">
        <v>51120</v>
      </c>
      <c r="B53" s="33" t="s">
        <v>351</v>
      </c>
      <c r="D53" s="31"/>
      <c r="E53" s="31"/>
      <c r="F53" s="30">
        <f t="shared" si="1"/>
        <v>0</v>
      </c>
    </row>
    <row r="54" spans="1:6" x14ac:dyDescent="0.3">
      <c r="A54" s="13">
        <v>52480</v>
      </c>
      <c r="B54" s="33" t="s">
        <v>352</v>
      </c>
      <c r="D54" s="31"/>
      <c r="E54" s="31"/>
      <c r="F54" s="30">
        <f t="shared" si="1"/>
        <v>0</v>
      </c>
    </row>
    <row r="55" spans="1:6" x14ac:dyDescent="0.3">
      <c r="A55" s="13">
        <v>71260</v>
      </c>
      <c r="B55" s="33" t="s">
        <v>389</v>
      </c>
      <c r="D55" s="31"/>
      <c r="E55" s="31"/>
      <c r="F55" s="30">
        <f t="shared" si="1"/>
        <v>0</v>
      </c>
    </row>
    <row r="56" spans="1:6" x14ac:dyDescent="0.3">
      <c r="A56" s="18">
        <v>72140</v>
      </c>
      <c r="B56" s="26" t="s">
        <v>392</v>
      </c>
      <c r="C56" s="17"/>
      <c r="D56" s="39">
        <f>D46+D47+D48+D49+D50+D51+D52+D53+D54+D55</f>
        <v>0</v>
      </c>
      <c r="E56" s="39">
        <f>E46+E47+E48+E49+E50+E51+E52+E53+E54+E55</f>
        <v>0</v>
      </c>
      <c r="F56" s="30">
        <f t="shared" si="1"/>
        <v>0</v>
      </c>
    </row>
    <row r="57" spans="1:6" x14ac:dyDescent="0.3">
      <c r="A57" s="18">
        <v>72260</v>
      </c>
      <c r="B57" s="26" t="s">
        <v>399</v>
      </c>
      <c r="C57" s="17"/>
      <c r="D57" s="39">
        <f>D23+D24+D25+D26+D27+D28+D29+D45+D56+D32+D35+D38+D41+D44</f>
        <v>0</v>
      </c>
      <c r="E57" s="39">
        <f>E23+E24+E25+E26+E27+E28+E29+E45+E56+E32+E35+E38+E41+E44</f>
        <v>0</v>
      </c>
      <c r="F57" s="30">
        <f t="shared" si="1"/>
        <v>0</v>
      </c>
    </row>
    <row r="58" spans="1:6" x14ac:dyDescent="0.3">
      <c r="A58" s="13">
        <v>75880</v>
      </c>
      <c r="B58" s="33" t="s">
        <v>400</v>
      </c>
      <c r="D58" s="31"/>
      <c r="E58" s="31"/>
      <c r="F58" s="30">
        <f t="shared" si="1"/>
        <v>0</v>
      </c>
    </row>
    <row r="59" spans="1:6" x14ac:dyDescent="0.3">
      <c r="A59" s="18">
        <v>76400</v>
      </c>
      <c r="B59" s="26" t="s">
        <v>407</v>
      </c>
      <c r="C59" s="17"/>
      <c r="D59" s="39">
        <f>D58</f>
        <v>0</v>
      </c>
      <c r="E59" s="39">
        <f>E58</f>
        <v>0</v>
      </c>
      <c r="F59" s="30">
        <f t="shared" si="1"/>
        <v>0</v>
      </c>
    </row>
    <row r="60" spans="1:6" x14ac:dyDescent="0.3">
      <c r="A60" s="18">
        <v>84060</v>
      </c>
      <c r="B60" s="26" t="s">
        <v>433</v>
      </c>
      <c r="C60" s="17"/>
      <c r="D60" s="39">
        <f>D57+D59</f>
        <v>0</v>
      </c>
      <c r="E60" s="39">
        <f>E57+E59</f>
        <v>0</v>
      </c>
      <c r="F60" s="30">
        <f t="shared" si="1"/>
        <v>0</v>
      </c>
    </row>
    <row r="61" spans="1:6" x14ac:dyDescent="0.3">
      <c r="A61" s="43" t="s">
        <v>459</v>
      </c>
    </row>
  </sheetData>
  <mergeCells count="7">
    <mergeCell ref="A21:G21"/>
    <mergeCell ref="A20:G20"/>
    <mergeCell ref="A3:G3"/>
    <mergeCell ref="A1:G1"/>
    <mergeCell ref="A2:G2"/>
    <mergeCell ref="A4:G4"/>
    <mergeCell ref="A5:G5"/>
  </mergeCells>
  <pageMargins left="0.7" right="0.7" top="0.75" bottom="0.75" header="0.3" footer="0.3"/>
  <pageSetup paperSize="5" scale="81" fitToHeight="0" orientation="landscape" r:id="rId1"/>
  <headerFooter>
    <oddFooter>&amp;L&amp;F
&amp;A&amp;RPage &amp;P of &amp;N</oddFoot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E1139-D3C0-481A-A95A-701D5B1E38F6}">
  <sheetPr>
    <pageSetUpPr fitToPage="1"/>
  </sheetPr>
  <dimension ref="A1:G303"/>
  <sheetViews>
    <sheetView zoomScaleNormal="100" workbookViewId="0">
      <selection sqref="A1:G1"/>
    </sheetView>
  </sheetViews>
  <sheetFormatPr defaultColWidth="0" defaultRowHeight="14.4" zeroHeight="1" x14ac:dyDescent="0.3"/>
  <cols>
    <col min="1" max="1" width="14.5546875" style="5" customWidth="1"/>
    <col min="2" max="2" width="71.77734375" style="5" bestFit="1" customWidth="1"/>
    <col min="3" max="3" width="15.44140625" style="5" bestFit="1" customWidth="1"/>
    <col min="4" max="6" width="15.77734375" style="6" customWidth="1"/>
    <col min="7" max="7" width="40.77734375" style="1" customWidth="1"/>
    <col min="8" max="16384" width="8.77734375" hidden="1"/>
  </cols>
  <sheetData>
    <row r="1" spans="1:7" x14ac:dyDescent="0.3">
      <c r="A1" s="45" t="s">
        <v>565</v>
      </c>
      <c r="B1" s="45"/>
      <c r="C1" s="45"/>
      <c r="D1" s="45"/>
      <c r="E1" s="45"/>
      <c r="F1" s="45"/>
      <c r="G1" s="45"/>
    </row>
    <row r="2" spans="1:7" ht="20.399999999999999" thickBot="1" x14ac:dyDescent="0.45">
      <c r="A2" s="50" t="s">
        <v>533</v>
      </c>
      <c r="B2" s="50"/>
      <c r="C2" s="50"/>
      <c r="D2" s="50"/>
      <c r="E2" s="50"/>
      <c r="F2" s="50"/>
      <c r="G2" s="50"/>
    </row>
    <row r="3" spans="1:7" s="4" customFormat="1" ht="43.8" customHeight="1" thickTop="1" x14ac:dyDescent="0.3">
      <c r="A3" s="44" t="s">
        <v>534</v>
      </c>
      <c r="B3" s="44"/>
      <c r="C3" s="44"/>
      <c r="D3" s="44"/>
      <c r="E3" s="44"/>
      <c r="F3" s="44"/>
      <c r="G3" s="44"/>
    </row>
    <row r="4" spans="1:7" s="4" customFormat="1" ht="77.400000000000006" customHeight="1" x14ac:dyDescent="0.3">
      <c r="A4" s="44" t="s">
        <v>564</v>
      </c>
      <c r="B4" s="44"/>
      <c r="C4" s="44"/>
      <c r="D4" s="44"/>
      <c r="E4" s="44"/>
      <c r="F4" s="44"/>
      <c r="G4" s="44"/>
    </row>
    <row r="5" spans="1:7" s="4" customFormat="1" ht="42.6" customHeight="1" thickBot="1" x14ac:dyDescent="0.35">
      <c r="A5" s="56" t="s">
        <v>322</v>
      </c>
      <c r="B5" s="56"/>
      <c r="C5" s="56"/>
      <c r="D5" s="56"/>
      <c r="E5" s="56"/>
      <c r="F5" s="56"/>
      <c r="G5" s="56"/>
    </row>
    <row r="6" spans="1:7" ht="58.2" thickTop="1" x14ac:dyDescent="0.3">
      <c r="A6" s="46" t="s">
        <v>557</v>
      </c>
      <c r="B6" s="46" t="s">
        <v>558</v>
      </c>
      <c r="C6" s="46" t="s">
        <v>559</v>
      </c>
      <c r="D6" s="54" t="s">
        <v>560</v>
      </c>
      <c r="E6" s="54" t="s">
        <v>552</v>
      </c>
      <c r="F6" s="54" t="s">
        <v>561</v>
      </c>
      <c r="G6" s="46" t="s">
        <v>554</v>
      </c>
    </row>
    <row r="7" spans="1:7" x14ac:dyDescent="0.3">
      <c r="A7" s="8">
        <v>100</v>
      </c>
      <c r="B7" s="9" t="s">
        <v>0</v>
      </c>
      <c r="C7" s="10" t="s">
        <v>1</v>
      </c>
      <c r="F7" s="6">
        <f>D7+E7</f>
        <v>0</v>
      </c>
    </row>
    <row r="8" spans="1:7" x14ac:dyDescent="0.3">
      <c r="A8" s="8">
        <v>110</v>
      </c>
      <c r="B8" s="9" t="s">
        <v>2</v>
      </c>
      <c r="C8" s="10" t="s">
        <v>1</v>
      </c>
      <c r="F8" s="6">
        <f t="shared" ref="F8:F73" si="0">D8+E8</f>
        <v>0</v>
      </c>
    </row>
    <row r="9" spans="1:7" x14ac:dyDescent="0.3">
      <c r="A9" s="8">
        <v>115</v>
      </c>
      <c r="B9" s="9" t="s">
        <v>3</v>
      </c>
      <c r="C9" s="10" t="s">
        <v>4</v>
      </c>
      <c r="F9" s="6">
        <f t="shared" si="0"/>
        <v>0</v>
      </c>
    </row>
    <row r="10" spans="1:7" x14ac:dyDescent="0.3">
      <c r="A10" s="8">
        <v>120</v>
      </c>
      <c r="B10" s="9" t="s">
        <v>5</v>
      </c>
      <c r="C10" s="10" t="s">
        <v>6</v>
      </c>
      <c r="F10" s="6">
        <f t="shared" si="0"/>
        <v>0</v>
      </c>
    </row>
    <row r="11" spans="1:7" x14ac:dyDescent="0.3">
      <c r="A11" s="8">
        <v>130</v>
      </c>
      <c r="B11" s="9" t="s">
        <v>7</v>
      </c>
      <c r="C11" s="10" t="s">
        <v>6</v>
      </c>
      <c r="F11" s="6">
        <f t="shared" si="0"/>
        <v>0</v>
      </c>
    </row>
    <row r="12" spans="1:7" x14ac:dyDescent="0.3">
      <c r="A12" s="8">
        <v>140</v>
      </c>
      <c r="B12" s="9" t="s">
        <v>8</v>
      </c>
      <c r="C12" s="10" t="s">
        <v>9</v>
      </c>
      <c r="F12" s="6">
        <f t="shared" si="0"/>
        <v>0</v>
      </c>
    </row>
    <row r="13" spans="1:7" x14ac:dyDescent="0.3">
      <c r="A13" s="8">
        <v>150</v>
      </c>
      <c r="B13" s="9" t="s">
        <v>10</v>
      </c>
      <c r="C13" s="10" t="s">
        <v>11</v>
      </c>
      <c r="F13" s="6">
        <f t="shared" si="0"/>
        <v>0</v>
      </c>
    </row>
    <row r="14" spans="1:7" x14ac:dyDescent="0.3">
      <c r="A14" s="8">
        <v>151</v>
      </c>
      <c r="B14" s="9" t="s">
        <v>12</v>
      </c>
      <c r="C14" s="10" t="s">
        <v>13</v>
      </c>
      <c r="F14" s="6">
        <f t="shared" si="0"/>
        <v>0</v>
      </c>
    </row>
    <row r="15" spans="1:7" x14ac:dyDescent="0.3">
      <c r="A15" s="8">
        <v>160</v>
      </c>
      <c r="B15" s="9" t="s">
        <v>14</v>
      </c>
      <c r="C15" s="10" t="s">
        <v>15</v>
      </c>
      <c r="F15" s="6">
        <f t="shared" si="0"/>
        <v>0</v>
      </c>
    </row>
    <row r="16" spans="1:7" x14ac:dyDescent="0.3">
      <c r="A16" s="8">
        <v>170</v>
      </c>
      <c r="B16" s="9" t="s">
        <v>16</v>
      </c>
      <c r="C16" s="10" t="s">
        <v>17</v>
      </c>
      <c r="F16" s="6">
        <f t="shared" si="0"/>
        <v>0</v>
      </c>
    </row>
    <row r="17" spans="1:6" x14ac:dyDescent="0.3">
      <c r="A17" s="8">
        <v>180</v>
      </c>
      <c r="B17" s="9" t="s">
        <v>18</v>
      </c>
      <c r="C17" s="10" t="s">
        <v>19</v>
      </c>
      <c r="F17" s="6">
        <f t="shared" si="0"/>
        <v>0</v>
      </c>
    </row>
    <row r="18" spans="1:6" x14ac:dyDescent="0.3">
      <c r="A18" s="23">
        <v>190</v>
      </c>
      <c r="B18" s="11" t="s">
        <v>20</v>
      </c>
      <c r="C18" s="24" t="s">
        <v>21</v>
      </c>
      <c r="D18" s="22">
        <f>SUM(D12:D17)</f>
        <v>0</v>
      </c>
      <c r="E18" s="22">
        <f>SUM(E12:E17)</f>
        <v>0</v>
      </c>
      <c r="F18" s="6">
        <f t="shared" si="0"/>
        <v>0</v>
      </c>
    </row>
    <row r="19" spans="1:6" x14ac:dyDescent="0.3">
      <c r="A19" s="8">
        <v>200</v>
      </c>
      <c r="B19" s="9" t="s">
        <v>472</v>
      </c>
      <c r="C19" s="10" t="s">
        <v>9</v>
      </c>
      <c r="F19" s="6">
        <f t="shared" si="0"/>
        <v>0</v>
      </c>
    </row>
    <row r="20" spans="1:6" x14ac:dyDescent="0.3">
      <c r="A20" s="8">
        <v>220</v>
      </c>
      <c r="B20" s="9" t="s">
        <v>473</v>
      </c>
      <c r="C20" s="10" t="s">
        <v>22</v>
      </c>
      <c r="F20" s="6">
        <f t="shared" si="0"/>
        <v>0</v>
      </c>
    </row>
    <row r="21" spans="1:6" x14ac:dyDescent="0.3">
      <c r="A21" s="8">
        <v>230</v>
      </c>
      <c r="B21" s="9" t="s">
        <v>23</v>
      </c>
      <c r="C21" s="10" t="s">
        <v>19</v>
      </c>
      <c r="F21" s="6">
        <f t="shared" si="0"/>
        <v>0</v>
      </c>
    </row>
    <row r="22" spans="1:6" x14ac:dyDescent="0.3">
      <c r="A22" s="8">
        <v>240</v>
      </c>
      <c r="B22" s="9" t="s">
        <v>24</v>
      </c>
      <c r="C22" s="10" t="s">
        <v>25</v>
      </c>
      <c r="F22" s="6">
        <f t="shared" si="0"/>
        <v>0</v>
      </c>
    </row>
    <row r="23" spans="1:6" x14ac:dyDescent="0.3">
      <c r="A23" s="8">
        <v>250</v>
      </c>
      <c r="B23" s="9" t="s">
        <v>26</v>
      </c>
      <c r="C23" s="10" t="s">
        <v>27</v>
      </c>
      <c r="F23" s="6">
        <f t="shared" si="0"/>
        <v>0</v>
      </c>
    </row>
    <row r="24" spans="1:6" x14ac:dyDescent="0.3">
      <c r="A24" s="8">
        <v>260</v>
      </c>
      <c r="B24" s="9" t="s">
        <v>28</v>
      </c>
      <c r="C24" s="10" t="s">
        <v>29</v>
      </c>
      <c r="F24" s="6">
        <f t="shared" si="0"/>
        <v>0</v>
      </c>
    </row>
    <row r="25" spans="1:6" x14ac:dyDescent="0.3">
      <c r="A25" s="8">
        <v>270</v>
      </c>
      <c r="B25" s="9" t="s">
        <v>30</v>
      </c>
      <c r="C25" s="10" t="s">
        <v>31</v>
      </c>
      <c r="F25" s="6">
        <f t="shared" si="0"/>
        <v>0</v>
      </c>
    </row>
    <row r="26" spans="1:6" x14ac:dyDescent="0.3">
      <c r="A26" s="8">
        <v>280</v>
      </c>
      <c r="B26" s="9" t="s">
        <v>32</v>
      </c>
      <c r="C26" s="10" t="s">
        <v>33</v>
      </c>
      <c r="F26" s="6">
        <f t="shared" si="0"/>
        <v>0</v>
      </c>
    </row>
    <row r="27" spans="1:6" x14ac:dyDescent="0.3">
      <c r="A27" s="8">
        <v>290</v>
      </c>
      <c r="B27" s="9" t="s">
        <v>34</v>
      </c>
      <c r="C27" s="10" t="s">
        <v>35</v>
      </c>
      <c r="F27" s="6">
        <f t="shared" si="0"/>
        <v>0</v>
      </c>
    </row>
    <row r="28" spans="1:6" x14ac:dyDescent="0.3">
      <c r="A28" s="8">
        <v>300</v>
      </c>
      <c r="B28" s="9" t="s">
        <v>36</v>
      </c>
      <c r="C28" s="10" t="s">
        <v>37</v>
      </c>
      <c r="F28" s="6">
        <f t="shared" si="0"/>
        <v>0</v>
      </c>
    </row>
    <row r="29" spans="1:6" x14ac:dyDescent="0.3">
      <c r="A29" s="8">
        <v>310</v>
      </c>
      <c r="B29" s="9" t="s">
        <v>38</v>
      </c>
      <c r="C29" s="10" t="s">
        <v>39</v>
      </c>
      <c r="F29" s="6">
        <f t="shared" si="0"/>
        <v>0</v>
      </c>
    </row>
    <row r="30" spans="1:6" x14ac:dyDescent="0.3">
      <c r="A30" s="8">
        <v>315</v>
      </c>
      <c r="B30" s="9" t="s">
        <v>40</v>
      </c>
      <c r="C30" s="10" t="s">
        <v>41</v>
      </c>
      <c r="F30" s="6">
        <f t="shared" si="0"/>
        <v>0</v>
      </c>
    </row>
    <row r="31" spans="1:6" x14ac:dyDescent="0.3">
      <c r="A31" s="8">
        <v>320</v>
      </c>
      <c r="B31" s="9" t="s">
        <v>42</v>
      </c>
      <c r="C31" s="10" t="s">
        <v>37</v>
      </c>
      <c r="F31" s="6">
        <f t="shared" si="0"/>
        <v>0</v>
      </c>
    </row>
    <row r="32" spans="1:6" x14ac:dyDescent="0.3">
      <c r="A32" s="8">
        <v>330</v>
      </c>
      <c r="B32" s="9" t="s">
        <v>43</v>
      </c>
      <c r="C32" s="10" t="s">
        <v>37</v>
      </c>
      <c r="F32" s="6">
        <f t="shared" si="0"/>
        <v>0</v>
      </c>
    </row>
    <row r="33" spans="1:6" x14ac:dyDescent="0.3">
      <c r="A33" s="8">
        <v>340</v>
      </c>
      <c r="B33" s="9" t="s">
        <v>44</v>
      </c>
      <c r="C33" s="10" t="s">
        <v>37</v>
      </c>
      <c r="F33" s="6">
        <f t="shared" si="0"/>
        <v>0</v>
      </c>
    </row>
    <row r="34" spans="1:6" x14ac:dyDescent="0.3">
      <c r="A34" s="8">
        <v>350</v>
      </c>
      <c r="B34" s="9" t="s">
        <v>45</v>
      </c>
      <c r="C34" s="10" t="s">
        <v>37</v>
      </c>
      <c r="F34" s="6">
        <f t="shared" si="0"/>
        <v>0</v>
      </c>
    </row>
    <row r="35" spans="1:6" x14ac:dyDescent="0.3">
      <c r="A35" s="8">
        <v>360</v>
      </c>
      <c r="B35" s="9" t="s">
        <v>46</v>
      </c>
      <c r="C35" s="10" t="s">
        <v>37</v>
      </c>
      <c r="F35" s="6">
        <f t="shared" si="0"/>
        <v>0</v>
      </c>
    </row>
    <row r="36" spans="1:6" x14ac:dyDescent="0.3">
      <c r="A36" s="23">
        <v>370</v>
      </c>
      <c r="B36" s="11" t="s">
        <v>353</v>
      </c>
      <c r="C36" s="10"/>
      <c r="D36" s="22">
        <f>SUM(D7:D11)+SUM(D18:D35)</f>
        <v>0</v>
      </c>
      <c r="E36" s="22">
        <f>SUM(E7:E11)+SUM(E18:E35)</f>
        <v>0</v>
      </c>
      <c r="F36" s="6">
        <f t="shared" si="0"/>
        <v>0</v>
      </c>
    </row>
    <row r="37" spans="1:6" x14ac:dyDescent="0.3">
      <c r="A37" s="8">
        <v>380</v>
      </c>
      <c r="B37" s="9" t="s">
        <v>47</v>
      </c>
      <c r="C37" s="10" t="s">
        <v>48</v>
      </c>
      <c r="F37" s="6">
        <f t="shared" si="0"/>
        <v>0</v>
      </c>
    </row>
    <row r="38" spans="1:6" x14ac:dyDescent="0.3">
      <c r="A38" s="8">
        <v>390</v>
      </c>
      <c r="B38" s="9" t="s">
        <v>49</v>
      </c>
      <c r="C38" s="10" t="s">
        <v>48</v>
      </c>
      <c r="F38" s="6">
        <f t="shared" si="0"/>
        <v>0</v>
      </c>
    </row>
    <row r="39" spans="1:6" x14ac:dyDescent="0.3">
      <c r="A39" s="8">
        <v>395</v>
      </c>
      <c r="B39" s="9" t="s">
        <v>50</v>
      </c>
      <c r="C39" s="10" t="s">
        <v>51</v>
      </c>
      <c r="F39" s="6">
        <f t="shared" si="0"/>
        <v>0</v>
      </c>
    </row>
    <row r="40" spans="1:6" x14ac:dyDescent="0.3">
      <c r="A40" s="23">
        <v>400</v>
      </c>
      <c r="B40" s="11" t="s">
        <v>354</v>
      </c>
      <c r="C40" s="10"/>
      <c r="D40" s="22">
        <f>SUM(D37:D39)</f>
        <v>0</v>
      </c>
      <c r="E40" s="22">
        <f>SUM(E37:E39)</f>
        <v>0</v>
      </c>
      <c r="F40" s="6">
        <f t="shared" si="0"/>
        <v>0</v>
      </c>
    </row>
    <row r="41" spans="1:6" x14ac:dyDescent="0.3">
      <c r="A41" s="8">
        <v>410</v>
      </c>
      <c r="B41" s="9" t="s">
        <v>52</v>
      </c>
      <c r="C41" s="10" t="s">
        <v>53</v>
      </c>
      <c r="F41" s="6">
        <f t="shared" si="0"/>
        <v>0</v>
      </c>
    </row>
    <row r="42" spans="1:6" x14ac:dyDescent="0.3">
      <c r="A42" s="8">
        <v>420</v>
      </c>
      <c r="B42" s="9" t="s">
        <v>54</v>
      </c>
      <c r="C42" s="10" t="s">
        <v>55</v>
      </c>
      <c r="F42" s="6">
        <f t="shared" si="0"/>
        <v>0</v>
      </c>
    </row>
    <row r="43" spans="1:6" x14ac:dyDescent="0.3">
      <c r="A43" s="8">
        <v>430</v>
      </c>
      <c r="B43" s="9" t="s">
        <v>56</v>
      </c>
      <c r="C43" s="10" t="s">
        <v>57</v>
      </c>
      <c r="F43" s="6">
        <f t="shared" si="0"/>
        <v>0</v>
      </c>
    </row>
    <row r="44" spans="1:6" x14ac:dyDescent="0.3">
      <c r="A44" s="8">
        <v>440</v>
      </c>
      <c r="B44" s="9" t="s">
        <v>58</v>
      </c>
      <c r="C44" s="10" t="s">
        <v>59</v>
      </c>
      <c r="F44" s="6">
        <f t="shared" si="0"/>
        <v>0</v>
      </c>
    </row>
    <row r="45" spans="1:6" x14ac:dyDescent="0.3">
      <c r="A45" s="8">
        <v>441</v>
      </c>
      <c r="B45" s="9" t="s">
        <v>60</v>
      </c>
      <c r="C45" s="10" t="s">
        <v>61</v>
      </c>
      <c r="F45" s="6">
        <f t="shared" si="0"/>
        <v>0</v>
      </c>
    </row>
    <row r="46" spans="1:6" x14ac:dyDescent="0.3">
      <c r="A46" s="8">
        <v>445</v>
      </c>
      <c r="B46" s="9" t="s">
        <v>62</v>
      </c>
      <c r="C46" s="10" t="s">
        <v>63</v>
      </c>
      <c r="F46" s="6">
        <f t="shared" si="0"/>
        <v>0</v>
      </c>
    </row>
    <row r="47" spans="1:6" x14ac:dyDescent="0.3">
      <c r="A47" s="8">
        <v>450</v>
      </c>
      <c r="B47" s="9" t="s">
        <v>64</v>
      </c>
      <c r="C47" s="10" t="s">
        <v>65</v>
      </c>
      <c r="F47" s="6">
        <f t="shared" si="0"/>
        <v>0</v>
      </c>
    </row>
    <row r="48" spans="1:6" x14ac:dyDescent="0.3">
      <c r="A48" s="8">
        <v>460</v>
      </c>
      <c r="B48" s="9" t="s">
        <v>66</v>
      </c>
      <c r="C48" s="10" t="s">
        <v>67</v>
      </c>
      <c r="F48" s="6">
        <f t="shared" si="0"/>
        <v>0</v>
      </c>
    </row>
    <row r="49" spans="1:6" x14ac:dyDescent="0.3">
      <c r="A49" s="8">
        <v>470</v>
      </c>
      <c r="B49" s="9" t="s">
        <v>68</v>
      </c>
      <c r="C49" s="10" t="s">
        <v>69</v>
      </c>
      <c r="F49" s="6">
        <f t="shared" si="0"/>
        <v>0</v>
      </c>
    </row>
    <row r="50" spans="1:6" x14ac:dyDescent="0.3">
      <c r="A50" s="8">
        <v>480</v>
      </c>
      <c r="B50" s="9" t="s">
        <v>70</v>
      </c>
      <c r="C50" s="10" t="s">
        <v>71</v>
      </c>
      <c r="F50" s="6">
        <f t="shared" si="0"/>
        <v>0</v>
      </c>
    </row>
    <row r="51" spans="1:6" x14ac:dyDescent="0.3">
      <c r="A51" s="8">
        <v>490</v>
      </c>
      <c r="B51" s="9" t="s">
        <v>72</v>
      </c>
      <c r="C51" s="10" t="s">
        <v>73</v>
      </c>
      <c r="F51" s="6">
        <f t="shared" si="0"/>
        <v>0</v>
      </c>
    </row>
    <row r="52" spans="1:6" x14ac:dyDescent="0.3">
      <c r="A52" s="8">
        <v>495</v>
      </c>
      <c r="B52" s="9" t="s">
        <v>74</v>
      </c>
      <c r="C52" s="10" t="s">
        <v>75</v>
      </c>
      <c r="F52" s="6">
        <f t="shared" si="0"/>
        <v>0</v>
      </c>
    </row>
    <row r="53" spans="1:6" x14ac:dyDescent="0.3">
      <c r="A53" s="8">
        <v>497</v>
      </c>
      <c r="B53" s="9" t="s">
        <v>523</v>
      </c>
      <c r="C53" s="10" t="s">
        <v>524</v>
      </c>
      <c r="F53" s="6">
        <f t="shared" si="0"/>
        <v>0</v>
      </c>
    </row>
    <row r="54" spans="1:6" x14ac:dyDescent="0.3">
      <c r="A54" s="8">
        <v>500</v>
      </c>
      <c r="B54" s="9" t="s">
        <v>76</v>
      </c>
      <c r="C54" s="10" t="s">
        <v>77</v>
      </c>
      <c r="F54" s="6">
        <f t="shared" si="0"/>
        <v>0</v>
      </c>
    </row>
    <row r="55" spans="1:6" x14ac:dyDescent="0.3">
      <c r="A55" s="8">
        <v>503</v>
      </c>
      <c r="B55" s="9" t="s">
        <v>78</v>
      </c>
      <c r="C55" s="10" t="s">
        <v>79</v>
      </c>
      <c r="F55" s="6">
        <f t="shared" si="0"/>
        <v>0</v>
      </c>
    </row>
    <row r="56" spans="1:6" x14ac:dyDescent="0.3">
      <c r="A56" s="8">
        <v>505</v>
      </c>
      <c r="B56" s="9" t="s">
        <v>80</v>
      </c>
      <c r="C56" s="10" t="s">
        <v>81</v>
      </c>
      <c r="F56" s="6">
        <f t="shared" si="0"/>
        <v>0</v>
      </c>
    </row>
    <row r="57" spans="1:6" x14ac:dyDescent="0.3">
      <c r="A57" s="8">
        <v>506</v>
      </c>
      <c r="B57" s="9" t="s">
        <v>515</v>
      </c>
      <c r="C57" s="10" t="s">
        <v>516</v>
      </c>
      <c r="F57" s="6">
        <f t="shared" si="0"/>
        <v>0</v>
      </c>
    </row>
    <row r="58" spans="1:6" x14ac:dyDescent="0.3">
      <c r="A58" s="23">
        <v>520</v>
      </c>
      <c r="B58" s="11" t="s">
        <v>355</v>
      </c>
      <c r="C58" s="10"/>
      <c r="D58" s="22">
        <f>SUM(D41:D57)</f>
        <v>0</v>
      </c>
      <c r="E58" s="22">
        <f>SUM(E41:E57)</f>
        <v>0</v>
      </c>
      <c r="F58" s="6">
        <f t="shared" si="0"/>
        <v>0</v>
      </c>
    </row>
    <row r="59" spans="1:6" x14ac:dyDescent="0.3">
      <c r="A59" s="8">
        <v>531</v>
      </c>
      <c r="B59" s="9" t="s">
        <v>82</v>
      </c>
      <c r="C59" s="10" t="s">
        <v>83</v>
      </c>
      <c r="F59" s="6">
        <f t="shared" si="0"/>
        <v>0</v>
      </c>
    </row>
    <row r="60" spans="1:6" x14ac:dyDescent="0.3">
      <c r="A60" s="8">
        <v>532</v>
      </c>
      <c r="B60" s="9" t="s">
        <v>84</v>
      </c>
      <c r="C60" s="10" t="s">
        <v>85</v>
      </c>
      <c r="F60" s="6">
        <f t="shared" si="0"/>
        <v>0</v>
      </c>
    </row>
    <row r="61" spans="1:6" x14ac:dyDescent="0.3">
      <c r="A61" s="8">
        <v>540</v>
      </c>
      <c r="B61" s="9" t="s">
        <v>86</v>
      </c>
      <c r="C61" s="10" t="s">
        <v>87</v>
      </c>
      <c r="F61" s="6">
        <f t="shared" si="0"/>
        <v>0</v>
      </c>
    </row>
    <row r="62" spans="1:6" x14ac:dyDescent="0.3">
      <c r="A62" s="8">
        <v>541</v>
      </c>
      <c r="B62" s="9" t="s">
        <v>323</v>
      </c>
      <c r="C62" s="10" t="s">
        <v>88</v>
      </c>
      <c r="F62" s="6">
        <f t="shared" si="0"/>
        <v>0</v>
      </c>
    </row>
    <row r="63" spans="1:6" x14ac:dyDescent="0.3">
      <c r="A63" s="8">
        <v>545</v>
      </c>
      <c r="B63" s="9" t="s">
        <v>89</v>
      </c>
      <c r="C63" s="10" t="s">
        <v>90</v>
      </c>
      <c r="F63" s="6">
        <f t="shared" si="0"/>
        <v>0</v>
      </c>
    </row>
    <row r="64" spans="1:6" x14ac:dyDescent="0.3">
      <c r="A64" s="23">
        <v>570</v>
      </c>
      <c r="B64" s="11" t="s">
        <v>356</v>
      </c>
      <c r="C64" s="10"/>
      <c r="D64" s="22">
        <f>SUM(D59:D63)</f>
        <v>0</v>
      </c>
      <c r="E64" s="22">
        <f>SUM(E59:E63)</f>
        <v>0</v>
      </c>
      <c r="F64" s="6">
        <f t="shared" si="0"/>
        <v>0</v>
      </c>
    </row>
    <row r="65" spans="1:6" x14ac:dyDescent="0.3">
      <c r="A65" s="8">
        <v>580</v>
      </c>
      <c r="B65" s="9" t="s">
        <v>91</v>
      </c>
      <c r="C65" s="10" t="s">
        <v>92</v>
      </c>
      <c r="F65" s="6">
        <f t="shared" si="0"/>
        <v>0</v>
      </c>
    </row>
    <row r="66" spans="1:6" x14ac:dyDescent="0.3">
      <c r="A66" s="8">
        <v>600</v>
      </c>
      <c r="B66" s="9" t="s">
        <v>93</v>
      </c>
      <c r="C66" s="10" t="s">
        <v>94</v>
      </c>
      <c r="F66" s="6">
        <f t="shared" si="0"/>
        <v>0</v>
      </c>
    </row>
    <row r="67" spans="1:6" x14ac:dyDescent="0.3">
      <c r="A67" s="8">
        <v>610</v>
      </c>
      <c r="B67" s="9" t="s">
        <v>95</v>
      </c>
      <c r="C67" s="10" t="s">
        <v>96</v>
      </c>
      <c r="F67" s="6">
        <f t="shared" si="0"/>
        <v>0</v>
      </c>
    </row>
    <row r="68" spans="1:6" x14ac:dyDescent="0.3">
      <c r="A68" s="8">
        <v>620</v>
      </c>
      <c r="B68" s="9" t="s">
        <v>97</v>
      </c>
      <c r="C68" s="10" t="s">
        <v>98</v>
      </c>
      <c r="F68" s="6">
        <f t="shared" si="0"/>
        <v>0</v>
      </c>
    </row>
    <row r="69" spans="1:6" x14ac:dyDescent="0.3">
      <c r="A69" s="8">
        <v>625</v>
      </c>
      <c r="B69" s="9" t="s">
        <v>99</v>
      </c>
      <c r="C69" s="10" t="s">
        <v>100</v>
      </c>
      <c r="F69" s="6">
        <f t="shared" si="0"/>
        <v>0</v>
      </c>
    </row>
    <row r="70" spans="1:6" x14ac:dyDescent="0.3">
      <c r="A70" s="8">
        <v>630</v>
      </c>
      <c r="B70" s="9" t="s">
        <v>101</v>
      </c>
      <c r="C70" s="10" t="s">
        <v>102</v>
      </c>
      <c r="F70" s="6">
        <f t="shared" si="0"/>
        <v>0</v>
      </c>
    </row>
    <row r="71" spans="1:6" x14ac:dyDescent="0.3">
      <c r="A71" s="8">
        <v>640</v>
      </c>
      <c r="B71" s="9" t="s">
        <v>103</v>
      </c>
      <c r="C71" s="10" t="s">
        <v>104</v>
      </c>
      <c r="F71" s="6">
        <f t="shared" si="0"/>
        <v>0</v>
      </c>
    </row>
    <row r="72" spans="1:6" x14ac:dyDescent="0.3">
      <c r="A72" s="8">
        <v>650</v>
      </c>
      <c r="B72" s="9" t="s">
        <v>105</v>
      </c>
      <c r="C72" s="10" t="s">
        <v>104</v>
      </c>
      <c r="F72" s="6">
        <f t="shared" si="0"/>
        <v>0</v>
      </c>
    </row>
    <row r="73" spans="1:6" x14ac:dyDescent="0.3">
      <c r="A73" s="8">
        <v>660</v>
      </c>
      <c r="B73" s="9" t="s">
        <v>106</v>
      </c>
      <c r="C73" s="10" t="s">
        <v>107</v>
      </c>
      <c r="F73" s="6">
        <f t="shared" si="0"/>
        <v>0</v>
      </c>
    </row>
    <row r="74" spans="1:6" x14ac:dyDescent="0.3">
      <c r="A74" s="8">
        <v>670</v>
      </c>
      <c r="B74" s="9" t="s">
        <v>108</v>
      </c>
      <c r="C74" s="10" t="s">
        <v>107</v>
      </c>
      <c r="F74" s="6">
        <f t="shared" ref="F74:F153" si="1">D74+E74</f>
        <v>0</v>
      </c>
    </row>
    <row r="75" spans="1:6" x14ac:dyDescent="0.3">
      <c r="A75" s="8">
        <v>672</v>
      </c>
      <c r="B75" s="9" t="s">
        <v>109</v>
      </c>
      <c r="C75" s="10" t="s">
        <v>110</v>
      </c>
      <c r="F75" s="6">
        <f t="shared" si="1"/>
        <v>0</v>
      </c>
    </row>
    <row r="76" spans="1:6" x14ac:dyDescent="0.3">
      <c r="A76" s="8">
        <v>673</v>
      </c>
      <c r="B76" s="9" t="s">
        <v>111</v>
      </c>
      <c r="C76" s="10" t="s">
        <v>112</v>
      </c>
      <c r="F76" s="6">
        <f t="shared" si="1"/>
        <v>0</v>
      </c>
    </row>
    <row r="77" spans="1:6" x14ac:dyDescent="0.3">
      <c r="A77" s="8">
        <v>677</v>
      </c>
      <c r="B77" s="9" t="s">
        <v>113</v>
      </c>
      <c r="C77" s="10" t="s">
        <v>114</v>
      </c>
      <c r="F77" s="6">
        <f t="shared" si="1"/>
        <v>0</v>
      </c>
    </row>
    <row r="78" spans="1:6" x14ac:dyDescent="0.3">
      <c r="A78" s="8">
        <v>678</v>
      </c>
      <c r="B78" s="9" t="s">
        <v>115</v>
      </c>
      <c r="C78" s="10" t="s">
        <v>116</v>
      </c>
      <c r="F78" s="6">
        <f t="shared" si="1"/>
        <v>0</v>
      </c>
    </row>
    <row r="79" spans="1:6" x14ac:dyDescent="0.3">
      <c r="A79" s="8">
        <v>680</v>
      </c>
      <c r="B79" s="9" t="s">
        <v>117</v>
      </c>
      <c r="C79" s="10" t="s">
        <v>118</v>
      </c>
      <c r="F79" s="6">
        <f t="shared" si="1"/>
        <v>0</v>
      </c>
    </row>
    <row r="80" spans="1:6" x14ac:dyDescent="0.3">
      <c r="A80" s="8">
        <v>700</v>
      </c>
      <c r="B80" s="9" t="s">
        <v>119</v>
      </c>
      <c r="C80" s="10" t="s">
        <v>120</v>
      </c>
      <c r="F80" s="6">
        <f t="shared" si="1"/>
        <v>0</v>
      </c>
    </row>
    <row r="81" spans="1:6" x14ac:dyDescent="0.3">
      <c r="A81" s="8">
        <v>710</v>
      </c>
      <c r="B81" s="9" t="s">
        <v>121</v>
      </c>
      <c r="C81" s="10"/>
      <c r="F81" s="6">
        <f t="shared" si="1"/>
        <v>0</v>
      </c>
    </row>
    <row r="82" spans="1:6" x14ac:dyDescent="0.3">
      <c r="A82" s="8">
        <v>715</v>
      </c>
      <c r="B82" s="9" t="s">
        <v>122</v>
      </c>
      <c r="C82" s="10"/>
      <c r="F82" s="6">
        <f t="shared" si="1"/>
        <v>0</v>
      </c>
    </row>
    <row r="83" spans="1:6" x14ac:dyDescent="0.3">
      <c r="A83" s="23">
        <v>720</v>
      </c>
      <c r="B83" s="11" t="s">
        <v>357</v>
      </c>
      <c r="C83" s="10"/>
      <c r="D83" s="22">
        <f>D36+D40+D58+D64+SUM(D65:D82)</f>
        <v>0</v>
      </c>
      <c r="E83" s="22">
        <f>E36+E40+E58+E64+SUM(E65:E82)</f>
        <v>0</v>
      </c>
      <c r="F83" s="6">
        <f t="shared" si="1"/>
        <v>0</v>
      </c>
    </row>
    <row r="84" spans="1:6" x14ac:dyDescent="0.3">
      <c r="A84" s="8">
        <v>725</v>
      </c>
      <c r="B84" s="9" t="s">
        <v>123</v>
      </c>
      <c r="C84" s="10" t="s">
        <v>124</v>
      </c>
      <c r="F84" s="6">
        <f t="shared" si="1"/>
        <v>0</v>
      </c>
    </row>
    <row r="85" spans="1:6" x14ac:dyDescent="0.3">
      <c r="A85" s="8">
        <v>730</v>
      </c>
      <c r="B85" s="9" t="s">
        <v>125</v>
      </c>
      <c r="C85" s="10" t="s">
        <v>126</v>
      </c>
      <c r="F85" s="6">
        <f t="shared" si="1"/>
        <v>0</v>
      </c>
    </row>
    <row r="86" spans="1:6" x14ac:dyDescent="0.3">
      <c r="A86" s="8">
        <v>735</v>
      </c>
      <c r="B86" s="9" t="s">
        <v>127</v>
      </c>
      <c r="C86" s="10" t="s">
        <v>128</v>
      </c>
      <c r="F86" s="6">
        <f t="shared" si="1"/>
        <v>0</v>
      </c>
    </row>
    <row r="87" spans="1:6" x14ac:dyDescent="0.3">
      <c r="A87" s="8">
        <v>737</v>
      </c>
      <c r="B87" s="9" t="s">
        <v>129</v>
      </c>
      <c r="C87" s="10" t="s">
        <v>130</v>
      </c>
      <c r="F87" s="6">
        <f t="shared" si="1"/>
        <v>0</v>
      </c>
    </row>
    <row r="88" spans="1:6" x14ac:dyDescent="0.3">
      <c r="A88" s="8">
        <v>738</v>
      </c>
      <c r="B88" s="9" t="s">
        <v>131</v>
      </c>
      <c r="C88" s="10" t="s">
        <v>132</v>
      </c>
      <c r="F88" s="6">
        <f t="shared" si="1"/>
        <v>0</v>
      </c>
    </row>
    <row r="89" spans="1:6" x14ac:dyDescent="0.3">
      <c r="A89" s="8">
        <v>739</v>
      </c>
      <c r="B89" s="9" t="s">
        <v>133</v>
      </c>
      <c r="C89" s="10" t="s">
        <v>134</v>
      </c>
      <c r="F89" s="6">
        <f t="shared" si="1"/>
        <v>0</v>
      </c>
    </row>
    <row r="90" spans="1:6" x14ac:dyDescent="0.3">
      <c r="A90" s="8">
        <v>740</v>
      </c>
      <c r="B90" s="9" t="s">
        <v>135</v>
      </c>
      <c r="C90" s="10" t="s">
        <v>136</v>
      </c>
      <c r="F90" s="6">
        <f t="shared" si="1"/>
        <v>0</v>
      </c>
    </row>
    <row r="91" spans="1:6" x14ac:dyDescent="0.3">
      <c r="A91" s="23">
        <v>745</v>
      </c>
      <c r="B91" s="11" t="s">
        <v>137</v>
      </c>
      <c r="C91" s="10" t="s">
        <v>136</v>
      </c>
      <c r="D91" s="22">
        <f>SUM(D84:D90)</f>
        <v>0</v>
      </c>
      <c r="E91" s="22">
        <f>SUM(E84:E90)</f>
        <v>0</v>
      </c>
      <c r="F91" s="6">
        <f t="shared" si="1"/>
        <v>0</v>
      </c>
    </row>
    <row r="92" spans="1:6" x14ac:dyDescent="0.3">
      <c r="A92" s="8">
        <v>755</v>
      </c>
      <c r="B92" s="9" t="s">
        <v>138</v>
      </c>
      <c r="C92" s="10" t="s">
        <v>139</v>
      </c>
      <c r="F92" s="6">
        <f t="shared" si="1"/>
        <v>0</v>
      </c>
    </row>
    <row r="93" spans="1:6" x14ac:dyDescent="0.3">
      <c r="A93" s="8">
        <v>760</v>
      </c>
      <c r="B93" s="9" t="s">
        <v>140</v>
      </c>
      <c r="C93" s="10" t="s">
        <v>139</v>
      </c>
      <c r="F93" s="6">
        <f t="shared" si="1"/>
        <v>0</v>
      </c>
    </row>
    <row r="94" spans="1:6" x14ac:dyDescent="0.3">
      <c r="A94" s="8">
        <v>761</v>
      </c>
      <c r="B94" s="9" t="s">
        <v>474</v>
      </c>
      <c r="C94" s="10" t="s">
        <v>475</v>
      </c>
      <c r="F94" s="6">
        <f t="shared" si="1"/>
        <v>0</v>
      </c>
    </row>
    <row r="95" spans="1:6" x14ac:dyDescent="0.3">
      <c r="A95" s="8">
        <v>762</v>
      </c>
      <c r="B95" s="9" t="s">
        <v>141</v>
      </c>
      <c r="C95" s="10" t="s">
        <v>142</v>
      </c>
      <c r="F95" s="6">
        <f t="shared" si="1"/>
        <v>0</v>
      </c>
    </row>
    <row r="96" spans="1:6" x14ac:dyDescent="0.3">
      <c r="A96" s="8">
        <v>763</v>
      </c>
      <c r="B96" s="9" t="s">
        <v>476</v>
      </c>
      <c r="C96" s="10" t="s">
        <v>477</v>
      </c>
      <c r="F96" s="6">
        <f t="shared" si="1"/>
        <v>0</v>
      </c>
    </row>
    <row r="97" spans="1:6" x14ac:dyDescent="0.3">
      <c r="A97" s="8">
        <v>764</v>
      </c>
      <c r="B97" s="9" t="s">
        <v>478</v>
      </c>
      <c r="C97" s="10" t="s">
        <v>479</v>
      </c>
      <c r="F97" s="6">
        <f t="shared" si="1"/>
        <v>0</v>
      </c>
    </row>
    <row r="98" spans="1:6" x14ac:dyDescent="0.3">
      <c r="A98" s="8">
        <v>765</v>
      </c>
      <c r="B98" s="9" t="s">
        <v>143</v>
      </c>
      <c r="C98" s="10" t="s">
        <v>144</v>
      </c>
      <c r="F98" s="6">
        <f t="shared" si="1"/>
        <v>0</v>
      </c>
    </row>
    <row r="99" spans="1:6" x14ac:dyDescent="0.3">
      <c r="A99" s="8">
        <v>766</v>
      </c>
      <c r="B99" s="9" t="s">
        <v>517</v>
      </c>
      <c r="C99" s="10" t="s">
        <v>518</v>
      </c>
      <c r="F99" s="6">
        <f t="shared" si="1"/>
        <v>0</v>
      </c>
    </row>
    <row r="100" spans="1:6" x14ac:dyDescent="0.3">
      <c r="A100" s="8">
        <v>768</v>
      </c>
      <c r="B100" s="9" t="s">
        <v>145</v>
      </c>
      <c r="C100" s="10" t="s">
        <v>146</v>
      </c>
      <c r="F100" s="6">
        <f t="shared" si="1"/>
        <v>0</v>
      </c>
    </row>
    <row r="101" spans="1:6" x14ac:dyDescent="0.3">
      <c r="A101" s="23">
        <v>770</v>
      </c>
      <c r="B101" s="11" t="s">
        <v>358</v>
      </c>
      <c r="C101" s="10"/>
      <c r="D101" s="22">
        <f>SUM(D92:D100)</f>
        <v>0</v>
      </c>
      <c r="E101" s="22">
        <f>SUM(E92:E100)</f>
        <v>0</v>
      </c>
      <c r="F101" s="6">
        <f t="shared" si="1"/>
        <v>0</v>
      </c>
    </row>
    <row r="102" spans="1:6" x14ac:dyDescent="0.3">
      <c r="A102" s="8">
        <v>775</v>
      </c>
      <c r="B102" s="9" t="s">
        <v>147</v>
      </c>
      <c r="C102" s="10" t="s">
        <v>148</v>
      </c>
      <c r="F102" s="6">
        <f t="shared" si="1"/>
        <v>0</v>
      </c>
    </row>
    <row r="103" spans="1:6" x14ac:dyDescent="0.3">
      <c r="A103" s="8">
        <v>780</v>
      </c>
      <c r="B103" s="9" t="s">
        <v>149</v>
      </c>
      <c r="C103" s="10" t="s">
        <v>150</v>
      </c>
      <c r="F103" s="6">
        <f t="shared" si="1"/>
        <v>0</v>
      </c>
    </row>
    <row r="104" spans="1:6" x14ac:dyDescent="0.3">
      <c r="A104" s="8">
        <v>785</v>
      </c>
      <c r="B104" s="9" t="s">
        <v>151</v>
      </c>
      <c r="C104" s="10" t="s">
        <v>152</v>
      </c>
      <c r="F104" s="6">
        <f t="shared" si="1"/>
        <v>0</v>
      </c>
    </row>
    <row r="105" spans="1:6" x14ac:dyDescent="0.3">
      <c r="A105" s="8">
        <v>790</v>
      </c>
      <c r="B105" s="9" t="s">
        <v>153</v>
      </c>
      <c r="C105" s="10" t="s">
        <v>154</v>
      </c>
      <c r="F105" s="6">
        <f t="shared" si="1"/>
        <v>0</v>
      </c>
    </row>
    <row r="106" spans="1:6" x14ac:dyDescent="0.3">
      <c r="A106" s="8">
        <v>800</v>
      </c>
      <c r="B106" s="9" t="s">
        <v>155</v>
      </c>
      <c r="C106" s="10" t="s">
        <v>156</v>
      </c>
      <c r="F106" s="6">
        <f t="shared" si="1"/>
        <v>0</v>
      </c>
    </row>
    <row r="107" spans="1:6" x14ac:dyDescent="0.3">
      <c r="A107" s="8">
        <v>802</v>
      </c>
      <c r="B107" s="9" t="s">
        <v>544</v>
      </c>
      <c r="C107" s="10" t="s">
        <v>545</v>
      </c>
      <c r="F107" s="6">
        <f t="shared" si="1"/>
        <v>0</v>
      </c>
    </row>
    <row r="108" spans="1:6" x14ac:dyDescent="0.3">
      <c r="A108" s="8">
        <v>803</v>
      </c>
      <c r="B108" s="9" t="s">
        <v>480</v>
      </c>
      <c r="C108" s="10" t="s">
        <v>481</v>
      </c>
      <c r="F108" s="6">
        <f t="shared" si="1"/>
        <v>0</v>
      </c>
    </row>
    <row r="109" spans="1:6" x14ac:dyDescent="0.3">
      <c r="A109" s="8">
        <v>804</v>
      </c>
      <c r="B109" s="9" t="s">
        <v>482</v>
      </c>
      <c r="C109" s="10" t="s">
        <v>483</v>
      </c>
      <c r="F109" s="6">
        <f t="shared" si="1"/>
        <v>0</v>
      </c>
    </row>
    <row r="110" spans="1:6" x14ac:dyDescent="0.3">
      <c r="A110" s="8">
        <v>805</v>
      </c>
      <c r="B110" s="9" t="s">
        <v>157</v>
      </c>
      <c r="C110" s="10" t="s">
        <v>158</v>
      </c>
      <c r="F110" s="6">
        <f t="shared" si="1"/>
        <v>0</v>
      </c>
    </row>
    <row r="111" spans="1:6" x14ac:dyDescent="0.3">
      <c r="A111" s="8">
        <v>806</v>
      </c>
      <c r="B111" s="9" t="s">
        <v>484</v>
      </c>
      <c r="C111" s="10" t="s">
        <v>485</v>
      </c>
      <c r="F111" s="6">
        <f t="shared" si="1"/>
        <v>0</v>
      </c>
    </row>
    <row r="112" spans="1:6" x14ac:dyDescent="0.3">
      <c r="A112" s="8">
        <v>807</v>
      </c>
      <c r="B112" s="9" t="s">
        <v>486</v>
      </c>
      <c r="C112" s="10" t="s">
        <v>487</v>
      </c>
      <c r="F112" s="6">
        <f t="shared" si="1"/>
        <v>0</v>
      </c>
    </row>
    <row r="113" spans="1:6" x14ac:dyDescent="0.3">
      <c r="A113" s="8">
        <v>808</v>
      </c>
      <c r="B113" s="9" t="s">
        <v>488</v>
      </c>
      <c r="C113" s="10" t="s">
        <v>489</v>
      </c>
      <c r="F113" s="6">
        <f t="shared" si="1"/>
        <v>0</v>
      </c>
    </row>
    <row r="114" spans="1:6" x14ac:dyDescent="0.3">
      <c r="A114" s="8">
        <v>809</v>
      </c>
      <c r="B114" s="9" t="s">
        <v>490</v>
      </c>
      <c r="C114" s="10" t="s">
        <v>491</v>
      </c>
      <c r="F114" s="6">
        <f t="shared" si="1"/>
        <v>0</v>
      </c>
    </row>
    <row r="115" spans="1:6" x14ac:dyDescent="0.3">
      <c r="A115" s="8">
        <v>810</v>
      </c>
      <c r="B115" s="9" t="s">
        <v>159</v>
      </c>
      <c r="C115" s="10" t="s">
        <v>160</v>
      </c>
      <c r="F115" s="6">
        <f t="shared" si="1"/>
        <v>0</v>
      </c>
    </row>
    <row r="116" spans="1:6" x14ac:dyDescent="0.3">
      <c r="A116" s="8">
        <v>811</v>
      </c>
      <c r="B116" s="9" t="s">
        <v>492</v>
      </c>
      <c r="C116" s="10" t="s">
        <v>493</v>
      </c>
      <c r="F116" s="6">
        <f t="shared" si="1"/>
        <v>0</v>
      </c>
    </row>
    <row r="117" spans="1:6" x14ac:dyDescent="0.3">
      <c r="A117" s="8">
        <v>813</v>
      </c>
      <c r="B117" s="9" t="s">
        <v>312</v>
      </c>
      <c r="C117" s="10" t="s">
        <v>494</v>
      </c>
      <c r="F117" s="6">
        <f t="shared" si="1"/>
        <v>0</v>
      </c>
    </row>
    <row r="118" spans="1:6" x14ac:dyDescent="0.3">
      <c r="A118" s="8">
        <v>814</v>
      </c>
      <c r="B118" s="9" t="s">
        <v>495</v>
      </c>
      <c r="C118" s="10" t="s">
        <v>496</v>
      </c>
      <c r="F118" s="6">
        <f t="shared" si="1"/>
        <v>0</v>
      </c>
    </row>
    <row r="119" spans="1:6" x14ac:dyDescent="0.3">
      <c r="A119" s="8">
        <v>815</v>
      </c>
      <c r="B119" s="9" t="s">
        <v>161</v>
      </c>
      <c r="C119" s="10" t="s">
        <v>162</v>
      </c>
      <c r="F119" s="6">
        <f t="shared" si="1"/>
        <v>0</v>
      </c>
    </row>
    <row r="120" spans="1:6" x14ac:dyDescent="0.3">
      <c r="A120" s="8">
        <v>816</v>
      </c>
      <c r="B120" s="9" t="s">
        <v>163</v>
      </c>
      <c r="C120" s="10" t="s">
        <v>164</v>
      </c>
      <c r="F120" s="6">
        <f t="shared" si="1"/>
        <v>0</v>
      </c>
    </row>
    <row r="121" spans="1:6" x14ac:dyDescent="0.3">
      <c r="A121" s="8">
        <v>820</v>
      </c>
      <c r="B121" s="9" t="s">
        <v>165</v>
      </c>
      <c r="C121" s="10" t="s">
        <v>166</v>
      </c>
      <c r="F121" s="6">
        <f t="shared" si="1"/>
        <v>0</v>
      </c>
    </row>
    <row r="122" spans="1:6" x14ac:dyDescent="0.3">
      <c r="A122" s="8">
        <v>821</v>
      </c>
      <c r="B122" s="9" t="s">
        <v>167</v>
      </c>
      <c r="C122" s="10" t="s">
        <v>168</v>
      </c>
      <c r="F122" s="6">
        <f t="shared" si="1"/>
        <v>0</v>
      </c>
    </row>
    <row r="123" spans="1:6" x14ac:dyDescent="0.3">
      <c r="A123" s="8">
        <v>822</v>
      </c>
      <c r="B123" s="9" t="s">
        <v>169</v>
      </c>
      <c r="C123" s="10" t="s">
        <v>170</v>
      </c>
      <c r="F123" s="6">
        <f t="shared" si="1"/>
        <v>0</v>
      </c>
    </row>
    <row r="124" spans="1:6" x14ac:dyDescent="0.3">
      <c r="A124" s="8">
        <v>823</v>
      </c>
      <c r="B124" s="9" t="s">
        <v>171</v>
      </c>
      <c r="C124" s="10" t="s">
        <v>172</v>
      </c>
      <c r="F124" s="6">
        <f t="shared" si="1"/>
        <v>0</v>
      </c>
    </row>
    <row r="125" spans="1:6" x14ac:dyDescent="0.3">
      <c r="A125" s="8">
        <v>824</v>
      </c>
      <c r="B125" s="9" t="s">
        <v>173</v>
      </c>
      <c r="C125" s="10" t="s">
        <v>174</v>
      </c>
      <c r="F125" s="6">
        <f t="shared" si="1"/>
        <v>0</v>
      </c>
    </row>
    <row r="126" spans="1:6" x14ac:dyDescent="0.3">
      <c r="A126" s="8">
        <v>825</v>
      </c>
      <c r="B126" s="9" t="s">
        <v>175</v>
      </c>
      <c r="C126" s="10" t="s">
        <v>176</v>
      </c>
      <c r="F126" s="6">
        <f t="shared" si="1"/>
        <v>0</v>
      </c>
    </row>
    <row r="127" spans="1:6" x14ac:dyDescent="0.3">
      <c r="A127" s="8">
        <v>826</v>
      </c>
      <c r="B127" s="9" t="s">
        <v>177</v>
      </c>
      <c r="C127" s="10" t="s">
        <v>178</v>
      </c>
      <c r="F127" s="6">
        <f t="shared" si="1"/>
        <v>0</v>
      </c>
    </row>
    <row r="128" spans="1:6" x14ac:dyDescent="0.3">
      <c r="A128" s="8">
        <v>827</v>
      </c>
      <c r="B128" s="9" t="s">
        <v>497</v>
      </c>
      <c r="C128" s="10" t="s">
        <v>498</v>
      </c>
      <c r="F128" s="6">
        <f t="shared" si="1"/>
        <v>0</v>
      </c>
    </row>
    <row r="129" spans="1:6" x14ac:dyDescent="0.3">
      <c r="A129" s="8">
        <v>828</v>
      </c>
      <c r="B129" s="9" t="s">
        <v>519</v>
      </c>
      <c r="C129" s="10" t="s">
        <v>520</v>
      </c>
      <c r="F129" s="6">
        <f t="shared" si="1"/>
        <v>0</v>
      </c>
    </row>
    <row r="130" spans="1:6" x14ac:dyDescent="0.3">
      <c r="A130" s="8">
        <v>829</v>
      </c>
      <c r="B130" s="9" t="s">
        <v>521</v>
      </c>
      <c r="C130" s="10" t="s">
        <v>522</v>
      </c>
      <c r="F130" s="6">
        <f t="shared" si="1"/>
        <v>0</v>
      </c>
    </row>
    <row r="131" spans="1:6" x14ac:dyDescent="0.3">
      <c r="A131" s="23">
        <v>830</v>
      </c>
      <c r="B131" s="11" t="s">
        <v>359</v>
      </c>
      <c r="C131" s="10"/>
      <c r="D131" s="22">
        <f>SUM(D102:D130)</f>
        <v>0</v>
      </c>
      <c r="E131" s="22">
        <f>SUM(E102:E130)</f>
        <v>0</v>
      </c>
      <c r="F131" s="6">
        <f t="shared" si="1"/>
        <v>0</v>
      </c>
    </row>
    <row r="132" spans="1:6" x14ac:dyDescent="0.3">
      <c r="A132" s="8">
        <v>835</v>
      </c>
      <c r="B132" s="9" t="s">
        <v>179</v>
      </c>
      <c r="C132" s="10" t="s">
        <v>180</v>
      </c>
      <c r="F132" s="6">
        <f t="shared" si="1"/>
        <v>0</v>
      </c>
    </row>
    <row r="133" spans="1:6" x14ac:dyDescent="0.3">
      <c r="A133" s="8">
        <v>836</v>
      </c>
      <c r="B133" s="9" t="s">
        <v>181</v>
      </c>
      <c r="C133" s="10" t="s">
        <v>180</v>
      </c>
      <c r="F133" s="6">
        <f t="shared" si="1"/>
        <v>0</v>
      </c>
    </row>
    <row r="134" spans="1:6" x14ac:dyDescent="0.3">
      <c r="A134" s="8">
        <v>837</v>
      </c>
      <c r="B134" s="9" t="s">
        <v>182</v>
      </c>
      <c r="C134" s="10"/>
      <c r="F134" s="6">
        <f t="shared" si="1"/>
        <v>0</v>
      </c>
    </row>
    <row r="135" spans="1:6" x14ac:dyDescent="0.3">
      <c r="A135" s="8">
        <v>838</v>
      </c>
      <c r="B135" s="9" t="s">
        <v>183</v>
      </c>
      <c r="C135" s="10"/>
      <c r="F135" s="6">
        <f t="shared" si="1"/>
        <v>0</v>
      </c>
    </row>
    <row r="136" spans="1:6" x14ac:dyDescent="0.3">
      <c r="A136" s="23">
        <v>840</v>
      </c>
      <c r="B136" s="11" t="s">
        <v>360</v>
      </c>
      <c r="C136" s="10"/>
      <c r="D136" s="22">
        <f>D91+D101+D131+SUM(D132:D135)</f>
        <v>0</v>
      </c>
      <c r="E136" s="22">
        <f>E91+E101+E131+SUM(E132:E135)</f>
        <v>0</v>
      </c>
      <c r="F136" s="6">
        <f t="shared" si="1"/>
        <v>0</v>
      </c>
    </row>
    <row r="137" spans="1:6" x14ac:dyDescent="0.3">
      <c r="A137" s="8">
        <v>845</v>
      </c>
      <c r="B137" s="9" t="s">
        <v>117</v>
      </c>
      <c r="C137" s="10" t="s">
        <v>184</v>
      </c>
      <c r="F137" s="6">
        <f t="shared" si="1"/>
        <v>0</v>
      </c>
    </row>
    <row r="138" spans="1:6" x14ac:dyDescent="0.3">
      <c r="A138" s="8">
        <v>850</v>
      </c>
      <c r="B138" s="9" t="s">
        <v>119</v>
      </c>
      <c r="C138" s="10" t="s">
        <v>185</v>
      </c>
      <c r="F138" s="6">
        <f t="shared" si="1"/>
        <v>0</v>
      </c>
    </row>
    <row r="139" spans="1:6" x14ac:dyDescent="0.3">
      <c r="A139" s="8">
        <v>855</v>
      </c>
      <c r="B139" s="9" t="s">
        <v>186</v>
      </c>
      <c r="C139" s="10" t="s">
        <v>187</v>
      </c>
      <c r="F139" s="6">
        <f t="shared" si="1"/>
        <v>0</v>
      </c>
    </row>
    <row r="140" spans="1:6" x14ac:dyDescent="0.3">
      <c r="A140" s="8">
        <v>860</v>
      </c>
      <c r="B140" s="9" t="s">
        <v>0</v>
      </c>
      <c r="C140" s="10" t="s">
        <v>188</v>
      </c>
      <c r="F140" s="6">
        <f t="shared" si="1"/>
        <v>0</v>
      </c>
    </row>
    <row r="141" spans="1:6" x14ac:dyDescent="0.3">
      <c r="A141" s="8">
        <v>861</v>
      </c>
      <c r="B141" s="9" t="s">
        <v>189</v>
      </c>
      <c r="C141" s="10" t="s">
        <v>188</v>
      </c>
      <c r="F141" s="6">
        <f t="shared" si="1"/>
        <v>0</v>
      </c>
    </row>
    <row r="142" spans="1:6" x14ac:dyDescent="0.3">
      <c r="A142" s="8">
        <v>865</v>
      </c>
      <c r="B142" s="9" t="s">
        <v>190</v>
      </c>
      <c r="C142" s="10" t="s">
        <v>191</v>
      </c>
      <c r="F142" s="6">
        <f t="shared" si="1"/>
        <v>0</v>
      </c>
    </row>
    <row r="143" spans="1:6" x14ac:dyDescent="0.3">
      <c r="A143" s="8">
        <v>870</v>
      </c>
      <c r="B143" s="9" t="s">
        <v>192</v>
      </c>
      <c r="C143" s="10" t="s">
        <v>193</v>
      </c>
      <c r="F143" s="6">
        <f t="shared" si="1"/>
        <v>0</v>
      </c>
    </row>
    <row r="144" spans="1:6" x14ac:dyDescent="0.3">
      <c r="A144" s="23">
        <v>875</v>
      </c>
      <c r="B144" s="11" t="s">
        <v>194</v>
      </c>
      <c r="C144" s="10" t="s">
        <v>195</v>
      </c>
      <c r="D144" s="22">
        <f>SUM(D142:D143)</f>
        <v>0</v>
      </c>
      <c r="E144" s="22">
        <f>SUM(E142:E143)</f>
        <v>0</v>
      </c>
      <c r="F144" s="6">
        <f t="shared" si="1"/>
        <v>0</v>
      </c>
    </row>
    <row r="145" spans="1:7" x14ac:dyDescent="0.3">
      <c r="A145" s="8">
        <v>880</v>
      </c>
      <c r="B145" s="9" t="s">
        <v>196</v>
      </c>
      <c r="C145" s="10" t="s">
        <v>195</v>
      </c>
      <c r="F145" s="6">
        <f t="shared" si="1"/>
        <v>0</v>
      </c>
    </row>
    <row r="146" spans="1:7" x14ac:dyDescent="0.3">
      <c r="A146" s="23">
        <v>885</v>
      </c>
      <c r="B146" s="11" t="s">
        <v>361</v>
      </c>
      <c r="C146" s="10"/>
      <c r="D146" s="22">
        <f>D140+D141+D144+D145</f>
        <v>0</v>
      </c>
      <c r="E146" s="22">
        <f>E140+E141+E144+E145</f>
        <v>0</v>
      </c>
      <c r="F146" s="6">
        <f t="shared" si="1"/>
        <v>0</v>
      </c>
    </row>
    <row r="147" spans="1:7" x14ac:dyDescent="0.3">
      <c r="A147" s="8">
        <v>890</v>
      </c>
      <c r="B147" s="9" t="s">
        <v>197</v>
      </c>
      <c r="C147" s="10" t="s">
        <v>198</v>
      </c>
      <c r="F147" s="6">
        <f t="shared" si="1"/>
        <v>0</v>
      </c>
    </row>
    <row r="148" spans="1:7" s="1" customFormat="1" x14ac:dyDescent="0.3">
      <c r="A148" s="8">
        <v>892</v>
      </c>
      <c r="B148" s="9" t="s">
        <v>199</v>
      </c>
      <c r="C148" s="10" t="s">
        <v>200</v>
      </c>
      <c r="D148" s="6"/>
      <c r="E148" s="6"/>
      <c r="F148" s="6">
        <f t="shared" si="1"/>
        <v>0</v>
      </c>
    </row>
    <row r="149" spans="1:7" s="1" customFormat="1" x14ac:dyDescent="0.3">
      <c r="A149" s="8">
        <v>894</v>
      </c>
      <c r="B149" s="9" t="s">
        <v>201</v>
      </c>
      <c r="C149" s="10" t="s">
        <v>202</v>
      </c>
      <c r="D149" s="6"/>
      <c r="E149" s="6"/>
      <c r="F149" s="6">
        <f t="shared" si="1"/>
        <v>0</v>
      </c>
    </row>
    <row r="150" spans="1:7" s="1" customFormat="1" x14ac:dyDescent="0.3">
      <c r="A150" s="23">
        <v>895</v>
      </c>
      <c r="B150" s="11" t="s">
        <v>362</v>
      </c>
      <c r="C150" s="10"/>
      <c r="D150" s="22">
        <f>D137+D138+D139+D146+D147+D148+D149</f>
        <v>0</v>
      </c>
      <c r="E150" s="22">
        <f>E137+E138+E139+E146+E147+E148+E149</f>
        <v>0</v>
      </c>
      <c r="F150" s="6">
        <f t="shared" si="1"/>
        <v>0</v>
      </c>
    </row>
    <row r="151" spans="1:7" s="1" customFormat="1" x14ac:dyDescent="0.3">
      <c r="A151" s="8">
        <v>930</v>
      </c>
      <c r="B151" s="9" t="s">
        <v>122</v>
      </c>
      <c r="C151" s="10"/>
      <c r="D151" s="6"/>
      <c r="E151" s="6"/>
      <c r="F151" s="6">
        <f t="shared" si="1"/>
        <v>0</v>
      </c>
    </row>
    <row r="152" spans="1:7" s="1" customFormat="1" x14ac:dyDescent="0.3">
      <c r="A152" s="23">
        <v>935</v>
      </c>
      <c r="B152" s="11" t="s">
        <v>363</v>
      </c>
      <c r="C152" s="10"/>
      <c r="D152" s="22">
        <f>D150+D151</f>
        <v>0</v>
      </c>
      <c r="E152" s="22">
        <f>E150+E151</f>
        <v>0</v>
      </c>
      <c r="F152" s="6">
        <f t="shared" si="1"/>
        <v>0</v>
      </c>
    </row>
    <row r="153" spans="1:7" s="1" customFormat="1" x14ac:dyDescent="0.3">
      <c r="A153" s="23">
        <v>1000</v>
      </c>
      <c r="B153" s="11" t="s">
        <v>364</v>
      </c>
      <c r="C153" s="9"/>
      <c r="D153" s="22">
        <f>D83+D136+D152</f>
        <v>0</v>
      </c>
      <c r="E153" s="42">
        <f>E83+E136+E152</f>
        <v>0</v>
      </c>
      <c r="F153" s="6">
        <f t="shared" si="1"/>
        <v>0</v>
      </c>
    </row>
    <row r="154" spans="1:7" s="1" customFormat="1" x14ac:dyDescent="0.3">
      <c r="A154" s="53"/>
      <c r="B154" s="53"/>
      <c r="C154" s="53"/>
      <c r="D154" s="53"/>
      <c r="E154" s="53"/>
      <c r="F154" s="53"/>
      <c r="G154" s="53"/>
    </row>
    <row r="155" spans="1:7" s="1" customFormat="1" ht="17.399999999999999" x14ac:dyDescent="0.35">
      <c r="A155" s="57" t="s">
        <v>324</v>
      </c>
      <c r="B155" s="57"/>
      <c r="C155" s="57"/>
      <c r="D155" s="57"/>
      <c r="E155" s="57"/>
      <c r="F155" s="57"/>
      <c r="G155" s="57"/>
    </row>
    <row r="156" spans="1:7" s="1" customFormat="1" ht="57.6" x14ac:dyDescent="0.3">
      <c r="A156" s="46" t="s">
        <v>557</v>
      </c>
      <c r="B156" s="46" t="s">
        <v>558</v>
      </c>
      <c r="C156" s="46" t="s">
        <v>559</v>
      </c>
      <c r="D156" s="54" t="s">
        <v>560</v>
      </c>
      <c r="E156" s="54" t="s">
        <v>552</v>
      </c>
      <c r="F156" s="54" t="s">
        <v>561</v>
      </c>
      <c r="G156" s="46" t="s">
        <v>554</v>
      </c>
    </row>
    <row r="157" spans="1:7" s="1" customFormat="1" x14ac:dyDescent="0.3">
      <c r="A157" s="8">
        <v>3200</v>
      </c>
      <c r="B157" s="9" t="s">
        <v>365</v>
      </c>
      <c r="C157" s="10" t="s">
        <v>210</v>
      </c>
      <c r="D157" s="6"/>
      <c r="E157" s="6"/>
      <c r="F157" s="6">
        <f t="shared" ref="F157:F219" si="2">D157+E157</f>
        <v>0</v>
      </c>
    </row>
    <row r="158" spans="1:7" s="1" customFormat="1" x14ac:dyDescent="0.3">
      <c r="A158" s="8">
        <v>10300</v>
      </c>
      <c r="B158" s="9" t="s">
        <v>366</v>
      </c>
      <c r="C158" s="10" t="s">
        <v>211</v>
      </c>
      <c r="D158" s="6"/>
      <c r="E158" s="6"/>
      <c r="F158" s="6">
        <f t="shared" si="2"/>
        <v>0</v>
      </c>
    </row>
    <row r="159" spans="1:7" s="1" customFormat="1" x14ac:dyDescent="0.3">
      <c r="A159" s="8">
        <v>11160</v>
      </c>
      <c r="B159" s="9" t="s">
        <v>338</v>
      </c>
      <c r="C159" s="10" t="s">
        <v>212</v>
      </c>
      <c r="D159" s="6"/>
      <c r="E159" s="6"/>
      <c r="F159" s="6">
        <f t="shared" si="2"/>
        <v>0</v>
      </c>
    </row>
    <row r="160" spans="1:7" s="1" customFormat="1" x14ac:dyDescent="0.3">
      <c r="A160" s="8">
        <v>12160</v>
      </c>
      <c r="B160" s="9" t="s">
        <v>367</v>
      </c>
      <c r="C160" s="10" t="s">
        <v>213</v>
      </c>
      <c r="D160" s="6"/>
      <c r="E160" s="6"/>
      <c r="F160" s="6">
        <f t="shared" si="2"/>
        <v>0</v>
      </c>
    </row>
    <row r="161" spans="1:6" s="1" customFormat="1" x14ac:dyDescent="0.3">
      <c r="A161" s="8">
        <v>13160</v>
      </c>
      <c r="B161" s="9" t="s">
        <v>340</v>
      </c>
      <c r="C161" s="10" t="s">
        <v>214</v>
      </c>
      <c r="D161" s="6"/>
      <c r="E161" s="6"/>
      <c r="F161" s="6">
        <f t="shared" si="2"/>
        <v>0</v>
      </c>
    </row>
    <row r="162" spans="1:6" s="1" customFormat="1" x14ac:dyDescent="0.3">
      <c r="A162" s="8">
        <v>15180</v>
      </c>
      <c r="B162" s="9" t="s">
        <v>368</v>
      </c>
      <c r="C162" s="10" t="s">
        <v>214</v>
      </c>
      <c r="D162" s="6"/>
      <c r="E162" s="6"/>
      <c r="F162" s="6">
        <f t="shared" si="2"/>
        <v>0</v>
      </c>
    </row>
    <row r="163" spans="1:6" s="1" customFormat="1" x14ac:dyDescent="0.3">
      <c r="A163" s="8">
        <v>17100</v>
      </c>
      <c r="B163" s="9" t="s">
        <v>369</v>
      </c>
      <c r="C163" s="10" t="s">
        <v>215</v>
      </c>
      <c r="D163" s="6"/>
      <c r="E163" s="6"/>
      <c r="F163" s="6">
        <f t="shared" si="2"/>
        <v>0</v>
      </c>
    </row>
    <row r="164" spans="1:6" s="1" customFormat="1" x14ac:dyDescent="0.3">
      <c r="A164" s="8">
        <v>17600</v>
      </c>
      <c r="B164" s="9" t="s">
        <v>342</v>
      </c>
      <c r="C164" s="10" t="s">
        <v>216</v>
      </c>
      <c r="D164" s="6"/>
      <c r="E164" s="6"/>
      <c r="F164" s="6">
        <f t="shared" si="2"/>
        <v>0</v>
      </c>
    </row>
    <row r="165" spans="1:6" s="1" customFormat="1" x14ac:dyDescent="0.3">
      <c r="A165" s="8">
        <v>19620</v>
      </c>
      <c r="B165" s="9" t="s">
        <v>370</v>
      </c>
      <c r="C165" s="10" t="s">
        <v>217</v>
      </c>
      <c r="D165" s="6"/>
      <c r="E165" s="6"/>
      <c r="F165" s="6">
        <f t="shared" si="2"/>
        <v>0</v>
      </c>
    </row>
    <row r="166" spans="1:6" s="1" customFormat="1" x14ac:dyDescent="0.3">
      <c r="A166" s="8">
        <v>20620</v>
      </c>
      <c r="B166" s="9" t="s">
        <v>371</v>
      </c>
      <c r="C166" s="10" t="s">
        <v>218</v>
      </c>
      <c r="D166" s="6"/>
      <c r="E166" s="6"/>
      <c r="F166" s="6">
        <f t="shared" si="2"/>
        <v>0</v>
      </c>
    </row>
    <row r="167" spans="1:6" s="1" customFormat="1" x14ac:dyDescent="0.3">
      <c r="A167" s="8">
        <v>21620</v>
      </c>
      <c r="B167" s="9" t="s">
        <v>372</v>
      </c>
      <c r="C167" s="10" t="s">
        <v>219</v>
      </c>
      <c r="D167" s="6"/>
      <c r="E167" s="6"/>
      <c r="F167" s="6">
        <f t="shared" si="2"/>
        <v>0</v>
      </c>
    </row>
    <row r="168" spans="1:6" s="1" customFormat="1" x14ac:dyDescent="0.3">
      <c r="A168" s="8">
        <v>22620</v>
      </c>
      <c r="B168" s="9" t="s">
        <v>373</v>
      </c>
      <c r="C168" s="10" t="s">
        <v>220</v>
      </c>
      <c r="D168" s="6"/>
      <c r="E168" s="6"/>
      <c r="F168" s="6">
        <f t="shared" si="2"/>
        <v>0</v>
      </c>
    </row>
    <row r="169" spans="1:6" s="1" customFormat="1" x14ac:dyDescent="0.3">
      <c r="A169" s="8">
        <v>23620</v>
      </c>
      <c r="B169" s="9" t="s">
        <v>374</v>
      </c>
      <c r="C169" s="10" t="s">
        <v>221</v>
      </c>
      <c r="D169" s="6"/>
      <c r="E169" s="6"/>
      <c r="F169" s="6">
        <f t="shared" si="2"/>
        <v>0</v>
      </c>
    </row>
    <row r="170" spans="1:6" s="1" customFormat="1" x14ac:dyDescent="0.3">
      <c r="A170" s="8">
        <v>25100</v>
      </c>
      <c r="B170" s="9" t="s">
        <v>343</v>
      </c>
      <c r="C170" s="10" t="s">
        <v>222</v>
      </c>
      <c r="D170" s="6"/>
      <c r="E170" s="6"/>
      <c r="F170" s="6">
        <f t="shared" si="2"/>
        <v>0</v>
      </c>
    </row>
    <row r="171" spans="1:6" s="1" customFormat="1" x14ac:dyDescent="0.3">
      <c r="A171" s="8">
        <v>27100</v>
      </c>
      <c r="B171" s="9" t="s">
        <v>375</v>
      </c>
      <c r="C171" s="10" t="s">
        <v>223</v>
      </c>
      <c r="D171" s="6"/>
      <c r="E171" s="6"/>
      <c r="F171" s="6">
        <f t="shared" si="2"/>
        <v>0</v>
      </c>
    </row>
    <row r="172" spans="1:6" s="1" customFormat="1" x14ac:dyDescent="0.3">
      <c r="A172" s="8">
        <v>29180</v>
      </c>
      <c r="B172" s="9" t="s">
        <v>376</v>
      </c>
      <c r="C172" s="10" t="s">
        <v>224</v>
      </c>
      <c r="D172" s="6"/>
      <c r="E172" s="6"/>
      <c r="F172" s="6">
        <f t="shared" si="2"/>
        <v>0</v>
      </c>
    </row>
    <row r="173" spans="1:6" s="1" customFormat="1" x14ac:dyDescent="0.3">
      <c r="A173" s="8">
        <v>29680</v>
      </c>
      <c r="B173" s="9" t="s">
        <v>377</v>
      </c>
      <c r="C173" s="10" t="s">
        <v>225</v>
      </c>
      <c r="D173" s="6"/>
      <c r="E173" s="6"/>
      <c r="F173" s="6">
        <f t="shared" si="2"/>
        <v>0</v>
      </c>
    </row>
    <row r="174" spans="1:6" s="1" customFormat="1" x14ac:dyDescent="0.3">
      <c r="A174" s="8">
        <v>30620</v>
      </c>
      <c r="B174" s="9" t="s">
        <v>345</v>
      </c>
      <c r="C174" s="10" t="s">
        <v>226</v>
      </c>
      <c r="D174" s="6"/>
      <c r="E174" s="6"/>
      <c r="F174" s="6">
        <f t="shared" si="2"/>
        <v>0</v>
      </c>
    </row>
    <row r="175" spans="1:6" s="1" customFormat="1" x14ac:dyDescent="0.3">
      <c r="A175" s="8">
        <v>40580</v>
      </c>
      <c r="B175" s="9" t="s">
        <v>445</v>
      </c>
      <c r="C175" s="10" t="s">
        <v>227</v>
      </c>
      <c r="D175" s="6"/>
      <c r="E175" s="6"/>
      <c r="F175" s="6">
        <f t="shared" si="2"/>
        <v>0</v>
      </c>
    </row>
    <row r="176" spans="1:6" s="1" customFormat="1" x14ac:dyDescent="0.3">
      <c r="A176" s="8">
        <v>41080</v>
      </c>
      <c r="B176" s="9" t="s">
        <v>446</v>
      </c>
      <c r="C176" s="10" t="s">
        <v>228</v>
      </c>
      <c r="D176" s="6"/>
      <c r="E176" s="6"/>
      <c r="F176" s="6">
        <f t="shared" si="2"/>
        <v>0</v>
      </c>
    </row>
    <row r="177" spans="1:6" s="1" customFormat="1" x14ac:dyDescent="0.3">
      <c r="A177" s="8">
        <v>41660</v>
      </c>
      <c r="B177" s="9" t="s">
        <v>378</v>
      </c>
      <c r="C177" s="10" t="s">
        <v>229</v>
      </c>
      <c r="D177" s="6"/>
      <c r="E177" s="6"/>
      <c r="F177" s="6">
        <f t="shared" si="2"/>
        <v>0</v>
      </c>
    </row>
    <row r="178" spans="1:6" s="1" customFormat="1" x14ac:dyDescent="0.3">
      <c r="A178" s="8">
        <v>42200</v>
      </c>
      <c r="B178" s="9" t="s">
        <v>379</v>
      </c>
      <c r="C178" s="10" t="s">
        <v>230</v>
      </c>
      <c r="D178" s="6"/>
      <c r="E178" s="6"/>
      <c r="F178" s="6">
        <f t="shared" si="2"/>
        <v>0</v>
      </c>
    </row>
    <row r="179" spans="1:6" s="1" customFormat="1" x14ac:dyDescent="0.3">
      <c r="A179" s="8">
        <v>43200</v>
      </c>
      <c r="B179" s="9" t="s">
        <v>380</v>
      </c>
      <c r="C179" s="10" t="s">
        <v>231</v>
      </c>
      <c r="D179" s="6"/>
      <c r="E179" s="6"/>
      <c r="F179" s="6">
        <f t="shared" si="2"/>
        <v>0</v>
      </c>
    </row>
    <row r="180" spans="1:6" s="1" customFormat="1" x14ac:dyDescent="0.3">
      <c r="A180" s="8">
        <v>43620</v>
      </c>
      <c r="B180" s="9" t="s">
        <v>381</v>
      </c>
      <c r="C180" s="10" t="s">
        <v>232</v>
      </c>
      <c r="D180" s="6"/>
      <c r="E180" s="6"/>
      <c r="F180" s="6">
        <f t="shared" si="2"/>
        <v>0</v>
      </c>
    </row>
    <row r="181" spans="1:6" s="1" customFormat="1" x14ac:dyDescent="0.3">
      <c r="A181" s="8">
        <v>44180</v>
      </c>
      <c r="B181" s="9" t="s">
        <v>382</v>
      </c>
      <c r="C181" s="10" t="s">
        <v>233</v>
      </c>
      <c r="D181" s="6"/>
      <c r="E181" s="6"/>
      <c r="F181" s="6">
        <f t="shared" si="2"/>
        <v>0</v>
      </c>
    </row>
    <row r="182" spans="1:6" s="1" customFormat="1" x14ac:dyDescent="0.3">
      <c r="A182" s="8">
        <v>45300</v>
      </c>
      <c r="B182" s="9" t="s">
        <v>383</v>
      </c>
      <c r="C182" s="10" t="s">
        <v>234</v>
      </c>
      <c r="D182" s="6"/>
      <c r="E182" s="6"/>
      <c r="F182" s="6">
        <f t="shared" si="2"/>
        <v>0</v>
      </c>
    </row>
    <row r="183" spans="1:6" s="1" customFormat="1" x14ac:dyDescent="0.3">
      <c r="A183" s="8">
        <v>46160</v>
      </c>
      <c r="B183" s="9" t="s">
        <v>384</v>
      </c>
      <c r="C183" s="10" t="s">
        <v>235</v>
      </c>
      <c r="D183" s="6"/>
      <c r="E183" s="6"/>
      <c r="F183" s="6">
        <f t="shared" si="2"/>
        <v>0</v>
      </c>
    </row>
    <row r="184" spans="1:6" s="1" customFormat="1" x14ac:dyDescent="0.3">
      <c r="A184" s="8">
        <v>47200</v>
      </c>
      <c r="B184" s="9" t="s">
        <v>385</v>
      </c>
      <c r="C184" s="10" t="s">
        <v>236</v>
      </c>
      <c r="D184" s="6"/>
      <c r="E184" s="6"/>
      <c r="F184" s="6">
        <f t="shared" si="2"/>
        <v>0</v>
      </c>
    </row>
    <row r="185" spans="1:6" s="1" customFormat="1" x14ac:dyDescent="0.3">
      <c r="A185" s="8">
        <v>47620</v>
      </c>
      <c r="B185" s="9" t="s">
        <v>386</v>
      </c>
      <c r="C185" s="10" t="s">
        <v>237</v>
      </c>
      <c r="D185" s="6"/>
      <c r="E185" s="6"/>
      <c r="F185" s="6">
        <f t="shared" si="2"/>
        <v>0</v>
      </c>
    </row>
    <row r="186" spans="1:6" s="1" customFormat="1" x14ac:dyDescent="0.3">
      <c r="A186" s="8">
        <v>51120</v>
      </c>
      <c r="B186" s="9" t="s">
        <v>387</v>
      </c>
      <c r="C186" s="10" t="s">
        <v>238</v>
      </c>
      <c r="D186" s="6"/>
      <c r="E186" s="6"/>
      <c r="F186" s="6">
        <f t="shared" si="2"/>
        <v>0</v>
      </c>
    </row>
    <row r="187" spans="1:6" s="1" customFormat="1" x14ac:dyDescent="0.3">
      <c r="A187" s="8">
        <v>52480</v>
      </c>
      <c r="B187" s="9" t="s">
        <v>388</v>
      </c>
      <c r="C187" s="10" t="s">
        <v>239</v>
      </c>
      <c r="D187" s="6"/>
      <c r="E187" s="6"/>
      <c r="F187" s="6">
        <f t="shared" si="2"/>
        <v>0</v>
      </c>
    </row>
    <row r="188" spans="1:6" s="1" customFormat="1" x14ac:dyDescent="0.3">
      <c r="A188" s="8">
        <v>71260</v>
      </c>
      <c r="B188" s="9" t="s">
        <v>389</v>
      </c>
      <c r="C188" s="10" t="s">
        <v>240</v>
      </c>
      <c r="D188" s="6"/>
      <c r="E188" s="6"/>
      <c r="F188" s="6">
        <f t="shared" si="2"/>
        <v>0</v>
      </c>
    </row>
    <row r="189" spans="1:6" s="1" customFormat="1" x14ac:dyDescent="0.3">
      <c r="A189" s="8">
        <v>72020</v>
      </c>
      <c r="B189" s="9" t="s">
        <v>390</v>
      </c>
      <c r="C189" s="10" t="s">
        <v>241</v>
      </c>
      <c r="D189" s="6"/>
      <c r="E189" s="6"/>
      <c r="F189" s="6">
        <f t="shared" si="2"/>
        <v>0</v>
      </c>
    </row>
    <row r="190" spans="1:6" s="1" customFormat="1" x14ac:dyDescent="0.3">
      <c r="A190" s="8">
        <v>72120</v>
      </c>
      <c r="B190" s="9" t="s">
        <v>391</v>
      </c>
      <c r="C190" s="10" t="s">
        <v>242</v>
      </c>
      <c r="D190" s="6"/>
      <c r="E190" s="6"/>
      <c r="F190" s="6">
        <f t="shared" si="2"/>
        <v>0</v>
      </c>
    </row>
    <row r="191" spans="1:6" s="1" customFormat="1" x14ac:dyDescent="0.3">
      <c r="A191" s="23">
        <v>72140</v>
      </c>
      <c r="B191" s="11" t="s">
        <v>392</v>
      </c>
      <c r="C191" s="10"/>
      <c r="D191" s="22">
        <f>SUM(D172:D190)</f>
        <v>0</v>
      </c>
      <c r="E191" s="22">
        <f>SUM(E172:E190)</f>
        <v>0</v>
      </c>
      <c r="F191" s="6">
        <f t="shared" si="2"/>
        <v>0</v>
      </c>
    </row>
    <row r="192" spans="1:6" s="1" customFormat="1" x14ac:dyDescent="0.3">
      <c r="A192" s="8">
        <v>72160</v>
      </c>
      <c r="B192" s="9" t="s">
        <v>393</v>
      </c>
      <c r="C192" s="10" t="s">
        <v>243</v>
      </c>
      <c r="D192" s="6"/>
      <c r="E192" s="6"/>
      <c r="F192" s="6">
        <f t="shared" si="2"/>
        <v>0</v>
      </c>
    </row>
    <row r="193" spans="1:6" s="1" customFormat="1" x14ac:dyDescent="0.3">
      <c r="A193" s="8">
        <v>72180</v>
      </c>
      <c r="B193" s="9" t="s">
        <v>394</v>
      </c>
      <c r="C193" s="10" t="s">
        <v>244</v>
      </c>
      <c r="D193" s="6"/>
      <c r="E193" s="6"/>
      <c r="F193" s="6">
        <f t="shared" si="2"/>
        <v>0</v>
      </c>
    </row>
    <row r="194" spans="1:6" s="1" customFormat="1" x14ac:dyDescent="0.3">
      <c r="A194" s="8">
        <v>72200</v>
      </c>
      <c r="B194" s="9" t="s">
        <v>395</v>
      </c>
      <c r="C194" s="10" t="s">
        <v>244</v>
      </c>
      <c r="D194" s="6"/>
      <c r="E194" s="6"/>
      <c r="F194" s="6">
        <f t="shared" si="2"/>
        <v>0</v>
      </c>
    </row>
    <row r="195" spans="1:6" s="1" customFormat="1" x14ac:dyDescent="0.3">
      <c r="A195" s="8">
        <v>72220</v>
      </c>
      <c r="B195" s="9" t="s">
        <v>396</v>
      </c>
      <c r="C195" s="10" t="s">
        <v>245</v>
      </c>
      <c r="D195" s="6"/>
      <c r="E195" s="6"/>
      <c r="F195" s="6">
        <f t="shared" si="2"/>
        <v>0</v>
      </c>
    </row>
    <row r="196" spans="1:6" s="1" customFormat="1" x14ac:dyDescent="0.3">
      <c r="A196" s="8">
        <v>72240</v>
      </c>
      <c r="B196" s="9" t="s">
        <v>397</v>
      </c>
      <c r="C196" s="10" t="s">
        <v>245</v>
      </c>
      <c r="D196" s="6"/>
      <c r="E196" s="6"/>
      <c r="F196" s="6">
        <f t="shared" si="2"/>
        <v>0</v>
      </c>
    </row>
    <row r="197" spans="1:6" s="1" customFormat="1" x14ac:dyDescent="0.3">
      <c r="A197" s="8">
        <v>72245</v>
      </c>
      <c r="B197" s="9" t="s">
        <v>398</v>
      </c>
      <c r="C197" s="10" t="s">
        <v>246</v>
      </c>
      <c r="D197" s="6"/>
      <c r="E197" s="6"/>
      <c r="F197" s="6">
        <f t="shared" si="2"/>
        <v>0</v>
      </c>
    </row>
    <row r="198" spans="1:6" s="1" customFormat="1" x14ac:dyDescent="0.3">
      <c r="A198" s="8">
        <v>72246</v>
      </c>
      <c r="B198" s="9" t="s">
        <v>447</v>
      </c>
      <c r="C198" s="10" t="s">
        <v>247</v>
      </c>
      <c r="D198" s="6"/>
      <c r="E198" s="6"/>
      <c r="F198" s="6">
        <f t="shared" si="2"/>
        <v>0</v>
      </c>
    </row>
    <row r="199" spans="1:6" s="1" customFormat="1" x14ac:dyDescent="0.3">
      <c r="A199" s="8">
        <v>72247</v>
      </c>
      <c r="B199" s="9" t="s">
        <v>448</v>
      </c>
      <c r="C199" s="10" t="s">
        <v>248</v>
      </c>
      <c r="D199" s="6"/>
      <c r="E199" s="6"/>
      <c r="F199" s="6">
        <f t="shared" si="2"/>
        <v>0</v>
      </c>
    </row>
    <row r="200" spans="1:6" s="1" customFormat="1" x14ac:dyDescent="0.3">
      <c r="A200" s="23">
        <v>72260</v>
      </c>
      <c r="B200" s="11" t="s">
        <v>399</v>
      </c>
      <c r="C200" s="10"/>
      <c r="D200" s="22">
        <f>SUM(D157:D171)+SUM(D191:D199)</f>
        <v>0</v>
      </c>
      <c r="E200" s="22">
        <f>SUM(E157:E171)+SUM(E191:E199)</f>
        <v>0</v>
      </c>
      <c r="F200" s="6">
        <f t="shared" si="2"/>
        <v>0</v>
      </c>
    </row>
    <row r="201" spans="1:6" s="1" customFormat="1" x14ac:dyDescent="0.3">
      <c r="A201" s="8">
        <v>75880</v>
      </c>
      <c r="B201" s="9" t="s">
        <v>400</v>
      </c>
      <c r="C201" s="10" t="s">
        <v>249</v>
      </c>
      <c r="D201" s="6"/>
      <c r="E201" s="6"/>
      <c r="F201" s="6">
        <f t="shared" si="2"/>
        <v>0</v>
      </c>
    </row>
    <row r="202" spans="1:6" s="1" customFormat="1" x14ac:dyDescent="0.3">
      <c r="A202" s="8">
        <v>76260</v>
      </c>
      <c r="B202" s="9" t="s">
        <v>401</v>
      </c>
      <c r="C202" s="10" t="s">
        <v>250</v>
      </c>
      <c r="D202" s="6"/>
      <c r="E202" s="6"/>
      <c r="F202" s="6">
        <f t="shared" si="2"/>
        <v>0</v>
      </c>
    </row>
    <row r="203" spans="1:6" s="1" customFormat="1" x14ac:dyDescent="0.3">
      <c r="A203" s="8">
        <v>76320</v>
      </c>
      <c r="B203" s="9" t="s">
        <v>402</v>
      </c>
      <c r="C203" s="10" t="s">
        <v>251</v>
      </c>
      <c r="D203" s="6"/>
      <c r="E203" s="6"/>
      <c r="F203" s="6">
        <f t="shared" si="2"/>
        <v>0</v>
      </c>
    </row>
    <row r="204" spans="1:6" s="1" customFormat="1" x14ac:dyDescent="0.3">
      <c r="A204" s="8">
        <v>76340</v>
      </c>
      <c r="B204" s="9" t="s">
        <v>403</v>
      </c>
      <c r="C204" s="10" t="s">
        <v>252</v>
      </c>
      <c r="D204" s="6"/>
      <c r="E204" s="6"/>
      <c r="F204" s="6">
        <f t="shared" si="2"/>
        <v>0</v>
      </c>
    </row>
    <row r="205" spans="1:6" s="1" customFormat="1" x14ac:dyDescent="0.3">
      <c r="A205" s="8">
        <v>76360</v>
      </c>
      <c r="B205" s="9" t="s">
        <v>404</v>
      </c>
      <c r="C205" s="10" t="s">
        <v>253</v>
      </c>
      <c r="D205" s="6"/>
      <c r="E205" s="6"/>
      <c r="F205" s="6">
        <f t="shared" si="2"/>
        <v>0</v>
      </c>
    </row>
    <row r="206" spans="1:6" s="1" customFormat="1" x14ac:dyDescent="0.3">
      <c r="A206" s="8">
        <v>76380</v>
      </c>
      <c r="B206" s="9" t="s">
        <v>405</v>
      </c>
      <c r="C206" s="10" t="s">
        <v>253</v>
      </c>
      <c r="D206" s="6"/>
      <c r="E206" s="6"/>
      <c r="F206" s="6">
        <f t="shared" si="2"/>
        <v>0</v>
      </c>
    </row>
    <row r="207" spans="1:6" s="1" customFormat="1" x14ac:dyDescent="0.3">
      <c r="A207" s="8">
        <v>76385</v>
      </c>
      <c r="B207" s="9" t="s">
        <v>406</v>
      </c>
      <c r="C207" s="10" t="s">
        <v>254</v>
      </c>
      <c r="D207" s="6"/>
      <c r="E207" s="6"/>
      <c r="F207" s="6">
        <f t="shared" si="2"/>
        <v>0</v>
      </c>
    </row>
    <row r="208" spans="1:6" s="1" customFormat="1" x14ac:dyDescent="0.3">
      <c r="A208" s="23">
        <v>76400</v>
      </c>
      <c r="B208" s="11" t="s">
        <v>407</v>
      </c>
      <c r="C208" s="10"/>
      <c r="D208" s="22">
        <f>SUM(D201:D207)</f>
        <v>0</v>
      </c>
      <c r="E208" s="22">
        <f>SUM(E201:E207)</f>
        <v>0</v>
      </c>
      <c r="F208" s="6">
        <f t="shared" si="2"/>
        <v>0</v>
      </c>
    </row>
    <row r="209" spans="1:6" s="1" customFormat="1" x14ac:dyDescent="0.3">
      <c r="A209" s="8">
        <v>77140</v>
      </c>
      <c r="B209" s="9" t="s">
        <v>408</v>
      </c>
      <c r="C209" s="10" t="s">
        <v>255</v>
      </c>
      <c r="D209" s="6"/>
      <c r="E209" s="6"/>
      <c r="F209" s="6">
        <f t="shared" si="2"/>
        <v>0</v>
      </c>
    </row>
    <row r="210" spans="1:6" s="1" customFormat="1" x14ac:dyDescent="0.3">
      <c r="A210" s="8">
        <v>77280</v>
      </c>
      <c r="B210" s="9" t="s">
        <v>409</v>
      </c>
      <c r="C210" s="10" t="s">
        <v>256</v>
      </c>
      <c r="D210" s="6"/>
      <c r="E210" s="6"/>
      <c r="F210" s="6">
        <f t="shared" si="2"/>
        <v>0</v>
      </c>
    </row>
    <row r="211" spans="1:6" s="1" customFormat="1" x14ac:dyDescent="0.3">
      <c r="A211" s="23">
        <v>77300</v>
      </c>
      <c r="B211" s="11" t="s">
        <v>410</v>
      </c>
      <c r="C211" s="10" t="s">
        <v>257</v>
      </c>
      <c r="D211" s="22">
        <f>SUM(D209:D210)</f>
        <v>0</v>
      </c>
      <c r="E211" s="22">
        <f>SUM(E209:E210)</f>
        <v>0</v>
      </c>
      <c r="F211" s="6">
        <f t="shared" si="2"/>
        <v>0</v>
      </c>
    </row>
    <row r="212" spans="1:6" s="1" customFormat="1" x14ac:dyDescent="0.3">
      <c r="A212" s="8">
        <v>77680</v>
      </c>
      <c r="B212" s="9" t="s">
        <v>411</v>
      </c>
      <c r="C212" s="10" t="s">
        <v>258</v>
      </c>
      <c r="D212" s="6"/>
      <c r="E212" s="6"/>
      <c r="F212" s="6">
        <f t="shared" si="2"/>
        <v>0</v>
      </c>
    </row>
    <row r="213" spans="1:6" s="1" customFormat="1" x14ac:dyDescent="0.3">
      <c r="A213" s="8">
        <v>77820</v>
      </c>
      <c r="B213" s="9" t="s">
        <v>412</v>
      </c>
      <c r="C213" s="10" t="s">
        <v>259</v>
      </c>
      <c r="D213" s="6"/>
      <c r="E213" s="6"/>
      <c r="F213" s="6">
        <f t="shared" si="2"/>
        <v>0</v>
      </c>
    </row>
    <row r="214" spans="1:6" s="1" customFormat="1" x14ac:dyDescent="0.3">
      <c r="A214" s="23">
        <v>77840</v>
      </c>
      <c r="B214" s="11" t="s">
        <v>371</v>
      </c>
      <c r="C214" s="10" t="s">
        <v>260</v>
      </c>
      <c r="D214" s="22">
        <f>SUM(D212:D213)</f>
        <v>0</v>
      </c>
      <c r="E214" s="22">
        <f>SUM(E212:E213)</f>
        <v>0</v>
      </c>
      <c r="F214" s="6">
        <f t="shared" si="2"/>
        <v>0</v>
      </c>
    </row>
    <row r="215" spans="1:6" s="1" customFormat="1" x14ac:dyDescent="0.3">
      <c r="A215" s="8">
        <v>78180</v>
      </c>
      <c r="B215" s="9" t="s">
        <v>413</v>
      </c>
      <c r="C215" s="10" t="s">
        <v>261</v>
      </c>
      <c r="D215" s="6"/>
      <c r="E215" s="6"/>
      <c r="F215" s="6">
        <f t="shared" si="2"/>
        <v>0</v>
      </c>
    </row>
    <row r="216" spans="1:6" s="1" customFormat="1" x14ac:dyDescent="0.3">
      <c r="A216" s="8">
        <v>78320</v>
      </c>
      <c r="B216" s="9" t="s">
        <v>414</v>
      </c>
      <c r="C216" s="10" t="s">
        <v>262</v>
      </c>
      <c r="D216" s="6"/>
      <c r="E216" s="6"/>
      <c r="F216" s="6">
        <f t="shared" si="2"/>
        <v>0</v>
      </c>
    </row>
    <row r="217" spans="1:6" s="1" customFormat="1" x14ac:dyDescent="0.3">
      <c r="A217" s="23">
        <v>78340</v>
      </c>
      <c r="B217" s="11" t="s">
        <v>415</v>
      </c>
      <c r="C217" s="10" t="s">
        <v>263</v>
      </c>
      <c r="D217" s="22">
        <f>SUM(D215:D216)</f>
        <v>0</v>
      </c>
      <c r="E217" s="22">
        <f>SUM(E215:E216)</f>
        <v>0</v>
      </c>
      <c r="F217" s="6">
        <f t="shared" si="2"/>
        <v>0</v>
      </c>
    </row>
    <row r="218" spans="1:6" s="1" customFormat="1" x14ac:dyDescent="0.3">
      <c r="A218" s="8">
        <v>79180</v>
      </c>
      <c r="B218" s="9" t="s">
        <v>416</v>
      </c>
      <c r="C218" s="10" t="s">
        <v>264</v>
      </c>
      <c r="D218" s="6"/>
      <c r="E218" s="6"/>
      <c r="F218" s="6">
        <f t="shared" si="2"/>
        <v>0</v>
      </c>
    </row>
    <row r="219" spans="1:6" s="1" customFormat="1" x14ac:dyDescent="0.3">
      <c r="A219" s="8">
        <v>79620</v>
      </c>
      <c r="B219" s="9" t="s">
        <v>417</v>
      </c>
      <c r="C219" s="10" t="s">
        <v>265</v>
      </c>
      <c r="D219" s="6"/>
      <c r="E219" s="6"/>
      <c r="F219" s="6">
        <f t="shared" si="2"/>
        <v>0</v>
      </c>
    </row>
    <row r="220" spans="1:6" s="1" customFormat="1" x14ac:dyDescent="0.3">
      <c r="A220" s="23">
        <v>79640</v>
      </c>
      <c r="B220" s="11" t="s">
        <v>418</v>
      </c>
      <c r="C220" s="10" t="s">
        <v>266</v>
      </c>
      <c r="D220" s="22">
        <f>SUM(D218:D219)</f>
        <v>0</v>
      </c>
      <c r="E220" s="22">
        <f>SUM(E218:E219)</f>
        <v>0</v>
      </c>
      <c r="F220" s="6">
        <f t="shared" ref="F220:F298" si="3">D220+E220</f>
        <v>0</v>
      </c>
    </row>
    <row r="221" spans="1:6" s="1" customFormat="1" x14ac:dyDescent="0.3">
      <c r="A221" s="8">
        <v>80180</v>
      </c>
      <c r="B221" s="9" t="s">
        <v>419</v>
      </c>
      <c r="C221" s="10" t="s">
        <v>267</v>
      </c>
      <c r="D221" s="6"/>
      <c r="E221" s="6"/>
      <c r="F221" s="6">
        <f t="shared" si="3"/>
        <v>0</v>
      </c>
    </row>
    <row r="222" spans="1:6" s="1" customFormat="1" x14ac:dyDescent="0.3">
      <c r="A222" s="8">
        <v>80320</v>
      </c>
      <c r="B222" s="9" t="s">
        <v>420</v>
      </c>
      <c r="C222" s="10" t="s">
        <v>268</v>
      </c>
      <c r="D222" s="6"/>
      <c r="E222" s="6"/>
      <c r="F222" s="6">
        <f t="shared" si="3"/>
        <v>0</v>
      </c>
    </row>
    <row r="223" spans="1:6" s="1" customFormat="1" x14ac:dyDescent="0.3">
      <c r="A223" s="23">
        <v>80340</v>
      </c>
      <c r="B223" s="11" t="s">
        <v>421</v>
      </c>
      <c r="C223" s="10" t="s">
        <v>269</v>
      </c>
      <c r="D223" s="22">
        <f>SUM(D221:D222)</f>
        <v>0</v>
      </c>
      <c r="E223" s="22">
        <f>SUM(E221:E222)</f>
        <v>0</v>
      </c>
      <c r="F223" s="6">
        <f t="shared" si="3"/>
        <v>0</v>
      </c>
    </row>
    <row r="224" spans="1:6" s="1" customFormat="1" x14ac:dyDescent="0.3">
      <c r="A224" s="8">
        <v>81180</v>
      </c>
      <c r="B224" s="9" t="s">
        <v>422</v>
      </c>
      <c r="C224" s="10" t="s">
        <v>270</v>
      </c>
      <c r="D224" s="6"/>
      <c r="E224" s="6"/>
      <c r="F224" s="6">
        <f t="shared" si="3"/>
        <v>0</v>
      </c>
    </row>
    <row r="225" spans="1:6" s="1" customFormat="1" x14ac:dyDescent="0.3">
      <c r="A225" s="8">
        <v>81320</v>
      </c>
      <c r="B225" s="9" t="s">
        <v>423</v>
      </c>
      <c r="C225" s="10" t="s">
        <v>271</v>
      </c>
      <c r="D225" s="6"/>
      <c r="E225" s="6"/>
      <c r="F225" s="6">
        <f t="shared" si="3"/>
        <v>0</v>
      </c>
    </row>
    <row r="226" spans="1:6" s="1" customFormat="1" x14ac:dyDescent="0.3">
      <c r="A226" s="8">
        <v>81340</v>
      </c>
      <c r="B226" s="9" t="s">
        <v>424</v>
      </c>
      <c r="C226" s="10" t="s">
        <v>272</v>
      </c>
      <c r="D226" s="22">
        <f>SUM(D224:D225)</f>
        <v>0</v>
      </c>
      <c r="E226" s="22">
        <f>SUM(E224:E225)</f>
        <v>0</v>
      </c>
      <c r="F226" s="6">
        <f t="shared" si="3"/>
        <v>0</v>
      </c>
    </row>
    <row r="227" spans="1:6" s="1" customFormat="1" x14ac:dyDescent="0.3">
      <c r="A227" s="8">
        <v>82180</v>
      </c>
      <c r="B227" s="9" t="s">
        <v>425</v>
      </c>
      <c r="C227" s="10" t="s">
        <v>273</v>
      </c>
      <c r="D227" s="6"/>
      <c r="E227" s="6"/>
      <c r="F227" s="6">
        <f t="shared" si="3"/>
        <v>0</v>
      </c>
    </row>
    <row r="228" spans="1:6" s="1" customFormat="1" x14ac:dyDescent="0.3">
      <c r="A228" s="8">
        <v>82320</v>
      </c>
      <c r="B228" s="9" t="s">
        <v>426</v>
      </c>
      <c r="C228" s="10" t="s">
        <v>274</v>
      </c>
      <c r="D228" s="6"/>
      <c r="E228" s="6"/>
      <c r="F228" s="6">
        <f t="shared" si="3"/>
        <v>0</v>
      </c>
    </row>
    <row r="229" spans="1:6" s="1" customFormat="1" x14ac:dyDescent="0.3">
      <c r="A229" s="23">
        <v>82340</v>
      </c>
      <c r="B229" s="11" t="s">
        <v>427</v>
      </c>
      <c r="C229" s="10" t="s">
        <v>275</v>
      </c>
      <c r="D229" s="22">
        <f>SUM(D227:D228)</f>
        <v>0</v>
      </c>
      <c r="E229" s="22">
        <f>SUM(E227:E228)</f>
        <v>0</v>
      </c>
      <c r="F229" s="6">
        <f t="shared" si="3"/>
        <v>0</v>
      </c>
    </row>
    <row r="230" spans="1:6" s="1" customFormat="1" x14ac:dyDescent="0.3">
      <c r="A230" s="8">
        <v>83060</v>
      </c>
      <c r="B230" s="9" t="s">
        <v>428</v>
      </c>
      <c r="C230" s="10" t="s">
        <v>276</v>
      </c>
      <c r="D230" s="6"/>
      <c r="E230" s="6"/>
      <c r="F230" s="6">
        <f t="shared" si="3"/>
        <v>0</v>
      </c>
    </row>
    <row r="231" spans="1:6" s="1" customFormat="1" x14ac:dyDescent="0.3">
      <c r="A231" s="23">
        <v>83080</v>
      </c>
      <c r="B231" s="11" t="s">
        <v>429</v>
      </c>
      <c r="C231" s="10" t="s">
        <v>277</v>
      </c>
      <c r="D231" s="22">
        <f>D211+D214+D217+D220+D223+D226+D229+D230</f>
        <v>0</v>
      </c>
      <c r="E231" s="22">
        <f>E211+E214+E217+E220+E223+E226+E229+E230</f>
        <v>0</v>
      </c>
      <c r="F231" s="6">
        <f t="shared" si="3"/>
        <v>0</v>
      </c>
    </row>
    <row r="232" spans="1:6" s="1" customFormat="1" x14ac:dyDescent="0.3">
      <c r="A232" s="8">
        <v>84000</v>
      </c>
      <c r="B232" s="9" t="s">
        <v>430</v>
      </c>
      <c r="C232" s="10" t="s">
        <v>278</v>
      </c>
      <c r="D232" s="6"/>
      <c r="E232" s="6"/>
      <c r="F232" s="6">
        <f t="shared" si="3"/>
        <v>0</v>
      </c>
    </row>
    <row r="233" spans="1:6" s="1" customFormat="1" x14ac:dyDescent="0.3">
      <c r="A233" s="8">
        <v>84005</v>
      </c>
      <c r="B233" s="9" t="s">
        <v>431</v>
      </c>
      <c r="C233" s="10" t="s">
        <v>279</v>
      </c>
      <c r="D233" s="6"/>
      <c r="E233" s="6"/>
      <c r="F233" s="6">
        <f t="shared" si="3"/>
        <v>0</v>
      </c>
    </row>
    <row r="234" spans="1:6" s="1" customFormat="1" x14ac:dyDescent="0.3">
      <c r="A234" s="8">
        <v>84020</v>
      </c>
      <c r="B234" s="9" t="s">
        <v>449</v>
      </c>
      <c r="C234" s="10" t="s">
        <v>280</v>
      </c>
      <c r="D234" s="6"/>
      <c r="E234" s="6"/>
      <c r="F234" s="6">
        <f t="shared" si="3"/>
        <v>0</v>
      </c>
    </row>
    <row r="235" spans="1:6" s="1" customFormat="1" x14ac:dyDescent="0.3">
      <c r="A235" s="8">
        <v>84040</v>
      </c>
      <c r="B235" s="9" t="s">
        <v>432</v>
      </c>
      <c r="C235" s="10" t="s">
        <v>281</v>
      </c>
      <c r="D235" s="6"/>
      <c r="E235" s="6"/>
      <c r="F235" s="6">
        <f t="shared" si="3"/>
        <v>0</v>
      </c>
    </row>
    <row r="236" spans="1:6" s="1" customFormat="1" x14ac:dyDescent="0.3">
      <c r="A236" s="23">
        <v>84060</v>
      </c>
      <c r="B236" s="11" t="s">
        <v>433</v>
      </c>
      <c r="C236" s="10"/>
      <c r="D236" s="22">
        <f>D200+D208+D231+D232+D233+D234+D235</f>
        <v>0</v>
      </c>
      <c r="E236" s="22">
        <f>E200+E208+E231+E232+E233+E234+E235</f>
        <v>0</v>
      </c>
      <c r="F236" s="6">
        <f t="shared" si="3"/>
        <v>0</v>
      </c>
    </row>
    <row r="237" spans="1:6" s="1" customFormat="1" x14ac:dyDescent="0.3">
      <c r="A237" s="8">
        <v>84080</v>
      </c>
      <c r="B237" s="9" t="s">
        <v>434</v>
      </c>
      <c r="C237" s="10" t="s">
        <v>282</v>
      </c>
      <c r="D237" s="6"/>
      <c r="E237" s="6"/>
      <c r="F237" s="6">
        <f t="shared" si="3"/>
        <v>0</v>
      </c>
    </row>
    <row r="238" spans="1:6" s="1" customFormat="1" x14ac:dyDescent="0.3">
      <c r="A238" s="8">
        <v>84100</v>
      </c>
      <c r="B238" s="9" t="s">
        <v>283</v>
      </c>
      <c r="C238" s="10" t="s">
        <v>284</v>
      </c>
      <c r="D238" s="6"/>
      <c r="E238" s="6"/>
      <c r="F238" s="6">
        <f t="shared" si="3"/>
        <v>0</v>
      </c>
    </row>
    <row r="239" spans="1:6" s="1" customFormat="1" x14ac:dyDescent="0.3">
      <c r="A239" s="8">
        <v>84200</v>
      </c>
      <c r="B239" s="9" t="s">
        <v>285</v>
      </c>
      <c r="C239" s="10" t="s">
        <v>286</v>
      </c>
      <c r="D239" s="6"/>
      <c r="E239" s="6"/>
      <c r="F239" s="6">
        <f t="shared" si="3"/>
        <v>0</v>
      </c>
    </row>
    <row r="240" spans="1:6" s="1" customFormat="1" x14ac:dyDescent="0.3">
      <c r="A240" s="8">
        <v>84220</v>
      </c>
      <c r="B240" s="9" t="s">
        <v>287</v>
      </c>
      <c r="C240" s="10" t="s">
        <v>288</v>
      </c>
      <c r="D240" s="6"/>
      <c r="E240" s="6"/>
      <c r="F240" s="6">
        <f t="shared" si="3"/>
        <v>0</v>
      </c>
    </row>
    <row r="241" spans="1:6" s="1" customFormat="1" x14ac:dyDescent="0.3">
      <c r="A241" s="8">
        <v>85120</v>
      </c>
      <c r="B241" s="9" t="s">
        <v>450</v>
      </c>
      <c r="C241" s="10" t="s">
        <v>289</v>
      </c>
      <c r="D241" s="6"/>
      <c r="E241" s="6"/>
      <c r="F241" s="6">
        <f t="shared" si="3"/>
        <v>0</v>
      </c>
    </row>
    <row r="242" spans="1:6" s="1" customFormat="1" x14ac:dyDescent="0.3">
      <c r="A242" s="8">
        <v>86380</v>
      </c>
      <c r="B242" s="9" t="s">
        <v>451</v>
      </c>
      <c r="C242" s="10" t="s">
        <v>290</v>
      </c>
      <c r="D242" s="6"/>
      <c r="E242" s="6"/>
      <c r="F242" s="6">
        <f t="shared" si="3"/>
        <v>0</v>
      </c>
    </row>
    <row r="243" spans="1:6" s="1" customFormat="1" x14ac:dyDescent="0.3">
      <c r="A243" s="8">
        <v>87040</v>
      </c>
      <c r="B243" s="9" t="s">
        <v>452</v>
      </c>
      <c r="C243" s="10" t="s">
        <v>291</v>
      </c>
      <c r="D243" s="6"/>
      <c r="E243" s="6"/>
      <c r="F243" s="6">
        <f t="shared" si="3"/>
        <v>0</v>
      </c>
    </row>
    <row r="244" spans="1:6" s="1" customFormat="1" x14ac:dyDescent="0.3">
      <c r="A244" s="8">
        <v>87060</v>
      </c>
      <c r="B244" s="9" t="s">
        <v>453</v>
      </c>
      <c r="C244" s="10" t="s">
        <v>292</v>
      </c>
      <c r="D244" s="6"/>
      <c r="E244" s="6"/>
      <c r="F244" s="6">
        <f t="shared" si="3"/>
        <v>0</v>
      </c>
    </row>
    <row r="245" spans="1:6" s="1" customFormat="1" x14ac:dyDescent="0.3">
      <c r="A245" s="8">
        <v>87065</v>
      </c>
      <c r="B245" s="9" t="s">
        <v>454</v>
      </c>
      <c r="C245" s="10" t="s">
        <v>293</v>
      </c>
      <c r="D245" s="6"/>
      <c r="E245" s="6"/>
      <c r="F245" s="6">
        <f t="shared" si="3"/>
        <v>0</v>
      </c>
    </row>
    <row r="246" spans="1:6" s="1" customFormat="1" x14ac:dyDescent="0.3">
      <c r="A246" s="8">
        <v>87080</v>
      </c>
      <c r="B246" s="9" t="s">
        <v>455</v>
      </c>
      <c r="C246" s="10" t="s">
        <v>294</v>
      </c>
      <c r="D246" s="6"/>
      <c r="E246" s="6"/>
      <c r="F246" s="6">
        <f t="shared" si="3"/>
        <v>0</v>
      </c>
    </row>
    <row r="247" spans="1:6" s="1" customFormat="1" x14ac:dyDescent="0.3">
      <c r="A247" s="23">
        <v>87100</v>
      </c>
      <c r="B247" s="11" t="s">
        <v>435</v>
      </c>
      <c r="C247" s="10" t="s">
        <v>295</v>
      </c>
      <c r="D247" s="22">
        <f>SUM(D241:D246)</f>
        <v>0</v>
      </c>
      <c r="E247" s="22">
        <f>SUM(E241:E246)</f>
        <v>0</v>
      </c>
      <c r="F247" s="6">
        <f t="shared" si="3"/>
        <v>0</v>
      </c>
    </row>
    <row r="248" spans="1:6" s="1" customFormat="1" x14ac:dyDescent="0.3">
      <c r="A248" s="8">
        <v>88000</v>
      </c>
      <c r="B248" s="9" t="s">
        <v>296</v>
      </c>
      <c r="C248" s="10" t="s">
        <v>284</v>
      </c>
      <c r="D248" s="6"/>
      <c r="E248" s="6"/>
      <c r="F248" s="6">
        <f t="shared" si="3"/>
        <v>0</v>
      </c>
    </row>
    <row r="249" spans="1:6" s="1" customFormat="1" x14ac:dyDescent="0.3">
      <c r="A249" s="8">
        <v>88020</v>
      </c>
      <c r="B249" s="9" t="s">
        <v>297</v>
      </c>
      <c r="C249" s="10" t="s">
        <v>284</v>
      </c>
      <c r="D249" s="6"/>
      <c r="E249" s="6"/>
      <c r="F249" s="6">
        <f t="shared" si="3"/>
        <v>0</v>
      </c>
    </row>
    <row r="250" spans="1:6" s="1" customFormat="1" x14ac:dyDescent="0.3">
      <c r="A250" s="8">
        <v>88040</v>
      </c>
      <c r="B250" s="9" t="s">
        <v>298</v>
      </c>
      <c r="C250" s="10" t="s">
        <v>284</v>
      </c>
      <c r="D250" s="6"/>
      <c r="E250" s="6"/>
      <c r="F250" s="6">
        <f t="shared" si="3"/>
        <v>0</v>
      </c>
    </row>
    <row r="251" spans="1:6" s="1" customFormat="1" x14ac:dyDescent="0.3">
      <c r="A251" s="8">
        <v>88060</v>
      </c>
      <c r="B251" s="9" t="s">
        <v>299</v>
      </c>
      <c r="C251" s="10" t="s">
        <v>284</v>
      </c>
      <c r="D251" s="6"/>
      <c r="E251" s="6"/>
      <c r="F251" s="6">
        <f t="shared" si="3"/>
        <v>0</v>
      </c>
    </row>
    <row r="252" spans="1:6" s="1" customFormat="1" x14ac:dyDescent="0.3">
      <c r="A252" s="8">
        <v>88080</v>
      </c>
      <c r="B252" s="9" t="s">
        <v>300</v>
      </c>
      <c r="C252" s="10" t="s">
        <v>284</v>
      </c>
      <c r="D252" s="6"/>
      <c r="E252" s="6"/>
      <c r="F252" s="6">
        <f t="shared" si="3"/>
        <v>0</v>
      </c>
    </row>
    <row r="253" spans="1:6" s="1" customFormat="1" x14ac:dyDescent="0.3">
      <c r="A253" s="8">
        <v>88090</v>
      </c>
      <c r="B253" s="9" t="s">
        <v>301</v>
      </c>
      <c r="C253" s="10" t="s">
        <v>284</v>
      </c>
      <c r="D253" s="6"/>
      <c r="E253" s="6"/>
      <c r="F253" s="6">
        <f t="shared" si="3"/>
        <v>0</v>
      </c>
    </row>
    <row r="254" spans="1:6" s="1" customFormat="1" x14ac:dyDescent="0.3">
      <c r="A254" s="8">
        <v>88100</v>
      </c>
      <c r="B254" s="9" t="s">
        <v>302</v>
      </c>
      <c r="C254" s="10" t="s">
        <v>284</v>
      </c>
      <c r="D254" s="6"/>
      <c r="E254" s="6"/>
      <c r="F254" s="6">
        <f t="shared" si="3"/>
        <v>0</v>
      </c>
    </row>
    <row r="255" spans="1:6" s="1" customFormat="1" x14ac:dyDescent="0.3">
      <c r="A255" s="8">
        <v>88120</v>
      </c>
      <c r="B255" s="9" t="s">
        <v>159</v>
      </c>
      <c r="C255" s="10" t="s">
        <v>284</v>
      </c>
      <c r="D255" s="6"/>
      <c r="E255" s="6"/>
      <c r="F255" s="6">
        <f t="shared" si="3"/>
        <v>0</v>
      </c>
    </row>
    <row r="256" spans="1:6" s="1" customFormat="1" x14ac:dyDescent="0.3">
      <c r="A256" s="8">
        <v>88130</v>
      </c>
      <c r="B256" s="9" t="s">
        <v>303</v>
      </c>
      <c r="C256" s="10" t="s">
        <v>304</v>
      </c>
      <c r="D256" s="6"/>
      <c r="E256" s="6"/>
      <c r="F256" s="6">
        <f t="shared" si="3"/>
        <v>0</v>
      </c>
    </row>
    <row r="257" spans="1:6" s="1" customFormat="1" x14ac:dyDescent="0.3">
      <c r="A257" s="8">
        <v>88135</v>
      </c>
      <c r="B257" s="9" t="s">
        <v>141</v>
      </c>
      <c r="C257" s="10" t="s">
        <v>305</v>
      </c>
      <c r="D257" s="6"/>
      <c r="E257" s="6"/>
      <c r="F257" s="6">
        <f t="shared" si="3"/>
        <v>0</v>
      </c>
    </row>
    <row r="258" spans="1:6" s="1" customFormat="1" x14ac:dyDescent="0.3">
      <c r="A258" s="8">
        <v>88136</v>
      </c>
      <c r="B258" s="9" t="s">
        <v>474</v>
      </c>
      <c r="C258" s="10" t="s">
        <v>499</v>
      </c>
      <c r="D258" s="6"/>
      <c r="E258" s="6"/>
      <c r="F258" s="6">
        <f t="shared" si="3"/>
        <v>0</v>
      </c>
    </row>
    <row r="259" spans="1:6" s="1" customFormat="1" x14ac:dyDescent="0.3">
      <c r="A259" s="8">
        <v>88137</v>
      </c>
      <c r="B259" s="9" t="s">
        <v>476</v>
      </c>
      <c r="C259" s="10" t="s">
        <v>500</v>
      </c>
      <c r="D259" s="6"/>
      <c r="E259" s="6"/>
      <c r="F259" s="6">
        <f t="shared" si="3"/>
        <v>0</v>
      </c>
    </row>
    <row r="260" spans="1:6" s="1" customFormat="1" x14ac:dyDescent="0.3">
      <c r="A260" s="8">
        <v>88138</v>
      </c>
      <c r="B260" s="9" t="s">
        <v>478</v>
      </c>
      <c r="C260" s="10" t="s">
        <v>501</v>
      </c>
      <c r="D260" s="6"/>
      <c r="E260" s="6"/>
      <c r="F260" s="6">
        <f t="shared" si="3"/>
        <v>0</v>
      </c>
    </row>
    <row r="261" spans="1:6" x14ac:dyDescent="0.3">
      <c r="A261" s="8">
        <v>88140</v>
      </c>
      <c r="B261" s="9" t="s">
        <v>175</v>
      </c>
      <c r="C261" s="10" t="s">
        <v>284</v>
      </c>
      <c r="F261" s="6">
        <f t="shared" si="3"/>
        <v>0</v>
      </c>
    </row>
    <row r="262" spans="1:6" x14ac:dyDescent="0.3">
      <c r="A262" s="8">
        <v>88160</v>
      </c>
      <c r="B262" s="9" t="s">
        <v>456</v>
      </c>
      <c r="C262" s="10" t="s">
        <v>306</v>
      </c>
      <c r="F262" s="6">
        <f t="shared" si="3"/>
        <v>0</v>
      </c>
    </row>
    <row r="263" spans="1:6" x14ac:dyDescent="0.3">
      <c r="A263" s="23">
        <v>88180</v>
      </c>
      <c r="B263" s="11" t="s">
        <v>307</v>
      </c>
      <c r="C263" s="10"/>
      <c r="D263" s="22">
        <f>SUM(D248:D262)</f>
        <v>0</v>
      </c>
      <c r="E263" s="22">
        <f>SUM(E248:E262)</f>
        <v>0</v>
      </c>
      <c r="F263" s="6">
        <f t="shared" si="3"/>
        <v>0</v>
      </c>
    </row>
    <row r="264" spans="1:6" x14ac:dyDescent="0.3">
      <c r="A264" s="23">
        <v>88200</v>
      </c>
      <c r="B264" s="11" t="s">
        <v>436</v>
      </c>
      <c r="C264" s="10" t="s">
        <v>284</v>
      </c>
      <c r="D264" s="22">
        <f>D247+D263</f>
        <v>0</v>
      </c>
      <c r="E264" s="22">
        <f>E247+E263</f>
        <v>0</v>
      </c>
      <c r="F264" s="6">
        <f t="shared" si="3"/>
        <v>0</v>
      </c>
    </row>
    <row r="265" spans="1:6" x14ac:dyDescent="0.3">
      <c r="A265" s="8">
        <v>88500</v>
      </c>
      <c r="B265" s="9" t="s">
        <v>147</v>
      </c>
      <c r="C265" s="10" t="s">
        <v>284</v>
      </c>
      <c r="F265" s="6">
        <f t="shared" si="3"/>
        <v>0</v>
      </c>
    </row>
    <row r="266" spans="1:6" x14ac:dyDescent="0.3">
      <c r="A266" s="8">
        <v>88520</v>
      </c>
      <c r="B266" s="9" t="s">
        <v>149</v>
      </c>
      <c r="C266" s="10" t="s">
        <v>284</v>
      </c>
      <c r="F266" s="6">
        <f t="shared" si="3"/>
        <v>0</v>
      </c>
    </row>
    <row r="267" spans="1:6" x14ac:dyDescent="0.3">
      <c r="A267" s="8">
        <v>88540</v>
      </c>
      <c r="B267" s="9" t="s">
        <v>151</v>
      </c>
      <c r="C267" s="10" t="s">
        <v>284</v>
      </c>
      <c r="F267" s="6">
        <f t="shared" si="3"/>
        <v>0</v>
      </c>
    </row>
    <row r="268" spans="1:6" x14ac:dyDescent="0.3">
      <c r="A268" s="8">
        <v>88560</v>
      </c>
      <c r="B268" s="9" t="s">
        <v>153</v>
      </c>
      <c r="C268" s="10" t="s">
        <v>284</v>
      </c>
      <c r="F268" s="6">
        <f t="shared" si="3"/>
        <v>0</v>
      </c>
    </row>
    <row r="269" spans="1:6" x14ac:dyDescent="0.3">
      <c r="A269" s="8">
        <v>88600</v>
      </c>
      <c r="B269" s="9" t="s">
        <v>155</v>
      </c>
      <c r="C269" s="10" t="s">
        <v>284</v>
      </c>
      <c r="F269" s="6">
        <f t="shared" si="3"/>
        <v>0</v>
      </c>
    </row>
    <row r="270" spans="1:6" x14ac:dyDescent="0.3">
      <c r="A270" s="8">
        <v>88620</v>
      </c>
      <c r="B270" s="9" t="s">
        <v>157</v>
      </c>
      <c r="C270" s="10" t="s">
        <v>284</v>
      </c>
      <c r="F270" s="6">
        <f t="shared" si="3"/>
        <v>0</v>
      </c>
    </row>
    <row r="271" spans="1:6" x14ac:dyDescent="0.3">
      <c r="A271" s="8">
        <v>88640</v>
      </c>
      <c r="B271" s="9" t="s">
        <v>159</v>
      </c>
      <c r="C271" s="10" t="s">
        <v>284</v>
      </c>
      <c r="F271" s="6">
        <f t="shared" si="3"/>
        <v>0</v>
      </c>
    </row>
    <row r="272" spans="1:6" x14ac:dyDescent="0.3">
      <c r="A272" s="8">
        <v>88641</v>
      </c>
      <c r="B272" s="9" t="s">
        <v>502</v>
      </c>
      <c r="C272" s="10" t="s">
        <v>503</v>
      </c>
      <c r="F272" s="6">
        <f t="shared" si="3"/>
        <v>0</v>
      </c>
    </row>
    <row r="273" spans="1:6" x14ac:dyDescent="0.3">
      <c r="A273" s="8">
        <v>88642</v>
      </c>
      <c r="B273" s="9" t="s">
        <v>504</v>
      </c>
      <c r="C273" s="10" t="s">
        <v>505</v>
      </c>
      <c r="F273" s="6">
        <f t="shared" si="3"/>
        <v>0</v>
      </c>
    </row>
    <row r="274" spans="1:6" x14ac:dyDescent="0.3">
      <c r="A274" s="8">
        <v>88655</v>
      </c>
      <c r="B274" s="9" t="s">
        <v>492</v>
      </c>
      <c r="C274" s="10" t="s">
        <v>506</v>
      </c>
      <c r="F274" s="6">
        <f t="shared" si="3"/>
        <v>0</v>
      </c>
    </row>
    <row r="275" spans="1:6" x14ac:dyDescent="0.3">
      <c r="A275" s="8">
        <v>88660</v>
      </c>
      <c r="B275" s="9" t="s">
        <v>302</v>
      </c>
      <c r="C275" s="10" t="s">
        <v>284</v>
      </c>
      <c r="F275" s="6">
        <f t="shared" si="3"/>
        <v>0</v>
      </c>
    </row>
    <row r="276" spans="1:6" x14ac:dyDescent="0.3">
      <c r="A276" s="8">
        <v>88678</v>
      </c>
      <c r="B276" s="9" t="s">
        <v>163</v>
      </c>
      <c r="C276" s="10" t="s">
        <v>308</v>
      </c>
      <c r="F276" s="6">
        <f t="shared" si="3"/>
        <v>0</v>
      </c>
    </row>
    <row r="277" spans="1:6" x14ac:dyDescent="0.3">
      <c r="A277" s="8">
        <v>88680</v>
      </c>
      <c r="B277" s="9" t="s">
        <v>165</v>
      </c>
      <c r="C277" s="10" t="s">
        <v>284</v>
      </c>
      <c r="F277" s="6">
        <f t="shared" si="3"/>
        <v>0</v>
      </c>
    </row>
    <row r="278" spans="1:6" x14ac:dyDescent="0.3">
      <c r="A278" s="8">
        <v>88700</v>
      </c>
      <c r="B278" s="9" t="s">
        <v>175</v>
      </c>
      <c r="C278" s="10" t="s">
        <v>284</v>
      </c>
      <c r="F278" s="6">
        <f t="shared" si="3"/>
        <v>0</v>
      </c>
    </row>
    <row r="279" spans="1:6" x14ac:dyDescent="0.3">
      <c r="A279" s="8">
        <v>88705</v>
      </c>
      <c r="B279" s="9" t="s">
        <v>437</v>
      </c>
      <c r="C279" s="10" t="s">
        <v>309</v>
      </c>
      <c r="F279" s="6">
        <f t="shared" si="3"/>
        <v>0</v>
      </c>
    </row>
    <row r="280" spans="1:6" x14ac:dyDescent="0.3">
      <c r="A280" s="8">
        <v>88706</v>
      </c>
      <c r="B280" s="9" t="s">
        <v>169</v>
      </c>
      <c r="C280" s="10" t="s">
        <v>310</v>
      </c>
      <c r="F280" s="6">
        <f t="shared" si="3"/>
        <v>0</v>
      </c>
    </row>
    <row r="281" spans="1:6" x14ac:dyDescent="0.3">
      <c r="A281" s="8">
        <v>88707</v>
      </c>
      <c r="B281" s="9" t="s">
        <v>457</v>
      </c>
      <c r="C281" s="10" t="s">
        <v>311</v>
      </c>
      <c r="F281" s="6">
        <f t="shared" si="3"/>
        <v>0</v>
      </c>
    </row>
    <row r="282" spans="1:6" x14ac:dyDescent="0.3">
      <c r="A282" s="8">
        <v>88708</v>
      </c>
      <c r="B282" s="9" t="s">
        <v>312</v>
      </c>
      <c r="C282" s="10" t="s">
        <v>313</v>
      </c>
      <c r="F282" s="6">
        <f t="shared" si="3"/>
        <v>0</v>
      </c>
    </row>
    <row r="283" spans="1:6" x14ac:dyDescent="0.3">
      <c r="A283" s="8">
        <v>88709</v>
      </c>
      <c r="B283" s="9" t="s">
        <v>314</v>
      </c>
      <c r="C283" s="10" t="s">
        <v>315</v>
      </c>
      <c r="F283" s="6">
        <f t="shared" si="3"/>
        <v>0</v>
      </c>
    </row>
    <row r="284" spans="1:6" x14ac:dyDescent="0.3">
      <c r="A284" s="8">
        <v>88710</v>
      </c>
      <c r="B284" s="9" t="s">
        <v>316</v>
      </c>
      <c r="C284" s="10" t="s">
        <v>317</v>
      </c>
      <c r="F284" s="6">
        <f t="shared" si="3"/>
        <v>0</v>
      </c>
    </row>
    <row r="285" spans="1:6" x14ac:dyDescent="0.3">
      <c r="A285" s="8">
        <v>88711</v>
      </c>
      <c r="B285" s="9" t="s">
        <v>318</v>
      </c>
      <c r="C285" s="10" t="s">
        <v>319</v>
      </c>
      <c r="F285" s="6">
        <f t="shared" si="3"/>
        <v>0</v>
      </c>
    </row>
    <row r="286" spans="1:6" x14ac:dyDescent="0.3">
      <c r="A286" s="8">
        <v>88712</v>
      </c>
      <c r="B286" s="9" t="s">
        <v>507</v>
      </c>
      <c r="C286" s="10" t="s">
        <v>508</v>
      </c>
      <c r="F286" s="6">
        <f t="shared" si="3"/>
        <v>0</v>
      </c>
    </row>
    <row r="287" spans="1:6" x14ac:dyDescent="0.3">
      <c r="A287" s="8">
        <v>88713</v>
      </c>
      <c r="B287" s="9" t="s">
        <v>509</v>
      </c>
      <c r="C287" s="10" t="s">
        <v>510</v>
      </c>
      <c r="F287" s="6">
        <f t="shared" si="3"/>
        <v>0</v>
      </c>
    </row>
    <row r="288" spans="1:6" x14ac:dyDescent="0.3">
      <c r="A288" s="8">
        <v>88714</v>
      </c>
      <c r="B288" s="9" t="s">
        <v>484</v>
      </c>
      <c r="C288" s="10" t="s">
        <v>511</v>
      </c>
      <c r="F288" s="6">
        <f t="shared" si="3"/>
        <v>0</v>
      </c>
    </row>
    <row r="289" spans="1:6" x14ac:dyDescent="0.3">
      <c r="A289" s="8">
        <v>88715</v>
      </c>
      <c r="B289" s="9" t="s">
        <v>486</v>
      </c>
      <c r="C289" s="10" t="s">
        <v>512</v>
      </c>
      <c r="F289" s="6">
        <f t="shared" si="3"/>
        <v>0</v>
      </c>
    </row>
    <row r="290" spans="1:6" x14ac:dyDescent="0.3">
      <c r="A290" s="8">
        <v>88716</v>
      </c>
      <c r="B290" s="9" t="s">
        <v>488</v>
      </c>
      <c r="C290" s="10" t="s">
        <v>513</v>
      </c>
      <c r="F290" s="6">
        <f t="shared" si="3"/>
        <v>0</v>
      </c>
    </row>
    <row r="291" spans="1:6" x14ac:dyDescent="0.3">
      <c r="A291" s="8">
        <v>88717</v>
      </c>
      <c r="B291" s="9" t="s">
        <v>490</v>
      </c>
      <c r="C291" s="10" t="s">
        <v>514</v>
      </c>
      <c r="F291" s="6">
        <f t="shared" si="3"/>
        <v>0</v>
      </c>
    </row>
    <row r="292" spans="1:6" x14ac:dyDescent="0.3">
      <c r="A292" s="8">
        <v>88718</v>
      </c>
      <c r="B292" s="9" t="s">
        <v>525</v>
      </c>
      <c r="C292" s="10" t="s">
        <v>526</v>
      </c>
      <c r="F292" s="6">
        <f t="shared" si="3"/>
        <v>0</v>
      </c>
    </row>
    <row r="293" spans="1:6" x14ac:dyDescent="0.3">
      <c r="A293" s="8">
        <v>88719</v>
      </c>
      <c r="B293" s="9" t="s">
        <v>527</v>
      </c>
      <c r="C293" s="10" t="s">
        <v>528</v>
      </c>
      <c r="F293" s="6">
        <f t="shared" si="3"/>
        <v>0</v>
      </c>
    </row>
    <row r="294" spans="1:6" x14ac:dyDescent="0.3">
      <c r="A294" s="8">
        <v>88720</v>
      </c>
      <c r="B294" s="9" t="s">
        <v>458</v>
      </c>
      <c r="C294" s="10" t="s">
        <v>306</v>
      </c>
      <c r="F294" s="6">
        <f t="shared" si="3"/>
        <v>0</v>
      </c>
    </row>
    <row r="295" spans="1:6" x14ac:dyDescent="0.3">
      <c r="A295" s="8">
        <v>88722</v>
      </c>
      <c r="B295" s="9" t="s">
        <v>546</v>
      </c>
      <c r="C295" s="10" t="s">
        <v>547</v>
      </c>
      <c r="F295" s="6">
        <f t="shared" si="3"/>
        <v>0</v>
      </c>
    </row>
    <row r="296" spans="1:6" x14ac:dyDescent="0.3">
      <c r="A296" s="23">
        <v>88740</v>
      </c>
      <c r="B296" s="11" t="s">
        <v>438</v>
      </c>
      <c r="C296" s="10" t="s">
        <v>284</v>
      </c>
      <c r="D296" s="22">
        <f>SUM(D265:D295)</f>
        <v>0</v>
      </c>
      <c r="E296" s="22">
        <f>SUM(E265:E295)</f>
        <v>0</v>
      </c>
      <c r="F296" s="6">
        <f t="shared" si="3"/>
        <v>0</v>
      </c>
    </row>
    <row r="297" spans="1:6" x14ac:dyDescent="0.3">
      <c r="A297" s="23">
        <v>88760</v>
      </c>
      <c r="B297" s="11" t="s">
        <v>439</v>
      </c>
      <c r="C297" s="10"/>
      <c r="D297" s="22">
        <f>D237+D238+D239+D240+D264+D296</f>
        <v>0</v>
      </c>
      <c r="E297" s="22">
        <f>E237+E238+E239+E240+E264+E296</f>
        <v>0</v>
      </c>
      <c r="F297" s="6">
        <f t="shared" si="3"/>
        <v>0</v>
      </c>
    </row>
    <row r="298" spans="1:6" x14ac:dyDescent="0.3">
      <c r="A298" s="8">
        <v>89660</v>
      </c>
      <c r="B298" s="9" t="s">
        <v>440</v>
      </c>
      <c r="C298" s="10" t="s">
        <v>320</v>
      </c>
      <c r="F298" s="6">
        <f t="shared" si="3"/>
        <v>0</v>
      </c>
    </row>
    <row r="299" spans="1:6" x14ac:dyDescent="0.3">
      <c r="A299" s="8">
        <v>89940</v>
      </c>
      <c r="B299" s="9" t="s">
        <v>441</v>
      </c>
      <c r="C299" s="10" t="s">
        <v>321</v>
      </c>
      <c r="F299" s="6">
        <f t="shared" ref="F299:F302" si="4">D299+E299</f>
        <v>0</v>
      </c>
    </row>
    <row r="300" spans="1:6" x14ac:dyDescent="0.3">
      <c r="A300" s="8">
        <v>89960</v>
      </c>
      <c r="B300" s="9" t="s">
        <v>442</v>
      </c>
      <c r="C300" s="10" t="s">
        <v>321</v>
      </c>
      <c r="F300" s="6">
        <f t="shared" si="4"/>
        <v>0</v>
      </c>
    </row>
    <row r="301" spans="1:6" x14ac:dyDescent="0.3">
      <c r="A301" s="23">
        <v>89980</v>
      </c>
      <c r="B301" s="11" t="s">
        <v>443</v>
      </c>
      <c r="C301" s="10"/>
      <c r="D301" s="22">
        <f>SUM(D298:D300)</f>
        <v>0</v>
      </c>
      <c r="E301" s="22">
        <f>SUM(E298:E300)</f>
        <v>0</v>
      </c>
      <c r="F301" s="6">
        <f t="shared" si="4"/>
        <v>0</v>
      </c>
    </row>
    <row r="302" spans="1:6" x14ac:dyDescent="0.3">
      <c r="A302" s="23">
        <v>90000</v>
      </c>
      <c r="B302" s="11" t="s">
        <v>444</v>
      </c>
      <c r="C302" s="10"/>
      <c r="D302" s="22">
        <f>D236+D297+D301</f>
        <v>0</v>
      </c>
      <c r="E302" s="42">
        <f>E236+E297+E301</f>
        <v>0</v>
      </c>
      <c r="F302" s="6">
        <f t="shared" si="4"/>
        <v>0</v>
      </c>
    </row>
    <row r="303" spans="1:6" x14ac:dyDescent="0.3">
      <c r="A303" s="12" t="s">
        <v>459</v>
      </c>
      <c r="C303" s="10"/>
    </row>
  </sheetData>
  <mergeCells count="7">
    <mergeCell ref="A154:G154"/>
    <mergeCell ref="A155:G155"/>
    <mergeCell ref="A3:G3"/>
    <mergeCell ref="A4:G4"/>
    <mergeCell ref="A5:G5"/>
    <mergeCell ref="A2:G2"/>
    <mergeCell ref="A1:G1"/>
  </mergeCells>
  <pageMargins left="0.7" right="0.7" top="0.75" bottom="0.75" header="0.3" footer="0.3"/>
  <pageSetup paperSize="5" scale="84" fitToHeight="0" orientation="landscape" r:id="rId1"/>
  <headerFooter>
    <oddFooter>&amp;L&amp;F
&amp;A&amp;RPage &amp;P of &amp;N</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1E6BC-95CF-46A5-97B6-D0EB3C4120C4}">
  <sheetPr>
    <pageSetUpPr fitToPage="1"/>
  </sheetPr>
  <dimension ref="A1:S61"/>
  <sheetViews>
    <sheetView workbookViewId="0">
      <selection sqref="A1:G1"/>
    </sheetView>
  </sheetViews>
  <sheetFormatPr defaultColWidth="0" defaultRowHeight="14.4" zeroHeight="1" x14ac:dyDescent="0.3"/>
  <cols>
    <col min="1" max="1" width="9.21875" style="13" customWidth="1"/>
    <col min="2" max="2" width="70.21875" style="14" bestFit="1" customWidth="1"/>
    <col min="3" max="3" width="17.5546875" style="14" bestFit="1" customWidth="1"/>
    <col min="4" max="6" width="17.5546875" style="30" customWidth="1"/>
    <col min="7" max="7" width="48.77734375" style="40" customWidth="1"/>
    <col min="8" max="11" width="8.77734375" style="9" hidden="1" customWidth="1"/>
    <col min="12" max="19" width="0" style="9" hidden="1" customWidth="1"/>
    <col min="20" max="16384" width="8.77734375" style="9" hidden="1"/>
  </cols>
  <sheetData>
    <row r="1" spans="1:7" customFormat="1" x14ac:dyDescent="0.3">
      <c r="A1" s="45" t="s">
        <v>567</v>
      </c>
      <c r="B1" s="45"/>
      <c r="C1" s="45"/>
      <c r="D1" s="45"/>
      <c r="E1" s="45"/>
      <c r="F1" s="45"/>
      <c r="G1" s="45"/>
    </row>
    <row r="2" spans="1:7" customFormat="1" ht="20.399999999999999" thickBot="1" x14ac:dyDescent="0.45">
      <c r="A2" s="50" t="s">
        <v>535</v>
      </c>
      <c r="B2" s="50"/>
      <c r="C2" s="50"/>
      <c r="D2" s="50"/>
      <c r="E2" s="50"/>
      <c r="F2" s="50"/>
      <c r="G2" s="50"/>
    </row>
    <row r="3" spans="1:7" s="4" customFormat="1" ht="43.8" customHeight="1" thickTop="1" x14ac:dyDescent="0.3">
      <c r="A3" s="44" t="s">
        <v>536</v>
      </c>
      <c r="B3" s="44"/>
      <c r="C3" s="44"/>
      <c r="D3" s="44"/>
      <c r="E3" s="44"/>
      <c r="F3" s="44"/>
      <c r="G3" s="44"/>
    </row>
    <row r="4" spans="1:7" s="4" customFormat="1" ht="90" customHeight="1" x14ac:dyDescent="0.3">
      <c r="A4" s="44" t="s">
        <v>566</v>
      </c>
      <c r="B4" s="44"/>
      <c r="C4" s="44"/>
      <c r="D4" s="44"/>
      <c r="E4" s="44"/>
      <c r="F4" s="44"/>
      <c r="G4" s="44"/>
    </row>
    <row r="5" spans="1:7" s="4" customFormat="1" ht="31.2" customHeight="1" thickBot="1" x14ac:dyDescent="0.35">
      <c r="A5" s="56" t="s">
        <v>460</v>
      </c>
      <c r="B5" s="56"/>
      <c r="C5" s="56"/>
      <c r="D5" s="56"/>
      <c r="E5" s="56"/>
      <c r="F5" s="56"/>
      <c r="G5" s="56"/>
    </row>
    <row r="6" spans="1:7" ht="58.2" thickTop="1" x14ac:dyDescent="0.3">
      <c r="A6" s="2" t="s">
        <v>548</v>
      </c>
      <c r="B6" s="2" t="s">
        <v>549</v>
      </c>
      <c r="C6" s="2" t="s">
        <v>550</v>
      </c>
      <c r="D6" s="7" t="s">
        <v>551</v>
      </c>
      <c r="E6" s="7" t="s">
        <v>552</v>
      </c>
      <c r="F6" s="7" t="s">
        <v>553</v>
      </c>
      <c r="G6" s="2" t="s">
        <v>554</v>
      </c>
    </row>
    <row r="7" spans="1:7" x14ac:dyDescent="0.3">
      <c r="A7" s="15">
        <v>1100</v>
      </c>
      <c r="B7" s="16" t="s">
        <v>121</v>
      </c>
      <c r="F7" s="30">
        <f>D7+E7</f>
        <v>0</v>
      </c>
    </row>
    <row r="8" spans="1:7" x14ac:dyDescent="0.3">
      <c r="A8" s="13">
        <v>1110</v>
      </c>
      <c r="B8" s="14" t="s">
        <v>203</v>
      </c>
      <c r="C8" s="14" t="s">
        <v>325</v>
      </c>
      <c r="F8" s="30">
        <f t="shared" ref="F8:F19" si="0">D8+E8</f>
        <v>0</v>
      </c>
    </row>
    <row r="9" spans="1:7" x14ac:dyDescent="0.3">
      <c r="A9" s="13">
        <v>1130</v>
      </c>
      <c r="B9" s="14" t="s">
        <v>204</v>
      </c>
      <c r="C9" s="14" t="s">
        <v>331</v>
      </c>
      <c r="F9" s="30">
        <f t="shared" si="0"/>
        <v>0</v>
      </c>
    </row>
    <row r="10" spans="1:7" x14ac:dyDescent="0.3">
      <c r="A10" s="18">
        <v>1140</v>
      </c>
      <c r="B10" s="17" t="s">
        <v>332</v>
      </c>
      <c r="D10" s="38">
        <f>SUM(D9:D9)</f>
        <v>0</v>
      </c>
      <c r="E10" s="38">
        <f>SUM(E9:E9)</f>
        <v>0</v>
      </c>
      <c r="F10" s="30">
        <f t="shared" si="0"/>
        <v>0</v>
      </c>
    </row>
    <row r="11" spans="1:7" x14ac:dyDescent="0.3">
      <c r="A11" s="13">
        <v>1150</v>
      </c>
      <c r="B11" s="14" t="s">
        <v>205</v>
      </c>
      <c r="C11" s="14" t="s">
        <v>326</v>
      </c>
      <c r="F11" s="30">
        <f t="shared" si="0"/>
        <v>0</v>
      </c>
    </row>
    <row r="12" spans="1:7" x14ac:dyDescent="0.3">
      <c r="A12" s="13">
        <v>1160</v>
      </c>
      <c r="B12" s="14" t="s">
        <v>333</v>
      </c>
      <c r="C12" s="14" t="s">
        <v>327</v>
      </c>
      <c r="F12" s="30">
        <f t="shared" si="0"/>
        <v>0</v>
      </c>
    </row>
    <row r="13" spans="1:7" x14ac:dyDescent="0.3">
      <c r="A13" s="13">
        <v>1170</v>
      </c>
      <c r="B13" s="14" t="s">
        <v>334</v>
      </c>
      <c r="C13" s="14" t="s">
        <v>328</v>
      </c>
      <c r="F13" s="30">
        <f t="shared" si="0"/>
        <v>0</v>
      </c>
    </row>
    <row r="14" spans="1:7" x14ac:dyDescent="0.3">
      <c r="A14" s="13">
        <v>1180</v>
      </c>
      <c r="B14" s="14" t="s">
        <v>206</v>
      </c>
      <c r="C14" s="14" t="s">
        <v>327</v>
      </c>
      <c r="F14" s="30">
        <f t="shared" si="0"/>
        <v>0</v>
      </c>
    </row>
    <row r="15" spans="1:7" x14ac:dyDescent="0.3">
      <c r="A15" s="13">
        <v>1190</v>
      </c>
      <c r="B15" s="14" t="s">
        <v>207</v>
      </c>
      <c r="C15" s="14" t="s">
        <v>329</v>
      </c>
      <c r="F15" s="30">
        <f t="shared" si="0"/>
        <v>0</v>
      </c>
    </row>
    <row r="16" spans="1:7" x14ac:dyDescent="0.3">
      <c r="A16" s="13">
        <v>1200</v>
      </c>
      <c r="B16" s="14" t="s">
        <v>208</v>
      </c>
      <c r="C16" s="14" t="s">
        <v>330</v>
      </c>
      <c r="F16" s="30">
        <f t="shared" si="0"/>
        <v>0</v>
      </c>
    </row>
    <row r="17" spans="1:7" x14ac:dyDescent="0.3">
      <c r="A17" s="13">
        <v>1210</v>
      </c>
      <c r="B17" s="14" t="s">
        <v>335</v>
      </c>
      <c r="C17" s="14" t="s">
        <v>336</v>
      </c>
      <c r="F17" s="30">
        <f t="shared" si="0"/>
        <v>0</v>
      </c>
    </row>
    <row r="18" spans="1:7" x14ac:dyDescent="0.3">
      <c r="A18" s="18">
        <v>1220</v>
      </c>
      <c r="B18" s="17" t="s">
        <v>337</v>
      </c>
      <c r="D18" s="38">
        <f>SUM(D11:D17)</f>
        <v>0</v>
      </c>
      <c r="E18" s="38">
        <f>SUM(E11:E17)</f>
        <v>0</v>
      </c>
      <c r="F18" s="30">
        <f t="shared" si="0"/>
        <v>0</v>
      </c>
    </row>
    <row r="19" spans="1:7" x14ac:dyDescent="0.3">
      <c r="A19" s="18">
        <v>1230</v>
      </c>
      <c r="B19" s="17" t="s">
        <v>209</v>
      </c>
      <c r="D19" s="38">
        <f>D7+D8+D10+D18</f>
        <v>0</v>
      </c>
      <c r="E19" s="38">
        <f>E7+E8+E10+E18</f>
        <v>0</v>
      </c>
      <c r="F19" s="30">
        <f t="shared" si="0"/>
        <v>0</v>
      </c>
    </row>
    <row r="20" spans="1:7" x14ac:dyDescent="0.3">
      <c r="A20" s="55"/>
      <c r="B20" s="55"/>
      <c r="C20" s="55"/>
      <c r="D20" s="55"/>
      <c r="E20" s="55"/>
      <c r="F20" s="55"/>
      <c r="G20" s="55"/>
    </row>
    <row r="21" spans="1:7" s="25" customFormat="1" ht="30.6" customHeight="1" x14ac:dyDescent="0.3">
      <c r="A21" s="59" t="s">
        <v>461</v>
      </c>
      <c r="B21" s="59"/>
      <c r="C21" s="59"/>
      <c r="D21" s="59"/>
      <c r="E21" s="59"/>
      <c r="F21" s="59"/>
      <c r="G21" s="59"/>
    </row>
    <row r="22" spans="1:7" s="25" customFormat="1" ht="30.6" customHeight="1" x14ac:dyDescent="0.3">
      <c r="A22" s="2" t="s">
        <v>548</v>
      </c>
      <c r="B22" s="2" t="s">
        <v>549</v>
      </c>
      <c r="C22" s="2" t="s">
        <v>550</v>
      </c>
      <c r="D22" s="7" t="s">
        <v>551</v>
      </c>
      <c r="E22" s="7" t="s">
        <v>552</v>
      </c>
      <c r="F22" s="7" t="s">
        <v>553</v>
      </c>
      <c r="G22" s="2" t="s">
        <v>554</v>
      </c>
    </row>
    <row r="23" spans="1:7" x14ac:dyDescent="0.3">
      <c r="A23" s="13">
        <v>3200</v>
      </c>
      <c r="B23" s="33" t="s">
        <v>365</v>
      </c>
      <c r="D23" s="37"/>
      <c r="E23" s="37"/>
      <c r="F23" s="30">
        <f t="shared" ref="F23:F60" si="1">D23+E23</f>
        <v>0</v>
      </c>
    </row>
    <row r="24" spans="1:7" x14ac:dyDescent="0.3">
      <c r="A24" s="13">
        <v>10300</v>
      </c>
      <c r="B24" s="33" t="s">
        <v>366</v>
      </c>
      <c r="C24" s="17"/>
      <c r="D24" s="35"/>
      <c r="E24" s="36"/>
      <c r="F24" s="30">
        <f t="shared" si="1"/>
        <v>0</v>
      </c>
    </row>
    <row r="25" spans="1:7" x14ac:dyDescent="0.3">
      <c r="A25" s="13">
        <v>11160</v>
      </c>
      <c r="B25" s="33" t="s">
        <v>338</v>
      </c>
      <c r="D25" s="32"/>
      <c r="F25" s="30">
        <f t="shared" si="1"/>
        <v>0</v>
      </c>
    </row>
    <row r="26" spans="1:7" x14ac:dyDescent="0.3">
      <c r="A26" s="13">
        <v>12160</v>
      </c>
      <c r="B26" s="33" t="s">
        <v>339</v>
      </c>
      <c r="D26" s="32"/>
      <c r="F26" s="30">
        <f t="shared" si="1"/>
        <v>0</v>
      </c>
    </row>
    <row r="27" spans="1:7" x14ac:dyDescent="0.3">
      <c r="A27" s="13">
        <v>13160</v>
      </c>
      <c r="B27" s="33" t="s">
        <v>340</v>
      </c>
      <c r="D27" s="32"/>
      <c r="F27" s="30">
        <f t="shared" si="1"/>
        <v>0</v>
      </c>
    </row>
    <row r="28" spans="1:7" x14ac:dyDescent="0.3">
      <c r="A28" s="13">
        <v>17100</v>
      </c>
      <c r="B28" s="33" t="s">
        <v>341</v>
      </c>
      <c r="D28" s="31"/>
      <c r="F28" s="30">
        <f t="shared" si="1"/>
        <v>0</v>
      </c>
    </row>
    <row r="29" spans="1:7" x14ac:dyDescent="0.3">
      <c r="A29" s="13">
        <v>17600</v>
      </c>
      <c r="B29" s="33" t="s">
        <v>342</v>
      </c>
      <c r="D29" s="31"/>
      <c r="F29" s="30">
        <f t="shared" si="1"/>
        <v>0</v>
      </c>
    </row>
    <row r="30" spans="1:7" x14ac:dyDescent="0.3">
      <c r="A30" s="19">
        <v>19160</v>
      </c>
      <c r="B30" s="20" t="s">
        <v>462</v>
      </c>
      <c r="C30" s="21"/>
      <c r="D30" s="31"/>
      <c r="F30" s="30">
        <f t="shared" si="1"/>
        <v>0</v>
      </c>
      <c r="G30" s="41"/>
    </row>
    <row r="31" spans="1:7" x14ac:dyDescent="0.3">
      <c r="A31" s="19">
        <v>19600</v>
      </c>
      <c r="B31" s="20" t="s">
        <v>463</v>
      </c>
      <c r="C31" s="21"/>
      <c r="D31" s="31"/>
      <c r="F31" s="30">
        <f t="shared" si="1"/>
        <v>0</v>
      </c>
      <c r="G31" s="41"/>
    </row>
    <row r="32" spans="1:7" x14ac:dyDescent="0.3">
      <c r="A32" s="27">
        <v>19620</v>
      </c>
      <c r="B32" s="28" t="s">
        <v>370</v>
      </c>
      <c r="C32" s="21"/>
      <c r="D32" s="39">
        <f>D30+D31</f>
        <v>0</v>
      </c>
      <c r="E32" s="39">
        <f>E30+E31</f>
        <v>0</v>
      </c>
      <c r="F32" s="30">
        <f t="shared" si="1"/>
        <v>0</v>
      </c>
      <c r="G32" s="41"/>
    </row>
    <row r="33" spans="1:7" x14ac:dyDescent="0.3">
      <c r="A33" s="19">
        <v>20180</v>
      </c>
      <c r="B33" s="34" t="s">
        <v>411</v>
      </c>
      <c r="C33" s="21"/>
      <c r="D33" s="31"/>
      <c r="E33" s="31"/>
      <c r="F33" s="30">
        <f t="shared" si="1"/>
        <v>0</v>
      </c>
      <c r="G33" s="41"/>
    </row>
    <row r="34" spans="1:7" x14ac:dyDescent="0.3">
      <c r="A34" s="19">
        <v>20600</v>
      </c>
      <c r="B34" s="34" t="s">
        <v>464</v>
      </c>
      <c r="C34" s="21"/>
      <c r="D34" s="31"/>
      <c r="E34" s="31"/>
      <c r="F34" s="30">
        <f t="shared" si="1"/>
        <v>0</v>
      </c>
      <c r="G34" s="41"/>
    </row>
    <row r="35" spans="1:7" x14ac:dyDescent="0.3">
      <c r="A35" s="27">
        <v>20620</v>
      </c>
      <c r="B35" s="29" t="s">
        <v>371</v>
      </c>
      <c r="C35" s="21"/>
      <c r="D35" s="39">
        <f>D33+D34</f>
        <v>0</v>
      </c>
      <c r="E35" s="39">
        <f>E33+E34</f>
        <v>0</v>
      </c>
      <c r="F35" s="30">
        <f t="shared" si="1"/>
        <v>0</v>
      </c>
      <c r="G35" s="41"/>
    </row>
    <row r="36" spans="1:7" x14ac:dyDescent="0.3">
      <c r="A36" s="19">
        <v>21180</v>
      </c>
      <c r="B36" s="34" t="s">
        <v>465</v>
      </c>
      <c r="C36" s="21"/>
      <c r="D36" s="31"/>
      <c r="E36" s="31"/>
      <c r="F36" s="30">
        <f t="shared" si="1"/>
        <v>0</v>
      </c>
      <c r="G36" s="41"/>
    </row>
    <row r="37" spans="1:7" x14ac:dyDescent="0.3">
      <c r="A37" s="19">
        <v>21600</v>
      </c>
      <c r="B37" s="34" t="s">
        <v>466</v>
      </c>
      <c r="C37" s="21"/>
      <c r="D37" s="31"/>
      <c r="E37" s="31"/>
      <c r="F37" s="30">
        <f t="shared" si="1"/>
        <v>0</v>
      </c>
      <c r="G37" s="41"/>
    </row>
    <row r="38" spans="1:7" x14ac:dyDescent="0.3">
      <c r="A38" s="27">
        <v>21620</v>
      </c>
      <c r="B38" s="29" t="s">
        <v>467</v>
      </c>
      <c r="C38" s="21"/>
      <c r="D38" s="39">
        <f>D36+D37</f>
        <v>0</v>
      </c>
      <c r="E38" s="39">
        <f>E36+E37</f>
        <v>0</v>
      </c>
      <c r="F38" s="30">
        <f t="shared" si="1"/>
        <v>0</v>
      </c>
      <c r="G38" s="41"/>
    </row>
    <row r="39" spans="1:7" x14ac:dyDescent="0.3">
      <c r="A39" s="19">
        <v>22180</v>
      </c>
      <c r="B39" s="34" t="s">
        <v>468</v>
      </c>
      <c r="C39" s="21"/>
      <c r="D39" s="31"/>
      <c r="E39" s="31"/>
      <c r="F39" s="30">
        <f t="shared" si="1"/>
        <v>0</v>
      </c>
      <c r="G39" s="41"/>
    </row>
    <row r="40" spans="1:7" x14ac:dyDescent="0.3">
      <c r="A40" s="19">
        <v>22600</v>
      </c>
      <c r="B40" s="34" t="s">
        <v>469</v>
      </c>
      <c r="C40" s="21"/>
      <c r="D40" s="31"/>
      <c r="E40" s="31"/>
      <c r="F40" s="30">
        <f t="shared" si="1"/>
        <v>0</v>
      </c>
      <c r="G40" s="41"/>
    </row>
    <row r="41" spans="1:7" x14ac:dyDescent="0.3">
      <c r="A41" s="27">
        <v>22620</v>
      </c>
      <c r="B41" s="29" t="s">
        <v>373</v>
      </c>
      <c r="C41" s="21"/>
      <c r="D41" s="39">
        <f>D39+D40</f>
        <v>0</v>
      </c>
      <c r="E41" s="39">
        <f>E39+E40</f>
        <v>0</v>
      </c>
      <c r="F41" s="30">
        <f t="shared" si="1"/>
        <v>0</v>
      </c>
      <c r="G41" s="41"/>
    </row>
    <row r="42" spans="1:7" x14ac:dyDescent="0.3">
      <c r="A42" s="19">
        <v>23180</v>
      </c>
      <c r="B42" s="34" t="s">
        <v>470</v>
      </c>
      <c r="C42" s="21"/>
      <c r="D42" s="31"/>
      <c r="E42" s="31"/>
      <c r="F42" s="30">
        <f t="shared" si="1"/>
        <v>0</v>
      </c>
      <c r="G42" s="41"/>
    </row>
    <row r="43" spans="1:7" x14ac:dyDescent="0.3">
      <c r="A43" s="19">
        <v>23600</v>
      </c>
      <c r="B43" s="34" t="s">
        <v>471</v>
      </c>
      <c r="C43" s="21"/>
      <c r="D43" s="31"/>
      <c r="E43" s="31"/>
      <c r="F43" s="30">
        <f t="shared" si="1"/>
        <v>0</v>
      </c>
      <c r="G43" s="41"/>
    </row>
    <row r="44" spans="1:7" x14ac:dyDescent="0.3">
      <c r="A44" s="27">
        <v>23620</v>
      </c>
      <c r="B44" s="29" t="s">
        <v>374</v>
      </c>
      <c r="C44" s="21"/>
      <c r="D44" s="39">
        <f>D42+D43</f>
        <v>0</v>
      </c>
      <c r="E44" s="39">
        <f>E42+E43</f>
        <v>0</v>
      </c>
      <c r="F44" s="30">
        <f t="shared" si="1"/>
        <v>0</v>
      </c>
      <c r="G44" s="41"/>
    </row>
    <row r="45" spans="1:7" x14ac:dyDescent="0.3">
      <c r="A45" s="13">
        <v>25100</v>
      </c>
      <c r="B45" s="33" t="s">
        <v>343</v>
      </c>
      <c r="D45" s="31"/>
      <c r="E45" s="31"/>
      <c r="F45" s="30">
        <f t="shared" si="1"/>
        <v>0</v>
      </c>
    </row>
    <row r="46" spans="1:7" x14ac:dyDescent="0.3">
      <c r="A46" s="13">
        <v>29680</v>
      </c>
      <c r="B46" s="33" t="s">
        <v>344</v>
      </c>
      <c r="D46" s="31"/>
      <c r="E46" s="31"/>
      <c r="F46" s="30">
        <f t="shared" si="1"/>
        <v>0</v>
      </c>
    </row>
    <row r="47" spans="1:7" x14ac:dyDescent="0.3">
      <c r="A47" s="13">
        <v>30620</v>
      </c>
      <c r="B47" s="33" t="s">
        <v>345</v>
      </c>
      <c r="D47" s="31"/>
      <c r="E47" s="31"/>
      <c r="F47" s="30">
        <f t="shared" si="1"/>
        <v>0</v>
      </c>
    </row>
    <row r="48" spans="1:7" x14ac:dyDescent="0.3">
      <c r="A48" s="13">
        <v>41660</v>
      </c>
      <c r="B48" s="33" t="s">
        <v>346</v>
      </c>
      <c r="D48" s="31"/>
      <c r="E48" s="31"/>
      <c r="F48" s="30">
        <f t="shared" si="1"/>
        <v>0</v>
      </c>
    </row>
    <row r="49" spans="1:6" x14ac:dyDescent="0.3">
      <c r="A49" s="13">
        <v>43200</v>
      </c>
      <c r="B49" s="33" t="s">
        <v>347</v>
      </c>
      <c r="D49" s="31"/>
      <c r="E49" s="31"/>
      <c r="F49" s="30">
        <f t="shared" si="1"/>
        <v>0</v>
      </c>
    </row>
    <row r="50" spans="1:6" x14ac:dyDescent="0.3">
      <c r="A50" s="13">
        <v>43620</v>
      </c>
      <c r="B50" s="33" t="s">
        <v>348</v>
      </c>
      <c r="D50" s="31"/>
      <c r="E50" s="31"/>
      <c r="F50" s="30">
        <f t="shared" si="1"/>
        <v>0</v>
      </c>
    </row>
    <row r="51" spans="1:6" x14ac:dyDescent="0.3">
      <c r="A51" s="13">
        <v>44180</v>
      </c>
      <c r="B51" s="33" t="s">
        <v>349</v>
      </c>
      <c r="D51" s="31"/>
      <c r="E51" s="31"/>
      <c r="F51" s="30">
        <f t="shared" si="1"/>
        <v>0</v>
      </c>
    </row>
    <row r="52" spans="1:6" x14ac:dyDescent="0.3">
      <c r="A52" s="13">
        <v>46160</v>
      </c>
      <c r="B52" s="33" t="s">
        <v>350</v>
      </c>
      <c r="D52" s="31"/>
      <c r="E52" s="31"/>
      <c r="F52" s="30">
        <f t="shared" si="1"/>
        <v>0</v>
      </c>
    </row>
    <row r="53" spans="1:6" x14ac:dyDescent="0.3">
      <c r="A53" s="13">
        <v>51120</v>
      </c>
      <c r="B53" s="33" t="s">
        <v>351</v>
      </c>
      <c r="D53" s="31"/>
      <c r="E53" s="31"/>
      <c r="F53" s="30">
        <f t="shared" si="1"/>
        <v>0</v>
      </c>
    </row>
    <row r="54" spans="1:6" x14ac:dyDescent="0.3">
      <c r="A54" s="13">
        <v>52480</v>
      </c>
      <c r="B54" s="33" t="s">
        <v>352</v>
      </c>
      <c r="D54" s="31"/>
      <c r="E54" s="31"/>
      <c r="F54" s="30">
        <f t="shared" si="1"/>
        <v>0</v>
      </c>
    </row>
    <row r="55" spans="1:6" x14ac:dyDescent="0.3">
      <c r="A55" s="13">
        <v>71260</v>
      </c>
      <c r="B55" s="33" t="s">
        <v>389</v>
      </c>
      <c r="D55" s="31"/>
      <c r="E55" s="31"/>
      <c r="F55" s="30">
        <f t="shared" si="1"/>
        <v>0</v>
      </c>
    </row>
    <row r="56" spans="1:6" x14ac:dyDescent="0.3">
      <c r="A56" s="18">
        <v>72140</v>
      </c>
      <c r="B56" s="26" t="s">
        <v>392</v>
      </c>
      <c r="C56" s="17"/>
      <c r="D56" s="39">
        <f>D46+D47+D48+D49+D50+D51+D52+D53+D54+D55</f>
        <v>0</v>
      </c>
      <c r="E56" s="39">
        <f>E46+E47+E48+E49+E50+E51+E52+E53+E54+E55</f>
        <v>0</v>
      </c>
      <c r="F56" s="30">
        <f t="shared" si="1"/>
        <v>0</v>
      </c>
    </row>
    <row r="57" spans="1:6" x14ac:dyDescent="0.3">
      <c r="A57" s="18">
        <v>72260</v>
      </c>
      <c r="B57" s="26" t="s">
        <v>399</v>
      </c>
      <c r="C57" s="17"/>
      <c r="D57" s="39">
        <f>D23+D24+D25+D26+D27+D28+D29+D45+D56+D32+D35+D38+D41+D44</f>
        <v>0</v>
      </c>
      <c r="E57" s="39">
        <f>E23+E24+E25+E26+E27+E28+E29+E45+E56+E32+E35+E38+E41+E44</f>
        <v>0</v>
      </c>
      <c r="F57" s="30">
        <f t="shared" si="1"/>
        <v>0</v>
      </c>
    </row>
    <row r="58" spans="1:6" x14ac:dyDescent="0.3">
      <c r="A58" s="13">
        <v>75880</v>
      </c>
      <c r="B58" s="33" t="s">
        <v>400</v>
      </c>
      <c r="D58" s="31"/>
      <c r="E58" s="31"/>
      <c r="F58" s="30">
        <f t="shared" si="1"/>
        <v>0</v>
      </c>
    </row>
    <row r="59" spans="1:6" x14ac:dyDescent="0.3">
      <c r="A59" s="18">
        <v>76400</v>
      </c>
      <c r="B59" s="26" t="s">
        <v>407</v>
      </c>
      <c r="C59" s="17"/>
      <c r="D59" s="39">
        <f>D58</f>
        <v>0</v>
      </c>
      <c r="E59" s="39">
        <f>E58</f>
        <v>0</v>
      </c>
      <c r="F59" s="30">
        <f t="shared" si="1"/>
        <v>0</v>
      </c>
    </row>
    <row r="60" spans="1:6" x14ac:dyDescent="0.3">
      <c r="A60" s="18">
        <v>84060</v>
      </c>
      <c r="B60" s="26" t="s">
        <v>433</v>
      </c>
      <c r="C60" s="17"/>
      <c r="D60" s="39">
        <f>D57+D59</f>
        <v>0</v>
      </c>
      <c r="E60" s="39">
        <f>E57+E59</f>
        <v>0</v>
      </c>
      <c r="F60" s="30">
        <f t="shared" si="1"/>
        <v>0</v>
      </c>
    </row>
    <row r="61" spans="1:6" x14ac:dyDescent="0.3">
      <c r="A61" s="43" t="s">
        <v>459</v>
      </c>
    </row>
  </sheetData>
  <mergeCells count="7">
    <mergeCell ref="A20:G20"/>
    <mergeCell ref="A21:G21"/>
    <mergeCell ref="A3:G3"/>
    <mergeCell ref="A4:G4"/>
    <mergeCell ref="A1:G1"/>
    <mergeCell ref="A2:G2"/>
    <mergeCell ref="A5:G5"/>
  </mergeCells>
  <pageMargins left="0.7" right="0.7" top="0.75" bottom="0.75" header="0.3" footer="0.3"/>
  <pageSetup paperSize="5" scale="81" fitToHeight="0" orientation="landscape" r:id="rId1"/>
  <headerFooter>
    <oddFooter>&amp;L&amp;F
&amp;A&amp;RPage &amp;P of &amp;N</oddFooter>
  </headerFooter>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JDOEWeeklyBulletinDate xmlns="1765d9d9-734f-4e40-bf37-76520b71712c">2021-08-06T20:02:13+00:00</NJDOEWeeklyBulletinDat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3527733B12F634B9735AAA5FFBBE821" ma:contentTypeVersion="11" ma:contentTypeDescription="Create a new document." ma:contentTypeScope="" ma:versionID="37616461f744a88e7fd55f47bbc6101f">
  <xsd:schema xmlns:xsd="http://www.w3.org/2001/XMLSchema" xmlns:xs="http://www.w3.org/2001/XMLSchema" xmlns:p="http://schemas.microsoft.com/office/2006/metadata/properties" xmlns:ns2="1765d9d9-734f-4e40-bf37-76520b71712c" xmlns:ns3="2f57b3d6-2a08-4fee-adfc-63f103472337" targetNamespace="http://schemas.microsoft.com/office/2006/metadata/properties" ma:root="true" ma:fieldsID="7638651661bab078d58e52cd09497c84" ns2:_="" ns3:_="">
    <xsd:import namespace="1765d9d9-734f-4e40-bf37-76520b71712c"/>
    <xsd:import namespace="2f57b3d6-2a08-4fee-adfc-63f10347233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NJDOEWeeklyBulleti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5d9d9-734f-4e40-bf37-76520b7171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NJDOEWeeklyBulletinDate" ma:index="18" nillable="true" ma:displayName="NJDOE Weekly Bulletin Date" ma:default="[today]" ma:format="DateOnly" ma:internalName="NJDOEWeeklyBulleti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f57b3d6-2a08-4fee-adfc-63f10347233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339330-ABD2-4745-96ED-5396B7560A55}">
  <ds:schemaRefs>
    <ds:schemaRef ds:uri="http://schemas.openxmlformats.org/package/2006/metadata/core-properties"/>
    <ds:schemaRef ds:uri="http://www.w3.org/XML/1998/namespace"/>
    <ds:schemaRef ds:uri="http://purl.org/dc/dcmitype/"/>
    <ds:schemaRef ds:uri="http://purl.org/dc/terms/"/>
    <ds:schemaRef ds:uri="http://schemas.microsoft.com/office/2006/metadata/properties"/>
    <ds:schemaRef ds:uri="http://schemas.microsoft.com/office/infopath/2007/PartnerControls"/>
    <ds:schemaRef ds:uri="http://schemas.microsoft.com/office/2006/documentManagement/types"/>
    <ds:schemaRef ds:uri="2f57b3d6-2a08-4fee-adfc-63f103472337"/>
    <ds:schemaRef ds:uri="1765d9d9-734f-4e40-bf37-76520b71712c"/>
    <ds:schemaRef ds:uri="http://purl.org/dc/elements/1.1/"/>
  </ds:schemaRefs>
</ds:datastoreItem>
</file>

<file path=customXml/itemProps2.xml><?xml version="1.0" encoding="utf-8"?>
<ds:datastoreItem xmlns:ds="http://schemas.openxmlformats.org/officeDocument/2006/customXml" ds:itemID="{FCD14F95-17C8-4D9C-9E8B-B0182BA05C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65d9d9-734f-4e40-bf37-76520b71712c"/>
    <ds:schemaRef ds:uri="2f57b3d6-2a08-4fee-adfc-63f1034723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174B5F-8456-4383-AF6F-CAF29BD0F6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25-26 Fund 11- 12- 13- 20- 40</vt:lpstr>
      <vt:lpstr>25-26 Fund 15</vt:lpstr>
      <vt:lpstr>24-25 Fund 11- 12- 13- 20- 40</vt:lpstr>
      <vt:lpstr>24-25 Fund 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Changes from Public Hearing</dc:title>
  <dc:creator>New Jersey Department of Education</dc:creator>
  <cp:lastModifiedBy>Thomas, Elizabeth</cp:lastModifiedBy>
  <cp:lastPrinted>2021-11-18T15:33:18Z</cp:lastPrinted>
  <dcterms:created xsi:type="dcterms:W3CDTF">2021-08-06T15:58:39Z</dcterms:created>
  <dcterms:modified xsi:type="dcterms:W3CDTF">2025-01-13T19:15:05Z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0x01010023527733B12F634B9735AAA5FFBBE821</vt:lpwstr>
  </property>
</Properties>
</file>