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23-24\Transfer Requests\"/>
    </mc:Choice>
  </mc:AlternateContent>
  <xr:revisionPtr revIDLastSave="0" documentId="13_ncr:1_{84362B29-B578-4966-A96E-031CD4683EF6}" xr6:coauthVersionLast="45" xr6:coauthVersionMax="45" xr10:uidLastSave="{00000000-0000-0000-0000-000000000000}"/>
  <bookViews>
    <workbookView xWindow="-110" yWindow="-110" windowWidth="19420" windowHeight="10420" tabRatio="721" xr2:uid="{00000000-000D-0000-FFFF-FFFF00000000}"/>
  </bookViews>
  <sheets>
    <sheet name="Detail of Transfers" sheetId="5" r:id="rId1"/>
    <sheet name="Request for Approval" sheetId="6" r:id="rId2"/>
  </sheets>
  <definedNames>
    <definedName name="_xlnm.Database">#REF!</definedName>
    <definedName name="_xlnm.Print_Titles" localSheetId="0">'Detail of Transfers'!$3:$8</definedName>
    <definedName name="_xlnm.Print_Titles" localSheetId="1">'Request for Approval'!$11:$11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5" l="1"/>
  <c r="G35" i="5"/>
  <c r="F34" i="5"/>
  <c r="G34" i="5"/>
  <c r="E36" i="5"/>
  <c r="H36" i="5"/>
  <c r="D36" i="5"/>
  <c r="F48" i="5"/>
  <c r="G48" i="5"/>
  <c r="J48" i="5"/>
  <c r="E45" i="5"/>
  <c r="H45" i="5"/>
  <c r="D45" i="5"/>
  <c r="F44" i="5"/>
  <c r="I44" i="5"/>
  <c r="F33" i="5"/>
  <c r="G33" i="5"/>
  <c r="J33" i="5"/>
  <c r="F27" i="5"/>
  <c r="B3" i="6"/>
  <c r="B5" i="6"/>
  <c r="F32" i="5"/>
  <c r="I32" i="5"/>
  <c r="F29" i="5"/>
  <c r="G29" i="5"/>
  <c r="J29" i="5"/>
  <c r="B4" i="6"/>
  <c r="F26" i="5"/>
  <c r="F31" i="5"/>
  <c r="F49" i="5"/>
  <c r="I49" i="5"/>
  <c r="F47" i="5"/>
  <c r="G47" i="5"/>
  <c r="J47" i="5"/>
  <c r="F46" i="5"/>
  <c r="I46" i="5"/>
  <c r="F41" i="5"/>
  <c r="I41" i="5"/>
  <c r="F40" i="5"/>
  <c r="I40" i="5"/>
  <c r="F39" i="5"/>
  <c r="G39" i="5"/>
  <c r="F38" i="5"/>
  <c r="I38" i="5"/>
  <c r="F43" i="5"/>
  <c r="G43" i="5"/>
  <c r="J43" i="5"/>
  <c r="F25" i="5"/>
  <c r="G25" i="5"/>
  <c r="J25" i="5"/>
  <c r="F24" i="5"/>
  <c r="I24" i="5"/>
  <c r="F28" i="5"/>
  <c r="I28" i="5"/>
  <c r="F23" i="5"/>
  <c r="I23" i="5"/>
  <c r="F22" i="5"/>
  <c r="G22" i="5"/>
  <c r="J22" i="5"/>
  <c r="F21" i="5"/>
  <c r="I21" i="5"/>
  <c r="F20" i="5"/>
  <c r="G20" i="5"/>
  <c r="F19" i="5"/>
  <c r="G19" i="5"/>
  <c r="K19" i="5"/>
  <c r="F18" i="5"/>
  <c r="I18" i="5"/>
  <c r="F17" i="5"/>
  <c r="G17" i="5"/>
  <c r="J17" i="5"/>
  <c r="F16" i="5"/>
  <c r="G16" i="5"/>
  <c r="J16" i="5"/>
  <c r="F14" i="5"/>
  <c r="I14" i="5"/>
  <c r="F13" i="5"/>
  <c r="G13" i="5"/>
  <c r="J13" i="5"/>
  <c r="F12" i="5"/>
  <c r="G12" i="5"/>
  <c r="F11" i="5"/>
  <c r="I11" i="5"/>
  <c r="F10" i="5"/>
  <c r="I10" i="5"/>
  <c r="F30" i="5"/>
  <c r="F42" i="5"/>
  <c r="I43" i="5"/>
  <c r="I29" i="5"/>
  <c r="G10" i="5"/>
  <c r="J10" i="5"/>
  <c r="H50" i="5"/>
  <c r="I48" i="5"/>
  <c r="G21" i="5"/>
  <c r="K21" i="5"/>
  <c r="I13" i="5"/>
  <c r="I16" i="5"/>
  <c r="I22" i="5"/>
  <c r="I47" i="5"/>
  <c r="G14" i="5"/>
  <c r="J14" i="5"/>
  <c r="I33" i="5"/>
  <c r="G18" i="5"/>
  <c r="J18" i="5"/>
  <c r="D50" i="5"/>
  <c r="I20" i="5"/>
  <c r="G38" i="5"/>
  <c r="J38" i="5"/>
  <c r="E50" i="5"/>
  <c r="I19" i="5"/>
  <c r="G11" i="5"/>
  <c r="J11" i="5"/>
  <c r="G23" i="5"/>
  <c r="J23" i="5"/>
  <c r="G41" i="5"/>
  <c r="J41" i="5"/>
  <c r="G32" i="5"/>
  <c r="J32" i="5"/>
  <c r="F36" i="5"/>
  <c r="G24" i="5"/>
  <c r="J24" i="5"/>
  <c r="G46" i="5"/>
  <c r="J46" i="5"/>
  <c r="F45" i="5"/>
  <c r="J12" i="5"/>
  <c r="J20" i="5"/>
  <c r="K20" i="5"/>
  <c r="J19" i="5"/>
  <c r="G44" i="5"/>
  <c r="J44" i="5"/>
  <c r="I17" i="5"/>
  <c r="I12" i="5"/>
  <c r="G28" i="5"/>
  <c r="J28" i="5"/>
  <c r="I39" i="5"/>
  <c r="G40" i="5"/>
  <c r="J40" i="5"/>
  <c r="G49" i="5"/>
  <c r="I25" i="5"/>
  <c r="J21" i="5"/>
  <c r="F50" i="5"/>
  <c r="J49" i="5"/>
  <c r="G45" i="5"/>
  <c r="G36" i="5"/>
  <c r="G50" i="5"/>
</calcChain>
</file>

<file path=xl/sharedStrings.xml><?xml version="1.0" encoding="utf-8"?>
<sst xmlns="http://schemas.openxmlformats.org/spreadsheetml/2006/main" count="301" uniqueCount="135">
  <si>
    <t>11-1XX-100-XXX</t>
  </si>
  <si>
    <t>11-3XX-100-XXX</t>
  </si>
  <si>
    <t>Community Services Programs/Operations</t>
  </si>
  <si>
    <t>11-800-330-XXX</t>
  </si>
  <si>
    <t>11-000-100-XXX</t>
  </si>
  <si>
    <t>11-000-230-XXX</t>
  </si>
  <si>
    <t>11-000-240-XXX</t>
  </si>
  <si>
    <t>11-000-25X-XXX</t>
  </si>
  <si>
    <t>10-606</t>
  </si>
  <si>
    <t>Operation and Maintenance of Plant Services</t>
  </si>
  <si>
    <t>11-000-26X-XXX</t>
  </si>
  <si>
    <t>Student Transportation Services</t>
  </si>
  <si>
    <t>11-000-270-XXX</t>
  </si>
  <si>
    <t>10-605</t>
  </si>
  <si>
    <t>Personal Services - Employee Benefits</t>
  </si>
  <si>
    <t>11-XXX-XXX-2XX</t>
  </si>
  <si>
    <t>Food Services</t>
  </si>
  <si>
    <t>11-000-310-XXX</t>
  </si>
  <si>
    <t>10-604</t>
  </si>
  <si>
    <t>Equipment</t>
  </si>
  <si>
    <t>12-XXX-XXX-73X</t>
  </si>
  <si>
    <t>Facilities Acquisition and Construction Services</t>
  </si>
  <si>
    <t>12-000-4XX-XXX</t>
  </si>
  <si>
    <t>12-000-4XX-931</t>
  </si>
  <si>
    <t>TOTAL SPECIAL SCHOOLS</t>
  </si>
  <si>
    <t>Transfer of Funds to Charter Schools</t>
  </si>
  <si>
    <t>10-000-100-56X</t>
  </si>
  <si>
    <t>10-000-520-930</t>
  </si>
  <si>
    <t>Budget Category</t>
  </si>
  <si>
    <t>Account</t>
  </si>
  <si>
    <t>LEA Code:</t>
  </si>
  <si>
    <t>Improvement of Instruction Services and Instructional Staff Training Services</t>
  </si>
  <si>
    <t>11-000-221,223</t>
  </si>
  <si>
    <t>11-000-211,213,218,219,222</t>
  </si>
  <si>
    <t>13-XXX-XXX-XXX</t>
  </si>
  <si>
    <t>District:</t>
  </si>
  <si>
    <t>Month/Year:</t>
  </si>
  <si>
    <t>11-2XX-100-XXX       11-000-216,217</t>
  </si>
  <si>
    <t>12-000-4XX-933</t>
  </si>
  <si>
    <t>Tuition</t>
  </si>
  <si>
    <t>Deposit to Current Expense Emergency Reserve</t>
  </si>
  <si>
    <t>10-607</t>
  </si>
  <si>
    <t>Deposit to Maintenance Reserve</t>
  </si>
  <si>
    <t>Deposit to Sale/Lease-Back Reserve</t>
  </si>
  <si>
    <t>Deposit to Capital Reserve</t>
  </si>
  <si>
    <t>Interest Earned on Capital Reserve</t>
  </si>
  <si>
    <t>Transfer Property Sale Proceeds to Debt Service Reserve</t>
  </si>
  <si>
    <t>11-000-520-934</t>
  </si>
  <si>
    <t>General Fund Contribution to School Based Budgets</t>
  </si>
  <si>
    <t>Regular Programs</t>
  </si>
  <si>
    <t>Vocational Programs - Local</t>
  </si>
  <si>
    <t>Attendance and Social Work, Health, Guidance, Child Study Teams, Education Media Services/School Library</t>
  </si>
  <si>
    <t>General Administration</t>
  </si>
  <si>
    <t>School Administration</t>
  </si>
  <si>
    <t>Capital Reserve-Transfer to Repayment of Debt</t>
  </si>
  <si>
    <t>Special Education, Basic Skills/Remedial and Bilingual Instruction, and Speech/OT/PT and Extraordinary Services</t>
  </si>
  <si>
    <t>Interest Earned on Maintenance Reserve</t>
  </si>
  <si>
    <t>Interest Earned on Current Expense Emergency Reserve</t>
  </si>
  <si>
    <t>11-4XX-X00-XXX</t>
  </si>
  <si>
    <t>13160, 15180</t>
  </si>
  <si>
    <t>17100, 17600, 19620, 20620, 21620, 22620, 23620, 25100</t>
  </si>
  <si>
    <t>10300, 11160, 12160, 40580, 41080</t>
  </si>
  <si>
    <t>29680, 30620, 41660, 42200, 43620</t>
  </si>
  <si>
    <t>43200, 44180</t>
  </si>
  <si>
    <t>47200, 47620</t>
  </si>
  <si>
    <t>Transfer from General Fund Surplus to Debt Service Fund to Repay CDL</t>
  </si>
  <si>
    <t>11-000-520-936</t>
  </si>
  <si>
    <t>Central Services &amp; Administrative Information Technology</t>
  </si>
  <si>
    <t>School-Sponsored Co/Extra-Curricular Activities, School Sponsored Athletics, and Other Instructional Programs</t>
  </si>
  <si>
    <t>Capital Reserve-Transfer to Capital Projects Fund</t>
  </si>
  <si>
    <t>Deposit to Bus Advertising Reserve for Fuel Costs</t>
  </si>
  <si>
    <t>10-610</t>
  </si>
  <si>
    <t>Impact Aid Reserve (Capital) - Transfer to Capital Projects</t>
  </si>
  <si>
    <t>12-000-400-938</t>
  </si>
  <si>
    <t>Transfer for Funds to Resident Renaissance Schools</t>
  </si>
  <si>
    <t>10-000-100-571</t>
  </si>
  <si>
    <t>Increase in IMPACT Aid Reserve (General)</t>
  </si>
  <si>
    <t>Increase in IMPACT Aid Reserve (Capital)</t>
  </si>
  <si>
    <t>10-611</t>
  </si>
  <si>
    <t>10-612</t>
  </si>
  <si>
    <t>Lines</t>
  </si>
  <si>
    <t>Total General Current Expense</t>
  </si>
  <si>
    <t>Total Capital Expenditures</t>
  </si>
  <si>
    <t>Total Special Schools</t>
  </si>
  <si>
    <t>Operating Budget Grand Total</t>
  </si>
  <si>
    <t>Date Due:</t>
  </si>
  <si>
    <t>Date Received:</t>
  </si>
  <si>
    <t>The district requests approval for the following transfers.</t>
  </si>
  <si>
    <r>
      <t xml:space="preserve">Reason for Transfer </t>
    </r>
    <r>
      <rPr>
        <sz val="11"/>
        <rFont val="Calibri"/>
        <family val="2"/>
        <scheme val="minor"/>
      </rPr>
      <t>(Completed by District)</t>
    </r>
  </si>
  <si>
    <t>Signatures:</t>
  </si>
  <si>
    <t>Date:</t>
  </si>
  <si>
    <t>School Business Administrator:</t>
  </si>
  <si>
    <t>Executive County Superintendent:</t>
  </si>
  <si>
    <t>end of worksheet</t>
  </si>
  <si>
    <t>School Business Administrator Signature:</t>
  </si>
  <si>
    <t>Districts will complete the columns for Proposed Net Transfer and Reason for Transfer.</t>
  </si>
  <si>
    <r>
      <t>Revenues Allowed (</t>
    </r>
    <r>
      <rPr>
        <b/>
        <i/>
        <sz val="10"/>
        <rFont val="Arial"/>
        <family val="2"/>
      </rPr>
      <t>N.J.A.C.</t>
    </r>
    <r>
      <rPr>
        <b/>
        <sz val="10"/>
        <rFont val="Arial"/>
        <family val="2"/>
      </rPr>
      <t xml:space="preserve"> 6A:23A-13.3(d))</t>
    </r>
  </si>
  <si>
    <t>Maximum Transfer Amount</t>
  </si>
  <si>
    <t>% Change of Transfers YTD</t>
  </si>
  <si>
    <t>n/a</t>
  </si>
  <si>
    <t>no entry on this line</t>
  </si>
  <si>
    <t>Title Line - Instruction</t>
  </si>
  <si>
    <t>Date of Submission</t>
  </si>
  <si>
    <t>Title Line - Undistributed Expenditures</t>
  </si>
  <si>
    <t>no entry allowed for this item</t>
  </si>
  <si>
    <t>This line contains column numbers for the amount columns, and descriptions of the calculations in each column.</t>
  </si>
  <si>
    <t>Cells have been left blank for data entry.</t>
  </si>
  <si>
    <t>The Executive County Superintendent will complete the approval column.</t>
  </si>
  <si>
    <t>Title Line - Capital Outlay</t>
  </si>
  <si>
    <r>
      <t xml:space="preserve">Proposed Net Transfer $ to/(from) </t>
    </r>
    <r>
      <rPr>
        <sz val="11"/>
        <rFont val="Calibri"/>
        <family val="2"/>
        <scheme val="minor"/>
      </rPr>
      <t>(Completed by District)</t>
    </r>
  </si>
  <si>
    <r>
      <t>Instruction</t>
    </r>
    <r>
      <rPr>
        <b/>
        <sz val="10"/>
        <color theme="0" tint="-0.249977111117893"/>
        <rFont val="Arial"/>
        <family val="2"/>
      </rPr>
      <t xml:space="preserve"> (rows 10 through 14)</t>
    </r>
  </si>
  <si>
    <r>
      <t>Undistributed Expenditures</t>
    </r>
    <r>
      <rPr>
        <b/>
        <sz val="10"/>
        <color theme="0" tint="-0.249977111117893"/>
        <rFont val="Arial"/>
        <family val="2"/>
      </rPr>
      <t xml:space="preserve"> (rows 16 through 36)</t>
    </r>
  </si>
  <si>
    <r>
      <t xml:space="preserve">Capital Outlay </t>
    </r>
    <r>
      <rPr>
        <b/>
        <sz val="10"/>
        <color theme="0" tint="-0.249977111117893"/>
        <rFont val="Arial"/>
        <family val="2"/>
      </rPr>
      <t>(rows 38 through 45)</t>
    </r>
  </si>
  <si>
    <t>This worksheet contains one table in columns A through F, lines 11 through 40.  Rows 41 through 45 are used for signatures.</t>
  </si>
  <si>
    <t>(column 1 = + Data Entry)</t>
  </si>
  <si>
    <t>(column 2 = + Data Entry)</t>
  </si>
  <si>
    <t>(column 3 = column 1 + column 2)</t>
  </si>
  <si>
    <t>(column 4 = column 3 * 0.1)</t>
  </si>
  <si>
    <t>(column 5 = + or - Data Entry)</t>
  </si>
  <si>
    <t>(column 6 = column 5 / column 3)</t>
  </si>
  <si>
    <t>(column 7 = column 4 + column 5)</t>
  </si>
  <si>
    <t>(column 8 = column 4 - column 5)</t>
  </si>
  <si>
    <t>This worksheet contains one table spanning columns A through K, with row 8 as the header row. Within the table, there are subheaders. For example, column B in row 9 reads "Instruction: rows 10 through 14." This indicates that rows 10 through 14 are part of Instruction.</t>
  </si>
  <si>
    <t>Account Number</t>
  </si>
  <si>
    <t>Executive County Superintendent Approval</t>
  </si>
  <si>
    <t>2023-24 Monthly Transfers Worksheet - Details of Transfers</t>
  </si>
  <si>
    <t>2023-24 Original Budget</t>
  </si>
  <si>
    <t xml:space="preserve"> 2023-24 Original Budget For Use in 10% Calculation</t>
  </si>
  <si>
    <t xml:space="preserve"> 2023-24 YTD Net Transfers to/(from) as of Date of Submission in cell B5</t>
  </si>
  <si>
    <t>2023-24 Remaining Allowable Balance From</t>
  </si>
  <si>
    <t>2023-24 Remaining Allowable Balance To</t>
  </si>
  <si>
    <t>2023-24 Monthly Transfer Report - Request for Approval of Transfers</t>
  </si>
  <si>
    <t>11-2XX-100-XXX        11-000-216,217</t>
  </si>
  <si>
    <t>11-000-211, 213, 218, 219, 222</t>
  </si>
  <si>
    <t>11-000-221,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</si>
</sst>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4"/>
      <color theme="0"/>
      <name val="Calibri"/>
      <family val="2"/>
    </font>
    <font>
      <sz val="10"/>
      <color rgb="FFC00000"/>
      <name val="Arial"/>
      <family val="2"/>
    </font>
    <font>
      <sz val="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3" fillId="0" borderId="0" applyNumberFormat="0" applyFill="0" applyAlignment="0" applyProtection="0"/>
  </cellStyleXfs>
  <cellXfs count="13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164" fontId="4" fillId="3" borderId="1" xfId="1" applyNumberFormat="1" applyFont="1" applyFill="1" applyBorder="1" applyAlignment="1" applyProtection="1">
      <alignment vertical="top"/>
    </xf>
    <xf numFmtId="164" fontId="6" fillId="0" borderId="1" xfId="1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/>
    </xf>
    <xf numFmtId="164" fontId="0" fillId="3" borderId="1" xfId="1" applyNumberFormat="1" applyFont="1" applyFill="1" applyBorder="1" applyAlignment="1" applyProtection="1">
      <alignment vertical="top"/>
    </xf>
    <xf numFmtId="164" fontId="0" fillId="0" borderId="1" xfId="1" applyNumberFormat="1" applyFont="1" applyBorder="1" applyAlignment="1" applyProtection="1">
      <alignment vertical="top"/>
      <protection locked="0"/>
    </xf>
    <xf numFmtId="164" fontId="0" fillId="2" borderId="1" xfId="1" applyNumberFormat="1" applyFont="1" applyFill="1" applyBorder="1" applyAlignment="1" applyProtection="1">
      <alignment vertical="top"/>
    </xf>
    <xf numFmtId="0" fontId="0" fillId="0" borderId="0" xfId="0" applyFill="1" applyBorder="1" applyProtection="1"/>
    <xf numFmtId="10" fontId="0" fillId="3" borderId="1" xfId="1" applyNumberFormat="1" applyFont="1" applyFill="1" applyBorder="1" applyAlignment="1" applyProtection="1">
      <alignment horizontal="center" vertical="top"/>
    </xf>
    <xf numFmtId="10" fontId="4" fillId="2" borderId="1" xfId="1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164" fontId="1" fillId="0" borderId="1" xfId="1" applyNumberFormat="1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/>
    </xf>
    <xf numFmtId="164" fontId="1" fillId="0" borderId="1" xfId="1" applyNumberFormat="1" applyFont="1" applyFill="1" applyBorder="1" applyAlignment="1" applyProtection="1">
      <alignment horizontal="center" vertical="top"/>
      <protection locked="0"/>
    </xf>
    <xf numFmtId="164" fontId="1" fillId="0" borderId="1" xfId="1" applyNumberFormat="1" applyFont="1" applyFill="1" applyBorder="1" applyAlignment="1" applyProtection="1">
      <alignment vertical="top"/>
      <protection locked="0"/>
    </xf>
    <xf numFmtId="165" fontId="4" fillId="0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5" fillId="0" borderId="2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" fontId="4" fillId="0" borderId="7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</xf>
    <xf numFmtId="1" fontId="13" fillId="0" borderId="4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Protection="1"/>
    <xf numFmtId="1" fontId="13" fillId="0" borderId="0" xfId="0" applyNumberFormat="1" applyFont="1" applyFill="1" applyBorder="1" applyAlignment="1" applyProtection="1"/>
    <xf numFmtId="1" fontId="13" fillId="0" borderId="0" xfId="0" applyNumberFormat="1" applyFont="1" applyFill="1" applyBorder="1" applyAlignment="1" applyProtection="1">
      <alignment horizontal="right"/>
    </xf>
    <xf numFmtId="0" fontId="14" fillId="0" borderId="4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Border="1" applyProtection="1"/>
    <xf numFmtId="1" fontId="14" fillId="0" borderId="1" xfId="0" applyNumberFormat="1" applyFont="1" applyBorder="1" applyAlignment="1" applyProtection="1">
      <alignment horizontal="center" vertical="top"/>
    </xf>
    <xf numFmtId="1" fontId="14" fillId="0" borderId="1" xfId="0" applyNumberFormat="1" applyFont="1" applyBorder="1" applyAlignment="1" applyProtection="1">
      <alignment vertical="top"/>
    </xf>
    <xf numFmtId="37" fontId="14" fillId="0" borderId="1" xfId="0" applyNumberFormat="1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</xf>
    <xf numFmtId="1" fontId="14" fillId="0" borderId="1" xfId="0" applyNumberFormat="1" applyFont="1" applyBorder="1" applyAlignment="1" applyProtection="1">
      <alignment horizontal="center" vertical="top" wrapText="1"/>
    </xf>
    <xf numFmtId="1" fontId="14" fillId="0" borderId="1" xfId="0" applyNumberFormat="1" applyFont="1" applyBorder="1" applyAlignment="1" applyProtection="1">
      <alignment vertical="top" wrapText="1"/>
    </xf>
    <xf numFmtId="1" fontId="15" fillId="0" borderId="1" xfId="0" applyNumberFormat="1" applyFont="1" applyBorder="1" applyAlignment="1" applyProtection="1">
      <alignment horizontal="center" vertical="top"/>
    </xf>
    <xf numFmtId="0" fontId="14" fillId="0" borderId="0" xfId="0" applyFont="1" applyAlignment="1" applyProtection="1">
      <alignment wrapText="1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0" fillId="0" borderId="0" xfId="0" applyAlignment="1" applyProtection="1"/>
    <xf numFmtId="0" fontId="7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</xf>
    <xf numFmtId="1" fontId="14" fillId="0" borderId="9" xfId="0" applyNumberFormat="1" applyFont="1" applyBorder="1" applyAlignment="1" applyProtection="1">
      <alignment horizontal="center" vertical="top"/>
    </xf>
    <xf numFmtId="1" fontId="14" fillId="0" borderId="9" xfId="0" applyNumberFormat="1" applyFont="1" applyBorder="1" applyAlignment="1" applyProtection="1">
      <alignment horizontal="center" vertical="top" wrapText="1"/>
    </xf>
    <xf numFmtId="1" fontId="14" fillId="0" borderId="9" xfId="0" quotePrefix="1" applyNumberFormat="1" applyFont="1" applyBorder="1" applyAlignment="1" applyProtection="1">
      <alignment horizontal="center" vertical="top"/>
    </xf>
    <xf numFmtId="1" fontId="15" fillId="0" borderId="9" xfId="0" applyNumberFormat="1" applyFont="1" applyBorder="1" applyAlignment="1" applyProtection="1">
      <alignment horizontal="center" vertical="top"/>
    </xf>
    <xf numFmtId="1" fontId="13" fillId="0" borderId="12" xfId="0" applyNumberFormat="1" applyFont="1" applyFill="1" applyBorder="1" applyAlignment="1" applyProtection="1">
      <alignment horizontal="center" vertical="center"/>
    </xf>
    <xf numFmtId="1" fontId="13" fillId="0" borderId="8" xfId="0" applyNumberFormat="1" applyFont="1" applyFill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" fontId="14" fillId="0" borderId="11" xfId="0" applyNumberFormat="1" applyFont="1" applyBorder="1" applyAlignment="1" applyProtection="1">
      <alignment horizontal="center" vertical="top"/>
    </xf>
    <xf numFmtId="1" fontId="14" fillId="0" borderId="14" xfId="0" applyNumberFormat="1" applyFont="1" applyBorder="1" applyAlignment="1" applyProtection="1">
      <alignment horizontal="center" vertical="top"/>
    </xf>
    <xf numFmtId="37" fontId="14" fillId="0" borderId="14" xfId="0" applyNumberFormat="1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 wrapText="1"/>
      <protection locked="0"/>
    </xf>
    <xf numFmtId="1" fontId="15" fillId="0" borderId="1" xfId="0" applyNumberFormat="1" applyFont="1" applyBorder="1" applyAlignment="1" applyProtection="1">
      <alignment vertical="top" wrapText="1"/>
    </xf>
    <xf numFmtId="1" fontId="14" fillId="0" borderId="14" xfId="0" applyNumberFormat="1" applyFont="1" applyBorder="1" applyAlignment="1" applyProtection="1">
      <alignment vertical="top" wrapText="1"/>
    </xf>
    <xf numFmtId="0" fontId="16" fillId="0" borderId="0" xfId="0" applyFont="1" applyAlignment="1" applyProtection="1">
      <alignment vertical="top"/>
    </xf>
    <xf numFmtId="14" fontId="4" fillId="0" borderId="13" xfId="0" applyNumberFormat="1" applyFont="1" applyFill="1" applyBorder="1" applyAlignment="1" applyProtection="1">
      <alignment horizontal="center"/>
      <protection locked="0"/>
    </xf>
    <xf numFmtId="1" fontId="17" fillId="2" borderId="8" xfId="0" applyNumberFormat="1" applyFont="1" applyFill="1" applyBorder="1" applyAlignment="1" applyProtection="1">
      <alignment horizontal="center" vertical="top" wrapText="1"/>
    </xf>
    <xf numFmtId="164" fontId="17" fillId="2" borderId="1" xfId="1" applyNumberFormat="1" applyFont="1" applyFill="1" applyBorder="1" applyAlignment="1" applyProtection="1">
      <alignment vertical="top"/>
    </xf>
    <xf numFmtId="1" fontId="17" fillId="2" borderId="6" xfId="0" applyNumberFormat="1" applyFont="1" applyFill="1" applyBorder="1" applyAlignment="1" applyProtection="1">
      <alignment horizontal="center" vertical="top" wrapText="1"/>
    </xf>
    <xf numFmtId="164" fontId="0" fillId="3" borderId="10" xfId="1" applyNumberFormat="1" applyFont="1" applyFill="1" applyBorder="1" applyAlignment="1" applyProtection="1">
      <alignment vertical="top"/>
    </xf>
    <xf numFmtId="164" fontId="4" fillId="3" borderId="14" xfId="1" applyNumberFormat="1" applyFont="1" applyFill="1" applyBorder="1" applyAlignment="1" applyProtection="1">
      <alignment vertical="top"/>
    </xf>
    <xf numFmtId="164" fontId="18" fillId="2" borderId="10" xfId="1" applyNumberFormat="1" applyFont="1" applyFill="1" applyBorder="1" applyAlignment="1" applyProtection="1">
      <alignment vertical="top"/>
    </xf>
    <xf numFmtId="0" fontId="13" fillId="0" borderId="13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165" fontId="13" fillId="0" borderId="13" xfId="0" applyNumberFormat="1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top"/>
    </xf>
    <xf numFmtId="1" fontId="4" fillId="0" borderId="4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1" fontId="4" fillId="0" borderId="4" xfId="0" applyNumberFormat="1" applyFont="1" applyFill="1" applyBorder="1" applyAlignment="1" applyProtection="1">
      <alignment wrapText="1"/>
    </xf>
    <xf numFmtId="1" fontId="6" fillId="0" borderId="4" xfId="0" applyNumberFormat="1" applyFont="1" applyFill="1" applyBorder="1" applyAlignment="1" applyProtection="1">
      <alignment horizontal="left" wrapText="1"/>
    </xf>
    <xf numFmtId="1" fontId="6" fillId="0" borderId="0" xfId="0" applyNumberFormat="1" applyFont="1" applyFill="1" applyBorder="1" applyAlignment="1" applyProtection="1">
      <alignment wrapText="1"/>
    </xf>
    <xf numFmtId="1" fontId="16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1" fontId="4" fillId="2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1" fontId="4" fillId="2" borderId="6" xfId="0" applyNumberFormat="1" applyFont="1" applyFill="1" applyBorder="1" applyAlignment="1" applyProtection="1">
      <alignment horizontal="center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1" fontId="18" fillId="2" borderId="8" xfId="0" applyNumberFormat="1" applyFont="1" applyFill="1" applyBorder="1" applyAlignment="1" applyProtection="1">
      <alignment wrapText="1"/>
    </xf>
    <xf numFmtId="1" fontId="4" fillId="2" borderId="8" xfId="0" applyNumberFormat="1" applyFont="1" applyFill="1" applyBorder="1" applyProtection="1"/>
    <xf numFmtId="1" fontId="0" fillId="0" borderId="1" xfId="0" applyNumberFormat="1" applyBorder="1" applyAlignment="1" applyProtection="1">
      <alignment horizontal="center" vertical="top"/>
    </xf>
    <xf numFmtId="1" fontId="0" fillId="0" borderId="1" xfId="0" applyNumberFormat="1" applyBorder="1" applyAlignment="1" applyProtection="1">
      <alignment vertical="top"/>
    </xf>
    <xf numFmtId="1" fontId="0" fillId="0" borderId="1" xfId="0" applyNumberFormat="1" applyBorder="1" applyAlignment="1" applyProtection="1">
      <alignment horizontal="center" vertical="top" wrapText="1"/>
    </xf>
    <xf numFmtId="1" fontId="0" fillId="0" borderId="1" xfId="0" applyNumberFormat="1" applyBorder="1" applyAlignment="1" applyProtection="1">
      <alignment vertical="top" wrapText="1"/>
    </xf>
    <xf numFmtId="1" fontId="6" fillId="0" borderId="1" xfId="0" applyNumberFormat="1" applyFont="1" applyBorder="1" applyAlignment="1" applyProtection="1">
      <alignment horizontal="center" vertical="top" wrapText="1"/>
    </xf>
    <xf numFmtId="1" fontId="18" fillId="2" borderId="0" xfId="0" applyNumberFormat="1" applyFont="1" applyFill="1" applyBorder="1" applyAlignment="1" applyProtection="1">
      <alignment wrapText="1"/>
    </xf>
    <xf numFmtId="1" fontId="4" fillId="2" borderId="0" xfId="0" applyNumberFormat="1" applyFont="1" applyFill="1" applyBorder="1" applyProtection="1"/>
    <xf numFmtId="1" fontId="0" fillId="0" borderId="1" xfId="0" quotePrefix="1" applyNumberForma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1" fontId="1" fillId="0" borderId="1" xfId="0" quotePrefix="1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vertical="top"/>
    </xf>
    <xf numFmtId="1" fontId="9" fillId="0" borderId="1" xfId="0" quotePrefix="1" applyNumberFormat="1" applyFont="1" applyBorder="1" applyAlignment="1" applyProtection="1">
      <alignment horizontal="center"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vertical="top"/>
    </xf>
    <xf numFmtId="1" fontId="8" fillId="0" borderId="1" xfId="0" applyNumberFormat="1" applyFont="1" applyBorder="1" applyAlignment="1" applyProtection="1">
      <alignment horizontal="center" vertical="top"/>
    </xf>
    <xf numFmtId="1" fontId="8" fillId="0" borderId="1" xfId="0" applyNumberFormat="1" applyFont="1" applyBorder="1" applyAlignment="1" applyProtection="1">
      <alignment vertical="top"/>
    </xf>
    <xf numFmtId="1" fontId="4" fillId="0" borderId="14" xfId="0" applyNumberFormat="1" applyFont="1" applyBorder="1" applyAlignment="1" applyProtection="1">
      <alignment horizontal="center" vertical="top"/>
    </xf>
    <xf numFmtId="1" fontId="4" fillId="0" borderId="14" xfId="0" applyNumberFormat="1" applyFont="1" applyBorder="1" applyAlignment="1" applyProtection="1">
      <alignment vertical="top"/>
    </xf>
    <xf numFmtId="1" fontId="17" fillId="2" borderId="5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Border="1" applyAlignment="1" applyProtection="1">
      <alignment horizontal="center" vertical="top"/>
    </xf>
    <xf numFmtId="1" fontId="20" fillId="0" borderId="1" xfId="0" applyNumberFormat="1" applyFont="1" applyBorder="1" applyAlignment="1" applyProtection="1">
      <alignment vertical="top"/>
    </xf>
    <xf numFmtId="1" fontId="22" fillId="0" borderId="9" xfId="0" applyNumberFormat="1" applyFont="1" applyBorder="1" applyAlignment="1" applyProtection="1">
      <alignment horizontal="center" vertical="top"/>
    </xf>
    <xf numFmtId="1" fontId="22" fillId="0" borderId="1" xfId="0" applyNumberFormat="1" applyFont="1" applyBorder="1" applyAlignment="1" applyProtection="1">
      <alignment vertical="top"/>
    </xf>
    <xf numFmtId="1" fontId="22" fillId="0" borderId="1" xfId="0" applyNumberFormat="1" applyFont="1" applyBorder="1" applyAlignment="1" applyProtection="1">
      <alignment horizontal="center" vertical="top"/>
    </xf>
    <xf numFmtId="1" fontId="22" fillId="0" borderId="1" xfId="0" applyNumberFormat="1" applyFont="1" applyBorder="1" applyAlignment="1" applyProtection="1">
      <alignment vertical="top" wrapText="1"/>
    </xf>
    <xf numFmtId="0" fontId="19" fillId="0" borderId="0" xfId="0" applyFont="1" applyAlignment="1">
      <alignment wrapText="1"/>
    </xf>
    <xf numFmtId="0" fontId="23" fillId="0" borderId="0" xfId="2" applyAlignment="1" applyProtection="1">
      <alignment horizontal="left" vertical="center"/>
    </xf>
    <xf numFmtId="0" fontId="21" fillId="0" borderId="0" xfId="0" applyFont="1" applyProtection="1"/>
    <xf numFmtId="0" fontId="23" fillId="0" borderId="0" xfId="2" applyFill="1" applyAlignment="1" applyProtection="1">
      <alignment horizontal="left" vertical="center"/>
    </xf>
    <xf numFmtId="0" fontId="14" fillId="0" borderId="0" xfId="0" applyFont="1" applyBorder="1" applyProtection="1"/>
  </cellXfs>
  <cellStyles count="3">
    <cellStyle name="Comma" xfId="1" builtinId="3"/>
    <cellStyle name="Heading 1" xfId="2" builtinId="16" customBuiltin="1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indexed="44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K50" totalsRowShown="0" headerRowDxfId="23" headerRowBorderDxfId="22" tableBorderDxfId="21">
  <autoFilter ref="A8:K50" xr:uid="{00000000-0009-0000-0100-000002000000}"/>
  <tableColumns count="11">
    <tableColumn id="1" xr3:uid="{00000000-0010-0000-0000-000001000000}" name="Lines" dataDxfId="20"/>
    <tableColumn id="2" xr3:uid="{00000000-0010-0000-0000-000002000000}" name="Budget Category"/>
    <tableColumn id="3" xr3:uid="{00000000-0010-0000-0000-000003000000}" name="Account" dataDxfId="19"/>
    <tableColumn id="4" xr3:uid="{00000000-0010-0000-0000-000004000000}" name="2023-24 Original Budget" dataDxfId="18" dataCellStyle="Comma"/>
    <tableColumn id="5" xr3:uid="{00000000-0010-0000-0000-000005000000}" name="Revenues Allowed (N.J.A.C. 6A:23A-13.3(d))" dataDxfId="17" dataCellStyle="Comma"/>
    <tableColumn id="6" xr3:uid="{00000000-0010-0000-0000-000006000000}" name=" 2023-24 Original Budget For Use in 10% Calculation" dataDxfId="16" dataCellStyle="Comma"/>
    <tableColumn id="7" xr3:uid="{00000000-0010-0000-0000-000007000000}" name="Maximum Transfer Amount" dataDxfId="15" dataCellStyle="Comma"/>
    <tableColumn id="8" xr3:uid="{00000000-0010-0000-0000-000008000000}" name=" 2023-24 YTD Net Transfers to/(from) as of Date of Submission in cell B5" dataDxfId="14" dataCellStyle="Comma"/>
    <tableColumn id="9" xr3:uid="{00000000-0010-0000-0000-000009000000}" name="% Change of Transfers YTD" dataDxfId="13" dataCellStyle="Comma"/>
    <tableColumn id="10" xr3:uid="{00000000-0010-0000-0000-00000A000000}" name="2023-24 Remaining Allowable Balance From" dataDxfId="12" dataCellStyle="Comma"/>
    <tableColumn id="11" xr3:uid="{00000000-0010-0000-0000-00000B000000}" name="2023-24 Remaining Allowable Balance To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Detail of Transfer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1:F40" totalsRowShown="0" headerRowDxfId="10" dataDxfId="8" headerRowBorderDxfId="9" tableBorderDxfId="7" totalsRowBorderDxfId="6">
  <autoFilter ref="A11:F40" xr:uid="{00000000-0009-0000-0100-000001000000}"/>
  <tableColumns count="6">
    <tableColumn id="1" xr3:uid="{00000000-0010-0000-0100-000001000000}" name="Lines" dataDxfId="5"/>
    <tableColumn id="2" xr3:uid="{00000000-0010-0000-0100-000002000000}" name="Budget Category" dataDxfId="4"/>
    <tableColumn id="3" xr3:uid="{00000000-0010-0000-0100-000003000000}" name="Account" dataDxfId="3"/>
    <tableColumn id="4" xr3:uid="{00000000-0010-0000-0100-000004000000}" name="Proposed Net Transfer $ to/(from) (Completed by District)" dataDxfId="2"/>
    <tableColumn id="5" xr3:uid="{00000000-0010-0000-0100-000005000000}" name="Reason for Transfer (Completed by District)" dataDxfId="1"/>
    <tableColumn id="6" xr3:uid="{00000000-0010-0000-0100-000006000000}" name="Executive County Superintendent Approv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Request for Approval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90" zoomScaleNormal="90" workbookViewId="0">
      <selection sqref="A1:K1"/>
    </sheetView>
  </sheetViews>
  <sheetFormatPr defaultColWidth="0" defaultRowHeight="12.5" zeroHeight="1" x14ac:dyDescent="0.25"/>
  <cols>
    <col min="1" max="1" width="13.453125" style="13" customWidth="1"/>
    <col min="2" max="2" width="48.7265625" style="1" customWidth="1"/>
    <col min="3" max="3" width="20.453125" style="13" customWidth="1"/>
    <col min="4" max="11" width="15.7265625" style="1" customWidth="1"/>
    <col min="12" max="12" width="0" style="1" hidden="1" customWidth="1"/>
    <col min="13" max="16384" width="9.1796875" style="1" hidden="1"/>
  </cols>
  <sheetData>
    <row r="1" spans="1:11" ht="15.65" customHeight="1" x14ac:dyDescent="0.25">
      <c r="A1" s="130" t="s">
        <v>122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6.5" customHeight="1" thickBot="1" x14ac:dyDescent="0.3">
      <c r="A2" s="131" t="s">
        <v>125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4" thickTop="1" thickBot="1" x14ac:dyDescent="0.35">
      <c r="A3" s="84" t="s">
        <v>35</v>
      </c>
      <c r="B3" s="14"/>
      <c r="C3" s="26"/>
      <c r="D3" s="27"/>
      <c r="E3" s="27"/>
      <c r="F3" s="27"/>
      <c r="G3" s="27"/>
      <c r="H3" s="27"/>
      <c r="I3" s="27"/>
      <c r="J3" s="28"/>
      <c r="K3" s="29"/>
    </row>
    <row r="4" spans="1:11" ht="14" thickTop="1" thickBot="1" x14ac:dyDescent="0.35">
      <c r="A4" s="85" t="s">
        <v>30</v>
      </c>
      <c r="B4" s="24"/>
      <c r="C4" s="30"/>
      <c r="D4" s="9"/>
      <c r="E4" s="9"/>
      <c r="F4" s="31"/>
      <c r="G4" s="31"/>
      <c r="H4" s="31"/>
      <c r="I4" s="30"/>
      <c r="J4" s="30"/>
      <c r="K4" s="32"/>
    </row>
    <row r="5" spans="1:11" ht="14" thickTop="1" thickBot="1" x14ac:dyDescent="0.35">
      <c r="A5" s="84" t="s">
        <v>36</v>
      </c>
      <c r="B5" s="21"/>
      <c r="C5" s="30"/>
      <c r="D5" s="30"/>
      <c r="E5" s="30"/>
      <c r="F5" s="30"/>
      <c r="G5" s="30"/>
      <c r="H5" s="30"/>
      <c r="I5" s="30"/>
      <c r="J5" s="30"/>
      <c r="K5" s="32"/>
    </row>
    <row r="6" spans="1:11" ht="27" thickTop="1" thickBot="1" x14ac:dyDescent="0.35">
      <c r="A6" s="86" t="s">
        <v>102</v>
      </c>
      <c r="B6" s="73"/>
      <c r="C6" s="30"/>
      <c r="D6" s="30"/>
      <c r="E6" s="30"/>
      <c r="F6" s="30"/>
      <c r="G6" s="30"/>
      <c r="H6" s="30"/>
      <c r="I6" s="30"/>
      <c r="J6" s="30"/>
      <c r="K6" s="32"/>
    </row>
    <row r="7" spans="1:11" ht="39.5" thickTop="1" x14ac:dyDescent="0.3">
      <c r="A7" s="87" t="s">
        <v>106</v>
      </c>
      <c r="B7" s="88" t="s">
        <v>105</v>
      </c>
      <c r="C7" s="89" t="s">
        <v>123</v>
      </c>
      <c r="D7" s="90" t="s">
        <v>114</v>
      </c>
      <c r="E7" s="90" t="s">
        <v>115</v>
      </c>
      <c r="F7" s="90" t="s">
        <v>116</v>
      </c>
      <c r="G7" s="90" t="s">
        <v>117</v>
      </c>
      <c r="H7" s="90" t="s">
        <v>118</v>
      </c>
      <c r="I7" s="90" t="s">
        <v>119</v>
      </c>
      <c r="J7" s="91" t="s">
        <v>120</v>
      </c>
      <c r="K7" s="92" t="s">
        <v>121</v>
      </c>
    </row>
    <row r="8" spans="1:11" ht="78" x14ac:dyDescent="0.3">
      <c r="A8" s="93" t="s">
        <v>80</v>
      </c>
      <c r="B8" s="93" t="s">
        <v>28</v>
      </c>
      <c r="C8" s="93" t="s">
        <v>29</v>
      </c>
      <c r="D8" s="94" t="s">
        <v>126</v>
      </c>
      <c r="E8" s="94" t="s">
        <v>96</v>
      </c>
      <c r="F8" s="94" t="s">
        <v>127</v>
      </c>
      <c r="G8" s="94" t="s">
        <v>97</v>
      </c>
      <c r="H8" s="95" t="s">
        <v>128</v>
      </c>
      <c r="I8" s="95" t="s">
        <v>98</v>
      </c>
      <c r="J8" s="94" t="s">
        <v>129</v>
      </c>
      <c r="K8" s="96" t="s">
        <v>130</v>
      </c>
    </row>
    <row r="9" spans="1:11" s="16" customFormat="1" ht="26" x14ac:dyDescent="0.3">
      <c r="A9" s="99" t="s">
        <v>101</v>
      </c>
      <c r="B9" s="100" t="s">
        <v>110</v>
      </c>
      <c r="C9" s="74" t="s">
        <v>100</v>
      </c>
      <c r="D9" s="74" t="s">
        <v>100</v>
      </c>
      <c r="E9" s="74" t="s">
        <v>100</v>
      </c>
      <c r="F9" s="74" t="s">
        <v>100</v>
      </c>
      <c r="G9" s="74" t="s">
        <v>100</v>
      </c>
      <c r="H9" s="74" t="s">
        <v>100</v>
      </c>
      <c r="I9" s="74" t="s">
        <v>100</v>
      </c>
      <c r="J9" s="74" t="s">
        <v>100</v>
      </c>
      <c r="K9" s="76" t="s">
        <v>100</v>
      </c>
    </row>
    <row r="10" spans="1:11" s="2" customFormat="1" ht="13" x14ac:dyDescent="0.25">
      <c r="A10" s="101">
        <v>3200</v>
      </c>
      <c r="B10" s="102" t="s">
        <v>49</v>
      </c>
      <c r="C10" s="101" t="s">
        <v>0</v>
      </c>
      <c r="D10" s="7"/>
      <c r="E10" s="7"/>
      <c r="F10" s="6">
        <f>SUM(D10:E10)</f>
        <v>0</v>
      </c>
      <c r="G10" s="6">
        <f>ROUND(+F10*0.1,0)</f>
        <v>0</v>
      </c>
      <c r="H10" s="7"/>
      <c r="I10" s="10">
        <f>IF(F10=0,0,(H10/F10))</f>
        <v>0</v>
      </c>
      <c r="J10" s="6">
        <f>+G10+H10</f>
        <v>0</v>
      </c>
      <c r="K10" s="79" t="s">
        <v>99</v>
      </c>
    </row>
    <row r="11" spans="1:11" s="2" customFormat="1" ht="37.5" x14ac:dyDescent="0.25">
      <c r="A11" s="103" t="s">
        <v>61</v>
      </c>
      <c r="B11" s="104" t="s">
        <v>55</v>
      </c>
      <c r="C11" s="103" t="s">
        <v>37</v>
      </c>
      <c r="D11" s="7"/>
      <c r="E11" s="7"/>
      <c r="F11" s="6">
        <f>SUM(D11:E11)</f>
        <v>0</v>
      </c>
      <c r="G11" s="6">
        <f>ROUND(+F11*0.1,0)</f>
        <v>0</v>
      </c>
      <c r="H11" s="7"/>
      <c r="I11" s="10">
        <f t="shared" ref="I11:I25" si="0">IF(F11=0,0,(H11/F11))</f>
        <v>0</v>
      </c>
      <c r="J11" s="6">
        <f>+G11+H11</f>
        <v>0</v>
      </c>
      <c r="K11" s="79" t="s">
        <v>99</v>
      </c>
    </row>
    <row r="12" spans="1:11" s="2" customFormat="1" ht="13" x14ac:dyDescent="0.25">
      <c r="A12" s="101" t="s">
        <v>59</v>
      </c>
      <c r="B12" s="102" t="s">
        <v>50</v>
      </c>
      <c r="C12" s="101" t="s">
        <v>1</v>
      </c>
      <c r="D12" s="7"/>
      <c r="E12" s="7"/>
      <c r="F12" s="6">
        <f>SUM(D12:E12)</f>
        <v>0</v>
      </c>
      <c r="G12" s="6">
        <f>ROUND(+F12*0.1,0)</f>
        <v>0</v>
      </c>
      <c r="H12" s="7"/>
      <c r="I12" s="10">
        <f t="shared" si="0"/>
        <v>0</v>
      </c>
      <c r="J12" s="6">
        <f>+G12+H12</f>
        <v>0</v>
      </c>
      <c r="K12" s="79" t="s">
        <v>99</v>
      </c>
    </row>
    <row r="13" spans="1:11" s="2" customFormat="1" ht="50" x14ac:dyDescent="0.25">
      <c r="A13" s="103" t="s">
        <v>60</v>
      </c>
      <c r="B13" s="104" t="s">
        <v>68</v>
      </c>
      <c r="C13" s="105" t="s">
        <v>58</v>
      </c>
      <c r="D13" s="7"/>
      <c r="E13" s="7"/>
      <c r="F13" s="6">
        <f>SUM(D13:E13)</f>
        <v>0</v>
      </c>
      <c r="G13" s="6">
        <f>ROUND(+F13*0.1,0)</f>
        <v>0</v>
      </c>
      <c r="H13" s="7"/>
      <c r="I13" s="10">
        <f t="shared" si="0"/>
        <v>0</v>
      </c>
      <c r="J13" s="6">
        <f>+G13+H13</f>
        <v>0</v>
      </c>
      <c r="K13" s="79" t="s">
        <v>99</v>
      </c>
    </row>
    <row r="14" spans="1:11" s="2" customFormat="1" ht="13" x14ac:dyDescent="0.25">
      <c r="A14" s="101">
        <v>27100</v>
      </c>
      <c r="B14" s="102" t="s">
        <v>2</v>
      </c>
      <c r="C14" s="101" t="s">
        <v>3</v>
      </c>
      <c r="D14" s="7"/>
      <c r="E14" s="7"/>
      <c r="F14" s="6">
        <f>SUM(D14:E14)</f>
        <v>0</v>
      </c>
      <c r="G14" s="6">
        <f>ROUND(+F14*0.1,0)</f>
        <v>0</v>
      </c>
      <c r="H14" s="7"/>
      <c r="I14" s="10">
        <f t="shared" si="0"/>
        <v>0</v>
      </c>
      <c r="J14" s="6">
        <f>+G14+H14</f>
        <v>0</v>
      </c>
      <c r="K14" s="79" t="s">
        <v>99</v>
      </c>
    </row>
    <row r="15" spans="1:11" s="2" customFormat="1" ht="39" x14ac:dyDescent="0.3">
      <c r="A15" s="106" t="s">
        <v>103</v>
      </c>
      <c r="B15" s="107" t="s">
        <v>111</v>
      </c>
      <c r="C15" s="74" t="s">
        <v>100</v>
      </c>
      <c r="D15" s="74" t="s">
        <v>100</v>
      </c>
      <c r="E15" s="74" t="s">
        <v>100</v>
      </c>
      <c r="F15" s="74" t="s">
        <v>100</v>
      </c>
      <c r="G15" s="74" t="s">
        <v>100</v>
      </c>
      <c r="H15" s="74" t="s">
        <v>100</v>
      </c>
      <c r="I15" s="74" t="s">
        <v>100</v>
      </c>
      <c r="J15" s="74" t="s">
        <v>100</v>
      </c>
      <c r="K15" s="76" t="s">
        <v>100</v>
      </c>
    </row>
    <row r="16" spans="1:11" s="2" customFormat="1" ht="13" x14ac:dyDescent="0.25">
      <c r="A16" s="101">
        <v>29180</v>
      </c>
      <c r="B16" s="102" t="s">
        <v>39</v>
      </c>
      <c r="C16" s="101" t="s">
        <v>4</v>
      </c>
      <c r="D16" s="7"/>
      <c r="E16" s="7"/>
      <c r="F16" s="6">
        <f t="shared" ref="F16:F30" si="1">SUM(D16:E16)</f>
        <v>0</v>
      </c>
      <c r="G16" s="6">
        <f t="shared" ref="G16:G21" si="2">ROUND(+F16*0.1,0)</f>
        <v>0</v>
      </c>
      <c r="H16" s="7"/>
      <c r="I16" s="10">
        <f t="shared" si="0"/>
        <v>0</v>
      </c>
      <c r="J16" s="6">
        <f t="shared" ref="J16:J21" si="3">+G16+H16</f>
        <v>0</v>
      </c>
      <c r="K16" s="79" t="s">
        <v>99</v>
      </c>
    </row>
    <row r="17" spans="1:12" s="2" customFormat="1" ht="37.5" x14ac:dyDescent="0.25">
      <c r="A17" s="103" t="s">
        <v>62</v>
      </c>
      <c r="B17" s="104" t="s">
        <v>51</v>
      </c>
      <c r="C17" s="103" t="s">
        <v>33</v>
      </c>
      <c r="D17" s="7"/>
      <c r="E17" s="7"/>
      <c r="F17" s="6">
        <f t="shared" si="1"/>
        <v>0</v>
      </c>
      <c r="G17" s="6">
        <f t="shared" si="2"/>
        <v>0</v>
      </c>
      <c r="H17" s="7"/>
      <c r="I17" s="10">
        <f t="shared" si="0"/>
        <v>0</v>
      </c>
      <c r="J17" s="6">
        <f t="shared" si="3"/>
        <v>0</v>
      </c>
      <c r="K17" s="79" t="s">
        <v>99</v>
      </c>
    </row>
    <row r="18" spans="1:12" s="2" customFormat="1" ht="25" x14ac:dyDescent="0.25">
      <c r="A18" s="103" t="s">
        <v>63</v>
      </c>
      <c r="B18" s="104" t="s">
        <v>31</v>
      </c>
      <c r="C18" s="103" t="s">
        <v>32</v>
      </c>
      <c r="D18" s="7"/>
      <c r="E18" s="7"/>
      <c r="F18" s="6">
        <f t="shared" si="1"/>
        <v>0</v>
      </c>
      <c r="G18" s="6">
        <f t="shared" si="2"/>
        <v>0</v>
      </c>
      <c r="H18" s="7"/>
      <c r="I18" s="10">
        <f t="shared" si="0"/>
        <v>0</v>
      </c>
      <c r="J18" s="6">
        <f t="shared" si="3"/>
        <v>0</v>
      </c>
      <c r="K18" s="79" t="s">
        <v>99</v>
      </c>
    </row>
    <row r="19" spans="1:12" s="2" customFormat="1" x14ac:dyDescent="0.25">
      <c r="A19" s="124">
        <v>45300</v>
      </c>
      <c r="B19" s="125" t="s">
        <v>52</v>
      </c>
      <c r="C19" s="124" t="s">
        <v>5</v>
      </c>
      <c r="D19" s="7"/>
      <c r="E19" s="7"/>
      <c r="F19" s="6">
        <f t="shared" si="1"/>
        <v>0</v>
      </c>
      <c r="G19" s="6">
        <f t="shared" si="2"/>
        <v>0</v>
      </c>
      <c r="H19" s="7"/>
      <c r="I19" s="10">
        <f t="shared" si="0"/>
        <v>0</v>
      </c>
      <c r="J19" s="6">
        <f t="shared" si="3"/>
        <v>0</v>
      </c>
      <c r="K19" s="77">
        <f>G19-H19</f>
        <v>0</v>
      </c>
    </row>
    <row r="20" spans="1:12" s="2" customFormat="1" x14ac:dyDescent="0.25">
      <c r="A20" s="124">
        <v>46160</v>
      </c>
      <c r="B20" s="125" t="s">
        <v>53</v>
      </c>
      <c r="C20" s="124" t="s">
        <v>6</v>
      </c>
      <c r="D20" s="7"/>
      <c r="E20" s="7"/>
      <c r="F20" s="6">
        <f t="shared" si="1"/>
        <v>0</v>
      </c>
      <c r="G20" s="6">
        <f t="shared" si="2"/>
        <v>0</v>
      </c>
      <c r="H20" s="7"/>
      <c r="I20" s="10">
        <f t="shared" si="0"/>
        <v>0</v>
      </c>
      <c r="J20" s="6">
        <f t="shared" si="3"/>
        <v>0</v>
      </c>
      <c r="K20" s="77">
        <f>G20-H20</f>
        <v>0</v>
      </c>
    </row>
    <row r="21" spans="1:12" s="2" customFormat="1" x14ac:dyDescent="0.25">
      <c r="A21" s="124" t="s">
        <v>64</v>
      </c>
      <c r="B21" s="125" t="s">
        <v>67</v>
      </c>
      <c r="C21" s="124" t="s">
        <v>7</v>
      </c>
      <c r="D21" s="7"/>
      <c r="E21" s="7"/>
      <c r="F21" s="6">
        <f t="shared" si="1"/>
        <v>0</v>
      </c>
      <c r="G21" s="6">
        <f t="shared" si="2"/>
        <v>0</v>
      </c>
      <c r="H21" s="7"/>
      <c r="I21" s="10">
        <f t="shared" si="0"/>
        <v>0</v>
      </c>
      <c r="J21" s="6">
        <f t="shared" si="3"/>
        <v>0</v>
      </c>
      <c r="K21" s="77">
        <f>G21-H21</f>
        <v>0</v>
      </c>
    </row>
    <row r="22" spans="1:12" s="2" customFormat="1" ht="13" x14ac:dyDescent="0.25">
      <c r="A22" s="101">
        <v>51120</v>
      </c>
      <c r="B22" s="102" t="s">
        <v>9</v>
      </c>
      <c r="C22" s="101" t="s">
        <v>10</v>
      </c>
      <c r="D22" s="7"/>
      <c r="E22" s="7"/>
      <c r="F22" s="6">
        <f t="shared" si="1"/>
        <v>0</v>
      </c>
      <c r="G22" s="6">
        <f>ROUND(+F22*0.1,0)</f>
        <v>0</v>
      </c>
      <c r="H22" s="7"/>
      <c r="I22" s="10">
        <f t="shared" si="0"/>
        <v>0</v>
      </c>
      <c r="J22" s="6">
        <f>+G22+H22</f>
        <v>0</v>
      </c>
      <c r="K22" s="79" t="s">
        <v>99</v>
      </c>
    </row>
    <row r="23" spans="1:12" s="2" customFormat="1" ht="13" x14ac:dyDescent="0.25">
      <c r="A23" s="101">
        <v>52480</v>
      </c>
      <c r="B23" s="102" t="s">
        <v>11</v>
      </c>
      <c r="C23" s="101" t="s">
        <v>12</v>
      </c>
      <c r="D23" s="7"/>
      <c r="E23" s="7"/>
      <c r="F23" s="6">
        <f t="shared" si="1"/>
        <v>0</v>
      </c>
      <c r="G23" s="6">
        <f>ROUND(+F23*0.1,0)</f>
        <v>0</v>
      </c>
      <c r="H23" s="7"/>
      <c r="I23" s="10">
        <f t="shared" si="0"/>
        <v>0</v>
      </c>
      <c r="J23" s="6">
        <f>+G23+H23</f>
        <v>0</v>
      </c>
      <c r="K23" s="79" t="s">
        <v>99</v>
      </c>
    </row>
    <row r="24" spans="1:12" s="2" customFormat="1" ht="13" x14ac:dyDescent="0.25">
      <c r="A24" s="101">
        <v>71260</v>
      </c>
      <c r="B24" s="102" t="s">
        <v>14</v>
      </c>
      <c r="C24" s="101" t="s">
        <v>15</v>
      </c>
      <c r="D24" s="7"/>
      <c r="E24" s="7"/>
      <c r="F24" s="6">
        <f t="shared" si="1"/>
        <v>0</v>
      </c>
      <c r="G24" s="6">
        <f>ROUND(+F24*0.1,0)</f>
        <v>0</v>
      </c>
      <c r="H24" s="7"/>
      <c r="I24" s="10">
        <f t="shared" si="0"/>
        <v>0</v>
      </c>
      <c r="J24" s="6">
        <f>+G24+H24</f>
        <v>0</v>
      </c>
      <c r="K24" s="79" t="s">
        <v>99</v>
      </c>
    </row>
    <row r="25" spans="1:12" s="2" customFormat="1" ht="13" x14ac:dyDescent="0.25">
      <c r="A25" s="101">
        <v>72020</v>
      </c>
      <c r="B25" s="102" t="s">
        <v>16</v>
      </c>
      <c r="C25" s="101" t="s">
        <v>17</v>
      </c>
      <c r="D25" s="7"/>
      <c r="E25" s="7"/>
      <c r="F25" s="6">
        <f t="shared" si="1"/>
        <v>0</v>
      </c>
      <c r="G25" s="6">
        <f>ROUND(+F25*0.1,0)</f>
        <v>0</v>
      </c>
      <c r="H25" s="7"/>
      <c r="I25" s="10">
        <f t="shared" si="0"/>
        <v>0</v>
      </c>
      <c r="J25" s="6">
        <f>+G25+H25</f>
        <v>0</v>
      </c>
      <c r="K25" s="79" t="s">
        <v>99</v>
      </c>
    </row>
    <row r="26" spans="1:12" s="2" customFormat="1" ht="13" x14ac:dyDescent="0.25">
      <c r="A26" s="108">
        <v>72120</v>
      </c>
      <c r="B26" s="102" t="s">
        <v>46</v>
      </c>
      <c r="C26" s="101" t="s">
        <v>47</v>
      </c>
      <c r="D26" s="7"/>
      <c r="E26" s="7"/>
      <c r="F26" s="6">
        <f>SUM(D26:E26)</f>
        <v>0</v>
      </c>
      <c r="G26" s="8">
        <v>0</v>
      </c>
      <c r="H26" s="75" t="s">
        <v>104</v>
      </c>
      <c r="I26" s="79" t="s">
        <v>99</v>
      </c>
      <c r="J26" s="79" t="s">
        <v>99</v>
      </c>
      <c r="K26" s="79" t="s">
        <v>99</v>
      </c>
    </row>
    <row r="27" spans="1:12" s="2" customFormat="1" ht="25" x14ac:dyDescent="0.25">
      <c r="A27" s="108">
        <v>72122</v>
      </c>
      <c r="B27" s="104" t="s">
        <v>65</v>
      </c>
      <c r="C27" s="101" t="s">
        <v>66</v>
      </c>
      <c r="D27" s="7"/>
      <c r="E27" s="7"/>
      <c r="F27" s="6">
        <f>SUM(D27:E27)</f>
        <v>0</v>
      </c>
      <c r="G27" s="8">
        <v>0</v>
      </c>
      <c r="H27" s="75" t="s">
        <v>104</v>
      </c>
      <c r="I27" s="79" t="s">
        <v>99</v>
      </c>
      <c r="J27" s="79" t="s">
        <v>99</v>
      </c>
      <c r="K27" s="79" t="s">
        <v>99</v>
      </c>
    </row>
    <row r="28" spans="1:12" s="2" customFormat="1" ht="13" x14ac:dyDescent="0.25">
      <c r="A28" s="109">
        <v>72160</v>
      </c>
      <c r="B28" s="110" t="s">
        <v>43</v>
      </c>
      <c r="C28" s="109" t="s">
        <v>13</v>
      </c>
      <c r="D28" s="7"/>
      <c r="E28" s="7"/>
      <c r="F28" s="6">
        <f>SUM(D28:E28)</f>
        <v>0</v>
      </c>
      <c r="G28" s="6">
        <f>ROUND(+F28*0.1,0)</f>
        <v>0</v>
      </c>
      <c r="H28" s="7"/>
      <c r="I28" s="10">
        <f>IF(F28=0,0,(H28/F28))</f>
        <v>0</v>
      </c>
      <c r="J28" s="6">
        <f>+G28+H28</f>
        <v>0</v>
      </c>
      <c r="K28" s="79" t="s">
        <v>99</v>
      </c>
    </row>
    <row r="29" spans="1:12" s="18" customFormat="1" ht="13" x14ac:dyDescent="0.25">
      <c r="A29" s="111">
        <v>72180</v>
      </c>
      <c r="B29" s="110" t="s">
        <v>56</v>
      </c>
      <c r="C29" s="109" t="s">
        <v>8</v>
      </c>
      <c r="D29" s="17"/>
      <c r="E29" s="20"/>
      <c r="F29" s="6">
        <f>SUM(D29:E29)</f>
        <v>0</v>
      </c>
      <c r="G29" s="6">
        <f>ROUND(+F29*0.1,0)</f>
        <v>0</v>
      </c>
      <c r="H29" s="19"/>
      <c r="I29" s="10">
        <f>IF(F29=0,0,(H29/F29))</f>
        <v>0</v>
      </c>
      <c r="J29" s="6">
        <f>+G29+H29</f>
        <v>0</v>
      </c>
      <c r="K29" s="79" t="s">
        <v>99</v>
      </c>
    </row>
    <row r="30" spans="1:12" s="2" customFormat="1" ht="13" x14ac:dyDescent="0.25">
      <c r="A30" s="112">
        <v>72200</v>
      </c>
      <c r="B30" s="113" t="s">
        <v>42</v>
      </c>
      <c r="C30" s="112" t="s">
        <v>8</v>
      </c>
      <c r="D30" s="7"/>
      <c r="E30" s="75" t="s">
        <v>104</v>
      </c>
      <c r="F30" s="6">
        <f t="shared" si="1"/>
        <v>0</v>
      </c>
      <c r="G30" s="8">
        <v>0</v>
      </c>
      <c r="H30" s="75" t="s">
        <v>104</v>
      </c>
      <c r="I30" s="79" t="s">
        <v>99</v>
      </c>
      <c r="J30" s="79" t="s">
        <v>99</v>
      </c>
      <c r="K30" s="79" t="s">
        <v>99</v>
      </c>
    </row>
    <row r="31" spans="1:12" s="2" customFormat="1" ht="13" x14ac:dyDescent="0.25">
      <c r="A31" s="114">
        <v>72220</v>
      </c>
      <c r="B31" s="113" t="s">
        <v>40</v>
      </c>
      <c r="C31" s="112" t="s">
        <v>41</v>
      </c>
      <c r="D31" s="7"/>
      <c r="E31" s="75" t="s">
        <v>104</v>
      </c>
      <c r="F31" s="6">
        <f>SUM(D31:E31)</f>
        <v>0</v>
      </c>
      <c r="G31" s="8">
        <v>0</v>
      </c>
      <c r="H31" s="75" t="s">
        <v>104</v>
      </c>
      <c r="I31" s="79" t="s">
        <v>99</v>
      </c>
      <c r="J31" s="79" t="s">
        <v>99</v>
      </c>
      <c r="K31" s="79" t="s">
        <v>99</v>
      </c>
    </row>
    <row r="32" spans="1:12" s="18" customFormat="1" ht="13" x14ac:dyDescent="0.25">
      <c r="A32" s="111">
        <v>72240</v>
      </c>
      <c r="B32" s="110" t="s">
        <v>57</v>
      </c>
      <c r="C32" s="109" t="s">
        <v>41</v>
      </c>
      <c r="D32" s="4"/>
      <c r="E32" s="4"/>
      <c r="F32" s="6">
        <f>SUM(D32:E32)</f>
        <v>0</v>
      </c>
      <c r="G32" s="6">
        <f>ROUND(+F32*0.1,0)</f>
        <v>0</v>
      </c>
      <c r="H32" s="4"/>
      <c r="I32" s="10">
        <f>IF(F32=0,0,(H32/F32))</f>
        <v>0</v>
      </c>
      <c r="J32" s="6">
        <f>+G32+H32</f>
        <v>0</v>
      </c>
      <c r="K32" s="79" t="s">
        <v>99</v>
      </c>
      <c r="L32" s="2"/>
    </row>
    <row r="33" spans="1:12" s="18" customFormat="1" ht="13" x14ac:dyDescent="0.25">
      <c r="A33" s="111">
        <v>72245</v>
      </c>
      <c r="B33" s="115" t="s">
        <v>70</v>
      </c>
      <c r="C33" s="116" t="s">
        <v>71</v>
      </c>
      <c r="D33" s="4"/>
      <c r="E33" s="4"/>
      <c r="F33" s="6">
        <f>SUM(D33:E33)</f>
        <v>0</v>
      </c>
      <c r="G33" s="6">
        <f>ROUND(+F33*0.1,0)</f>
        <v>0</v>
      </c>
      <c r="H33" s="4"/>
      <c r="I33" s="10">
        <f>IF(F33=0,0,(H33/F33))</f>
        <v>0</v>
      </c>
      <c r="J33" s="6">
        <f>+G33+H33</f>
        <v>0</v>
      </c>
      <c r="K33" s="79" t="s">
        <v>99</v>
      </c>
      <c r="L33" s="2"/>
    </row>
    <row r="34" spans="1:12" s="18" customFormat="1" ht="13" x14ac:dyDescent="0.25">
      <c r="A34" s="111">
        <v>72246</v>
      </c>
      <c r="B34" s="115" t="s">
        <v>76</v>
      </c>
      <c r="C34" s="116" t="s">
        <v>78</v>
      </c>
      <c r="D34" s="4"/>
      <c r="E34" s="75" t="s">
        <v>104</v>
      </c>
      <c r="F34" s="6">
        <f>SUM(D34:E34)</f>
        <v>0</v>
      </c>
      <c r="G34" s="6">
        <f>ROUND(+F34*0.1,0)</f>
        <v>0</v>
      </c>
      <c r="H34" s="75" t="s">
        <v>104</v>
      </c>
      <c r="I34" s="79" t="s">
        <v>99</v>
      </c>
      <c r="J34" s="79" t="s">
        <v>99</v>
      </c>
      <c r="K34" s="79" t="s">
        <v>99</v>
      </c>
      <c r="L34" s="2"/>
    </row>
    <row r="35" spans="1:12" s="18" customFormat="1" ht="13" x14ac:dyDescent="0.25">
      <c r="A35" s="111">
        <v>72247</v>
      </c>
      <c r="B35" s="115" t="s">
        <v>77</v>
      </c>
      <c r="C35" s="116" t="s">
        <v>79</v>
      </c>
      <c r="D35" s="4"/>
      <c r="E35" s="75" t="s">
        <v>104</v>
      </c>
      <c r="F35" s="6">
        <f>SUM(D35:E35)</f>
        <v>0</v>
      </c>
      <c r="G35" s="6">
        <f>ROUND(+F35*0.1,0)</f>
        <v>0</v>
      </c>
      <c r="H35" s="75" t="s">
        <v>104</v>
      </c>
      <c r="I35" s="79" t="s">
        <v>99</v>
      </c>
      <c r="J35" s="79" t="s">
        <v>99</v>
      </c>
      <c r="K35" s="79" t="s">
        <v>99</v>
      </c>
      <c r="L35" s="2"/>
    </row>
    <row r="36" spans="1:12" s="2" customFormat="1" ht="13" x14ac:dyDescent="0.25">
      <c r="A36" s="117">
        <v>72260</v>
      </c>
      <c r="B36" s="118" t="s">
        <v>81</v>
      </c>
      <c r="C36" s="74" t="s">
        <v>100</v>
      </c>
      <c r="D36" s="3">
        <f>SUM(D10:D35)</f>
        <v>0</v>
      </c>
      <c r="E36" s="3">
        <f>SUM(E10:E35)</f>
        <v>0</v>
      </c>
      <c r="F36" s="3">
        <f>SUM(F10:F35)</f>
        <v>0</v>
      </c>
      <c r="G36" s="3">
        <f>SUM(G10:G35)</f>
        <v>0</v>
      </c>
      <c r="H36" s="3">
        <f>SUM(H10:H35)</f>
        <v>0</v>
      </c>
      <c r="I36" s="79" t="s">
        <v>99</v>
      </c>
      <c r="J36" s="79" t="s">
        <v>99</v>
      </c>
      <c r="K36" s="79" t="s">
        <v>99</v>
      </c>
    </row>
    <row r="37" spans="1:12" s="2" customFormat="1" ht="26" x14ac:dyDescent="0.3">
      <c r="A37" s="106" t="s">
        <v>108</v>
      </c>
      <c r="B37" s="107" t="s">
        <v>112</v>
      </c>
      <c r="C37" s="74" t="s">
        <v>100</v>
      </c>
      <c r="D37" s="74" t="s">
        <v>100</v>
      </c>
      <c r="E37" s="74" t="s">
        <v>100</v>
      </c>
      <c r="F37" s="74" t="s">
        <v>100</v>
      </c>
      <c r="G37" s="74" t="s">
        <v>100</v>
      </c>
      <c r="H37" s="74" t="s">
        <v>100</v>
      </c>
      <c r="I37" s="74" t="s">
        <v>100</v>
      </c>
      <c r="J37" s="74" t="s">
        <v>100</v>
      </c>
      <c r="K37" s="76" t="s">
        <v>100</v>
      </c>
    </row>
    <row r="38" spans="1:12" s="2" customFormat="1" ht="13" x14ac:dyDescent="0.25">
      <c r="A38" s="101">
        <v>75880</v>
      </c>
      <c r="B38" s="102" t="s">
        <v>19</v>
      </c>
      <c r="C38" s="101" t="s">
        <v>20</v>
      </c>
      <c r="D38" s="7"/>
      <c r="E38" s="7"/>
      <c r="F38" s="6">
        <f t="shared" ref="F38:F43" si="4">SUM(D38:E38)</f>
        <v>0</v>
      </c>
      <c r="G38" s="6">
        <f>ROUND(+F38*0.1,0)</f>
        <v>0</v>
      </c>
      <c r="H38" s="7"/>
      <c r="I38" s="10">
        <f t="shared" ref="I38:I49" si="5">IF(F38=0,0,(H38/F38))</f>
        <v>0</v>
      </c>
      <c r="J38" s="6">
        <f>+G38+H38</f>
        <v>0</v>
      </c>
      <c r="K38" s="79" t="s">
        <v>99</v>
      </c>
    </row>
    <row r="39" spans="1:12" s="2" customFormat="1" ht="13" x14ac:dyDescent="0.25">
      <c r="A39" s="119">
        <v>76260</v>
      </c>
      <c r="B39" s="120" t="s">
        <v>21</v>
      </c>
      <c r="C39" s="119" t="s">
        <v>22</v>
      </c>
      <c r="D39" s="7"/>
      <c r="E39" s="7"/>
      <c r="F39" s="6">
        <f t="shared" si="4"/>
        <v>0</v>
      </c>
      <c r="G39" s="6">
        <f>ROUND(+F39*0.1,0)</f>
        <v>0</v>
      </c>
      <c r="H39" s="7"/>
      <c r="I39" s="10">
        <f t="shared" si="5"/>
        <v>0</v>
      </c>
      <c r="J39" s="79" t="s">
        <v>99</v>
      </c>
      <c r="K39" s="79" t="s">
        <v>99</v>
      </c>
    </row>
    <row r="40" spans="1:12" s="2" customFormat="1" ht="13" x14ac:dyDescent="0.25">
      <c r="A40" s="101">
        <v>76320</v>
      </c>
      <c r="B40" s="102" t="s">
        <v>69</v>
      </c>
      <c r="C40" s="101" t="s">
        <v>23</v>
      </c>
      <c r="D40" s="7"/>
      <c r="E40" s="7"/>
      <c r="F40" s="6">
        <f t="shared" si="4"/>
        <v>0</v>
      </c>
      <c r="G40" s="6">
        <f>ROUND(+F40*0.1,0)</f>
        <v>0</v>
      </c>
      <c r="H40" s="7"/>
      <c r="I40" s="10">
        <f t="shared" si="5"/>
        <v>0</v>
      </c>
      <c r="J40" s="6">
        <f>+G40+H40</f>
        <v>0</v>
      </c>
      <c r="K40" s="79" t="s">
        <v>99</v>
      </c>
    </row>
    <row r="41" spans="1:12" s="2" customFormat="1" ht="13" x14ac:dyDescent="0.25">
      <c r="A41" s="101">
        <v>76340</v>
      </c>
      <c r="B41" s="102" t="s">
        <v>54</v>
      </c>
      <c r="C41" s="101" t="s">
        <v>38</v>
      </c>
      <c r="D41" s="7"/>
      <c r="E41" s="7"/>
      <c r="F41" s="6">
        <f t="shared" si="4"/>
        <v>0</v>
      </c>
      <c r="G41" s="6">
        <f>ROUND(+F41*0.1,0)</f>
        <v>0</v>
      </c>
      <c r="H41" s="7"/>
      <c r="I41" s="10">
        <f t="shared" si="5"/>
        <v>0</v>
      </c>
      <c r="J41" s="6">
        <f>+G41+H41</f>
        <v>0</v>
      </c>
      <c r="K41" s="79" t="s">
        <v>99</v>
      </c>
    </row>
    <row r="42" spans="1:12" s="2" customFormat="1" ht="13" x14ac:dyDescent="0.25">
      <c r="A42" s="112">
        <v>76360</v>
      </c>
      <c r="B42" s="113" t="s">
        <v>44</v>
      </c>
      <c r="C42" s="112" t="s">
        <v>18</v>
      </c>
      <c r="D42" s="4"/>
      <c r="E42" s="75" t="s">
        <v>104</v>
      </c>
      <c r="F42" s="6">
        <f t="shared" si="4"/>
        <v>0</v>
      </c>
      <c r="G42" s="8">
        <v>0</v>
      </c>
      <c r="H42" s="75" t="s">
        <v>104</v>
      </c>
      <c r="I42" s="11"/>
      <c r="J42" s="79" t="s">
        <v>99</v>
      </c>
      <c r="K42" s="79" t="s">
        <v>99</v>
      </c>
    </row>
    <row r="43" spans="1:12" s="2" customFormat="1" ht="13" x14ac:dyDescent="0.25">
      <c r="A43" s="101">
        <v>76380</v>
      </c>
      <c r="B43" s="102" t="s">
        <v>45</v>
      </c>
      <c r="C43" s="101" t="s">
        <v>18</v>
      </c>
      <c r="D43" s="4"/>
      <c r="E43" s="4"/>
      <c r="F43" s="6">
        <f t="shared" si="4"/>
        <v>0</v>
      </c>
      <c r="G43" s="6">
        <f>ROUND(+F43*0.1,0)</f>
        <v>0</v>
      </c>
      <c r="H43" s="4"/>
      <c r="I43" s="10">
        <f>IF(F43=0,0,(H43/F43))</f>
        <v>0</v>
      </c>
      <c r="J43" s="6">
        <f>+G43+H43</f>
        <v>0</v>
      </c>
      <c r="K43" s="79" t="s">
        <v>99</v>
      </c>
    </row>
    <row r="44" spans="1:12" s="2" customFormat="1" ht="13" x14ac:dyDescent="0.25">
      <c r="A44" s="101">
        <v>76385</v>
      </c>
      <c r="B44" s="115" t="s">
        <v>72</v>
      </c>
      <c r="C44" s="116" t="s">
        <v>73</v>
      </c>
      <c r="D44" s="7"/>
      <c r="E44" s="7"/>
      <c r="F44" s="6">
        <f>SUM(D44:E44)</f>
        <v>0</v>
      </c>
      <c r="G44" s="6">
        <f>ROUND(+F44*0.1,0)</f>
        <v>0</v>
      </c>
      <c r="H44" s="7"/>
      <c r="I44" s="10">
        <f>IF(F44=0,0,(H44/F44))</f>
        <v>0</v>
      </c>
      <c r="J44" s="6">
        <f>+G44+H44</f>
        <v>0</v>
      </c>
      <c r="K44" s="79" t="s">
        <v>99</v>
      </c>
    </row>
    <row r="45" spans="1:12" s="2" customFormat="1" ht="13" x14ac:dyDescent="0.25">
      <c r="A45" s="117">
        <v>76400</v>
      </c>
      <c r="B45" s="118" t="s">
        <v>82</v>
      </c>
      <c r="C45" s="74" t="s">
        <v>100</v>
      </c>
      <c r="D45" s="3">
        <f>SUM(D38:D44)</f>
        <v>0</v>
      </c>
      <c r="E45" s="3">
        <f>SUM(E38:E44)</f>
        <v>0</v>
      </c>
      <c r="F45" s="3">
        <f>SUM(F38:F44)</f>
        <v>0</v>
      </c>
      <c r="G45" s="3">
        <f>SUM(G38:G44)</f>
        <v>0</v>
      </c>
      <c r="H45" s="3">
        <f>SUM(H38:H44)</f>
        <v>0</v>
      </c>
      <c r="I45" s="11"/>
      <c r="J45" s="79" t="s">
        <v>99</v>
      </c>
      <c r="K45" s="79" t="s">
        <v>99</v>
      </c>
    </row>
    <row r="46" spans="1:12" s="2" customFormat="1" ht="13" x14ac:dyDescent="0.25">
      <c r="A46" s="117">
        <v>83080</v>
      </c>
      <c r="B46" s="118" t="s">
        <v>83</v>
      </c>
      <c r="C46" s="101" t="s">
        <v>34</v>
      </c>
      <c r="D46" s="7"/>
      <c r="E46" s="7"/>
      <c r="F46" s="6">
        <f>SUM(D46:E46)</f>
        <v>0</v>
      </c>
      <c r="G46" s="6">
        <f>ROUND(+F46*0.1,0)</f>
        <v>0</v>
      </c>
      <c r="H46" s="7"/>
      <c r="I46" s="10">
        <f t="shared" si="5"/>
        <v>0</v>
      </c>
      <c r="J46" s="6">
        <f>+G46+H46</f>
        <v>0</v>
      </c>
      <c r="K46" s="79" t="s">
        <v>99</v>
      </c>
    </row>
    <row r="47" spans="1:12" s="2" customFormat="1" ht="13" x14ac:dyDescent="0.25">
      <c r="A47" s="101">
        <v>84000</v>
      </c>
      <c r="B47" s="102" t="s">
        <v>25</v>
      </c>
      <c r="C47" s="101" t="s">
        <v>26</v>
      </c>
      <c r="D47" s="7"/>
      <c r="E47" s="7"/>
      <c r="F47" s="6">
        <f>SUM(D47:E47)</f>
        <v>0</v>
      </c>
      <c r="G47" s="6">
        <f>ROUND(+F47*0.1,0)</f>
        <v>0</v>
      </c>
      <c r="H47" s="7"/>
      <c r="I47" s="10">
        <f t="shared" si="5"/>
        <v>0</v>
      </c>
      <c r="J47" s="6">
        <f>+G47+H47</f>
        <v>0</v>
      </c>
      <c r="K47" s="79" t="s">
        <v>99</v>
      </c>
    </row>
    <row r="48" spans="1:12" s="2" customFormat="1" ht="13" x14ac:dyDescent="0.25">
      <c r="A48" s="101">
        <v>84005</v>
      </c>
      <c r="B48" s="115" t="s">
        <v>74</v>
      </c>
      <c r="C48" s="116" t="s">
        <v>75</v>
      </c>
      <c r="D48" s="7"/>
      <c r="E48" s="7"/>
      <c r="F48" s="6">
        <f>SUM(D48:E48)</f>
        <v>0</v>
      </c>
      <c r="G48" s="6">
        <f>ROUND(+F48*0.1,0)</f>
        <v>0</v>
      </c>
      <c r="H48" s="7"/>
      <c r="I48" s="10">
        <f>IF(F48=0,0,(H48/F48))</f>
        <v>0</v>
      </c>
      <c r="J48" s="6">
        <f>+G48+H48</f>
        <v>0</v>
      </c>
      <c r="K48" s="79" t="s">
        <v>99</v>
      </c>
    </row>
    <row r="49" spans="1:11" s="2" customFormat="1" ht="13" x14ac:dyDescent="0.25">
      <c r="A49" s="101">
        <v>84020</v>
      </c>
      <c r="B49" s="102" t="s">
        <v>48</v>
      </c>
      <c r="C49" s="101" t="s">
        <v>27</v>
      </c>
      <c r="D49" s="7"/>
      <c r="E49" s="7"/>
      <c r="F49" s="6">
        <f>SUM(D49:E49)</f>
        <v>0</v>
      </c>
      <c r="G49" s="6">
        <f>ROUND(+F49*0.1,0)</f>
        <v>0</v>
      </c>
      <c r="H49" s="7"/>
      <c r="I49" s="10">
        <f t="shared" si="5"/>
        <v>0</v>
      </c>
      <c r="J49" s="6">
        <f>+G49+H49</f>
        <v>0</v>
      </c>
      <c r="K49" s="79" t="s">
        <v>99</v>
      </c>
    </row>
    <row r="50" spans="1:11" s="2" customFormat="1" ht="13" x14ac:dyDescent="0.25">
      <c r="A50" s="121">
        <v>84060</v>
      </c>
      <c r="B50" s="122" t="s">
        <v>84</v>
      </c>
      <c r="C50" s="123" t="s">
        <v>100</v>
      </c>
      <c r="D50" s="78">
        <f>+D49+D48+D47+D46+D45+D36</f>
        <v>0</v>
      </c>
      <c r="E50" s="78">
        <f>+E49+E48+E47+E46+E45+E36</f>
        <v>0</v>
      </c>
      <c r="F50" s="78">
        <f>+F49+F48+F47+F46+F45+F36</f>
        <v>0</v>
      </c>
      <c r="G50" s="78">
        <f>+G49+G48+G47+G46+G45+G36</f>
        <v>0</v>
      </c>
      <c r="H50" s="78">
        <f>+H49+H48+H47+H46+H45+H36</f>
        <v>0</v>
      </c>
      <c r="I50" s="79" t="s">
        <v>99</v>
      </c>
      <c r="J50" s="79" t="s">
        <v>99</v>
      </c>
      <c r="K50" s="79" t="s">
        <v>99</v>
      </c>
    </row>
    <row r="51" spans="1:11" s="55" customFormat="1" ht="47.5" customHeight="1" x14ac:dyDescent="0.3">
      <c r="A51" s="25" t="s">
        <v>94</v>
      </c>
      <c r="C51" s="13"/>
    </row>
    <row r="52" spans="1:11" s="55" customFormat="1" ht="28.9" customHeight="1" x14ac:dyDescent="0.3">
      <c r="A52" s="25" t="s">
        <v>90</v>
      </c>
      <c r="C52" s="13"/>
    </row>
    <row r="53" spans="1:11" s="2" customFormat="1" ht="18" x14ac:dyDescent="0.25">
      <c r="A53" s="72" t="s">
        <v>93</v>
      </c>
      <c r="B53" s="72"/>
      <c r="C53" s="72"/>
      <c r="D53" s="72"/>
      <c r="E53" s="22"/>
      <c r="F53" s="22"/>
      <c r="G53" s="22"/>
      <c r="H53" s="56"/>
      <c r="I53" s="15"/>
      <c r="K53" s="23"/>
    </row>
    <row r="54" spans="1:11" s="2" customFormat="1" ht="18" hidden="1" x14ac:dyDescent="0.25">
      <c r="A54" s="72"/>
      <c r="B54" s="72"/>
      <c r="C54" s="72"/>
      <c r="D54" s="72"/>
      <c r="E54" s="12"/>
      <c r="F54" s="12"/>
      <c r="G54" s="12"/>
      <c r="H54" s="22"/>
      <c r="I54" s="57"/>
      <c r="K54" s="5"/>
    </row>
    <row r="55" spans="1:11" hidden="1" x14ac:dyDescent="0.25">
      <c r="A55" s="72"/>
      <c r="B55" s="72"/>
      <c r="C55" s="72"/>
      <c r="D55" s="72"/>
    </row>
    <row r="56" spans="1:11" hidden="1" x14ac:dyDescent="0.25">
      <c r="A56" s="72"/>
      <c r="B56" s="72"/>
      <c r="C56" s="72"/>
      <c r="D56" s="72"/>
    </row>
    <row r="57" spans="1:11" hidden="1" x14ac:dyDescent="0.25">
      <c r="A57" s="72"/>
      <c r="B57" s="72"/>
      <c r="C57" s="72"/>
      <c r="D57" s="72"/>
    </row>
    <row r="58" spans="1:11" hidden="1" x14ac:dyDescent="0.25">
      <c r="A58" s="72"/>
      <c r="B58" s="72"/>
      <c r="C58" s="72"/>
      <c r="D58" s="72"/>
    </row>
  </sheetData>
  <sheetProtection algorithmName="SHA-512" hashValue="E7Flzd5HV2WQpUrecsjezmIZioyqtlB6sqlFEgf626rswUmJpFwb4yF59gc/dyYY3aM0VvwyLm7phm6vmZeOag==" saltValue="fGSAln/3GOUaqb4/nk04pA==" spinCount="100000" sheet="1" formatColumns="0"/>
  <mergeCells count="2">
    <mergeCell ref="A1:K1"/>
    <mergeCell ref="A2:K2"/>
  </mergeCells>
  <phoneticPr fontId="3" type="noConversion"/>
  <conditionalFormatting sqref="I45 I42">
    <cfRule type="cellIs" dxfId="27" priority="3" stopIfTrue="1" operator="greaterThan">
      <formula>0.1</formula>
    </cfRule>
  </conditionalFormatting>
  <conditionalFormatting sqref="I38 I40:I41 I28:I29 I22:I25 I10:I14 I16:I18 I43:I44 I46:I49 I32:I33">
    <cfRule type="cellIs" dxfId="26" priority="4" stopIfTrue="1" operator="lessThan">
      <formula>-0.1</formula>
    </cfRule>
  </conditionalFormatting>
  <conditionalFormatting sqref="I39">
    <cfRule type="cellIs" dxfId="25" priority="5" stopIfTrue="1" operator="notEqual">
      <formula>0</formula>
    </cfRule>
  </conditionalFormatting>
  <conditionalFormatting sqref="I19:I21">
    <cfRule type="cellIs" dxfId="24" priority="6" stopIfTrue="1" operator="notBetween">
      <formula>-0.1</formula>
      <formula>0.1</formula>
    </cfRule>
  </conditionalFormatting>
  <dataValidations count="4">
    <dataValidation allowBlank="1" showInputMessage="1" showErrorMessage="1" prompt="District" sqref="B3" xr:uid="{596A8DDC-672E-4BE1-A124-FA3EEE30784A}"/>
    <dataValidation allowBlank="1" showInputMessage="1" showErrorMessage="1" prompt="LEA Code" sqref="B4" xr:uid="{F4E6D38E-E430-491D-8A68-B598AE30C8C9}"/>
    <dataValidation allowBlank="1" showInputMessage="1" showErrorMessage="1" prompt="Month/Year" sqref="B5" xr:uid="{27470C4B-A8D3-4ABC-913A-15F59302A220}"/>
    <dataValidation allowBlank="1" showInputMessage="1" showErrorMessage="1" prompt="Date of submission" sqref="B6" xr:uid="{AFC61D1C-78E6-49E7-90D2-6FE1F2B6265E}"/>
  </dataValidations>
  <pageMargins left="0.5" right="0.5" top="1.5" bottom="0.75" header="0.75" footer="0.25"/>
  <pageSetup paperSize="5" scale="80" fitToHeight="0" orientation="landscape" r:id="rId1"/>
  <headerFooter alignWithMargins="0">
    <oddFooter>&amp;L&amp;Z&amp;F&amp;C&amp;P of &amp;N&amp;R&amp;D
&amp;T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5"/>
  <sheetViews>
    <sheetView workbookViewId="0">
      <selection sqref="A1:F1"/>
    </sheetView>
  </sheetViews>
  <sheetFormatPr defaultColWidth="0" defaultRowHeight="14.5" zeroHeight="1" x14ac:dyDescent="0.35"/>
  <cols>
    <col min="1" max="1" width="15" style="37" customWidth="1"/>
    <col min="2" max="2" width="37.7265625" style="37" customWidth="1"/>
    <col min="3" max="3" width="18.7265625" style="37" customWidth="1"/>
    <col min="4" max="4" width="15.7265625" style="37" customWidth="1"/>
    <col min="5" max="5" width="26.7265625" style="37" customWidth="1"/>
    <col min="6" max="6" width="15.7265625" style="37" customWidth="1"/>
    <col min="7" max="16384" width="9.1796875" style="37" hidden="1"/>
  </cols>
  <sheetData>
    <row r="1" spans="1:6" x14ac:dyDescent="0.35">
      <c r="A1" s="132" t="s">
        <v>113</v>
      </c>
      <c r="B1" s="132"/>
      <c r="C1" s="132"/>
      <c r="D1" s="132"/>
      <c r="E1" s="132"/>
      <c r="F1" s="132"/>
    </row>
    <row r="2" spans="1:6" ht="24.65" customHeight="1" thickBot="1" x14ac:dyDescent="0.4">
      <c r="A2" s="133" t="s">
        <v>131</v>
      </c>
      <c r="B2" s="133"/>
      <c r="C2" s="133"/>
      <c r="D2" s="133"/>
      <c r="E2" s="133"/>
      <c r="F2" s="133"/>
    </row>
    <row r="3" spans="1:6" ht="15.5" thickTop="1" thickBot="1" x14ac:dyDescent="0.4">
      <c r="A3" s="34" t="s">
        <v>35</v>
      </c>
      <c r="B3" s="35" t="str">
        <f>IF('Detail of Transfers'!B3=0," ",'Detail of Transfers'!B3)</f>
        <v xml:space="preserve"> </v>
      </c>
      <c r="C3" s="36"/>
      <c r="D3" s="36"/>
      <c r="E3" s="33"/>
      <c r="F3" s="36"/>
    </row>
    <row r="4" spans="1:6" ht="15.5" thickTop="1" thickBot="1" x14ac:dyDescent="0.4">
      <c r="A4" s="38" t="s">
        <v>30</v>
      </c>
      <c r="B4" s="35" t="str">
        <f>IF('Detail of Transfers'!B4=0," ",'Detail of Transfers'!B4)</f>
        <v xml:space="preserve"> </v>
      </c>
      <c r="C4" s="36"/>
      <c r="D4" s="36"/>
      <c r="E4" s="39"/>
      <c r="F4" s="81"/>
    </row>
    <row r="5" spans="1:6" ht="15.5" thickTop="1" thickBot="1" x14ac:dyDescent="0.4">
      <c r="A5" s="34" t="s">
        <v>36</v>
      </c>
      <c r="B5" s="82" t="str">
        <f>IF('Detail of Transfers'!B5=0," ",'Detail of Transfers'!B5)</f>
        <v xml:space="preserve"> </v>
      </c>
      <c r="C5" s="36"/>
      <c r="D5" s="36"/>
      <c r="E5" s="39"/>
      <c r="F5" s="81"/>
    </row>
    <row r="6" spans="1:6" ht="15.5" thickTop="1" thickBot="1" x14ac:dyDescent="0.4">
      <c r="A6" s="40" t="s">
        <v>86</v>
      </c>
      <c r="B6" s="80"/>
      <c r="C6" s="41"/>
      <c r="D6" s="41"/>
      <c r="E6" s="41"/>
      <c r="F6" s="41"/>
    </row>
    <row r="7" spans="1:6" ht="15.5" thickTop="1" thickBot="1" x14ac:dyDescent="0.4">
      <c r="A7" s="40" t="s">
        <v>85</v>
      </c>
      <c r="B7" s="80"/>
      <c r="C7" s="41"/>
      <c r="D7" s="41"/>
      <c r="E7" s="41"/>
      <c r="F7" s="41"/>
    </row>
    <row r="8" spans="1:6" ht="42" customHeight="1" thickTop="1" x14ac:dyDescent="0.35">
      <c r="A8" s="134" t="s">
        <v>87</v>
      </c>
      <c r="B8" s="134"/>
      <c r="C8" s="134"/>
      <c r="D8" s="134"/>
      <c r="E8" s="134"/>
      <c r="F8" s="134"/>
    </row>
    <row r="9" spans="1:6" x14ac:dyDescent="0.35">
      <c r="A9" s="134" t="s">
        <v>95</v>
      </c>
      <c r="B9" s="134"/>
      <c r="C9" s="134"/>
      <c r="D9" s="134"/>
      <c r="E9" s="134"/>
      <c r="F9" s="134"/>
    </row>
    <row r="10" spans="1:6" x14ac:dyDescent="0.35">
      <c r="A10" s="134" t="s">
        <v>107</v>
      </c>
      <c r="B10" s="134"/>
      <c r="C10" s="134"/>
      <c r="D10" s="134"/>
      <c r="E10" s="134"/>
      <c r="F10" s="134"/>
    </row>
    <row r="11" spans="1:6" ht="72.5" x14ac:dyDescent="0.35">
      <c r="A11" s="62" t="s">
        <v>80</v>
      </c>
      <c r="B11" s="63" t="s">
        <v>28</v>
      </c>
      <c r="C11" s="63" t="s">
        <v>29</v>
      </c>
      <c r="D11" s="64" t="s">
        <v>109</v>
      </c>
      <c r="E11" s="64" t="s">
        <v>88</v>
      </c>
      <c r="F11" s="65" t="s">
        <v>124</v>
      </c>
    </row>
    <row r="12" spans="1:6" s="47" customFormat="1" ht="51" customHeight="1" x14ac:dyDescent="0.25">
      <c r="A12" s="58">
        <v>3200</v>
      </c>
      <c r="B12" s="44" t="s">
        <v>49</v>
      </c>
      <c r="C12" s="43" t="s">
        <v>0</v>
      </c>
      <c r="D12" s="45"/>
      <c r="E12" s="46"/>
      <c r="F12" s="97"/>
    </row>
    <row r="13" spans="1:6" s="47" customFormat="1" ht="51" customHeight="1" x14ac:dyDescent="0.25">
      <c r="A13" s="59" t="s">
        <v>61</v>
      </c>
      <c r="B13" s="49" t="s">
        <v>55</v>
      </c>
      <c r="C13" s="48" t="s">
        <v>132</v>
      </c>
      <c r="D13" s="45"/>
      <c r="E13" s="46"/>
      <c r="F13" s="97"/>
    </row>
    <row r="14" spans="1:6" s="47" customFormat="1" ht="51" customHeight="1" x14ac:dyDescent="0.25">
      <c r="A14" s="58" t="s">
        <v>59</v>
      </c>
      <c r="B14" s="44" t="s">
        <v>50</v>
      </c>
      <c r="C14" s="43" t="s">
        <v>1</v>
      </c>
      <c r="D14" s="45"/>
      <c r="E14" s="46"/>
      <c r="F14" s="97"/>
    </row>
    <row r="15" spans="1:6" s="47" customFormat="1" ht="58" x14ac:dyDescent="0.25">
      <c r="A15" s="59" t="s">
        <v>60</v>
      </c>
      <c r="B15" s="49" t="s">
        <v>68</v>
      </c>
      <c r="C15" s="48" t="s">
        <v>58</v>
      </c>
      <c r="D15" s="45"/>
      <c r="E15" s="46"/>
      <c r="F15" s="97"/>
    </row>
    <row r="16" spans="1:6" s="47" customFormat="1" ht="51" customHeight="1" x14ac:dyDescent="0.25">
      <c r="A16" s="58">
        <v>27100</v>
      </c>
      <c r="B16" s="44" t="s">
        <v>2</v>
      </c>
      <c r="C16" s="43" t="s">
        <v>3</v>
      </c>
      <c r="D16" s="45"/>
      <c r="E16" s="46"/>
      <c r="F16" s="97"/>
    </row>
    <row r="17" spans="1:6" s="47" customFormat="1" ht="51" customHeight="1" x14ac:dyDescent="0.25">
      <c r="A17" s="58">
        <v>29180</v>
      </c>
      <c r="B17" s="44" t="s">
        <v>39</v>
      </c>
      <c r="C17" s="43" t="s">
        <v>4</v>
      </c>
      <c r="D17" s="45"/>
      <c r="E17" s="46"/>
      <c r="F17" s="97"/>
    </row>
    <row r="18" spans="1:6" s="47" customFormat="1" ht="51" customHeight="1" x14ac:dyDescent="0.25">
      <c r="A18" s="59" t="s">
        <v>62</v>
      </c>
      <c r="B18" s="49" t="s">
        <v>51</v>
      </c>
      <c r="C18" s="48" t="s">
        <v>133</v>
      </c>
      <c r="D18" s="45"/>
      <c r="E18" s="46"/>
      <c r="F18" s="97"/>
    </row>
    <row r="19" spans="1:6" s="47" customFormat="1" ht="51" customHeight="1" x14ac:dyDescent="0.25">
      <c r="A19" s="59" t="s">
        <v>63</v>
      </c>
      <c r="B19" s="49" t="s">
        <v>31</v>
      </c>
      <c r="C19" s="48" t="s">
        <v>134</v>
      </c>
      <c r="D19" s="45"/>
      <c r="E19" s="46"/>
      <c r="F19" s="97"/>
    </row>
    <row r="20" spans="1:6" s="47" customFormat="1" ht="51" customHeight="1" x14ac:dyDescent="0.25">
      <c r="A20" s="126">
        <v>45300</v>
      </c>
      <c r="B20" s="127" t="s">
        <v>52</v>
      </c>
      <c r="C20" s="128" t="s">
        <v>5</v>
      </c>
      <c r="D20" s="45"/>
      <c r="E20" s="46"/>
      <c r="F20" s="97"/>
    </row>
    <row r="21" spans="1:6" s="47" customFormat="1" ht="51" customHeight="1" x14ac:dyDescent="0.25">
      <c r="A21" s="126">
        <v>46160</v>
      </c>
      <c r="B21" s="127" t="s">
        <v>53</v>
      </c>
      <c r="C21" s="128" t="s">
        <v>6</v>
      </c>
      <c r="D21" s="45"/>
      <c r="E21" s="46"/>
      <c r="F21" s="97"/>
    </row>
    <row r="22" spans="1:6" s="47" customFormat="1" ht="51" customHeight="1" x14ac:dyDescent="0.25">
      <c r="A22" s="126" t="s">
        <v>64</v>
      </c>
      <c r="B22" s="129" t="s">
        <v>67</v>
      </c>
      <c r="C22" s="128" t="s">
        <v>7</v>
      </c>
      <c r="D22" s="45"/>
      <c r="E22" s="46"/>
      <c r="F22" s="97"/>
    </row>
    <row r="23" spans="1:6" s="47" customFormat="1" ht="51" customHeight="1" x14ac:dyDescent="0.25">
      <c r="A23" s="58">
        <v>51120</v>
      </c>
      <c r="B23" s="49" t="s">
        <v>9</v>
      </c>
      <c r="C23" s="43" t="s">
        <v>10</v>
      </c>
      <c r="D23" s="45"/>
      <c r="E23" s="46"/>
      <c r="F23" s="97"/>
    </row>
    <row r="24" spans="1:6" s="47" customFormat="1" ht="51" customHeight="1" x14ac:dyDescent="0.25">
      <c r="A24" s="58">
        <v>52480</v>
      </c>
      <c r="B24" s="44" t="s">
        <v>11</v>
      </c>
      <c r="C24" s="43" t="s">
        <v>12</v>
      </c>
      <c r="D24" s="45"/>
      <c r="E24" s="46"/>
      <c r="F24" s="97"/>
    </row>
    <row r="25" spans="1:6" s="47" customFormat="1" ht="51" customHeight="1" x14ac:dyDescent="0.25">
      <c r="A25" s="58">
        <v>71260</v>
      </c>
      <c r="B25" s="44" t="s">
        <v>14</v>
      </c>
      <c r="C25" s="43" t="s">
        <v>15</v>
      </c>
      <c r="D25" s="45"/>
      <c r="E25" s="46"/>
      <c r="F25" s="97"/>
    </row>
    <row r="26" spans="1:6" s="47" customFormat="1" ht="51" customHeight="1" x14ac:dyDescent="0.25">
      <c r="A26" s="58">
        <v>72020</v>
      </c>
      <c r="B26" s="44" t="s">
        <v>16</v>
      </c>
      <c r="C26" s="43" t="s">
        <v>17</v>
      </c>
      <c r="D26" s="45"/>
      <c r="E26" s="46"/>
      <c r="F26" s="97"/>
    </row>
    <row r="27" spans="1:6" s="47" customFormat="1" ht="51" customHeight="1" x14ac:dyDescent="0.25">
      <c r="A27" s="58">
        <v>72160</v>
      </c>
      <c r="B27" s="44" t="s">
        <v>43</v>
      </c>
      <c r="C27" s="43" t="s">
        <v>13</v>
      </c>
      <c r="D27" s="45"/>
      <c r="E27" s="46"/>
      <c r="F27" s="97"/>
    </row>
    <row r="28" spans="1:6" s="47" customFormat="1" ht="51" customHeight="1" x14ac:dyDescent="0.25">
      <c r="A28" s="60">
        <v>72180</v>
      </c>
      <c r="B28" s="44" t="s">
        <v>56</v>
      </c>
      <c r="C28" s="43" t="s">
        <v>8</v>
      </c>
      <c r="D28" s="45"/>
      <c r="E28" s="46"/>
      <c r="F28" s="97"/>
    </row>
    <row r="29" spans="1:6" s="47" customFormat="1" ht="51" customHeight="1" x14ac:dyDescent="0.25">
      <c r="A29" s="60">
        <v>72240</v>
      </c>
      <c r="B29" s="49" t="s">
        <v>57</v>
      </c>
      <c r="C29" s="43" t="s">
        <v>41</v>
      </c>
      <c r="D29" s="45"/>
      <c r="E29" s="46"/>
      <c r="F29" s="97"/>
    </row>
    <row r="30" spans="1:6" s="47" customFormat="1" ht="51" customHeight="1" x14ac:dyDescent="0.25">
      <c r="A30" s="60">
        <v>72245</v>
      </c>
      <c r="B30" s="49" t="s">
        <v>70</v>
      </c>
      <c r="C30" s="43" t="s">
        <v>71</v>
      </c>
      <c r="D30" s="45"/>
      <c r="E30" s="46"/>
      <c r="F30" s="97"/>
    </row>
    <row r="31" spans="1:6" s="47" customFormat="1" ht="51" customHeight="1" x14ac:dyDescent="0.25">
      <c r="A31" s="58">
        <v>75880</v>
      </c>
      <c r="B31" s="44" t="s">
        <v>19</v>
      </c>
      <c r="C31" s="43" t="s">
        <v>20</v>
      </c>
      <c r="D31" s="45"/>
      <c r="E31" s="46"/>
      <c r="F31" s="97"/>
    </row>
    <row r="32" spans="1:6" s="47" customFormat="1" ht="51" customHeight="1" x14ac:dyDescent="0.25">
      <c r="A32" s="61">
        <v>76260</v>
      </c>
      <c r="B32" s="70" t="s">
        <v>21</v>
      </c>
      <c r="C32" s="50" t="s">
        <v>22</v>
      </c>
      <c r="D32" s="45"/>
      <c r="E32" s="46"/>
      <c r="F32" s="97"/>
    </row>
    <row r="33" spans="1:6" s="47" customFormat="1" ht="51" customHeight="1" x14ac:dyDescent="0.25">
      <c r="A33" s="58">
        <v>76320</v>
      </c>
      <c r="B33" s="49" t="s">
        <v>69</v>
      </c>
      <c r="C33" s="43" t="s">
        <v>23</v>
      </c>
      <c r="D33" s="45"/>
      <c r="E33" s="46"/>
      <c r="F33" s="97"/>
    </row>
    <row r="34" spans="1:6" s="47" customFormat="1" ht="51" customHeight="1" x14ac:dyDescent="0.25">
      <c r="A34" s="58">
        <v>76340</v>
      </c>
      <c r="B34" s="49" t="s">
        <v>54</v>
      </c>
      <c r="C34" s="43" t="s">
        <v>38</v>
      </c>
      <c r="D34" s="45"/>
      <c r="E34" s="46"/>
      <c r="F34" s="97"/>
    </row>
    <row r="35" spans="1:6" s="47" customFormat="1" ht="51" customHeight="1" x14ac:dyDescent="0.25">
      <c r="A35" s="58">
        <v>76380</v>
      </c>
      <c r="B35" s="49" t="s">
        <v>45</v>
      </c>
      <c r="C35" s="43" t="s">
        <v>18</v>
      </c>
      <c r="D35" s="45"/>
      <c r="E35" s="46"/>
      <c r="F35" s="97"/>
    </row>
    <row r="36" spans="1:6" s="47" customFormat="1" ht="51" customHeight="1" x14ac:dyDescent="0.25">
      <c r="A36" s="58">
        <v>76385</v>
      </c>
      <c r="B36" s="49" t="s">
        <v>72</v>
      </c>
      <c r="C36" s="43" t="s">
        <v>73</v>
      </c>
      <c r="D36" s="45"/>
      <c r="E36" s="46"/>
      <c r="F36" s="97"/>
    </row>
    <row r="37" spans="1:6" s="47" customFormat="1" ht="51" customHeight="1" x14ac:dyDescent="0.25">
      <c r="A37" s="58">
        <v>83080</v>
      </c>
      <c r="B37" s="49" t="s">
        <v>24</v>
      </c>
      <c r="C37" s="43" t="s">
        <v>34</v>
      </c>
      <c r="D37" s="45"/>
      <c r="E37" s="46"/>
      <c r="F37" s="97"/>
    </row>
    <row r="38" spans="1:6" s="47" customFormat="1" ht="51" customHeight="1" x14ac:dyDescent="0.25">
      <c r="A38" s="58">
        <v>84000</v>
      </c>
      <c r="B38" s="49" t="s">
        <v>25</v>
      </c>
      <c r="C38" s="43" t="s">
        <v>26</v>
      </c>
      <c r="D38" s="45"/>
      <c r="E38" s="46"/>
      <c r="F38" s="97"/>
    </row>
    <row r="39" spans="1:6" s="47" customFormat="1" ht="51" customHeight="1" x14ac:dyDescent="0.25">
      <c r="A39" s="58">
        <v>84005</v>
      </c>
      <c r="B39" s="49" t="s">
        <v>74</v>
      </c>
      <c r="C39" s="43" t="s">
        <v>75</v>
      </c>
      <c r="D39" s="45"/>
      <c r="E39" s="46"/>
      <c r="F39" s="97"/>
    </row>
    <row r="40" spans="1:6" s="47" customFormat="1" ht="51" customHeight="1" x14ac:dyDescent="0.25">
      <c r="A40" s="66">
        <v>84020</v>
      </c>
      <c r="B40" s="71" t="s">
        <v>48</v>
      </c>
      <c r="C40" s="67" t="s">
        <v>27</v>
      </c>
      <c r="D40" s="68"/>
      <c r="E40" s="69"/>
      <c r="F40" s="98"/>
    </row>
    <row r="41" spans="1:6" ht="30" customHeight="1" x14ac:dyDescent="0.35">
      <c r="A41" s="52" t="s">
        <v>89</v>
      </c>
      <c r="E41" s="51"/>
    </row>
    <row r="42" spans="1:6" ht="24" customHeight="1" x14ac:dyDescent="0.35">
      <c r="A42" s="37" t="s">
        <v>91</v>
      </c>
      <c r="E42" s="51"/>
    </row>
    <row r="43" spans="1:6" ht="24" customHeight="1" x14ac:dyDescent="0.35">
      <c r="A43" s="37" t="s">
        <v>90</v>
      </c>
      <c r="E43" s="51"/>
    </row>
    <row r="44" spans="1:6" ht="24" customHeight="1" x14ac:dyDescent="0.35">
      <c r="A44" s="37" t="s">
        <v>92</v>
      </c>
    </row>
    <row r="45" spans="1:6" ht="24" customHeight="1" x14ac:dyDescent="0.35">
      <c r="A45" s="37" t="s">
        <v>90</v>
      </c>
    </row>
    <row r="46" spans="1:6" x14ac:dyDescent="0.35">
      <c r="A46" s="54" t="s">
        <v>93</v>
      </c>
    </row>
    <row r="47" spans="1:6" hidden="1" x14ac:dyDescent="0.35">
      <c r="B47" s="83"/>
      <c r="C47" s="42"/>
      <c r="D47" s="42"/>
      <c r="E47" s="42"/>
    </row>
    <row r="48" spans="1:6" hidden="1" x14ac:dyDescent="0.35">
      <c r="B48" s="83"/>
      <c r="C48" s="42"/>
      <c r="D48" s="53"/>
      <c r="E48" s="42"/>
    </row>
    <row r="49" spans="2:5" hidden="1" x14ac:dyDescent="0.35">
      <c r="B49" s="42"/>
      <c r="C49" s="42"/>
      <c r="D49" s="42"/>
      <c r="E49" s="42"/>
    </row>
    <row r="50" spans="2:5" hidden="1" x14ac:dyDescent="0.35">
      <c r="B50" s="42"/>
      <c r="C50" s="42"/>
      <c r="D50" s="42"/>
      <c r="E50" s="42"/>
    </row>
    <row r="51" spans="2:5" hidden="1" x14ac:dyDescent="0.35">
      <c r="B51" s="42"/>
      <c r="C51" s="42"/>
      <c r="D51" s="42"/>
      <c r="E51" s="42"/>
    </row>
    <row r="52" spans="2:5" hidden="1" x14ac:dyDescent="0.35">
      <c r="B52" s="42"/>
      <c r="C52" s="42"/>
      <c r="D52" s="42"/>
      <c r="E52" s="42"/>
    </row>
    <row r="53" spans="2:5" hidden="1" x14ac:dyDescent="0.35">
      <c r="B53" s="83"/>
      <c r="C53" s="42"/>
      <c r="D53" s="42"/>
      <c r="E53" s="42"/>
    </row>
    <row r="54" spans="2:5" hidden="1" x14ac:dyDescent="0.35">
      <c r="B54" s="83"/>
      <c r="C54" s="42"/>
      <c r="D54" s="53"/>
      <c r="E54" s="42"/>
    </row>
    <row r="55" spans="2:5" hidden="1" x14ac:dyDescent="0.35">
      <c r="B55" s="42"/>
      <c r="C55" s="42"/>
      <c r="D55" s="42"/>
      <c r="E55" s="42"/>
    </row>
  </sheetData>
  <sheetProtection algorithmName="SHA-512" hashValue="IEpn+GjBVSZ4ruKTokumP8MGzILxcCNmS3O1YpVSmL3qS586qr4m6fH5A49DGzVNamVnNPfzvcHa1Np8FHZfgw==" saltValue="Rd2gBrk5zIDr/KS/7ynt2Q==" spinCount="100000" sheet="1" objects="1" scenarios="1" formatColumns="0"/>
  <mergeCells count="5">
    <mergeCell ref="A1:F1"/>
    <mergeCell ref="A2:F2"/>
    <mergeCell ref="A8:F8"/>
    <mergeCell ref="A9:F9"/>
    <mergeCell ref="A10:F10"/>
  </mergeCells>
  <phoneticPr fontId="3" type="noConversion"/>
  <dataValidations count="5">
    <dataValidation allowBlank="1" showInputMessage="1" showErrorMessage="1" prompt="District" sqref="B3" xr:uid="{441FEE5E-A370-4175-A15F-DD86C73460EB}"/>
    <dataValidation allowBlank="1" showInputMessage="1" showErrorMessage="1" prompt="LEA Code" sqref="B4" xr:uid="{CE8CCC4A-272D-435F-A7B7-7F1598BE6063}"/>
    <dataValidation allowBlank="1" showInputMessage="1" showErrorMessage="1" prompt="Month/Year" sqref="B5" xr:uid="{787092BB-6EA8-4EAE-8AB2-D1B4039BEAAE}"/>
    <dataValidation allowBlank="1" showInputMessage="1" showErrorMessage="1" prompt="Date Received" sqref="B6" xr:uid="{2191D64B-76B2-4F5E-8922-C6283DA3A9B1}"/>
    <dataValidation allowBlank="1" showInputMessage="1" showErrorMessage="1" prompt="Date Due" sqref="B7" xr:uid="{E99549B8-0431-4D7B-B063-8BA4F34CDC34}"/>
  </dataValidations>
  <pageMargins left="0.5" right="0.5" top="1.25" bottom="0.75" header="0.5" footer="0.25"/>
  <pageSetup scale="76" fitToHeight="0" orientation="portrait" r:id="rId1"/>
  <headerFooter alignWithMargins="0">
    <oddFooter>&amp;L&amp;Z
&amp;F&amp;C&amp;P of &amp;N&amp;R&amp;D
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 of Transfers</vt:lpstr>
      <vt:lpstr>Request for Approval</vt:lpstr>
      <vt:lpstr>'Detail of Transfers'!Print_Titles</vt:lpstr>
      <vt:lpstr>'Request for Approval'!Print_Titles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Worksheet</dc:title>
  <dc:creator>New Jersey Department of Education</dc:creator>
  <cp:lastModifiedBy>Gorman, Stephanie</cp:lastModifiedBy>
  <cp:lastPrinted>2020-03-26T13:12:25Z</cp:lastPrinted>
  <dcterms:created xsi:type="dcterms:W3CDTF">2004-01-21T14:41:13Z</dcterms:created>
  <dcterms:modified xsi:type="dcterms:W3CDTF">2023-05-12T14:06:59Z</dcterms:modified>
</cp:coreProperties>
</file>