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omas\Desktop\Current Projects\Allie\"/>
    </mc:Choice>
  </mc:AlternateContent>
  <xr:revisionPtr revIDLastSave="0" documentId="13_ncr:1_{F517726A-5C1C-436D-B739-32A074F88903}" xr6:coauthVersionLast="45" xr6:coauthVersionMax="45" xr10:uidLastSave="{00000000-0000-0000-0000-000000000000}"/>
  <workbookProtection lockStructure="1"/>
  <bookViews>
    <workbookView xWindow="5130" yWindow="585" windowWidth="21600" windowHeight="11385" tabRatio="598" xr2:uid="{00000000-000D-0000-FFFF-FFFF00000000}"/>
  </bookViews>
  <sheets>
    <sheet name="Budget" sheetId="1" r:id="rId1"/>
    <sheet name="Cashflow" sheetId="2" r:id="rId2"/>
  </sheets>
  <definedNames>
    <definedName name="_xlnm._FilterDatabase" localSheetId="0" hidden="1">Budget!$A$6:$R$115</definedName>
    <definedName name="_xlnm.Print_Area" localSheetId="0">Budget!$A$2:$M$138</definedName>
    <definedName name="_xlnm.Print_Area" localSheetId="1">Cashflow!$B$2:$P$66</definedName>
    <definedName name="_xlnm.Print_Titles" localSheetId="0">Budget!$2:$5</definedName>
    <definedName name="_xlnm.Print_Titles" localSheetId="1">Cashflow!$2:$3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B138" i="1" l="1"/>
  <c r="B132" i="1"/>
  <c r="B129" i="1"/>
  <c r="B126" i="1"/>
  <c r="B135" i="1" s="1"/>
  <c r="C11" i="2"/>
  <c r="P12" i="2"/>
  <c r="O13" i="2"/>
  <c r="N13" i="2"/>
  <c r="M13" i="2"/>
  <c r="L13" i="2"/>
  <c r="K13" i="2"/>
  <c r="J13" i="2"/>
  <c r="I13" i="2"/>
  <c r="H13" i="2"/>
  <c r="G13" i="2"/>
  <c r="F13" i="2"/>
  <c r="E13" i="2"/>
  <c r="O9" i="1"/>
  <c r="M9" i="1"/>
  <c r="K9" i="1"/>
  <c r="I9" i="1"/>
  <c r="G9" i="1"/>
  <c r="P5" i="2"/>
  <c r="D5" i="2"/>
  <c r="E18" i="1"/>
  <c r="G18" i="1"/>
  <c r="O92" i="1"/>
  <c r="M92" i="1"/>
  <c r="K92" i="1"/>
  <c r="I92" i="1"/>
  <c r="G92" i="1"/>
  <c r="E92" i="1"/>
  <c r="O83" i="1"/>
  <c r="M83" i="1"/>
  <c r="K83" i="1"/>
  <c r="I83" i="1"/>
  <c r="G83" i="1"/>
  <c r="E83" i="1"/>
  <c r="O71" i="1"/>
  <c r="M71" i="1"/>
  <c r="K71" i="1"/>
  <c r="I71" i="1"/>
  <c r="G71" i="1"/>
  <c r="E71" i="1"/>
  <c r="I55" i="1"/>
  <c r="O55" i="1"/>
  <c r="M55" i="1"/>
  <c r="K55" i="1"/>
  <c r="G55" i="1"/>
  <c r="O43" i="1"/>
  <c r="M43" i="1"/>
  <c r="K43" i="1"/>
  <c r="I43" i="1"/>
  <c r="G43" i="1"/>
  <c r="O38" i="1"/>
  <c r="K38" i="1"/>
  <c r="I38" i="1"/>
  <c r="G38" i="1"/>
  <c r="H43" i="1"/>
  <c r="H38" i="1"/>
  <c r="E22" i="1"/>
  <c r="E9" i="1"/>
  <c r="O109" i="1"/>
  <c r="O108" i="1"/>
  <c r="O107" i="1"/>
  <c r="O104" i="1"/>
  <c r="O103" i="1"/>
  <c r="O99" i="1"/>
  <c r="O98" i="1"/>
  <c r="O34" i="1"/>
  <c r="O27" i="1"/>
  <c r="O22" i="1"/>
  <c r="O18" i="1"/>
  <c r="E122" i="1"/>
  <c r="E121" i="1"/>
  <c r="E109" i="1"/>
  <c r="E108" i="1"/>
  <c r="E107" i="1"/>
  <c r="E104" i="1"/>
  <c r="E103" i="1"/>
  <c r="E99" i="1"/>
  <c r="E98" i="1"/>
  <c r="E55" i="1"/>
  <c r="E43" i="1"/>
  <c r="E38" i="1"/>
  <c r="E34" i="1"/>
  <c r="E27" i="1"/>
  <c r="C7" i="2"/>
  <c r="C8" i="2"/>
  <c r="M8" i="2" s="1"/>
  <c r="G109" i="1"/>
  <c r="G108" i="1"/>
  <c r="G107" i="1"/>
  <c r="G104" i="1"/>
  <c r="G103" i="1"/>
  <c r="G99" i="1"/>
  <c r="G98" i="1"/>
  <c r="G34" i="1"/>
  <c r="G27" i="1"/>
  <c r="C10" i="2" s="1"/>
  <c r="G22" i="1"/>
  <c r="M18" i="1"/>
  <c r="K18" i="1"/>
  <c r="I18" i="1"/>
  <c r="O121" i="1"/>
  <c r="O122" i="1"/>
  <c r="M122" i="1"/>
  <c r="M121" i="1"/>
  <c r="K122" i="1"/>
  <c r="K121" i="1"/>
  <c r="I122" i="1"/>
  <c r="I121" i="1"/>
  <c r="I22" i="1"/>
  <c r="K22" i="1"/>
  <c r="M22" i="1"/>
  <c r="I27" i="1"/>
  <c r="K27" i="1"/>
  <c r="M27" i="1"/>
  <c r="I34" i="1"/>
  <c r="K34" i="1"/>
  <c r="M34" i="1"/>
  <c r="M38" i="1"/>
  <c r="I98" i="1"/>
  <c r="K98" i="1"/>
  <c r="M98" i="1"/>
  <c r="I99" i="1"/>
  <c r="K99" i="1"/>
  <c r="M99" i="1"/>
  <c r="I103" i="1"/>
  <c r="K103" i="1"/>
  <c r="M103" i="1"/>
  <c r="I104" i="1"/>
  <c r="K104" i="1"/>
  <c r="M104" i="1"/>
  <c r="I107" i="1"/>
  <c r="K107" i="1"/>
  <c r="M107" i="1"/>
  <c r="I108" i="1"/>
  <c r="K108" i="1"/>
  <c r="M108" i="1"/>
  <c r="I109" i="1"/>
  <c r="K109" i="1"/>
  <c r="M109" i="1"/>
  <c r="P66" i="2"/>
  <c r="C48" i="2"/>
  <c r="C59" i="2"/>
  <c r="C58" i="2"/>
  <c r="C57" i="2"/>
  <c r="C56" i="2"/>
  <c r="C55" i="2"/>
  <c r="C54" i="2"/>
  <c r="C53" i="2"/>
  <c r="C50" i="2"/>
  <c r="C49" i="2"/>
  <c r="C47" i="2"/>
  <c r="C46" i="2"/>
  <c r="C45" i="2"/>
  <c r="C44" i="2"/>
  <c r="C43" i="2"/>
  <c r="C42" i="2"/>
  <c r="C41" i="2"/>
  <c r="C38" i="2"/>
  <c r="C37" i="2"/>
  <c r="C36" i="2"/>
  <c r="C35" i="2"/>
  <c r="C34" i="2"/>
  <c r="C33" i="2"/>
  <c r="C32" i="2"/>
  <c r="C31" i="2"/>
  <c r="C29" i="2"/>
  <c r="C28" i="2"/>
  <c r="C27" i="2"/>
  <c r="C24" i="2"/>
  <c r="C23" i="2"/>
  <c r="C22" i="2"/>
  <c r="C21" i="2"/>
  <c r="C20" i="2"/>
  <c r="C19" i="2"/>
  <c r="C18" i="2"/>
  <c r="J25" i="2"/>
  <c r="J39" i="2"/>
  <c r="J51" i="2"/>
  <c r="J60" i="2"/>
  <c r="N25" i="2"/>
  <c r="N39" i="2"/>
  <c r="N51" i="2"/>
  <c r="N60" i="2"/>
  <c r="D25" i="2"/>
  <c r="D39" i="2"/>
  <c r="D51" i="2"/>
  <c r="D60" i="2"/>
  <c r="E25" i="2"/>
  <c r="E39" i="2"/>
  <c r="E51" i="2"/>
  <c r="E60" i="2"/>
  <c r="P14" i="2"/>
  <c r="F60" i="2"/>
  <c r="F51" i="2"/>
  <c r="F39" i="2"/>
  <c r="F25" i="2"/>
  <c r="G60" i="2"/>
  <c r="G51" i="2"/>
  <c r="G39" i="2"/>
  <c r="G25" i="2"/>
  <c r="H60" i="2"/>
  <c r="H51" i="2"/>
  <c r="H39" i="2"/>
  <c r="H25" i="2"/>
  <c r="I60" i="2"/>
  <c r="I51" i="2"/>
  <c r="I39" i="2"/>
  <c r="I25" i="2"/>
  <c r="K60" i="2"/>
  <c r="K51" i="2"/>
  <c r="K39" i="2"/>
  <c r="K25" i="2"/>
  <c r="L60" i="2"/>
  <c r="L51" i="2"/>
  <c r="L39" i="2"/>
  <c r="L25" i="2"/>
  <c r="M60" i="2"/>
  <c r="M51" i="2"/>
  <c r="M39" i="2"/>
  <c r="M25" i="2"/>
  <c r="O60" i="2"/>
  <c r="O51" i="2"/>
  <c r="O39" i="2"/>
  <c r="O25" i="2"/>
  <c r="P64" i="2"/>
  <c r="P62" i="2"/>
  <c r="P19" i="2"/>
  <c r="P20" i="2"/>
  <c r="P21" i="2"/>
  <c r="P22" i="2"/>
  <c r="P23" i="2"/>
  <c r="P24" i="2"/>
  <c r="P18" i="2"/>
  <c r="P27" i="2"/>
  <c r="P28" i="2"/>
  <c r="P29" i="2"/>
  <c r="P30" i="2"/>
  <c r="P31" i="2"/>
  <c r="P32" i="2"/>
  <c r="P33" i="2"/>
  <c r="P34" i="2"/>
  <c r="P35" i="2"/>
  <c r="P36" i="2"/>
  <c r="P37" i="2"/>
  <c r="P38" i="2"/>
  <c r="P47" i="2"/>
  <c r="P41" i="2"/>
  <c r="P42" i="2"/>
  <c r="P43" i="2"/>
  <c r="P44" i="2"/>
  <c r="P45" i="2"/>
  <c r="P46" i="2"/>
  <c r="P48" i="2"/>
  <c r="P49" i="2"/>
  <c r="P50" i="2"/>
  <c r="P55" i="2"/>
  <c r="P53" i="2"/>
  <c r="P54" i="2"/>
  <c r="P56" i="2"/>
  <c r="P57" i="2"/>
  <c r="P58" i="2"/>
  <c r="P59" i="2"/>
  <c r="P16" i="2"/>
  <c r="P17" i="2"/>
  <c r="P26" i="2"/>
  <c r="P40" i="2"/>
  <c r="P52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G121" i="1"/>
  <c r="G122" i="1"/>
  <c r="B3" i="2"/>
  <c r="P11" i="2"/>
  <c r="C9" i="2"/>
  <c r="E9" i="2" s="1"/>
  <c r="E44" i="1" l="1"/>
  <c r="O100" i="1"/>
  <c r="G110" i="1"/>
  <c r="M123" i="1"/>
  <c r="L132" i="1" s="1"/>
  <c r="E100" i="1"/>
  <c r="P13" i="2"/>
  <c r="P51" i="2"/>
  <c r="F61" i="2"/>
  <c r="F63" i="2" s="1"/>
  <c r="P39" i="2"/>
  <c r="D61" i="2"/>
  <c r="D63" i="2" s="1"/>
  <c r="I61" i="2"/>
  <c r="I63" i="2" s="1"/>
  <c r="E123" i="1"/>
  <c r="D129" i="1" s="1"/>
  <c r="G29" i="1"/>
  <c r="O29" i="1"/>
  <c r="M29" i="1"/>
  <c r="M45" i="1" s="1"/>
  <c r="K61" i="2"/>
  <c r="K63" i="2" s="1"/>
  <c r="H44" i="1"/>
  <c r="M44" i="1"/>
  <c r="N61" i="2"/>
  <c r="N63" i="2" s="1"/>
  <c r="O61" i="2"/>
  <c r="O63" i="2" s="1"/>
  <c r="M61" i="2"/>
  <c r="M63" i="2" s="1"/>
  <c r="G61" i="2"/>
  <c r="G63" i="2" s="1"/>
  <c r="E61" i="2"/>
  <c r="E63" i="2" s="1"/>
  <c r="L61" i="2"/>
  <c r="L63" i="2" s="1"/>
  <c r="H61" i="2"/>
  <c r="H63" i="2" s="1"/>
  <c r="J61" i="2"/>
  <c r="J63" i="2" s="1"/>
  <c r="K110" i="1"/>
  <c r="I105" i="1"/>
  <c r="G100" i="1"/>
  <c r="E105" i="1"/>
  <c r="N8" i="2"/>
  <c r="E8" i="2"/>
  <c r="J8" i="2"/>
  <c r="G8" i="2"/>
  <c r="F8" i="2"/>
  <c r="J10" i="2"/>
  <c r="F10" i="2"/>
  <c r="O10" i="2"/>
  <c r="E10" i="2"/>
  <c r="I10" i="2"/>
  <c r="H10" i="2"/>
  <c r="N10" i="2"/>
  <c r="K10" i="2"/>
  <c r="L10" i="2"/>
  <c r="K123" i="1"/>
  <c r="J129" i="1" s="1"/>
  <c r="M105" i="1"/>
  <c r="I100" i="1"/>
  <c r="M110" i="1"/>
  <c r="K105" i="1"/>
  <c r="K29" i="1"/>
  <c r="O123" i="1"/>
  <c r="N129" i="1" s="1"/>
  <c r="D126" i="1"/>
  <c r="G93" i="1"/>
  <c r="G44" i="1"/>
  <c r="C12" i="2" s="1"/>
  <c r="C15" i="2" s="1"/>
  <c r="I93" i="1"/>
  <c r="I44" i="1"/>
  <c r="K93" i="1"/>
  <c r="C25" i="2"/>
  <c r="G123" i="1"/>
  <c r="F129" i="1" s="1"/>
  <c r="D10" i="2"/>
  <c r="G105" i="1"/>
  <c r="K44" i="1"/>
  <c r="I110" i="1"/>
  <c r="I111" i="1" s="1"/>
  <c r="O105" i="1"/>
  <c r="C60" i="2"/>
  <c r="E110" i="1"/>
  <c r="E111" i="1" s="1"/>
  <c r="O44" i="1"/>
  <c r="M100" i="1"/>
  <c r="M111" i="1" s="1"/>
  <c r="O110" i="1"/>
  <c r="E29" i="1"/>
  <c r="K100" i="1"/>
  <c r="C39" i="2"/>
  <c r="O9" i="2"/>
  <c r="M9" i="2"/>
  <c r="G9" i="2"/>
  <c r="L9" i="2"/>
  <c r="K9" i="2"/>
  <c r="F9" i="2"/>
  <c r="J9" i="2"/>
  <c r="N9" i="2"/>
  <c r="P60" i="2"/>
  <c r="D8" i="2"/>
  <c r="I8" i="2"/>
  <c r="K8" i="2"/>
  <c r="O8" i="2"/>
  <c r="L8" i="2"/>
  <c r="H8" i="2"/>
  <c r="L129" i="1"/>
  <c r="M93" i="1"/>
  <c r="H9" i="2"/>
  <c r="G111" i="1"/>
  <c r="C51" i="2"/>
  <c r="E93" i="1"/>
  <c r="E113" i="1" s="1"/>
  <c r="D7" i="2"/>
  <c r="K7" i="2"/>
  <c r="M7" i="2"/>
  <c r="O7" i="2"/>
  <c r="H7" i="2"/>
  <c r="N7" i="2"/>
  <c r="J7" i="2"/>
  <c r="E7" i="2"/>
  <c r="F7" i="2"/>
  <c r="L126" i="1"/>
  <c r="I7" i="2"/>
  <c r="G7" i="2"/>
  <c r="I29" i="1"/>
  <c r="I123" i="1"/>
  <c r="O93" i="1"/>
  <c r="L7" i="2"/>
  <c r="O45" i="1"/>
  <c r="D9" i="2"/>
  <c r="I9" i="2"/>
  <c r="G45" i="1"/>
  <c r="P25" i="2"/>
  <c r="J132" i="1"/>
  <c r="M10" i="2"/>
  <c r="G10" i="2"/>
  <c r="E45" i="1" l="1"/>
  <c r="E115" i="1" s="1"/>
  <c r="D132" i="1"/>
  <c r="E132" i="1" s="1"/>
  <c r="O111" i="1"/>
  <c r="I113" i="1"/>
  <c r="P63" i="2"/>
  <c r="D135" i="1"/>
  <c r="E126" i="1" s="1"/>
  <c r="K45" i="1"/>
  <c r="E15" i="2"/>
  <c r="K111" i="1"/>
  <c r="K113" i="1" s="1"/>
  <c r="C61" i="2"/>
  <c r="J126" i="1"/>
  <c r="J135" i="1" s="1"/>
  <c r="K129" i="1" s="1"/>
  <c r="N132" i="1"/>
  <c r="N126" i="1"/>
  <c r="I45" i="1"/>
  <c r="M113" i="1"/>
  <c r="F132" i="1"/>
  <c r="F126" i="1"/>
  <c r="O113" i="1"/>
  <c r="N15" i="2"/>
  <c r="H15" i="2"/>
  <c r="P10" i="2"/>
  <c r="P8" i="2"/>
  <c r="K15" i="2"/>
  <c r="F15" i="2"/>
  <c r="J15" i="2"/>
  <c r="G15" i="2"/>
  <c r="P61" i="2"/>
  <c r="D15" i="2"/>
  <c r="D65" i="2" s="1"/>
  <c r="D67" i="2" s="1"/>
  <c r="E5" i="2" s="1"/>
  <c r="P7" i="2"/>
  <c r="E129" i="1"/>
  <c r="H132" i="1"/>
  <c r="H129" i="1"/>
  <c r="H126" i="1"/>
  <c r="P9" i="2"/>
  <c r="I15" i="2"/>
  <c r="O15" i="2"/>
  <c r="G113" i="1"/>
  <c r="C62" i="2"/>
  <c r="L15" i="2"/>
  <c r="L135" i="1"/>
  <c r="M132" i="1" s="1"/>
  <c r="M15" i="2"/>
  <c r="N135" i="1" l="1"/>
  <c r="O129" i="1" s="1"/>
  <c r="E65" i="2"/>
  <c r="E67" i="2" s="1"/>
  <c r="F5" i="2" s="1"/>
  <c r="F65" i="2" s="1"/>
  <c r="F67" i="2" s="1"/>
  <c r="G5" i="2" s="1"/>
  <c r="G65" i="2" s="1"/>
  <c r="G67" i="2" s="1"/>
  <c r="H5" i="2" s="1"/>
  <c r="H65" i="2" s="1"/>
  <c r="H67" i="2" s="1"/>
  <c r="I5" i="2" s="1"/>
  <c r="I65" i="2" s="1"/>
  <c r="I67" i="2" s="1"/>
  <c r="J5" i="2" s="1"/>
  <c r="J65" i="2" s="1"/>
  <c r="J67" i="2" s="1"/>
  <c r="K5" i="2" s="1"/>
  <c r="K65" i="2" s="1"/>
  <c r="K67" i="2" s="1"/>
  <c r="L5" i="2" s="1"/>
  <c r="L65" i="2" s="1"/>
  <c r="L67" i="2" s="1"/>
  <c r="M5" i="2" s="1"/>
  <c r="M65" i="2" s="1"/>
  <c r="M67" i="2" s="1"/>
  <c r="N5" i="2" s="1"/>
  <c r="N65" i="2" s="1"/>
  <c r="N67" i="2" s="1"/>
  <c r="O5" i="2" s="1"/>
  <c r="O65" i="2" s="1"/>
  <c r="O67" i="2" s="1"/>
  <c r="F135" i="1"/>
  <c r="G132" i="1" s="1"/>
  <c r="D138" i="1"/>
  <c r="C63" i="2"/>
  <c r="C65" i="2" s="1"/>
  <c r="C67" i="2" s="1"/>
  <c r="O132" i="1"/>
  <c r="M126" i="1"/>
  <c r="M129" i="1"/>
  <c r="P15" i="2"/>
  <c r="P65" i="2" s="1"/>
  <c r="P67" i="2" s="1"/>
  <c r="K126" i="1"/>
  <c r="H135" i="1"/>
  <c r="I132" i="1" s="1"/>
  <c r="G115" i="1"/>
  <c r="K132" i="1"/>
  <c r="O126" i="1" l="1"/>
  <c r="G126" i="1"/>
  <c r="G129" i="1"/>
  <c r="I126" i="1"/>
  <c r="I129" i="1"/>
  <c r="F138" i="1"/>
  <c r="I115" i="1"/>
  <c r="H138" i="1" l="1"/>
  <c r="K115" i="1"/>
  <c r="M115" i="1" l="1"/>
  <c r="J138" i="1"/>
  <c r="L138" i="1" l="1"/>
  <c r="O115" i="1"/>
  <c r="N138" i="1" s="1"/>
</calcChain>
</file>

<file path=xl/sharedStrings.xml><?xml version="1.0" encoding="utf-8"?>
<sst xmlns="http://schemas.openxmlformats.org/spreadsheetml/2006/main" count="289" uniqueCount="164">
  <si>
    <t>Line</t>
  </si>
  <si>
    <t>Total Enrollments</t>
  </si>
  <si>
    <t>Beginning  Fund Balance</t>
  </si>
  <si>
    <t>Revenues</t>
  </si>
  <si>
    <t>General Fund</t>
  </si>
  <si>
    <t xml:space="preserve"> </t>
  </si>
  <si>
    <t>Restricted - Special Revenue Fund</t>
  </si>
  <si>
    <t>State Projects:</t>
  </si>
  <si>
    <t xml:space="preserve">  Source:</t>
  </si>
  <si>
    <t xml:space="preserve">  Other:</t>
  </si>
  <si>
    <t>Total State Projects (Lines 27, 28):</t>
  </si>
  <si>
    <t>Federal Projects:</t>
  </si>
  <si>
    <t>Total Federal Projects (Lines 31, 32):</t>
  </si>
  <si>
    <t>Total Other Sources (Lines 35, 36, 37):</t>
  </si>
  <si>
    <t>Total Special Revenue Fund (Lines 29, 33, 38)</t>
  </si>
  <si>
    <t>Total Revenues (Lines 24,39)</t>
  </si>
  <si>
    <t>Expenditures-General Fund</t>
  </si>
  <si>
    <t>Instruction</t>
  </si>
  <si>
    <t xml:space="preserve">  Salaries of Teachers</t>
  </si>
  <si>
    <t xml:space="preserve">  Other Salaries for Instruction</t>
  </si>
  <si>
    <t xml:space="preserve">  Purchased Professional/Technical Services</t>
  </si>
  <si>
    <t xml:space="preserve">  Other Purchased Services</t>
  </si>
  <si>
    <t xml:space="preserve">  General Supplies</t>
  </si>
  <si>
    <t xml:space="preserve">  Textbooks</t>
  </si>
  <si>
    <t xml:space="preserve">  Miscellaneous Expense</t>
  </si>
  <si>
    <t>Total Instructional Expense</t>
  </si>
  <si>
    <t xml:space="preserve">Administrative </t>
  </si>
  <si>
    <t xml:space="preserve">  Salaries - Administration</t>
  </si>
  <si>
    <t xml:space="preserve">  Salaries of Secretarial/Clerical Assistants</t>
  </si>
  <si>
    <t xml:space="preserve">  Total Benefit Costs</t>
  </si>
  <si>
    <t xml:space="preserve">  Purch. Professional/Tech.Serv.(Consultants)</t>
  </si>
  <si>
    <t xml:space="preserve">  Communications/Telephone</t>
  </si>
  <si>
    <t xml:space="preserve">  Supplies and Materials</t>
  </si>
  <si>
    <t xml:space="preserve">  Judgments Against Charter Schools</t>
  </si>
  <si>
    <t xml:space="preserve">  Interest on Current Loans</t>
  </si>
  <si>
    <t xml:space="preserve">  Interest for Lease Purchase Agreements</t>
  </si>
  <si>
    <t xml:space="preserve">  Mortgage Payments-Interest</t>
  </si>
  <si>
    <t>Total Administrative Expense</t>
  </si>
  <si>
    <t>Support Services</t>
  </si>
  <si>
    <t xml:space="preserve">  Salaries</t>
  </si>
  <si>
    <t xml:space="preserve">  Purch. Professional/Tech. Serv.(Consultants)</t>
  </si>
  <si>
    <t xml:space="preserve">  Rental of Land and Buildings</t>
  </si>
  <si>
    <t xml:space="preserve">  Insurance for property, liability and fidelity</t>
  </si>
  <si>
    <t xml:space="preserve">  Transportation - Other than to/from school</t>
  </si>
  <si>
    <t xml:space="preserve">  Energy Costs (Heat and Electricity)</t>
  </si>
  <si>
    <t>Total Support Services Expense</t>
  </si>
  <si>
    <t>Capital Outlay</t>
  </si>
  <si>
    <t xml:space="preserve">  Instructional Equipment</t>
  </si>
  <si>
    <t xml:space="preserve">  Noninstructional Equipment</t>
  </si>
  <si>
    <t xml:space="preserve">  Purchase of Land/Improvements</t>
  </si>
  <si>
    <t xml:space="preserve">  Lease Purchase Agreements-Principal</t>
  </si>
  <si>
    <t xml:space="preserve">  Mortgage Payments-Principal</t>
  </si>
  <si>
    <t xml:space="preserve">  Building Purchase other than Lease Purchase</t>
  </si>
  <si>
    <t>Total Capital Outlay</t>
  </si>
  <si>
    <t>Total General Fund (Lines 50, 64, 76, 85)</t>
  </si>
  <si>
    <t>Expenditures-Special Revenue Fund</t>
  </si>
  <si>
    <t>Restricted /Special Revenues Programs</t>
  </si>
  <si>
    <t>Total State Projects:</t>
  </si>
  <si>
    <t>Total Federal Projects:</t>
  </si>
  <si>
    <t>Total Other Sources:</t>
  </si>
  <si>
    <t>Total Special Revenue Fund (Lines 93, 98, 103)</t>
  </si>
  <si>
    <t>Total Expenditures ( Lines 86, 104)</t>
  </si>
  <si>
    <t>Total</t>
  </si>
  <si>
    <t>Applicant</t>
  </si>
  <si>
    <t>Benefits</t>
  </si>
  <si>
    <t>Salaries</t>
  </si>
  <si>
    <t>%</t>
  </si>
  <si>
    <t>Instr. %</t>
  </si>
  <si>
    <t>Admin. %</t>
  </si>
  <si>
    <t>Support %</t>
  </si>
  <si>
    <t>% fund bal. to Gen Fund</t>
  </si>
  <si>
    <t>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</si>
  <si>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</si>
  <si>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</si>
  <si>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</si>
  <si>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</si>
  <si>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</si>
  <si>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</si>
  <si>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</si>
  <si>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</si>
  <si>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</si>
  <si>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</si>
  <si>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</si>
  <si>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</si>
  <si>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Beginning Cash Balances</t>
  </si>
  <si>
    <t>Total Receipts</t>
  </si>
  <si>
    <t>Disbursements</t>
  </si>
  <si>
    <t>Total General Fund</t>
  </si>
  <si>
    <t>Restricted Expense</t>
  </si>
  <si>
    <t>Total Expenditures</t>
  </si>
  <si>
    <t>Loan Payback</t>
  </si>
  <si>
    <t>Ending Cash Balances</t>
  </si>
  <si>
    <t>Other State Revenue</t>
  </si>
  <si>
    <t xml:space="preserve">  Transportation-Other than to/ from school</t>
  </si>
  <si>
    <t xml:space="preserve">   Energy Costs (Heat and Electricity)</t>
  </si>
  <si>
    <t xml:space="preserve">   Miscellaneous Expense</t>
  </si>
  <si>
    <t xml:space="preserve">  Purchase of Land/ Improvements</t>
  </si>
  <si>
    <t xml:space="preserve">  Lease Purchase Agreements- Principal</t>
  </si>
  <si>
    <t xml:space="preserve">  Building Purchase other than - Lease Purchase</t>
  </si>
  <si>
    <t xml:space="preserve">  Local Share   </t>
  </si>
  <si>
    <t xml:space="preserve">  State Share  </t>
  </si>
  <si>
    <t xml:space="preserve">  Categorical Aids  </t>
  </si>
  <si>
    <t xml:space="preserve">  Restricted Revenue</t>
  </si>
  <si>
    <t xml:space="preserve">  Loans</t>
  </si>
  <si>
    <t>Revenues from Other Restricted  Sources</t>
  </si>
  <si>
    <t>Other Restricted Expenditures:</t>
  </si>
  <si>
    <t xml:space="preserve">  Judgments Against Charter School</t>
  </si>
  <si>
    <t>Categorical Aid</t>
  </si>
  <si>
    <t xml:space="preserve">Categorical Special Education Aid </t>
  </si>
  <si>
    <t>Categorical Security Aid</t>
  </si>
  <si>
    <t>Adjustment Aid</t>
  </si>
  <si>
    <t xml:space="preserve">  Total Categorical Aid (Lines 15 and 16)</t>
  </si>
  <si>
    <t>Total Other State Aid (Lines 19 through 21)</t>
  </si>
  <si>
    <t>First Year Nonpublic Student Aid</t>
  </si>
  <si>
    <t>Revenue from State Sources:</t>
  </si>
  <si>
    <t>Revenue from Federal Sources:</t>
  </si>
  <si>
    <t xml:space="preserve">   Total Equalization/Local Levy Aid (Lines 11,12)</t>
  </si>
  <si>
    <t>Other Revenue</t>
  </si>
  <si>
    <t xml:space="preserve">  Source:   </t>
  </si>
  <si>
    <t xml:space="preserve">  Source: </t>
  </si>
  <si>
    <t xml:space="preserve">  Other Revenue</t>
  </si>
  <si>
    <t xml:space="preserve">  Other: </t>
  </si>
  <si>
    <t xml:space="preserve">Equalization/Local Levy Aid - Local Share </t>
  </si>
  <si>
    <t xml:space="preserve">Equalization/Local Levy Aid  - State Share </t>
  </si>
  <si>
    <t xml:space="preserve">  Reserved for future use</t>
  </si>
  <si>
    <t>Ending Cash Balances - General Fund</t>
  </si>
  <si>
    <t>Total General Fund (Lines 13, 17, 22, 23)</t>
  </si>
  <si>
    <t>Ending Fund Balance (Lines 40  - 106)</t>
  </si>
  <si>
    <t>Escrow Account Reserve</t>
  </si>
  <si>
    <t xml:space="preserve">  State Revenue</t>
  </si>
  <si>
    <t>Legal Services</t>
  </si>
  <si>
    <t>Other Admin Purchase Prof/Tech Srvcs</t>
  </si>
  <si>
    <t xml:space="preserve">Other State Revenue </t>
  </si>
  <si>
    <r>
      <t xml:space="preserve">Budget Summary 
</t>
    </r>
    <r>
      <rPr>
        <b/>
        <sz val="16"/>
        <color rgb="FFC00000"/>
        <rFont val="Times New Roman"/>
        <family val="1"/>
      </rPr>
      <t>For Renewal Use Only</t>
    </r>
  </si>
  <si>
    <t xml:space="preserve">Charter School Name: </t>
  </si>
  <si>
    <t>Description</t>
  </si>
  <si>
    <t>Fiscal Year
2023-2024
Projected</t>
  </si>
  <si>
    <t>Fiscal Year
2024-2025
Projected</t>
  </si>
  <si>
    <t>Fiscal Year
2025-2026
Projected</t>
  </si>
  <si>
    <t>Fiscal Year
2026-2027
Projected</t>
  </si>
  <si>
    <t xml:space="preserve"> 2</t>
  </si>
  <si>
    <t xml:space="preserve"> 3</t>
  </si>
  <si>
    <t>Column5</t>
  </si>
  <si>
    <t>Column6</t>
  </si>
  <si>
    <t>Column7</t>
  </si>
  <si>
    <t>Table 1</t>
  </si>
  <si>
    <t>This worksheet contains two tables. Table one spans columns A5:O115, with row 5 as the header row. Table 2 spans B120:O138, with column B as the header column. Rows 1 through 5 are frozen.</t>
  </si>
  <si>
    <t>Table 2</t>
  </si>
  <si>
    <t>end of worksheet</t>
  </si>
  <si>
    <t>Totals</t>
  </si>
  <si>
    <t xml:space="preserve">This worksheet contains tables spanning columns B through P. Rows 1 through 4 are frozen. </t>
  </si>
  <si>
    <t>Item</t>
  </si>
  <si>
    <t>Column72</t>
  </si>
  <si>
    <t>Fiscal Year
2027-2028
Projected3</t>
  </si>
  <si>
    <r>
      <rPr>
        <b/>
        <sz val="11"/>
        <color theme="1"/>
        <rFont val="Times New Roman"/>
        <family val="1"/>
      </rPr>
      <t>Fiscal Year
2022-2023</t>
    </r>
    <r>
      <rPr>
        <b/>
        <sz val="11"/>
        <color rgb="FFC00000"/>
        <rFont val="Times New Roman"/>
        <family val="1"/>
      </rPr>
      <t xml:space="preserve">
Current</t>
    </r>
  </si>
  <si>
    <r>
      <t xml:space="preserve">Enrollments </t>
    </r>
    <r>
      <rPr>
        <sz val="11"/>
        <color indexed="10"/>
        <rFont val="Times New Roman"/>
        <family val="1"/>
      </rPr>
      <t>(K-12 only)</t>
    </r>
  </si>
  <si>
    <r>
      <t xml:space="preserve"> District of  Residence </t>
    </r>
    <r>
      <rPr>
        <sz val="11"/>
        <color indexed="10"/>
        <rFont val="Times New Roman"/>
        <family val="1"/>
      </rPr>
      <t>(K-12)</t>
    </r>
  </si>
  <si>
    <r>
      <t xml:space="preserve"> Non-Resident District </t>
    </r>
    <r>
      <rPr>
        <sz val="11"/>
        <color indexed="10"/>
        <rFont val="Times New Roman"/>
        <family val="1"/>
      </rPr>
      <t>(K-12)</t>
    </r>
  </si>
  <si>
    <r>
      <t xml:space="preserve">Administrative  
</t>
    </r>
    <r>
      <rPr>
        <sz val="9"/>
        <rFont val="Times New Roman"/>
        <family val="1"/>
      </rPr>
      <t>(rows 27 through 38)</t>
    </r>
  </si>
  <si>
    <r>
      <t xml:space="preserve">Receipts
</t>
    </r>
    <r>
      <rPr>
        <sz val="9"/>
        <rFont val="Times New Roman"/>
        <family val="1"/>
      </rPr>
      <t>(rows 7 through 15)</t>
    </r>
  </si>
  <si>
    <r>
      <t xml:space="preserve">Instruction 
</t>
    </r>
    <r>
      <rPr>
        <sz val="9"/>
        <rFont val="Times New Roman"/>
        <family val="1"/>
      </rPr>
      <t>(rows 18 through 25)</t>
    </r>
  </si>
  <si>
    <r>
      <t xml:space="preserve">Charter School Cash Flow Schedule
</t>
    </r>
    <r>
      <rPr>
        <b/>
        <sz val="16"/>
        <color rgb="FFC00000"/>
        <rFont val="Times New Roman"/>
        <family val="1"/>
      </rPr>
      <t xml:space="preserve">For Renewal Use Only  </t>
    </r>
  </si>
  <si>
    <r>
      <t xml:space="preserve">Support Services
</t>
    </r>
    <r>
      <rPr>
        <sz val="9"/>
        <rFont val="Times New Roman"/>
        <family val="1"/>
      </rPr>
      <t>(rows 41 to 51)</t>
    </r>
  </si>
  <si>
    <r>
      <t xml:space="preserve">Capital Outlay
</t>
    </r>
    <r>
      <rPr>
        <sz val="9"/>
        <rFont val="Times New Roman"/>
        <family val="1"/>
      </rPr>
      <t>(rows 53 to 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</si>
</sst>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</numFmts>
  <fonts count="24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Geneva"/>
    </font>
    <font>
      <b/>
      <i/>
      <sz val="10"/>
      <name val="Geneva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FF0000"/>
      <name val="Times New Roman"/>
      <family val="1"/>
    </font>
    <font>
      <b/>
      <sz val="16"/>
      <color rgb="FFC0000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indexed="10"/>
      <name val="Times New Roman"/>
      <family val="1"/>
    </font>
    <font>
      <b/>
      <sz val="9"/>
      <color rgb="FFC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2" fillId="0" borderId="0" applyNumberFormat="0" applyFill="0" applyAlignment="0" applyProtection="0"/>
    <xf numFmtId="0" fontId="23" fillId="0" borderId="0" applyNumberFormat="0" applyFill="0" applyAlignment="0" applyProtection="0"/>
  </cellStyleXfs>
  <cellXfs count="106">
    <xf numFmtId="0" fontId="0" fillId="0" borderId="0" xfId="0"/>
    <xf numFmtId="17" fontId="2" fillId="0" borderId="0" xfId="0" applyNumberFormat="1" applyFont="1"/>
    <xf numFmtId="17" fontId="3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right"/>
    </xf>
    <xf numFmtId="37" fontId="3" fillId="0" borderId="0" xfId="0" applyNumberFormat="1" applyFont="1"/>
    <xf numFmtId="37" fontId="2" fillId="0" borderId="0" xfId="0" applyNumberFormat="1" applyFont="1"/>
    <xf numFmtId="37" fontId="3" fillId="0" borderId="0" xfId="0" applyNumberFormat="1" applyFont="1" applyAlignment="1">
      <alignment horizontal="center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7" fontId="3" fillId="0" borderId="0" xfId="0" applyNumberFormat="1" applyFont="1" applyAlignment="1" applyProtection="1">
      <alignment horizontal="center"/>
      <protection locked="0"/>
    </xf>
    <xf numFmtId="17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4" fillId="0" borderId="0" xfId="0" applyFont="1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10" fontId="0" fillId="0" borderId="0" xfId="0" applyNumberFormat="1" applyFill="1"/>
    <xf numFmtId="0" fontId="7" fillId="0" borderId="0" xfId="0" applyFont="1" applyFill="1"/>
    <xf numFmtId="39" fontId="0" fillId="0" borderId="0" xfId="0" applyNumberFormat="1" applyFill="1"/>
    <xf numFmtId="164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13" fillId="0" borderId="0" xfId="0" applyNumberFormat="1" applyFont="1"/>
    <xf numFmtId="164" fontId="13" fillId="0" borderId="0" xfId="0" applyNumberFormat="1" applyFont="1"/>
    <xf numFmtId="164" fontId="13" fillId="0" borderId="0" xfId="0" applyNumberFormat="1" applyFont="1" applyFill="1"/>
    <xf numFmtId="0" fontId="0" fillId="0" borderId="4" xfId="0" applyFill="1" applyBorder="1"/>
    <xf numFmtId="165" fontId="3" fillId="0" borderId="0" xfId="1" applyNumberFormat="1" applyFont="1"/>
    <xf numFmtId="37" fontId="5" fillId="2" borderId="1" xfId="0" applyNumberFormat="1" applyFont="1" applyFill="1" applyBorder="1"/>
    <xf numFmtId="37" fontId="4" fillId="2" borderId="1" xfId="0" applyNumberFormat="1" applyFont="1" applyFill="1" applyBorder="1"/>
    <xf numFmtId="37" fontId="5" fillId="2" borderId="3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11" fillId="2" borderId="6" xfId="1" applyFont="1" applyFill="1" applyBorder="1"/>
    <xf numFmtId="10" fontId="0" fillId="2" borderId="7" xfId="0" applyNumberFormat="1" applyFill="1" applyBorder="1"/>
    <xf numFmtId="43" fontId="11" fillId="2" borderId="6" xfId="1" applyFont="1" applyFill="1" applyBorder="1"/>
    <xf numFmtId="1" fontId="8" fillId="0" borderId="0" xfId="0" applyNumberFormat="1" applyFont="1"/>
    <xf numFmtId="1" fontId="0" fillId="0" borderId="0" xfId="0" applyNumberFormat="1"/>
    <xf numFmtId="165" fontId="0" fillId="0" borderId="0" xfId="1" applyNumberFormat="1" applyFont="1"/>
    <xf numFmtId="165" fontId="12" fillId="0" borderId="0" xfId="1" applyNumberFormat="1" applyFont="1" applyFill="1"/>
    <xf numFmtId="37" fontId="13" fillId="0" borderId="1" xfId="0" applyNumberFormat="1" applyFont="1" applyFill="1" applyBorder="1"/>
    <xf numFmtId="164" fontId="3" fillId="0" borderId="0" xfId="0" applyNumberFormat="1" applyFont="1" applyFill="1" applyProtection="1">
      <protection locked="0"/>
    </xf>
    <xf numFmtId="37" fontId="2" fillId="0" borderId="0" xfId="0" applyNumberFormat="1" applyFont="1" applyFill="1"/>
    <xf numFmtId="37" fontId="13" fillId="3" borderId="9" xfId="0" applyNumberFormat="1" applyFont="1" applyFill="1" applyBorder="1"/>
    <xf numFmtId="37" fontId="13" fillId="0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0" fontId="0" fillId="2" borderId="4" xfId="0" applyNumberFormat="1" applyFill="1" applyBorder="1" applyAlignment="1">
      <alignment horizontal="right"/>
    </xf>
    <xf numFmtId="0" fontId="0" fillId="0" borderId="0" xfId="0" applyFill="1" applyBorder="1"/>
    <xf numFmtId="43" fontId="0" fillId="0" borderId="0" xfId="1" applyFont="1" applyFill="1" applyBorder="1"/>
    <xf numFmtId="39" fontId="0" fillId="0" borderId="0" xfId="0" applyNumberFormat="1" applyFill="1" applyBorder="1"/>
    <xf numFmtId="10" fontId="0" fillId="0" borderId="0" xfId="0" applyNumberFormat="1" applyFill="1" applyBorder="1"/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37" fontId="3" fillId="0" borderId="0" xfId="0" applyNumberFormat="1" applyFont="1" applyFill="1"/>
    <xf numFmtId="0" fontId="16" fillId="0" borderId="0" xfId="0" applyFont="1"/>
    <xf numFmtId="1" fontId="17" fillId="0" borderId="0" xfId="0" applyNumberFormat="1" applyFont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6" fillId="0" borderId="1" xfId="0" applyFont="1" applyFill="1" applyBorder="1"/>
    <xf numFmtId="0" fontId="16" fillId="2" borderId="1" xfId="0" applyFont="1" applyFill="1" applyBorder="1"/>
    <xf numFmtId="37" fontId="16" fillId="0" borderId="1" xfId="0" applyNumberFormat="1" applyFont="1" applyFill="1" applyBorder="1"/>
    <xf numFmtId="37" fontId="16" fillId="2" borderId="1" xfId="0" applyNumberFormat="1" applyFont="1" applyFill="1" applyBorder="1"/>
    <xf numFmtId="0" fontId="16" fillId="0" borderId="2" xfId="0" applyFont="1" applyFill="1" applyBorder="1"/>
    <xf numFmtId="0" fontId="16" fillId="2" borderId="2" xfId="0" applyFont="1" applyFill="1" applyBorder="1"/>
    <xf numFmtId="0" fontId="17" fillId="0" borderId="0" xfId="0" applyFont="1" applyAlignment="1">
      <alignment horizontal="right"/>
    </xf>
    <xf numFmtId="0" fontId="15" fillId="0" borderId="1" xfId="0" applyFont="1" applyFill="1" applyBorder="1"/>
    <xf numFmtId="0" fontId="15" fillId="2" borderId="1" xfId="0" applyFont="1" applyFill="1" applyBorder="1"/>
    <xf numFmtId="37" fontId="15" fillId="0" borderId="0" xfId="0" applyNumberFormat="1" applyFont="1" applyFill="1"/>
    <xf numFmtId="37" fontId="15" fillId="2" borderId="1" xfId="0" applyNumberFormat="1" applyFont="1" applyFill="1" applyBorder="1"/>
    <xf numFmtId="37" fontId="16" fillId="0" borderId="3" xfId="0" applyNumberFormat="1" applyFont="1" applyFill="1" applyBorder="1"/>
    <xf numFmtId="37" fontId="17" fillId="0" borderId="1" xfId="0" applyNumberFormat="1" applyFont="1" applyFill="1" applyBorder="1"/>
    <xf numFmtId="0" fontId="17" fillId="2" borderId="2" xfId="0" applyFont="1" applyFill="1" applyBorder="1"/>
    <xf numFmtId="37" fontId="17" fillId="2" borderId="1" xfId="0" applyNumberFormat="1" applyFont="1" applyFill="1" applyBorder="1"/>
    <xf numFmtId="0" fontId="16" fillId="0" borderId="0" xfId="0" applyFont="1" applyAlignment="1">
      <alignment horizontal="left"/>
    </xf>
    <xf numFmtId="37" fontId="16" fillId="0" borderId="1" xfId="0" applyNumberFormat="1" applyFont="1" applyFill="1" applyBorder="1" applyProtection="1"/>
    <xf numFmtId="165" fontId="16" fillId="2" borderId="2" xfId="1" applyNumberFormat="1" applyFont="1" applyFill="1" applyBorder="1"/>
    <xf numFmtId="0" fontId="17" fillId="0" borderId="0" xfId="0" applyFont="1" applyAlignment="1">
      <alignment horizontal="left"/>
    </xf>
    <xf numFmtId="37" fontId="16" fillId="2" borderId="1" xfId="0" applyNumberFormat="1" applyFont="1" applyFill="1" applyBorder="1" applyAlignment="1">
      <alignment horizontal="center"/>
    </xf>
    <xf numFmtId="1" fontId="17" fillId="0" borderId="0" xfId="0" applyNumberFormat="1" applyFont="1" applyFill="1"/>
    <xf numFmtId="0" fontId="16" fillId="0" borderId="0" xfId="0" applyFont="1" applyFill="1"/>
    <xf numFmtId="166" fontId="17" fillId="0" borderId="0" xfId="0" applyNumberFormat="1" applyFont="1"/>
    <xf numFmtId="37" fontId="16" fillId="2" borderId="3" xfId="0" applyNumberFormat="1" applyFont="1" applyFill="1" applyBorder="1"/>
    <xf numFmtId="0" fontId="16" fillId="0" borderId="0" xfId="0" applyFont="1" applyAlignment="1">
      <alignment horizontal="right"/>
    </xf>
    <xf numFmtId="0" fontId="21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1" fontId="3" fillId="0" borderId="0" xfId="0" applyNumberFormat="1" applyFont="1"/>
    <xf numFmtId="0" fontId="22" fillId="0" borderId="0" xfId="2" applyFill="1" applyAlignment="1">
      <alignment horizontal="center" wrapText="1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1" fontId="23" fillId="0" borderId="0" xfId="3" applyNumberFormat="1" applyAlignment="1">
      <alignment horizontal="center"/>
    </xf>
    <xf numFmtId="1" fontId="16" fillId="0" borderId="0" xfId="0" applyNumberFormat="1" applyFont="1" applyAlignment="1">
      <alignment wrapText="1"/>
    </xf>
    <xf numFmtId="1" fontId="8" fillId="0" borderId="0" xfId="0" applyNumberFormat="1" applyFont="1"/>
    <xf numFmtId="1" fontId="8" fillId="0" borderId="8" xfId="0" applyNumberFormat="1" applyFont="1" applyBorder="1"/>
    <xf numFmtId="0" fontId="22" fillId="0" borderId="0" xfId="2" applyAlignment="1">
      <alignment horizontal="center" wrapText="1"/>
    </xf>
    <xf numFmtId="0" fontId="16" fillId="0" borderId="0" xfId="0" applyFont="1"/>
    <xf numFmtId="37" fontId="3" fillId="0" borderId="4" xfId="0" applyNumberFormat="1" applyFont="1" applyBorder="1"/>
    <xf numFmtId="0" fontId="3" fillId="0" borderId="0" xfId="0" applyFont="1" applyAlignment="1">
      <alignment horizontal="left"/>
    </xf>
  </cellXfs>
  <cellStyles count="4">
    <cellStyle name="Comma" xfId="1" builtinId="3"/>
    <cellStyle name="Heading 1" xfId="2" builtinId="16" customBuiltin="1"/>
    <cellStyle name="Heading 2" xfId="3" builtinId="17" customBuiltin="1"/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2" formatCode="mmm\-yy"/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O115" totalsRowShown="0" headerRowDxfId="62" dataDxfId="61">
  <autoFilter ref="A5:O1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Line" dataDxfId="60">
      <calculatedColumnFormula>A5+1</calculatedColumnFormula>
    </tableColumn>
    <tableColumn id="2" xr3:uid="{00000000-0010-0000-0000-000002000000}" name="Description" dataDxfId="59"/>
    <tableColumn id="4" xr3:uid="{00000000-0010-0000-0000-000004000000}" name=" " dataDxfId="58"/>
    <tableColumn id="5" xr3:uid="{00000000-0010-0000-0000-000005000000}" name=" 2" dataDxfId="57"/>
    <tableColumn id="6" xr3:uid="{00000000-0010-0000-0000-000006000000}" name="Fiscal Year_x000a_2022-2023_x000a_Current" dataDxfId="56"/>
    <tableColumn id="7" xr3:uid="{00000000-0010-0000-0000-000007000000}" name=" 3" dataDxfId="55"/>
    <tableColumn id="8" xr3:uid="{00000000-0010-0000-0000-000008000000}" name="Fiscal Year_x000a_2023-2024_x000a_Projected" dataDxfId="54"/>
    <tableColumn id="9" xr3:uid="{00000000-0010-0000-0000-000009000000}" name="Column5" dataDxfId="53"/>
    <tableColumn id="10" xr3:uid="{00000000-0010-0000-0000-00000A000000}" name="Fiscal Year_x000a_2024-2025_x000a_Projected" dataDxfId="52"/>
    <tableColumn id="11" xr3:uid="{00000000-0010-0000-0000-00000B000000}" name="Column6" dataDxfId="51"/>
    <tableColumn id="12" xr3:uid="{00000000-0010-0000-0000-00000C000000}" name="Fiscal Year_x000a_2025-2026_x000a_Projected" dataDxfId="50"/>
    <tableColumn id="13" xr3:uid="{00000000-0010-0000-0000-00000D000000}" name="Column7" dataDxfId="49"/>
    <tableColumn id="14" xr3:uid="{00000000-0010-0000-0000-00000E000000}" name="Fiscal Year_x000a_2026-2027_x000a_Projected" dataDxfId="48"/>
    <tableColumn id="15" xr3:uid="{00000000-0010-0000-0000-00000F000000}" name="Column72" dataDxfId="47"/>
    <tableColumn id="16" xr3:uid="{00000000-0010-0000-0000-000010000000}" name="Fiscal Year_x000a_2027-2028_x000a_Projected3" dataDxfId="46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120:O138" headerRowCount="0" totalsRowShown="0" headerRowDxfId="45" dataDxfId="44" tableBorderDxfId="43">
  <tableColumns count="14">
    <tableColumn id="1" xr3:uid="{00000000-0010-0000-0100-000001000000}" name="Column1" headerRowDxfId="42" dataDxfId="41"/>
    <tableColumn id="2" xr3:uid="{00000000-0010-0000-0100-000002000000}" name="Column2" headerRowDxfId="40" dataDxfId="39"/>
    <tableColumn id="3" xr3:uid="{00000000-0010-0000-0100-000003000000}" name="Column3" headerRowDxfId="38" dataDxfId="37"/>
    <tableColumn id="4" xr3:uid="{00000000-0010-0000-0100-000004000000}" name="Column4" headerRowDxfId="36" dataDxfId="35"/>
    <tableColumn id="5" xr3:uid="{00000000-0010-0000-0100-000005000000}" name="Column5" headerRowDxfId="34" dataDxfId="33"/>
    <tableColumn id="6" xr3:uid="{00000000-0010-0000-0100-000006000000}" name="Column6" headerRowDxfId="32" dataDxfId="31"/>
    <tableColumn id="7" xr3:uid="{00000000-0010-0000-0100-000007000000}" name="Column7" headerRowDxfId="30" dataDxfId="29"/>
    <tableColumn id="8" xr3:uid="{00000000-0010-0000-0100-000008000000}" name="Column8" headerRowDxfId="28" dataDxfId="27"/>
    <tableColumn id="9" xr3:uid="{00000000-0010-0000-0100-000009000000}" name="Column9" headerRowDxfId="26" dataDxfId="25"/>
    <tableColumn id="10" xr3:uid="{00000000-0010-0000-0100-00000A000000}" name="Column10" headerRowDxfId="24" dataDxfId="23"/>
    <tableColumn id="11" xr3:uid="{00000000-0010-0000-0100-00000B000000}" name="Column11" headerRowDxfId="22" dataDxfId="21"/>
    <tableColumn id="12" xr3:uid="{00000000-0010-0000-0100-00000C000000}" name="Column12" headerRowDxfId="20" dataDxfId="19"/>
    <tableColumn id="13" xr3:uid="{00000000-0010-0000-0100-00000D000000}" name="Column13" headerRowDxfId="18" dataDxfId="17"/>
    <tableColumn id="14" xr3:uid="{00000000-0010-0000-0100-00000E000000}" name="Column14" headerRowDxfId="16" dataDxfId="15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4:P67" totalsRowShown="0" headerRowDxfId="14" dataDxfId="13">
  <autoFilter ref="B4:P6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Item" dataDxfId="12"/>
    <tableColumn id="2" xr3:uid="{00000000-0010-0000-0200-000002000000}" name="Budget"/>
    <tableColumn id="3" xr3:uid="{00000000-0010-0000-0200-000003000000}" name="July" dataDxfId="11"/>
    <tableColumn id="4" xr3:uid="{00000000-0010-0000-0200-000004000000}" name="August" dataDxfId="10"/>
    <tableColumn id="5" xr3:uid="{00000000-0010-0000-0200-000005000000}" name="September" dataDxfId="9"/>
    <tableColumn id="6" xr3:uid="{00000000-0010-0000-0200-000006000000}" name="October" dataDxfId="8"/>
    <tableColumn id="7" xr3:uid="{00000000-0010-0000-0200-000007000000}" name="November" dataDxfId="7"/>
    <tableColumn id="8" xr3:uid="{00000000-0010-0000-0200-000008000000}" name="December" dataDxfId="6"/>
    <tableColumn id="9" xr3:uid="{00000000-0010-0000-0200-000009000000}" name="January" dataDxfId="5"/>
    <tableColumn id="10" xr3:uid="{00000000-0010-0000-0200-00000A000000}" name="February" dataDxfId="4"/>
    <tableColumn id="11" xr3:uid="{00000000-0010-0000-0200-00000B000000}" name="March" dataDxfId="3"/>
    <tableColumn id="12" xr3:uid="{00000000-0010-0000-0200-00000C000000}" name="April" dataDxfId="2"/>
    <tableColumn id="13" xr3:uid="{00000000-0010-0000-0200-00000D000000}" name="May" dataDxfId="1"/>
    <tableColumn id="14" xr3:uid="{00000000-0010-0000-0200-00000E000000}" name="June"/>
    <tableColumn id="15" xr3:uid="{00000000-0010-0000-0200-00000F000000}" name="Tota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8"/>
  <sheetViews>
    <sheetView showZeros="0" tabSelected="1" zoomScale="80" zoomScaleNormal="80" workbookViewId="0">
      <pane ySplit="5" topLeftCell="A15" activePane="bottomLeft" state="frozen"/>
      <selection pane="bottomLeft" sqref="A1:O1"/>
    </sheetView>
  </sheetViews>
  <sheetFormatPr defaultColWidth="0" defaultRowHeight="12.75" zeroHeight="1"/>
  <cols>
    <col min="1" max="1" width="7" style="41" customWidth="1"/>
    <col min="2" max="2" width="45.5703125" customWidth="1"/>
    <col min="3" max="3" width="10.5703125" style="18" hidden="1" customWidth="1"/>
    <col min="4" max="4" width="4.7109375" style="18" hidden="1" customWidth="1"/>
    <col min="5" max="5" width="12.140625" style="18" customWidth="1"/>
    <col min="6" max="6" width="12.42578125" style="18" hidden="1" customWidth="1"/>
    <col min="7" max="7" width="12.140625" style="18" customWidth="1"/>
    <col min="8" max="8" width="13" style="18" hidden="1" customWidth="1"/>
    <col min="9" max="9" width="12.140625" style="18" customWidth="1"/>
    <col min="10" max="10" width="12.42578125" style="18" hidden="1" customWidth="1"/>
    <col min="11" max="11" width="13" style="18" customWidth="1"/>
    <col min="12" max="12" width="11.5703125" style="18" hidden="1" customWidth="1"/>
    <col min="13" max="13" width="13" style="18" customWidth="1"/>
    <col min="14" max="14" width="11.5703125" style="18" hidden="1" customWidth="1"/>
    <col min="15" max="15" width="13" customWidth="1"/>
    <col min="16" max="16" width="11.5703125" style="18" hidden="1" customWidth="1"/>
    <col min="17" max="17" width="11.42578125" hidden="1" customWidth="1"/>
    <col min="18" max="19" width="13.140625" hidden="1" customWidth="1"/>
    <col min="20" max="256" width="0" hidden="1" customWidth="1"/>
    <col min="257" max="16384" width="9.140625" hidden="1"/>
  </cols>
  <sheetData>
    <row r="1" spans="1:16" s="58" customFormat="1" ht="36" customHeight="1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57"/>
    </row>
    <row r="2" spans="1:16" s="18" customFormat="1" ht="43.5" customHeight="1">
      <c r="A2" s="95" t="s">
        <v>133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ht="15.75">
      <c r="A3" s="96" t="s">
        <v>134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6" ht="15.75">
      <c r="A4" s="98" t="s">
        <v>145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6" ht="42.75">
      <c r="A5" s="61" t="s">
        <v>0</v>
      </c>
      <c r="B5" s="62" t="s">
        <v>135</v>
      </c>
      <c r="C5" s="63" t="s">
        <v>5</v>
      </c>
      <c r="D5" s="63" t="s">
        <v>140</v>
      </c>
      <c r="E5" s="64" t="s">
        <v>154</v>
      </c>
      <c r="F5" s="63" t="s">
        <v>141</v>
      </c>
      <c r="G5" s="65" t="s">
        <v>136</v>
      </c>
      <c r="H5" s="63" t="s">
        <v>142</v>
      </c>
      <c r="I5" s="65" t="s">
        <v>137</v>
      </c>
      <c r="J5" s="63" t="s">
        <v>143</v>
      </c>
      <c r="K5" s="65" t="s">
        <v>138</v>
      </c>
      <c r="L5" s="63" t="s">
        <v>144</v>
      </c>
      <c r="M5" s="65" t="s">
        <v>139</v>
      </c>
      <c r="N5" s="63" t="s">
        <v>152</v>
      </c>
      <c r="O5" s="65" t="s">
        <v>153</v>
      </c>
      <c r="P5" s="17"/>
    </row>
    <row r="6" spans="1:16" ht="15">
      <c r="A6" s="61">
        <v>1</v>
      </c>
      <c r="B6" s="62" t="s">
        <v>155</v>
      </c>
      <c r="C6" s="66"/>
      <c r="D6" s="67" t="s">
        <v>5</v>
      </c>
      <c r="E6" s="68" t="s">
        <v>5</v>
      </c>
      <c r="F6" s="67" t="s">
        <v>5</v>
      </c>
      <c r="G6" s="68" t="s">
        <v>5</v>
      </c>
      <c r="H6" s="69"/>
      <c r="I6" s="68" t="s">
        <v>5</v>
      </c>
      <c r="J6" s="69"/>
      <c r="K6" s="68" t="s">
        <v>5</v>
      </c>
      <c r="L6" s="69"/>
      <c r="M6" s="68" t="s">
        <v>5</v>
      </c>
      <c r="N6" s="69"/>
      <c r="O6" s="68" t="s">
        <v>5</v>
      </c>
      <c r="P6" s="30"/>
    </row>
    <row r="7" spans="1:16" ht="15">
      <c r="A7" s="61">
        <f t="shared" ref="A7:A72" si="0">A6+1</f>
        <v>2</v>
      </c>
      <c r="B7" s="60" t="s">
        <v>156</v>
      </c>
      <c r="C7" s="70"/>
      <c r="D7" s="71"/>
      <c r="E7" s="68"/>
      <c r="F7" s="71"/>
      <c r="G7" s="68"/>
      <c r="H7" s="69"/>
      <c r="I7" s="68"/>
      <c r="J7" s="69"/>
      <c r="K7" s="68"/>
      <c r="L7" s="69"/>
      <c r="M7" s="68"/>
      <c r="N7" s="69"/>
      <c r="O7" s="68"/>
      <c r="P7" s="30"/>
    </row>
    <row r="8" spans="1:16" ht="15">
      <c r="A8" s="61">
        <f t="shared" si="0"/>
        <v>3</v>
      </c>
      <c r="B8" s="60" t="s">
        <v>157</v>
      </c>
      <c r="C8" s="70"/>
      <c r="D8" s="71"/>
      <c r="E8" s="68"/>
      <c r="F8" s="71"/>
      <c r="G8" s="68"/>
      <c r="H8" s="69"/>
      <c r="I8" s="68"/>
      <c r="J8" s="69"/>
      <c r="K8" s="68"/>
      <c r="L8" s="69"/>
      <c r="M8" s="68"/>
      <c r="N8" s="69"/>
      <c r="O8" s="68"/>
      <c r="P8" s="30"/>
    </row>
    <row r="9" spans="1:16" ht="15">
      <c r="A9" s="61">
        <f t="shared" si="0"/>
        <v>4</v>
      </c>
      <c r="B9" s="72" t="s">
        <v>1</v>
      </c>
      <c r="C9" s="70"/>
      <c r="D9" s="71"/>
      <c r="E9" s="68">
        <f>E7+E8</f>
        <v>0</v>
      </c>
      <c r="F9" s="71"/>
      <c r="G9" s="68">
        <f>G7+G8</f>
        <v>0</v>
      </c>
      <c r="H9" s="69"/>
      <c r="I9" s="68">
        <f>I7+I8</f>
        <v>0</v>
      </c>
      <c r="J9" s="69"/>
      <c r="K9" s="68">
        <f>K7+K8</f>
        <v>0</v>
      </c>
      <c r="L9" s="69"/>
      <c r="M9" s="68">
        <f>M7+M8</f>
        <v>0</v>
      </c>
      <c r="N9" s="69"/>
      <c r="O9" s="68">
        <f>O7+O8</f>
        <v>0</v>
      </c>
      <c r="P9" s="30"/>
    </row>
    <row r="10" spans="1:16" ht="15">
      <c r="A10" s="61">
        <f>A9+1</f>
        <v>5</v>
      </c>
      <c r="B10" s="60"/>
      <c r="C10" s="70"/>
      <c r="D10" s="71"/>
      <c r="E10" s="68"/>
      <c r="F10" s="71"/>
      <c r="G10" s="68"/>
      <c r="H10" s="69"/>
      <c r="I10" s="73"/>
      <c r="J10" s="74"/>
      <c r="K10" s="68"/>
      <c r="L10" s="69"/>
      <c r="M10" s="68"/>
      <c r="N10" s="69"/>
      <c r="O10" s="68"/>
      <c r="P10" s="30"/>
    </row>
    <row r="11" spans="1:16" ht="15">
      <c r="A11" s="61">
        <f t="shared" si="0"/>
        <v>6</v>
      </c>
      <c r="B11" s="60" t="s">
        <v>2</v>
      </c>
      <c r="C11" s="70"/>
      <c r="D11" s="71"/>
      <c r="E11" s="68"/>
      <c r="F11" s="71"/>
      <c r="G11" s="68"/>
      <c r="H11" s="69"/>
      <c r="I11" s="75"/>
      <c r="J11" s="76"/>
      <c r="K11" s="68"/>
      <c r="L11" s="69"/>
      <c r="M11" s="68"/>
      <c r="N11" s="69"/>
      <c r="O11" s="68"/>
      <c r="P11" s="30"/>
    </row>
    <row r="12" spans="1:16" ht="15">
      <c r="A12" s="61">
        <f t="shared" si="0"/>
        <v>7</v>
      </c>
      <c r="B12" s="60" t="s">
        <v>5</v>
      </c>
      <c r="C12" s="70"/>
      <c r="D12" s="71"/>
      <c r="E12" s="68"/>
      <c r="F12" s="71"/>
      <c r="G12" s="68"/>
      <c r="H12" s="69"/>
      <c r="I12" s="68"/>
      <c r="J12" s="69"/>
      <c r="K12" s="68"/>
      <c r="L12" s="69"/>
      <c r="M12" s="68"/>
      <c r="N12" s="69"/>
      <c r="O12" s="68"/>
      <c r="P12" s="30"/>
    </row>
    <row r="13" spans="1:16" ht="15">
      <c r="A13" s="61">
        <f t="shared" si="0"/>
        <v>8</v>
      </c>
      <c r="B13" s="62" t="s">
        <v>3</v>
      </c>
      <c r="C13" s="70"/>
      <c r="D13" s="71"/>
      <c r="E13" s="68"/>
      <c r="F13" s="71"/>
      <c r="G13" s="68"/>
      <c r="H13" s="69"/>
      <c r="I13" s="68"/>
      <c r="J13" s="69"/>
      <c r="K13" s="68"/>
      <c r="L13" s="69"/>
      <c r="M13" s="68"/>
      <c r="N13" s="69"/>
      <c r="O13" s="68"/>
      <c r="P13" s="30"/>
    </row>
    <row r="14" spans="1:16" ht="15">
      <c r="A14" s="61">
        <f t="shared" si="0"/>
        <v>9</v>
      </c>
      <c r="B14" s="62" t="s">
        <v>4</v>
      </c>
      <c r="C14" s="70"/>
      <c r="D14" s="71"/>
      <c r="E14" s="68"/>
      <c r="F14" s="71"/>
      <c r="G14" s="68"/>
      <c r="H14" s="69"/>
      <c r="I14" s="68"/>
      <c r="J14" s="69"/>
      <c r="K14" s="68"/>
      <c r="L14" s="69"/>
      <c r="M14" s="68"/>
      <c r="N14" s="69"/>
      <c r="O14" s="68"/>
      <c r="P14" s="30"/>
    </row>
    <row r="15" spans="1:16" ht="15">
      <c r="A15" s="61">
        <f t="shared" si="0"/>
        <v>10</v>
      </c>
      <c r="B15" s="60"/>
      <c r="C15" s="70" t="s">
        <v>5</v>
      </c>
      <c r="D15" s="71"/>
      <c r="E15" s="77">
        <v>0</v>
      </c>
      <c r="F15" s="71"/>
      <c r="G15" s="77">
        <v>0</v>
      </c>
      <c r="H15" s="69"/>
      <c r="I15" s="77">
        <v>0</v>
      </c>
      <c r="J15" s="69"/>
      <c r="K15" s="77">
        <v>0</v>
      </c>
      <c r="L15" s="69"/>
      <c r="M15" s="77">
        <v>0</v>
      </c>
      <c r="N15" s="69"/>
      <c r="O15" s="77">
        <v>0</v>
      </c>
      <c r="P15" s="30"/>
    </row>
    <row r="16" spans="1:16" ht="15">
      <c r="A16" s="61">
        <f t="shared" si="0"/>
        <v>11</v>
      </c>
      <c r="B16" s="60" t="s">
        <v>122</v>
      </c>
      <c r="C16" s="70"/>
      <c r="D16" s="71"/>
      <c r="E16" s="68"/>
      <c r="F16" s="71"/>
      <c r="G16" s="68"/>
      <c r="H16" s="69"/>
      <c r="I16" s="68"/>
      <c r="J16" s="69"/>
      <c r="K16" s="68"/>
      <c r="L16" s="69"/>
      <c r="M16" s="68"/>
      <c r="N16" s="69"/>
      <c r="O16" s="68"/>
      <c r="P16" s="30"/>
    </row>
    <row r="17" spans="1:18" ht="15">
      <c r="A17" s="61">
        <f t="shared" si="0"/>
        <v>12</v>
      </c>
      <c r="B17" s="60" t="s">
        <v>123</v>
      </c>
      <c r="C17" s="70"/>
      <c r="D17" s="71"/>
      <c r="E17" s="68"/>
      <c r="F17" s="71"/>
      <c r="G17" s="68"/>
      <c r="H17" s="69"/>
      <c r="I17" s="68"/>
      <c r="J17" s="69"/>
      <c r="K17" s="68"/>
      <c r="L17" s="69"/>
      <c r="M17" s="68"/>
      <c r="N17" s="69"/>
      <c r="O17" s="68"/>
      <c r="P17" s="30"/>
    </row>
    <row r="18" spans="1:18" ht="15">
      <c r="A18" s="61">
        <f t="shared" si="0"/>
        <v>13</v>
      </c>
      <c r="B18" s="72" t="s">
        <v>116</v>
      </c>
      <c r="C18" s="70"/>
      <c r="D18" s="71"/>
      <c r="E18" s="78">
        <f>E16+E17</f>
        <v>0</v>
      </c>
      <c r="F18" s="79"/>
      <c r="G18" s="78">
        <f>G16+G17</f>
        <v>0</v>
      </c>
      <c r="H18" s="80"/>
      <c r="I18" s="78">
        <f>I16+I17</f>
        <v>0</v>
      </c>
      <c r="J18" s="80"/>
      <c r="K18" s="78">
        <f>K16+K17</f>
        <v>0</v>
      </c>
      <c r="L18" s="80"/>
      <c r="M18" s="78">
        <f>M16+M17</f>
        <v>0</v>
      </c>
      <c r="N18" s="80"/>
      <c r="O18" s="78">
        <f>O16+O17</f>
        <v>0</v>
      </c>
      <c r="P18" s="30"/>
    </row>
    <row r="19" spans="1:18" ht="15">
      <c r="A19" s="61">
        <f t="shared" si="0"/>
        <v>14</v>
      </c>
      <c r="B19" s="62" t="s">
        <v>107</v>
      </c>
      <c r="C19" s="70"/>
      <c r="D19" s="71"/>
      <c r="E19" s="68"/>
      <c r="F19" s="71"/>
      <c r="G19" s="68"/>
      <c r="H19" s="69"/>
      <c r="I19" s="68"/>
      <c r="J19" s="69"/>
      <c r="K19" s="68"/>
      <c r="L19" s="69"/>
      <c r="M19" s="68"/>
      <c r="N19" s="69"/>
      <c r="O19" s="68"/>
      <c r="P19" s="30"/>
    </row>
    <row r="20" spans="1:18" ht="15">
      <c r="A20" s="61">
        <f t="shared" si="0"/>
        <v>15</v>
      </c>
      <c r="B20" s="81" t="s">
        <v>108</v>
      </c>
      <c r="C20" s="70"/>
      <c r="D20" s="71"/>
      <c r="E20" s="68"/>
      <c r="F20" s="71"/>
      <c r="G20" s="68"/>
      <c r="H20" s="69"/>
      <c r="I20" s="68"/>
      <c r="J20" s="69"/>
      <c r="K20" s="68"/>
      <c r="L20" s="69"/>
      <c r="M20" s="68"/>
      <c r="N20" s="69"/>
      <c r="O20" s="68"/>
      <c r="P20" s="30"/>
    </row>
    <row r="21" spans="1:18" ht="15">
      <c r="A21" s="61">
        <f t="shared" si="0"/>
        <v>16</v>
      </c>
      <c r="B21" s="81" t="s">
        <v>109</v>
      </c>
      <c r="C21" s="70"/>
      <c r="D21" s="71"/>
      <c r="E21" s="68"/>
      <c r="F21" s="71"/>
      <c r="G21" s="68"/>
      <c r="H21" s="69"/>
      <c r="I21" s="68"/>
      <c r="J21" s="69"/>
      <c r="K21" s="68"/>
      <c r="L21" s="69"/>
      <c r="M21" s="68"/>
      <c r="N21" s="69"/>
      <c r="O21" s="68"/>
      <c r="P21" s="30"/>
    </row>
    <row r="22" spans="1:18" ht="15">
      <c r="A22" s="61">
        <f t="shared" si="0"/>
        <v>17</v>
      </c>
      <c r="B22" s="62" t="s">
        <v>111</v>
      </c>
      <c r="C22" s="70"/>
      <c r="D22" s="71"/>
      <c r="E22" s="78">
        <f>E20+E21</f>
        <v>0</v>
      </c>
      <c r="F22" s="71"/>
      <c r="G22" s="78">
        <f>G20+G21</f>
        <v>0</v>
      </c>
      <c r="H22" s="69"/>
      <c r="I22" s="78">
        <f>I20+I21</f>
        <v>0</v>
      </c>
      <c r="J22" s="80"/>
      <c r="K22" s="78">
        <f>K20+K21</f>
        <v>0</v>
      </c>
      <c r="L22" s="80"/>
      <c r="M22" s="78">
        <f>M20+M21</f>
        <v>0</v>
      </c>
      <c r="N22" s="80"/>
      <c r="O22" s="78">
        <f>O20+O21</f>
        <v>0</v>
      </c>
      <c r="P22" s="30"/>
    </row>
    <row r="23" spans="1:18" ht="15">
      <c r="A23" s="61">
        <f t="shared" si="0"/>
        <v>18</v>
      </c>
      <c r="B23" s="62" t="s">
        <v>132</v>
      </c>
      <c r="C23" s="70"/>
      <c r="D23" s="71"/>
      <c r="E23" s="82"/>
      <c r="F23" s="71"/>
      <c r="G23" s="82"/>
      <c r="H23" s="69"/>
      <c r="I23" s="68"/>
      <c r="J23" s="69"/>
      <c r="K23" s="68"/>
      <c r="L23" s="69"/>
      <c r="M23" s="68"/>
      <c r="N23" s="69"/>
      <c r="O23" s="68"/>
      <c r="P23" s="30"/>
    </row>
    <row r="24" spans="1:18" ht="15">
      <c r="A24" s="61">
        <f t="shared" si="0"/>
        <v>19</v>
      </c>
      <c r="B24" s="81" t="s">
        <v>113</v>
      </c>
      <c r="C24" s="70"/>
      <c r="D24" s="71"/>
      <c r="E24" s="68"/>
      <c r="F24" s="71"/>
      <c r="G24" s="68"/>
      <c r="H24" s="69"/>
      <c r="I24" s="68"/>
      <c r="J24" s="69"/>
      <c r="K24" s="68"/>
      <c r="L24" s="69"/>
      <c r="M24" s="68"/>
      <c r="N24" s="69"/>
      <c r="O24" s="68"/>
      <c r="P24" s="30"/>
    </row>
    <row r="25" spans="1:18" ht="15">
      <c r="A25" s="61">
        <f t="shared" si="0"/>
        <v>20</v>
      </c>
      <c r="B25" s="60" t="s">
        <v>110</v>
      </c>
      <c r="C25" s="70"/>
      <c r="D25" s="71"/>
      <c r="E25" s="68"/>
      <c r="F25" s="71"/>
      <c r="G25" s="68"/>
      <c r="H25" s="69"/>
      <c r="I25" s="68"/>
      <c r="J25" s="69"/>
      <c r="K25" s="68"/>
      <c r="L25" s="69"/>
      <c r="M25" s="68"/>
      <c r="N25" s="69"/>
      <c r="O25" s="68"/>
      <c r="P25" s="30"/>
    </row>
    <row r="26" spans="1:18" ht="15">
      <c r="A26" s="61">
        <f t="shared" si="0"/>
        <v>21</v>
      </c>
      <c r="B26" s="60" t="s">
        <v>92</v>
      </c>
      <c r="C26" s="70"/>
      <c r="D26" s="71"/>
      <c r="E26" s="68"/>
      <c r="F26" s="71"/>
      <c r="G26" s="68"/>
      <c r="H26" s="69"/>
      <c r="I26" s="68"/>
      <c r="J26" s="69"/>
      <c r="K26" s="68"/>
      <c r="L26" s="69"/>
      <c r="M26" s="68"/>
      <c r="N26" s="69"/>
      <c r="O26" s="68"/>
      <c r="P26" s="30"/>
    </row>
    <row r="27" spans="1:18" ht="15">
      <c r="A27" s="61">
        <f t="shared" si="0"/>
        <v>22</v>
      </c>
      <c r="B27" s="72" t="s">
        <v>112</v>
      </c>
      <c r="C27" s="70"/>
      <c r="D27" s="71"/>
      <c r="E27" s="78">
        <f>SUM(E24:E26)</f>
        <v>0</v>
      </c>
      <c r="F27" s="79"/>
      <c r="G27" s="78">
        <f>SUM(G24:G26)</f>
        <v>0</v>
      </c>
      <c r="H27" s="80"/>
      <c r="I27" s="78">
        <f>SUM(I24:I26)</f>
        <v>0</v>
      </c>
      <c r="J27" s="80"/>
      <c r="K27" s="78">
        <f>SUM(K24:K26)</f>
        <v>0</v>
      </c>
      <c r="L27" s="80"/>
      <c r="M27" s="78">
        <f>SUM(M24:M26)</f>
        <v>0</v>
      </c>
      <c r="N27" s="80"/>
      <c r="O27" s="78">
        <f>SUM(O24:O26)</f>
        <v>0</v>
      </c>
      <c r="P27" s="30"/>
    </row>
    <row r="28" spans="1:18" ht="15">
      <c r="A28" s="61">
        <f t="shared" si="0"/>
        <v>23</v>
      </c>
      <c r="B28" s="81" t="s">
        <v>117</v>
      </c>
      <c r="C28" s="70"/>
      <c r="D28" s="71"/>
      <c r="E28" s="68"/>
      <c r="F28" s="71"/>
      <c r="G28" s="68"/>
      <c r="H28" s="69"/>
      <c r="I28" s="68"/>
      <c r="J28" s="69"/>
      <c r="K28" s="68"/>
      <c r="L28" s="69"/>
      <c r="M28" s="68"/>
      <c r="N28" s="69"/>
      <c r="O28" s="68"/>
      <c r="P28" s="30"/>
    </row>
    <row r="29" spans="1:18" ht="15">
      <c r="A29" s="61">
        <f t="shared" si="0"/>
        <v>24</v>
      </c>
      <c r="B29" s="72" t="s">
        <v>126</v>
      </c>
      <c r="C29" s="70"/>
      <c r="D29" s="71"/>
      <c r="E29" s="78">
        <f>E15+E18+E22+E27+E28</f>
        <v>0</v>
      </c>
      <c r="F29" s="83"/>
      <c r="G29" s="78">
        <f>G15+G18+G22+G27+G28</f>
        <v>0</v>
      </c>
      <c r="H29" s="80"/>
      <c r="I29" s="78">
        <f>I15+I18+I22+I27+I28</f>
        <v>0</v>
      </c>
      <c r="J29" s="69"/>
      <c r="K29" s="78">
        <f>K15+K18+K22+K27+K28</f>
        <v>0</v>
      </c>
      <c r="L29" s="69"/>
      <c r="M29" s="78">
        <f>M15+M18+M22+M27+M28</f>
        <v>0</v>
      </c>
      <c r="N29" s="69"/>
      <c r="O29" s="78">
        <f>O15+O18+O22+O27+O28</f>
        <v>0</v>
      </c>
      <c r="P29" s="30"/>
      <c r="R29" s="42"/>
    </row>
    <row r="30" spans="1:18" ht="15">
      <c r="A30" s="61">
        <f t="shared" si="0"/>
        <v>25</v>
      </c>
      <c r="B30" s="84" t="s">
        <v>6</v>
      </c>
      <c r="C30" s="70"/>
      <c r="D30" s="71"/>
      <c r="E30" s="68"/>
      <c r="F30" s="83"/>
      <c r="G30" s="68"/>
      <c r="H30" s="69"/>
      <c r="I30" s="68"/>
      <c r="J30" s="69"/>
      <c r="K30" s="68"/>
      <c r="L30" s="69"/>
      <c r="M30" s="68"/>
      <c r="N30" s="69"/>
      <c r="O30" s="68"/>
      <c r="P30" s="30"/>
      <c r="R30" s="42"/>
    </row>
    <row r="31" spans="1:18" ht="15">
      <c r="A31" s="61">
        <f t="shared" si="0"/>
        <v>26</v>
      </c>
      <c r="B31" s="60" t="s">
        <v>114</v>
      </c>
      <c r="C31" s="70"/>
      <c r="D31" s="71"/>
      <c r="E31" s="68"/>
      <c r="F31" s="71"/>
      <c r="G31" s="68"/>
      <c r="H31" s="85"/>
      <c r="I31" s="68"/>
      <c r="J31" s="69"/>
      <c r="K31" s="68"/>
      <c r="L31" s="69"/>
      <c r="M31" s="68"/>
      <c r="N31" s="69"/>
      <c r="O31" s="68"/>
      <c r="P31" s="30"/>
      <c r="R31" s="42"/>
    </row>
    <row r="32" spans="1:18" s="18" customFormat="1" ht="15">
      <c r="A32" s="86">
        <f t="shared" si="0"/>
        <v>27</v>
      </c>
      <c r="B32" s="87" t="s">
        <v>119</v>
      </c>
      <c r="C32" s="70"/>
      <c r="D32" s="71"/>
      <c r="E32" s="68"/>
      <c r="F32" s="71"/>
      <c r="G32" s="68"/>
      <c r="H32" s="85"/>
      <c r="I32" s="68"/>
      <c r="J32" s="85"/>
      <c r="K32" s="68"/>
      <c r="L32" s="85"/>
      <c r="M32" s="68"/>
      <c r="N32" s="69"/>
      <c r="O32" s="68"/>
      <c r="P32" s="30"/>
      <c r="R32" s="43"/>
    </row>
    <row r="33" spans="1:18" ht="15">
      <c r="A33" s="61">
        <f t="shared" si="0"/>
        <v>28</v>
      </c>
      <c r="B33" s="60" t="s">
        <v>9</v>
      </c>
      <c r="C33" s="70"/>
      <c r="D33" s="71"/>
      <c r="E33" s="68"/>
      <c r="F33" s="71"/>
      <c r="G33" s="68"/>
      <c r="H33" s="69"/>
      <c r="I33" s="68"/>
      <c r="J33" s="69"/>
      <c r="K33" s="68"/>
      <c r="L33" s="69"/>
      <c r="M33" s="68"/>
      <c r="N33" s="69"/>
      <c r="O33" s="68"/>
      <c r="P33" s="30"/>
      <c r="R33" s="42"/>
    </row>
    <row r="34" spans="1:18" ht="15">
      <c r="A34" s="61">
        <f t="shared" si="0"/>
        <v>29</v>
      </c>
      <c r="B34" s="72" t="s">
        <v>10</v>
      </c>
      <c r="C34" s="70"/>
      <c r="D34" s="71"/>
      <c r="E34" s="68">
        <f>SUM(E32:E33)</f>
        <v>0</v>
      </c>
      <c r="F34" s="71"/>
      <c r="G34" s="68">
        <f>SUM(G32:G33)</f>
        <v>0</v>
      </c>
      <c r="H34" s="69"/>
      <c r="I34" s="68">
        <f>SUM(I32:I33)</f>
        <v>0</v>
      </c>
      <c r="J34" s="69"/>
      <c r="K34" s="68">
        <f>SUM(K32:K33)</f>
        <v>0</v>
      </c>
      <c r="L34" s="69"/>
      <c r="M34" s="68">
        <f>SUM(M32:M33)</f>
        <v>0</v>
      </c>
      <c r="N34" s="69"/>
      <c r="O34" s="68">
        <f>SUM(O32:O33)</f>
        <v>0</v>
      </c>
      <c r="P34" s="30"/>
      <c r="R34" s="42"/>
    </row>
    <row r="35" spans="1:18" ht="15">
      <c r="A35" s="61">
        <f t="shared" si="0"/>
        <v>30</v>
      </c>
      <c r="B35" s="60" t="s">
        <v>115</v>
      </c>
      <c r="C35" s="70"/>
      <c r="D35" s="71"/>
      <c r="E35" s="68"/>
      <c r="F35" s="71"/>
      <c r="G35" s="68"/>
      <c r="H35" s="69"/>
      <c r="I35" s="68"/>
      <c r="J35" s="69"/>
      <c r="K35" s="68"/>
      <c r="L35" s="69"/>
      <c r="M35" s="68"/>
      <c r="N35" s="69"/>
      <c r="O35" s="68"/>
      <c r="P35" s="30"/>
      <c r="R35" s="42"/>
    </row>
    <row r="36" spans="1:18" ht="15">
      <c r="A36" s="61">
        <f t="shared" si="0"/>
        <v>31</v>
      </c>
      <c r="B36" s="60" t="s">
        <v>118</v>
      </c>
      <c r="C36" s="70"/>
      <c r="D36" s="71"/>
      <c r="E36" s="68"/>
      <c r="F36" s="71"/>
      <c r="G36" s="68"/>
      <c r="H36" s="69"/>
      <c r="I36" s="68"/>
      <c r="J36" s="69"/>
      <c r="K36" s="68"/>
      <c r="L36" s="69"/>
      <c r="M36" s="68"/>
      <c r="N36" s="69"/>
      <c r="O36" s="68"/>
      <c r="P36" s="30"/>
      <c r="R36" s="42"/>
    </row>
    <row r="37" spans="1:18" ht="15">
      <c r="A37" s="61">
        <f t="shared" si="0"/>
        <v>32</v>
      </c>
      <c r="B37" s="60" t="s">
        <v>121</v>
      </c>
      <c r="C37" s="70"/>
      <c r="D37" s="71"/>
      <c r="E37" s="68"/>
      <c r="F37" s="71"/>
      <c r="G37" s="68"/>
      <c r="H37" s="69"/>
      <c r="I37" s="68"/>
      <c r="J37" s="69"/>
      <c r="K37" s="68"/>
      <c r="L37" s="69"/>
      <c r="M37" s="68"/>
      <c r="N37" s="69"/>
      <c r="O37" s="68"/>
      <c r="P37" s="30"/>
      <c r="R37" s="42"/>
    </row>
    <row r="38" spans="1:18" ht="15">
      <c r="A38" s="61">
        <f t="shared" si="0"/>
        <v>33</v>
      </c>
      <c r="B38" s="72" t="s">
        <v>12</v>
      </c>
      <c r="C38" s="70"/>
      <c r="D38" s="71"/>
      <c r="E38" s="78">
        <f>SUM(E36:E37)</f>
        <v>0</v>
      </c>
      <c r="F38" s="71"/>
      <c r="G38" s="78">
        <f>SUM(G36:G37)</f>
        <v>0</v>
      </c>
      <c r="H38" s="69">
        <f>SUM(H36:H37)</f>
        <v>0</v>
      </c>
      <c r="I38" s="78">
        <f>SUM(I36:I37)</f>
        <v>0</v>
      </c>
      <c r="J38" s="69"/>
      <c r="K38" s="78">
        <f>SUM(K36:K37)</f>
        <v>0</v>
      </c>
      <c r="L38" s="69"/>
      <c r="M38" s="68">
        <f>SUM(M36:M37)</f>
        <v>0</v>
      </c>
      <c r="N38" s="69"/>
      <c r="O38" s="78">
        <f>SUM(O36:O37)</f>
        <v>0</v>
      </c>
      <c r="P38" s="30"/>
      <c r="R38" s="42"/>
    </row>
    <row r="39" spans="1:18" ht="15">
      <c r="A39" s="61">
        <f t="shared" si="0"/>
        <v>34</v>
      </c>
      <c r="B39" s="60" t="s">
        <v>104</v>
      </c>
      <c r="C39" s="70"/>
      <c r="D39" s="71"/>
      <c r="E39" s="68"/>
      <c r="F39" s="71"/>
      <c r="G39" s="68"/>
      <c r="H39" s="69"/>
      <c r="I39" s="68"/>
      <c r="J39" s="69"/>
      <c r="K39" s="68"/>
      <c r="L39" s="69"/>
      <c r="M39" s="68"/>
      <c r="N39" s="69"/>
      <c r="O39" s="68"/>
      <c r="P39" s="30"/>
      <c r="R39" s="42"/>
    </row>
    <row r="40" spans="1:18" ht="15">
      <c r="A40" s="61">
        <f t="shared" si="0"/>
        <v>35</v>
      </c>
      <c r="B40" s="60" t="s">
        <v>118</v>
      </c>
      <c r="C40" s="70"/>
      <c r="D40" s="71"/>
      <c r="E40" s="68"/>
      <c r="F40" s="71"/>
      <c r="G40" s="68"/>
      <c r="H40" s="69"/>
      <c r="I40" s="68"/>
      <c r="J40" s="69"/>
      <c r="K40" s="68"/>
      <c r="L40" s="69"/>
      <c r="M40" s="68"/>
      <c r="N40" s="69"/>
      <c r="O40" s="68"/>
      <c r="P40" s="30"/>
      <c r="R40" s="42"/>
    </row>
    <row r="41" spans="1:18" ht="15">
      <c r="A41" s="61">
        <f t="shared" si="0"/>
        <v>36</v>
      </c>
      <c r="B41" s="60" t="s">
        <v>119</v>
      </c>
      <c r="C41" s="70"/>
      <c r="D41" s="71"/>
      <c r="E41" s="68"/>
      <c r="F41" s="71"/>
      <c r="G41" s="68"/>
      <c r="H41" s="69"/>
      <c r="I41" s="68"/>
      <c r="J41" s="69"/>
      <c r="K41" s="68"/>
      <c r="L41" s="69"/>
      <c r="M41" s="68"/>
      <c r="N41" s="69"/>
      <c r="O41" s="68"/>
      <c r="P41" s="30"/>
    </row>
    <row r="42" spans="1:18" ht="15">
      <c r="A42" s="61">
        <f t="shared" si="0"/>
        <v>37</v>
      </c>
      <c r="B42" s="60" t="s">
        <v>9</v>
      </c>
      <c r="C42" s="70"/>
      <c r="D42" s="71"/>
      <c r="E42" s="68">
        <v>0</v>
      </c>
      <c r="F42" s="71"/>
      <c r="G42" s="68">
        <v>0</v>
      </c>
      <c r="H42" s="69">
        <v>0</v>
      </c>
      <c r="I42" s="68">
        <v>0</v>
      </c>
      <c r="J42" s="69"/>
      <c r="K42" s="68">
        <v>0</v>
      </c>
      <c r="L42" s="69"/>
      <c r="M42" s="68">
        <v>0</v>
      </c>
      <c r="N42" s="69"/>
      <c r="O42" s="68">
        <v>0</v>
      </c>
      <c r="P42" s="30"/>
    </row>
    <row r="43" spans="1:18" ht="15">
      <c r="A43" s="61">
        <f t="shared" si="0"/>
        <v>38</v>
      </c>
      <c r="B43" s="72" t="s">
        <v>13</v>
      </c>
      <c r="C43" s="70"/>
      <c r="D43" s="71"/>
      <c r="E43" s="78">
        <f>SUM(E40:E42)</f>
        <v>0</v>
      </c>
      <c r="F43" s="71"/>
      <c r="G43" s="78">
        <f>SUM(G40:G42)</f>
        <v>0</v>
      </c>
      <c r="H43" s="69">
        <f>SUM(H40:H42)</f>
        <v>0</v>
      </c>
      <c r="I43" s="78">
        <f>SUM(I40:I42)</f>
        <v>0</v>
      </c>
      <c r="J43" s="69"/>
      <c r="K43" s="78">
        <f>SUM(K40:K42)</f>
        <v>0</v>
      </c>
      <c r="L43" s="69"/>
      <c r="M43" s="78">
        <f>SUM(M40:M42)</f>
        <v>0</v>
      </c>
      <c r="N43" s="69"/>
      <c r="O43" s="78">
        <f>SUM(O40:O42)</f>
        <v>0</v>
      </c>
      <c r="P43" s="30"/>
    </row>
    <row r="44" spans="1:18" ht="15">
      <c r="A44" s="61">
        <f t="shared" si="0"/>
        <v>39</v>
      </c>
      <c r="B44" s="72" t="s">
        <v>14</v>
      </c>
      <c r="C44" s="70"/>
      <c r="D44" s="71"/>
      <c r="E44" s="78">
        <f>SUM(E43,E38,E34)</f>
        <v>0</v>
      </c>
      <c r="F44" s="71"/>
      <c r="G44" s="78">
        <f>SUM(G43,G38,G34)</f>
        <v>0</v>
      </c>
      <c r="H44" s="69">
        <f>SUM(H43,H38,H34)</f>
        <v>0</v>
      </c>
      <c r="I44" s="78">
        <f>SUM(I43,I38,I34)</f>
        <v>0</v>
      </c>
      <c r="J44" s="69"/>
      <c r="K44" s="78">
        <f>SUM(K43,K38,K34)</f>
        <v>0</v>
      </c>
      <c r="L44" s="69"/>
      <c r="M44" s="78">
        <f>SUM(M43,M38,M34)</f>
        <v>0</v>
      </c>
      <c r="N44" s="69"/>
      <c r="O44" s="78">
        <f>SUM(O43,O38,O34)</f>
        <v>0</v>
      </c>
      <c r="P44" s="30"/>
    </row>
    <row r="45" spans="1:18" ht="15">
      <c r="A45" s="61">
        <f t="shared" si="0"/>
        <v>40</v>
      </c>
      <c r="B45" s="72" t="s">
        <v>15</v>
      </c>
      <c r="C45" s="70"/>
      <c r="D45" s="71"/>
      <c r="E45" s="78">
        <f>SUM(E44,E29)</f>
        <v>0</v>
      </c>
      <c r="F45" s="71"/>
      <c r="G45" s="78">
        <f>SUM(G44,G29)</f>
        <v>0</v>
      </c>
      <c r="H45" s="80"/>
      <c r="I45" s="78">
        <f>SUM(I44,I29)</f>
        <v>0</v>
      </c>
      <c r="J45" s="80"/>
      <c r="K45" s="78">
        <f>SUM(K44,K29)</f>
        <v>0</v>
      </c>
      <c r="L45" s="80"/>
      <c r="M45" s="78">
        <f>SUM(M44,M29)</f>
        <v>0</v>
      </c>
      <c r="N45" s="80"/>
      <c r="O45" s="78">
        <f>SUM(O44,O29)</f>
        <v>0</v>
      </c>
      <c r="P45" s="31"/>
    </row>
    <row r="46" spans="1:18" ht="15">
      <c r="A46" s="61">
        <f t="shared" si="0"/>
        <v>41</v>
      </c>
      <c r="B46" s="62" t="s">
        <v>16</v>
      </c>
      <c r="C46" s="70"/>
      <c r="D46" s="71"/>
      <c r="E46" s="68"/>
      <c r="F46" s="71"/>
      <c r="G46" s="68"/>
      <c r="H46" s="69"/>
      <c r="I46" s="68"/>
      <c r="J46" s="69"/>
      <c r="K46" s="68"/>
      <c r="L46" s="69"/>
      <c r="M46" s="68"/>
      <c r="N46" s="69"/>
      <c r="O46" s="68"/>
      <c r="P46" s="30"/>
    </row>
    <row r="47" spans="1:18" ht="15">
      <c r="A47" s="61">
        <f t="shared" si="0"/>
        <v>42</v>
      </c>
      <c r="B47" s="62" t="s">
        <v>17</v>
      </c>
      <c r="C47" s="70"/>
      <c r="D47" s="71"/>
      <c r="E47" s="68"/>
      <c r="F47" s="71"/>
      <c r="G47" s="68"/>
      <c r="H47" s="69"/>
      <c r="I47" s="68"/>
      <c r="J47" s="69"/>
      <c r="K47" s="68"/>
      <c r="L47" s="69"/>
      <c r="M47" s="68"/>
      <c r="N47" s="69"/>
      <c r="O47" s="68"/>
      <c r="P47" s="30"/>
    </row>
    <row r="48" spans="1:18" ht="15">
      <c r="A48" s="61">
        <f t="shared" si="0"/>
        <v>43</v>
      </c>
      <c r="B48" s="60" t="s">
        <v>18</v>
      </c>
      <c r="C48" s="70"/>
      <c r="D48" s="71"/>
      <c r="E48" s="68"/>
      <c r="F48" s="71"/>
      <c r="G48" s="68"/>
      <c r="H48" s="69"/>
      <c r="I48" s="68"/>
      <c r="J48" s="69"/>
      <c r="K48" s="68"/>
      <c r="L48" s="69"/>
      <c r="M48" s="68"/>
      <c r="N48" s="69"/>
      <c r="O48" s="68"/>
      <c r="P48" s="30"/>
    </row>
    <row r="49" spans="1:16" ht="15">
      <c r="A49" s="61">
        <f t="shared" si="0"/>
        <v>44</v>
      </c>
      <c r="B49" s="60" t="s">
        <v>19</v>
      </c>
      <c r="C49" s="70"/>
      <c r="D49" s="71"/>
      <c r="E49" s="68"/>
      <c r="F49" s="71"/>
      <c r="G49" s="68"/>
      <c r="H49" s="69"/>
      <c r="I49" s="68"/>
      <c r="J49" s="69"/>
      <c r="K49" s="68"/>
      <c r="L49" s="69"/>
      <c r="M49" s="68"/>
      <c r="N49" s="69"/>
      <c r="O49" s="68"/>
      <c r="P49" s="30"/>
    </row>
    <row r="50" spans="1:16" ht="15">
      <c r="A50" s="61">
        <f t="shared" si="0"/>
        <v>45</v>
      </c>
      <c r="B50" s="60" t="s">
        <v>20</v>
      </c>
      <c r="C50" s="70"/>
      <c r="D50" s="71"/>
      <c r="E50" s="68"/>
      <c r="F50" s="71"/>
      <c r="G50" s="68"/>
      <c r="H50" s="69"/>
      <c r="I50" s="68"/>
      <c r="J50" s="69"/>
      <c r="K50" s="68"/>
      <c r="L50" s="69"/>
      <c r="M50" s="68"/>
      <c r="N50" s="69"/>
      <c r="O50" s="68"/>
      <c r="P50" s="30"/>
    </row>
    <row r="51" spans="1:16" ht="15">
      <c r="A51" s="61">
        <f t="shared" si="0"/>
        <v>46</v>
      </c>
      <c r="B51" s="60" t="s">
        <v>21</v>
      </c>
      <c r="C51" s="70"/>
      <c r="D51" s="71"/>
      <c r="E51" s="68"/>
      <c r="F51" s="71"/>
      <c r="G51" s="68"/>
      <c r="H51" s="69"/>
      <c r="I51" s="68"/>
      <c r="J51" s="69"/>
      <c r="K51" s="68"/>
      <c r="L51" s="69"/>
      <c r="M51" s="68"/>
      <c r="N51" s="69"/>
      <c r="O51" s="68"/>
      <c r="P51" s="30"/>
    </row>
    <row r="52" spans="1:16" ht="15">
      <c r="A52" s="61">
        <f t="shared" si="0"/>
        <v>47</v>
      </c>
      <c r="B52" s="60" t="s">
        <v>22</v>
      </c>
      <c r="C52" s="70"/>
      <c r="D52" s="71"/>
      <c r="E52" s="68"/>
      <c r="F52" s="71"/>
      <c r="G52" s="68"/>
      <c r="H52" s="69"/>
      <c r="I52" s="68"/>
      <c r="J52" s="69"/>
      <c r="K52" s="68"/>
      <c r="L52" s="69"/>
      <c r="M52" s="68"/>
      <c r="N52" s="69"/>
      <c r="O52" s="68"/>
      <c r="P52" s="30"/>
    </row>
    <row r="53" spans="1:16" ht="15">
      <c r="A53" s="61">
        <f t="shared" si="0"/>
        <v>48</v>
      </c>
      <c r="B53" s="60" t="s">
        <v>23</v>
      </c>
      <c r="C53" s="70"/>
      <c r="D53" s="71"/>
      <c r="E53" s="68"/>
      <c r="F53" s="71"/>
      <c r="G53" s="68"/>
      <c r="H53" s="69"/>
      <c r="I53" s="68"/>
      <c r="J53" s="69"/>
      <c r="K53" s="68"/>
      <c r="L53" s="69"/>
      <c r="M53" s="68"/>
      <c r="N53" s="69"/>
      <c r="O53" s="68"/>
      <c r="P53" s="30"/>
    </row>
    <row r="54" spans="1:16" ht="15">
      <c r="A54" s="61">
        <f t="shared" si="0"/>
        <v>49</v>
      </c>
      <c r="B54" s="60" t="s">
        <v>24</v>
      </c>
      <c r="C54" s="70"/>
      <c r="D54" s="71"/>
      <c r="E54" s="68"/>
      <c r="F54" s="71"/>
      <c r="G54" s="68"/>
      <c r="H54" s="69"/>
      <c r="I54" s="68"/>
      <c r="J54" s="69"/>
      <c r="K54" s="68"/>
      <c r="L54" s="69"/>
      <c r="M54" s="68"/>
      <c r="N54" s="69"/>
      <c r="O54" s="68"/>
      <c r="P54" s="30"/>
    </row>
    <row r="55" spans="1:16" ht="15">
      <c r="A55" s="61">
        <f t="shared" si="0"/>
        <v>50</v>
      </c>
      <c r="B55" s="72" t="s">
        <v>25</v>
      </c>
      <c r="C55" s="70"/>
      <c r="D55" s="71"/>
      <c r="E55" s="78">
        <f>SUM(E48:E54)</f>
        <v>0</v>
      </c>
      <c r="F55" s="71"/>
      <c r="G55" s="78">
        <f>SUM(G48:G54)</f>
        <v>0</v>
      </c>
      <c r="H55" s="80"/>
      <c r="I55" s="78">
        <f>SUM(I48:I54)</f>
        <v>0</v>
      </c>
      <c r="J55" s="80"/>
      <c r="K55" s="78">
        <f>SUM(K48:K54)</f>
        <v>0</v>
      </c>
      <c r="L55" s="80"/>
      <c r="M55" s="78">
        <f>SUM(M48:M54)</f>
        <v>0</v>
      </c>
      <c r="N55" s="80"/>
      <c r="O55" s="78">
        <f>SUM(O48:O54)</f>
        <v>0</v>
      </c>
      <c r="P55" s="31"/>
    </row>
    <row r="56" spans="1:16" ht="15">
      <c r="A56" s="61">
        <f t="shared" si="0"/>
        <v>51</v>
      </c>
      <c r="B56" s="62" t="s">
        <v>26</v>
      </c>
      <c r="C56" s="70"/>
      <c r="D56" s="71"/>
      <c r="E56" s="68"/>
      <c r="F56" s="71"/>
      <c r="G56" s="68"/>
      <c r="H56" s="69"/>
      <c r="I56" s="68"/>
      <c r="J56" s="69"/>
      <c r="K56" s="68"/>
      <c r="L56" s="69"/>
      <c r="M56" s="68"/>
      <c r="N56" s="69"/>
      <c r="O56" s="68"/>
      <c r="P56" s="30"/>
    </row>
    <row r="57" spans="1:16" ht="15">
      <c r="A57" s="61">
        <f t="shared" si="0"/>
        <v>52</v>
      </c>
      <c r="B57" s="60" t="s">
        <v>27</v>
      </c>
      <c r="C57" s="70"/>
      <c r="D57" s="71"/>
      <c r="E57" s="68"/>
      <c r="F57" s="71"/>
      <c r="G57" s="68"/>
      <c r="H57" s="69"/>
      <c r="I57" s="68"/>
      <c r="J57" s="69"/>
      <c r="K57" s="68"/>
      <c r="L57" s="69"/>
      <c r="M57" s="68"/>
      <c r="N57" s="69"/>
      <c r="O57" s="68"/>
      <c r="P57" s="30"/>
    </row>
    <row r="58" spans="1:16" ht="15">
      <c r="A58" s="61">
        <f t="shared" si="0"/>
        <v>53</v>
      </c>
      <c r="B58" s="60" t="s">
        <v>28</v>
      </c>
      <c r="C58" s="70"/>
      <c r="D58" s="71"/>
      <c r="E58" s="68"/>
      <c r="F58" s="71"/>
      <c r="G58" s="68"/>
      <c r="H58" s="69"/>
      <c r="I58" s="68"/>
      <c r="J58" s="69"/>
      <c r="K58" s="68"/>
      <c r="L58" s="69"/>
      <c r="M58" s="68"/>
      <c r="N58" s="69"/>
      <c r="O58" s="68"/>
      <c r="P58" s="30"/>
    </row>
    <row r="59" spans="1:16" ht="15">
      <c r="A59" s="61">
        <f t="shared" si="0"/>
        <v>54</v>
      </c>
      <c r="B59" s="60" t="s">
        <v>29</v>
      </c>
      <c r="C59" s="70"/>
      <c r="D59" s="71"/>
      <c r="E59" s="68"/>
      <c r="F59" s="71"/>
      <c r="G59" s="68"/>
      <c r="H59" s="69"/>
      <c r="I59" s="68"/>
      <c r="J59" s="69"/>
      <c r="K59" s="68"/>
      <c r="L59" s="69"/>
      <c r="M59" s="68"/>
      <c r="N59" s="69"/>
      <c r="O59" s="68"/>
      <c r="P59" s="30"/>
    </row>
    <row r="60" spans="1:16" ht="15">
      <c r="A60" s="61">
        <f t="shared" si="0"/>
        <v>55</v>
      </c>
      <c r="B60" s="60" t="s">
        <v>30</v>
      </c>
      <c r="C60" s="70"/>
      <c r="D60" s="71"/>
      <c r="E60" s="77"/>
      <c r="F60" s="71"/>
      <c r="G60" s="77"/>
      <c r="H60" s="69"/>
      <c r="I60" s="77"/>
      <c r="J60" s="69"/>
      <c r="K60" s="77"/>
      <c r="L60" s="69"/>
      <c r="M60" s="77"/>
      <c r="N60" s="69"/>
      <c r="O60" s="77"/>
      <c r="P60" s="30"/>
    </row>
    <row r="61" spans="1:16" ht="15">
      <c r="A61" s="88">
        <v>55.1</v>
      </c>
      <c r="B61" s="60" t="s">
        <v>130</v>
      </c>
      <c r="C61" s="70"/>
      <c r="D61" s="71"/>
      <c r="E61" s="68"/>
      <c r="F61" s="71"/>
      <c r="G61" s="68"/>
      <c r="H61" s="69"/>
      <c r="I61" s="68"/>
      <c r="J61" s="69"/>
      <c r="K61" s="68"/>
      <c r="L61" s="69"/>
      <c r="M61" s="68"/>
      <c r="N61" s="69"/>
      <c r="O61" s="68"/>
      <c r="P61" s="30"/>
    </row>
    <row r="62" spans="1:16" ht="15">
      <c r="A62" s="88">
        <v>55.2</v>
      </c>
      <c r="B62" s="60" t="s">
        <v>131</v>
      </c>
      <c r="C62" s="70"/>
      <c r="D62" s="71"/>
      <c r="E62" s="68"/>
      <c r="F62" s="71"/>
      <c r="G62" s="68"/>
      <c r="H62" s="69"/>
      <c r="I62" s="68"/>
      <c r="J62" s="69"/>
      <c r="K62" s="68"/>
      <c r="L62" s="69"/>
      <c r="M62" s="68"/>
      <c r="N62" s="69"/>
      <c r="O62" s="68"/>
      <c r="P62" s="30"/>
    </row>
    <row r="63" spans="1:16" ht="15">
      <c r="A63" s="61">
        <f>A60+1</f>
        <v>56</v>
      </c>
      <c r="B63" s="60" t="s">
        <v>21</v>
      </c>
      <c r="C63" s="70"/>
      <c r="D63" s="71"/>
      <c r="E63" s="68"/>
      <c r="F63" s="71"/>
      <c r="G63" s="68"/>
      <c r="H63" s="69"/>
      <c r="I63" s="68"/>
      <c r="J63" s="69"/>
      <c r="K63" s="68"/>
      <c r="L63" s="69"/>
      <c r="M63" s="68"/>
      <c r="N63" s="69"/>
      <c r="O63" s="68"/>
      <c r="P63" s="30"/>
    </row>
    <row r="64" spans="1:16" ht="15">
      <c r="A64" s="61">
        <f t="shared" si="0"/>
        <v>57</v>
      </c>
      <c r="B64" s="60" t="s">
        <v>31</v>
      </c>
      <c r="C64" s="70"/>
      <c r="D64" s="71"/>
      <c r="E64" s="68"/>
      <c r="F64" s="71"/>
      <c r="G64" s="68"/>
      <c r="H64" s="69"/>
      <c r="I64" s="68"/>
      <c r="J64" s="69"/>
      <c r="K64" s="68"/>
      <c r="L64" s="69"/>
      <c r="M64" s="68"/>
      <c r="N64" s="69"/>
      <c r="O64" s="68"/>
      <c r="P64" s="30"/>
    </row>
    <row r="65" spans="1:16" ht="15">
      <c r="A65" s="61">
        <f t="shared" si="0"/>
        <v>58</v>
      </c>
      <c r="B65" s="60" t="s">
        <v>32</v>
      </c>
      <c r="C65" s="70"/>
      <c r="D65" s="71"/>
      <c r="E65" s="68"/>
      <c r="F65" s="71"/>
      <c r="G65" s="68"/>
      <c r="H65" s="69"/>
      <c r="I65" s="68"/>
      <c r="J65" s="69"/>
      <c r="K65" s="68"/>
      <c r="L65" s="69"/>
      <c r="M65" s="68"/>
      <c r="N65" s="69"/>
      <c r="O65" s="68"/>
      <c r="P65" s="30"/>
    </row>
    <row r="66" spans="1:16" ht="15">
      <c r="A66" s="61">
        <f t="shared" si="0"/>
        <v>59</v>
      </c>
      <c r="B66" s="60" t="s">
        <v>33</v>
      </c>
      <c r="C66" s="70"/>
      <c r="D66" s="71"/>
      <c r="E66" s="68"/>
      <c r="F66" s="71"/>
      <c r="G66" s="68"/>
      <c r="H66" s="69"/>
      <c r="I66" s="68"/>
      <c r="J66" s="69"/>
      <c r="K66" s="68"/>
      <c r="L66" s="69"/>
      <c r="M66" s="68"/>
      <c r="N66" s="69"/>
      <c r="O66" s="68"/>
      <c r="P66" s="30"/>
    </row>
    <row r="67" spans="1:16" s="18" customFormat="1" ht="15">
      <c r="A67" s="86">
        <f t="shared" si="0"/>
        <v>60</v>
      </c>
      <c r="B67" s="87" t="s">
        <v>34</v>
      </c>
      <c r="C67" s="70"/>
      <c r="D67" s="71"/>
      <c r="E67" s="68"/>
      <c r="F67" s="71"/>
      <c r="G67" s="68"/>
      <c r="H67" s="69"/>
      <c r="I67" s="68"/>
      <c r="J67" s="69"/>
      <c r="K67" s="68"/>
      <c r="L67" s="69"/>
      <c r="M67" s="68"/>
      <c r="N67" s="69"/>
      <c r="O67" s="68"/>
      <c r="P67" s="30"/>
    </row>
    <row r="68" spans="1:16" ht="15">
      <c r="A68" s="61">
        <f t="shared" si="0"/>
        <v>61</v>
      </c>
      <c r="B68" s="60" t="s">
        <v>35</v>
      </c>
      <c r="C68" s="70"/>
      <c r="D68" s="71"/>
      <c r="E68" s="68"/>
      <c r="F68" s="71"/>
      <c r="G68" s="68"/>
      <c r="H68" s="69"/>
      <c r="I68" s="68"/>
      <c r="J68" s="69"/>
      <c r="K68" s="68"/>
      <c r="L68" s="69"/>
      <c r="M68" s="68"/>
      <c r="N68" s="69"/>
      <c r="O68" s="68"/>
      <c r="P68" s="30"/>
    </row>
    <row r="69" spans="1:16" ht="15">
      <c r="A69" s="61">
        <f t="shared" si="0"/>
        <v>62</v>
      </c>
      <c r="B69" s="60" t="s">
        <v>36</v>
      </c>
      <c r="C69" s="70"/>
      <c r="D69" s="71"/>
      <c r="E69" s="68"/>
      <c r="F69" s="71"/>
      <c r="G69" s="68"/>
      <c r="H69" s="69"/>
      <c r="I69" s="68"/>
      <c r="J69" s="69"/>
      <c r="K69" s="68"/>
      <c r="L69" s="69"/>
      <c r="M69" s="68"/>
      <c r="N69" s="69"/>
      <c r="O69" s="68"/>
      <c r="P69" s="30"/>
    </row>
    <row r="70" spans="1:16" ht="15">
      <c r="A70" s="61">
        <f t="shared" si="0"/>
        <v>63</v>
      </c>
      <c r="B70" s="60" t="s">
        <v>24</v>
      </c>
      <c r="C70" s="70"/>
      <c r="D70" s="71"/>
      <c r="E70" s="68"/>
      <c r="F70" s="71"/>
      <c r="G70" s="68"/>
      <c r="H70" s="69"/>
      <c r="I70" s="68"/>
      <c r="J70" s="69"/>
      <c r="K70" s="68"/>
      <c r="L70" s="69"/>
      <c r="M70" s="68"/>
      <c r="N70" s="69"/>
      <c r="O70" s="68"/>
      <c r="P70" s="30"/>
    </row>
    <row r="71" spans="1:16" ht="15">
      <c r="A71" s="61">
        <f t="shared" si="0"/>
        <v>64</v>
      </c>
      <c r="B71" s="72" t="s">
        <v>37</v>
      </c>
      <c r="C71" s="70"/>
      <c r="D71" s="71"/>
      <c r="E71" s="78">
        <f>SUM(E57:E70)</f>
        <v>0</v>
      </c>
      <c r="F71" s="71"/>
      <c r="G71" s="78">
        <f>SUM(G57:G70)</f>
        <v>0</v>
      </c>
      <c r="H71" s="80"/>
      <c r="I71" s="78">
        <f>SUM(I57:I70)</f>
        <v>0</v>
      </c>
      <c r="J71" s="80"/>
      <c r="K71" s="78">
        <f>SUM(K57:K70)</f>
        <v>0</v>
      </c>
      <c r="L71" s="80"/>
      <c r="M71" s="78">
        <f>SUM(M57:M70)</f>
        <v>0</v>
      </c>
      <c r="N71" s="80"/>
      <c r="O71" s="78">
        <f>SUM(O57:O70)</f>
        <v>0</v>
      </c>
      <c r="P71" s="31"/>
    </row>
    <row r="72" spans="1:16" ht="15">
      <c r="A72" s="61">
        <f t="shared" si="0"/>
        <v>65</v>
      </c>
      <c r="B72" s="62" t="s">
        <v>38</v>
      </c>
      <c r="C72" s="70"/>
      <c r="D72" s="71"/>
      <c r="E72" s="68"/>
      <c r="F72" s="71"/>
      <c r="G72" s="68"/>
      <c r="H72" s="69"/>
      <c r="I72" s="68"/>
      <c r="J72" s="69"/>
      <c r="K72" s="68"/>
      <c r="L72" s="69"/>
      <c r="M72" s="68"/>
      <c r="N72" s="69"/>
      <c r="O72" s="68"/>
      <c r="P72" s="30"/>
    </row>
    <row r="73" spans="1:16" ht="15">
      <c r="A73" s="61">
        <f t="shared" ref="A73:A115" si="1">A72+1</f>
        <v>66</v>
      </c>
      <c r="B73" s="60" t="s">
        <v>39</v>
      </c>
      <c r="C73" s="70"/>
      <c r="D73" s="71"/>
      <c r="E73" s="68"/>
      <c r="F73" s="71"/>
      <c r="G73" s="68"/>
      <c r="H73" s="69"/>
      <c r="I73" s="68"/>
      <c r="J73" s="69"/>
      <c r="K73" s="68"/>
      <c r="L73" s="69"/>
      <c r="M73" s="68"/>
      <c r="N73" s="69"/>
      <c r="O73" s="68"/>
      <c r="P73" s="30"/>
    </row>
    <row r="74" spans="1:16" ht="15">
      <c r="A74" s="61">
        <f t="shared" si="1"/>
        <v>67</v>
      </c>
      <c r="B74" s="60" t="s">
        <v>40</v>
      </c>
      <c r="C74" s="70"/>
      <c r="D74" s="71"/>
      <c r="E74" s="68"/>
      <c r="F74" s="71"/>
      <c r="G74" s="68"/>
      <c r="H74" s="69"/>
      <c r="I74" s="68"/>
      <c r="J74" s="69"/>
      <c r="K74" s="68"/>
      <c r="L74" s="69"/>
      <c r="M74" s="68"/>
      <c r="N74" s="69"/>
      <c r="O74" s="68"/>
      <c r="P74" s="30"/>
    </row>
    <row r="75" spans="1:16" ht="15">
      <c r="A75" s="61">
        <f t="shared" si="1"/>
        <v>68</v>
      </c>
      <c r="B75" s="60" t="s">
        <v>21</v>
      </c>
      <c r="C75" s="70"/>
      <c r="D75" s="71"/>
      <c r="E75" s="68"/>
      <c r="F75" s="71"/>
      <c r="G75" s="68"/>
      <c r="H75" s="69"/>
      <c r="I75" s="68"/>
      <c r="J75" s="69"/>
      <c r="K75" s="68"/>
      <c r="L75" s="69"/>
      <c r="M75" s="68"/>
      <c r="N75" s="69"/>
      <c r="O75" s="68"/>
      <c r="P75" s="30"/>
    </row>
    <row r="76" spans="1:16" ht="15">
      <c r="A76" s="61">
        <f t="shared" si="1"/>
        <v>69</v>
      </c>
      <c r="B76" s="60" t="s">
        <v>41</v>
      </c>
      <c r="C76" s="70"/>
      <c r="D76" s="71"/>
      <c r="E76" s="68"/>
      <c r="F76" s="71"/>
      <c r="G76" s="68"/>
      <c r="H76" s="69"/>
      <c r="I76" s="68"/>
      <c r="J76" s="69"/>
      <c r="K76" s="68"/>
      <c r="L76" s="69"/>
      <c r="M76" s="68"/>
      <c r="N76" s="69"/>
      <c r="O76" s="68"/>
      <c r="P76" s="30"/>
    </row>
    <row r="77" spans="1:16" ht="15">
      <c r="A77" s="61">
        <f t="shared" si="1"/>
        <v>70</v>
      </c>
      <c r="B77" s="60" t="s">
        <v>42</v>
      </c>
      <c r="C77" s="70"/>
      <c r="D77" s="71"/>
      <c r="E77" s="68"/>
      <c r="F77" s="71"/>
      <c r="G77" s="68"/>
      <c r="H77" s="69"/>
      <c r="I77" s="68"/>
      <c r="J77" s="69"/>
      <c r="K77" s="68"/>
      <c r="L77" s="69"/>
      <c r="M77" s="68"/>
      <c r="N77" s="69"/>
      <c r="O77" s="68"/>
      <c r="P77" s="30"/>
    </row>
    <row r="78" spans="1:16" ht="15">
      <c r="A78" s="61">
        <f t="shared" si="1"/>
        <v>71</v>
      </c>
      <c r="B78" s="60" t="s">
        <v>32</v>
      </c>
      <c r="C78" s="70"/>
      <c r="D78" s="71"/>
      <c r="E78" s="68"/>
      <c r="F78" s="71"/>
      <c r="G78" s="68"/>
      <c r="H78" s="69"/>
      <c r="I78" s="68"/>
      <c r="J78" s="69"/>
      <c r="K78" s="68"/>
      <c r="L78" s="69"/>
      <c r="M78" s="68"/>
      <c r="N78" s="69"/>
      <c r="O78" s="68"/>
      <c r="P78" s="30"/>
    </row>
    <row r="79" spans="1:16" ht="15">
      <c r="A79" s="61">
        <f t="shared" si="1"/>
        <v>72</v>
      </c>
      <c r="B79" s="60" t="s">
        <v>43</v>
      </c>
      <c r="C79" s="70"/>
      <c r="D79" s="71"/>
      <c r="E79" s="68"/>
      <c r="F79" s="71"/>
      <c r="G79" s="68"/>
      <c r="H79" s="69"/>
      <c r="I79" s="68"/>
      <c r="J79" s="69"/>
      <c r="K79" s="68"/>
      <c r="L79" s="69"/>
      <c r="M79" s="68"/>
      <c r="N79" s="69"/>
      <c r="O79" s="68"/>
      <c r="P79" s="30"/>
    </row>
    <row r="80" spans="1:16" ht="15">
      <c r="A80" s="61">
        <f t="shared" si="1"/>
        <v>73</v>
      </c>
      <c r="B80" s="60" t="s">
        <v>124</v>
      </c>
      <c r="C80" s="70"/>
      <c r="D80" s="71"/>
      <c r="E80" s="77"/>
      <c r="F80" s="71"/>
      <c r="G80" s="77"/>
      <c r="H80" s="89"/>
      <c r="I80" s="77"/>
      <c r="J80" s="89"/>
      <c r="K80" s="77"/>
      <c r="L80" s="89"/>
      <c r="M80" s="77"/>
      <c r="N80" s="89"/>
      <c r="O80" s="77"/>
      <c r="P80" s="32"/>
    </row>
    <row r="81" spans="1:16" ht="15">
      <c r="A81" s="61">
        <f t="shared" si="1"/>
        <v>74</v>
      </c>
      <c r="B81" s="60" t="s">
        <v>44</v>
      </c>
      <c r="C81" s="70"/>
      <c r="D81" s="71"/>
      <c r="E81" s="68"/>
      <c r="F81" s="71"/>
      <c r="G81" s="68"/>
      <c r="H81" s="69"/>
      <c r="I81" s="68"/>
      <c r="J81" s="69"/>
      <c r="K81" s="68"/>
      <c r="L81" s="69"/>
      <c r="M81" s="68"/>
      <c r="N81" s="69"/>
      <c r="O81" s="68"/>
      <c r="P81" s="30"/>
    </row>
    <row r="82" spans="1:16" ht="15">
      <c r="A82" s="61">
        <f t="shared" si="1"/>
        <v>75</v>
      </c>
      <c r="B82" s="60" t="s">
        <v>24</v>
      </c>
      <c r="C82" s="70"/>
      <c r="D82" s="71"/>
      <c r="E82" s="68"/>
      <c r="F82" s="71"/>
      <c r="G82" s="68"/>
      <c r="H82" s="69"/>
      <c r="I82" s="68"/>
      <c r="J82" s="69"/>
      <c r="K82" s="68"/>
      <c r="L82" s="69"/>
      <c r="M82" s="68"/>
      <c r="N82" s="69"/>
      <c r="O82" s="68"/>
      <c r="P82" s="30"/>
    </row>
    <row r="83" spans="1:16" ht="15">
      <c r="A83" s="61">
        <f t="shared" si="1"/>
        <v>76</v>
      </c>
      <c r="B83" s="72" t="s">
        <v>45</v>
      </c>
      <c r="C83" s="70"/>
      <c r="D83" s="71"/>
      <c r="E83" s="78">
        <f>SUM(E73:E82)</f>
        <v>0</v>
      </c>
      <c r="F83" s="71"/>
      <c r="G83" s="78">
        <f>SUM(G73:G82)</f>
        <v>0</v>
      </c>
      <c r="H83" s="80"/>
      <c r="I83" s="78">
        <f>SUM(I73:I82)</f>
        <v>0</v>
      </c>
      <c r="J83" s="80"/>
      <c r="K83" s="78">
        <f>SUM(K73:K82)</f>
        <v>0</v>
      </c>
      <c r="L83" s="80"/>
      <c r="M83" s="78">
        <f>SUM(M73:M82)</f>
        <v>0</v>
      </c>
      <c r="N83" s="80"/>
      <c r="O83" s="78">
        <f>SUM(O73:O82)</f>
        <v>0</v>
      </c>
      <c r="P83" s="31"/>
    </row>
    <row r="84" spans="1:16" ht="15">
      <c r="A84" s="61">
        <f t="shared" si="1"/>
        <v>77</v>
      </c>
      <c r="B84" s="62" t="s">
        <v>46</v>
      </c>
      <c r="C84" s="70"/>
      <c r="D84" s="71"/>
      <c r="E84" s="68"/>
      <c r="F84" s="71"/>
      <c r="G84" s="68"/>
      <c r="H84" s="69"/>
      <c r="I84" s="68"/>
      <c r="J84" s="69"/>
      <c r="K84" s="68"/>
      <c r="L84" s="69"/>
      <c r="M84" s="68"/>
      <c r="N84" s="69"/>
      <c r="O84" s="68"/>
      <c r="P84" s="30"/>
    </row>
    <row r="85" spans="1:16" ht="15">
      <c r="A85" s="61">
        <f t="shared" si="1"/>
        <v>78</v>
      </c>
      <c r="B85" s="60" t="s">
        <v>47</v>
      </c>
      <c r="C85" s="70"/>
      <c r="D85" s="71"/>
      <c r="E85" s="68"/>
      <c r="F85" s="71"/>
      <c r="G85" s="68"/>
      <c r="H85" s="69"/>
      <c r="I85" s="68"/>
      <c r="J85" s="69"/>
      <c r="K85" s="68"/>
      <c r="L85" s="69"/>
      <c r="M85" s="68"/>
      <c r="N85" s="69"/>
      <c r="O85" s="68"/>
      <c r="P85" s="30"/>
    </row>
    <row r="86" spans="1:16" ht="15">
      <c r="A86" s="61">
        <f t="shared" si="1"/>
        <v>79</v>
      </c>
      <c r="B86" s="60" t="s">
        <v>48</v>
      </c>
      <c r="C86" s="70"/>
      <c r="D86" s="71"/>
      <c r="E86" s="68"/>
      <c r="F86" s="71"/>
      <c r="G86" s="68"/>
      <c r="H86" s="69"/>
      <c r="I86" s="68"/>
      <c r="J86" s="69"/>
      <c r="K86" s="68"/>
      <c r="L86" s="69"/>
      <c r="M86" s="68"/>
      <c r="N86" s="69"/>
      <c r="O86" s="68"/>
      <c r="P86" s="30"/>
    </row>
    <row r="87" spans="1:16" ht="15">
      <c r="A87" s="61">
        <f t="shared" si="1"/>
        <v>80</v>
      </c>
      <c r="B87" s="60" t="s">
        <v>49</v>
      </c>
      <c r="C87" s="70"/>
      <c r="D87" s="71"/>
      <c r="E87" s="68"/>
      <c r="F87" s="71"/>
      <c r="G87" s="68"/>
      <c r="H87" s="69"/>
      <c r="I87" s="68"/>
      <c r="J87" s="69"/>
      <c r="K87" s="68"/>
      <c r="L87" s="69"/>
      <c r="M87" s="68"/>
      <c r="N87" s="69"/>
      <c r="O87" s="68"/>
      <c r="P87" s="30"/>
    </row>
    <row r="88" spans="1:16" ht="15">
      <c r="A88" s="61">
        <f t="shared" si="1"/>
        <v>81</v>
      </c>
      <c r="B88" s="60" t="s">
        <v>50</v>
      </c>
      <c r="C88" s="70"/>
      <c r="D88" s="71"/>
      <c r="E88" s="68"/>
      <c r="F88" s="71"/>
      <c r="G88" s="68"/>
      <c r="H88" s="69"/>
      <c r="I88" s="68"/>
      <c r="J88" s="69"/>
      <c r="K88" s="68"/>
      <c r="L88" s="69"/>
      <c r="M88" s="68"/>
      <c r="N88" s="69"/>
      <c r="O88" s="68"/>
      <c r="P88" s="30"/>
    </row>
    <row r="89" spans="1:16" ht="15">
      <c r="A89" s="61">
        <f t="shared" si="1"/>
        <v>82</v>
      </c>
      <c r="B89" s="60" t="s">
        <v>51</v>
      </c>
      <c r="C89" s="70"/>
      <c r="D89" s="71"/>
      <c r="E89" s="68"/>
      <c r="F89" s="71"/>
      <c r="G89" s="68"/>
      <c r="H89" s="69"/>
      <c r="I89" s="68"/>
      <c r="J89" s="69"/>
      <c r="K89" s="68"/>
      <c r="L89" s="69"/>
      <c r="M89" s="68"/>
      <c r="N89" s="69"/>
      <c r="O89" s="68"/>
      <c r="P89" s="30"/>
    </row>
    <row r="90" spans="1:16" ht="15">
      <c r="A90" s="61">
        <f t="shared" si="1"/>
        <v>83</v>
      </c>
      <c r="B90" s="60" t="s">
        <v>52</v>
      </c>
      <c r="C90" s="70"/>
      <c r="D90" s="71"/>
      <c r="E90" s="68"/>
      <c r="F90" s="71"/>
      <c r="G90" s="68"/>
      <c r="H90" s="69"/>
      <c r="I90" s="68"/>
      <c r="J90" s="69"/>
      <c r="K90" s="68"/>
      <c r="L90" s="69"/>
      <c r="M90" s="68"/>
      <c r="N90" s="69"/>
      <c r="O90" s="68"/>
      <c r="P90" s="30"/>
    </row>
    <row r="91" spans="1:16" ht="15">
      <c r="A91" s="61">
        <f t="shared" si="1"/>
        <v>84</v>
      </c>
      <c r="B91" s="60" t="s">
        <v>24</v>
      </c>
      <c r="C91" s="70"/>
      <c r="D91" s="71"/>
      <c r="E91" s="68"/>
      <c r="F91" s="71"/>
      <c r="G91" s="68"/>
      <c r="H91" s="69"/>
      <c r="I91" s="68"/>
      <c r="J91" s="69"/>
      <c r="K91" s="68"/>
      <c r="L91" s="69"/>
      <c r="M91" s="68"/>
      <c r="N91" s="69"/>
      <c r="O91" s="68"/>
      <c r="P91" s="30"/>
    </row>
    <row r="92" spans="1:16" ht="15">
      <c r="A92" s="61">
        <f t="shared" si="1"/>
        <v>85</v>
      </c>
      <c r="B92" s="72" t="s">
        <v>53</v>
      </c>
      <c r="C92" s="70"/>
      <c r="D92" s="71"/>
      <c r="E92" s="78">
        <f>SUM(E85:E91)</f>
        <v>0</v>
      </c>
      <c r="F92" s="71"/>
      <c r="G92" s="78">
        <f>SUM(G85:G91)</f>
        <v>0</v>
      </c>
      <c r="H92" s="80"/>
      <c r="I92" s="78">
        <f>SUM(I85:I91)</f>
        <v>0</v>
      </c>
      <c r="J92" s="80"/>
      <c r="K92" s="78">
        <f>SUM(K85:K91)</f>
        <v>0</v>
      </c>
      <c r="L92" s="80"/>
      <c r="M92" s="78">
        <f>SUM(M85:M91)</f>
        <v>0</v>
      </c>
      <c r="N92" s="80"/>
      <c r="O92" s="78">
        <f>SUM(O85:O91)</f>
        <v>0</v>
      </c>
      <c r="P92" s="31"/>
    </row>
    <row r="93" spans="1:16" ht="15">
      <c r="A93" s="61">
        <f t="shared" si="1"/>
        <v>86</v>
      </c>
      <c r="B93" s="72" t="s">
        <v>54</v>
      </c>
      <c r="C93" s="70"/>
      <c r="D93" s="71"/>
      <c r="E93" s="78">
        <f>SUM(E92,E83,E71,E55)</f>
        <v>0</v>
      </c>
      <c r="F93" s="71"/>
      <c r="G93" s="78">
        <f>SUM(G92,G83,G71,G55)</f>
        <v>0</v>
      </c>
      <c r="H93" s="80"/>
      <c r="I93" s="78">
        <f>SUM(I92,I83,I71,I55)</f>
        <v>0</v>
      </c>
      <c r="J93" s="80"/>
      <c r="K93" s="78">
        <f>SUM(K92,K83,K71,K55)</f>
        <v>0</v>
      </c>
      <c r="L93" s="80"/>
      <c r="M93" s="78">
        <f>SUM(M92,M83,M71,M55)</f>
        <v>0</v>
      </c>
      <c r="N93" s="80"/>
      <c r="O93" s="78">
        <f>SUM(O92,O83,O71,O55)</f>
        <v>0</v>
      </c>
      <c r="P93" s="31"/>
    </row>
    <row r="94" spans="1:16" ht="15">
      <c r="A94" s="61">
        <f t="shared" si="1"/>
        <v>87</v>
      </c>
      <c r="B94" s="62" t="s">
        <v>55</v>
      </c>
      <c r="C94" s="70"/>
      <c r="D94" s="71"/>
      <c r="E94" s="68"/>
      <c r="F94" s="71"/>
      <c r="G94" s="68"/>
      <c r="H94" s="69"/>
      <c r="I94" s="68"/>
      <c r="J94" s="69"/>
      <c r="K94" s="68"/>
      <c r="L94" s="69"/>
      <c r="M94" s="68"/>
      <c r="N94" s="69"/>
      <c r="O94" s="68"/>
      <c r="P94" s="30"/>
    </row>
    <row r="95" spans="1:16" ht="15">
      <c r="A95" s="61">
        <f t="shared" si="1"/>
        <v>88</v>
      </c>
      <c r="B95" s="62" t="s">
        <v>56</v>
      </c>
      <c r="C95" s="70"/>
      <c r="D95" s="71"/>
      <c r="E95" s="68"/>
      <c r="F95" s="71"/>
      <c r="G95" s="68"/>
      <c r="H95" s="69"/>
      <c r="I95" s="68"/>
      <c r="J95" s="69"/>
      <c r="K95" s="68"/>
      <c r="L95" s="69"/>
      <c r="M95" s="68"/>
      <c r="N95" s="69"/>
      <c r="O95" s="68"/>
      <c r="P95" s="30"/>
    </row>
    <row r="96" spans="1:16" ht="15">
      <c r="A96" s="61">
        <f t="shared" si="1"/>
        <v>89</v>
      </c>
      <c r="B96" s="60"/>
      <c r="C96" s="70"/>
      <c r="D96" s="71"/>
      <c r="E96" s="68"/>
      <c r="F96" s="71"/>
      <c r="G96" s="68"/>
      <c r="H96" s="69"/>
      <c r="I96" s="68"/>
      <c r="J96" s="69"/>
      <c r="K96" s="68"/>
      <c r="L96" s="69"/>
      <c r="M96" s="68"/>
      <c r="N96" s="69"/>
      <c r="O96" s="68"/>
      <c r="P96" s="30"/>
    </row>
    <row r="97" spans="1:16" ht="15">
      <c r="A97" s="61">
        <f t="shared" si="1"/>
        <v>90</v>
      </c>
      <c r="B97" s="60" t="s">
        <v>7</v>
      </c>
      <c r="C97" s="70"/>
      <c r="D97" s="71"/>
      <c r="E97" s="68"/>
      <c r="F97" s="71"/>
      <c r="G97" s="68"/>
      <c r="H97" s="69"/>
      <c r="I97" s="68"/>
      <c r="J97" s="69"/>
      <c r="K97" s="68"/>
      <c r="L97" s="69"/>
      <c r="M97" s="68"/>
      <c r="N97" s="69"/>
      <c r="O97" s="68"/>
      <c r="P97" s="30"/>
    </row>
    <row r="98" spans="1:16" ht="15">
      <c r="A98" s="61">
        <f t="shared" si="1"/>
        <v>91</v>
      </c>
      <c r="B98" s="60" t="s">
        <v>8</v>
      </c>
      <c r="C98" s="70"/>
      <c r="D98" s="71"/>
      <c r="E98" s="68">
        <f>E32</f>
        <v>0</v>
      </c>
      <c r="F98" s="71"/>
      <c r="G98" s="68">
        <f>G32</f>
        <v>0</v>
      </c>
      <c r="H98" s="69"/>
      <c r="I98" s="68">
        <f t="shared" ref="I98:M99" si="2">I32</f>
        <v>0</v>
      </c>
      <c r="J98" s="69"/>
      <c r="K98" s="68">
        <f t="shared" si="2"/>
        <v>0</v>
      </c>
      <c r="L98" s="69"/>
      <c r="M98" s="68">
        <f t="shared" si="2"/>
        <v>0</v>
      </c>
      <c r="N98" s="69"/>
      <c r="O98" s="68">
        <f>O32</f>
        <v>0</v>
      </c>
      <c r="P98" s="30"/>
    </row>
    <row r="99" spans="1:16" ht="15">
      <c r="A99" s="61">
        <f t="shared" si="1"/>
        <v>92</v>
      </c>
      <c r="B99" s="60" t="s">
        <v>9</v>
      </c>
      <c r="C99" s="70"/>
      <c r="D99" s="71"/>
      <c r="E99" s="68">
        <f>E33</f>
        <v>0</v>
      </c>
      <c r="F99" s="71"/>
      <c r="G99" s="68">
        <f>G33</f>
        <v>0</v>
      </c>
      <c r="H99" s="69"/>
      <c r="I99" s="68">
        <f t="shared" si="2"/>
        <v>0</v>
      </c>
      <c r="J99" s="69"/>
      <c r="K99" s="68">
        <f t="shared" si="2"/>
        <v>0</v>
      </c>
      <c r="L99" s="69"/>
      <c r="M99" s="68">
        <f t="shared" si="2"/>
        <v>0</v>
      </c>
      <c r="N99" s="69"/>
      <c r="O99" s="68">
        <f>O33</f>
        <v>0</v>
      </c>
      <c r="P99" s="30"/>
    </row>
    <row r="100" spans="1:16" ht="15">
      <c r="A100" s="61">
        <f t="shared" si="1"/>
        <v>93</v>
      </c>
      <c r="B100" s="90" t="s">
        <v>57</v>
      </c>
      <c r="C100" s="70"/>
      <c r="D100" s="71"/>
      <c r="E100" s="78">
        <f>SUM(E98:E99)</f>
        <v>0</v>
      </c>
      <c r="F100" s="71"/>
      <c r="G100" s="78">
        <f>SUM(G98:G99)</f>
        <v>0</v>
      </c>
      <c r="H100" s="80"/>
      <c r="I100" s="78">
        <f>SUM(I98:I99)</f>
        <v>0</v>
      </c>
      <c r="J100" s="80"/>
      <c r="K100" s="78">
        <f>SUM(K98:K99)</f>
        <v>0</v>
      </c>
      <c r="L100" s="80"/>
      <c r="M100" s="78">
        <f>SUM(M98:M99)</f>
        <v>0</v>
      </c>
      <c r="N100" s="80"/>
      <c r="O100" s="78">
        <f>SUM(O98:O99)</f>
        <v>0</v>
      </c>
      <c r="P100" s="31"/>
    </row>
    <row r="101" spans="1:16" ht="15">
      <c r="A101" s="61">
        <f t="shared" si="1"/>
        <v>94</v>
      </c>
      <c r="B101" s="60"/>
      <c r="C101" s="70"/>
      <c r="D101" s="71"/>
      <c r="E101" s="68"/>
      <c r="F101" s="71"/>
      <c r="G101" s="68"/>
      <c r="H101" s="69"/>
      <c r="I101" s="68"/>
      <c r="J101" s="69"/>
      <c r="K101" s="68"/>
      <c r="L101" s="69"/>
      <c r="M101" s="68"/>
      <c r="N101" s="69"/>
      <c r="O101" s="68"/>
      <c r="P101" s="30"/>
    </row>
    <row r="102" spans="1:16" ht="15">
      <c r="A102" s="61">
        <f t="shared" si="1"/>
        <v>95</v>
      </c>
      <c r="B102" s="60" t="s">
        <v>11</v>
      </c>
      <c r="C102" s="70"/>
      <c r="D102" s="71"/>
      <c r="E102" s="68"/>
      <c r="F102" s="71"/>
      <c r="G102" s="68"/>
      <c r="H102" s="69"/>
      <c r="I102" s="68"/>
      <c r="J102" s="69"/>
      <c r="K102" s="68"/>
      <c r="L102" s="69"/>
      <c r="M102" s="68"/>
      <c r="N102" s="69"/>
      <c r="O102" s="68"/>
      <c r="P102" s="30"/>
    </row>
    <row r="103" spans="1:16" ht="15">
      <c r="A103" s="61">
        <f t="shared" si="1"/>
        <v>96</v>
      </c>
      <c r="B103" s="60" t="s">
        <v>8</v>
      </c>
      <c r="C103" s="70"/>
      <c r="D103" s="71"/>
      <c r="E103" s="68">
        <f>E36</f>
        <v>0</v>
      </c>
      <c r="F103" s="71"/>
      <c r="G103" s="68">
        <f>G36</f>
        <v>0</v>
      </c>
      <c r="H103" s="69"/>
      <c r="I103" s="68">
        <f t="shared" ref="I103:M104" si="3">I36</f>
        <v>0</v>
      </c>
      <c r="J103" s="69"/>
      <c r="K103" s="68">
        <f t="shared" si="3"/>
        <v>0</v>
      </c>
      <c r="L103" s="69"/>
      <c r="M103" s="68">
        <f t="shared" si="3"/>
        <v>0</v>
      </c>
      <c r="N103" s="69"/>
      <c r="O103" s="68">
        <f>O36</f>
        <v>0</v>
      </c>
      <c r="P103" s="30"/>
    </row>
    <row r="104" spans="1:16" ht="15">
      <c r="A104" s="61">
        <f t="shared" si="1"/>
        <v>97</v>
      </c>
      <c r="B104" s="60" t="s">
        <v>9</v>
      </c>
      <c r="C104" s="70"/>
      <c r="D104" s="71"/>
      <c r="E104" s="68">
        <f>E37</f>
        <v>0</v>
      </c>
      <c r="F104" s="71"/>
      <c r="G104" s="68">
        <f>G37</f>
        <v>0</v>
      </c>
      <c r="H104" s="69"/>
      <c r="I104" s="68">
        <f t="shared" si="3"/>
        <v>0</v>
      </c>
      <c r="J104" s="69"/>
      <c r="K104" s="68">
        <f t="shared" si="3"/>
        <v>0</v>
      </c>
      <c r="L104" s="69"/>
      <c r="M104" s="68">
        <f t="shared" si="3"/>
        <v>0</v>
      </c>
      <c r="N104" s="69"/>
      <c r="O104" s="68">
        <f>O37</f>
        <v>0</v>
      </c>
      <c r="P104" s="30"/>
    </row>
    <row r="105" spans="1:16" ht="15">
      <c r="A105" s="61">
        <f t="shared" si="1"/>
        <v>98</v>
      </c>
      <c r="B105" s="90" t="s">
        <v>58</v>
      </c>
      <c r="C105" s="70"/>
      <c r="D105" s="71"/>
      <c r="E105" s="78">
        <f>SUM(E103:E104)</f>
        <v>0</v>
      </c>
      <c r="F105" s="71"/>
      <c r="G105" s="78">
        <f>SUM(G103:G104)</f>
        <v>0</v>
      </c>
      <c r="H105" s="80"/>
      <c r="I105" s="78">
        <f>SUM(I103:I104)</f>
        <v>0</v>
      </c>
      <c r="J105" s="80"/>
      <c r="K105" s="78">
        <f>SUM(K103:K104)</f>
        <v>0</v>
      </c>
      <c r="L105" s="80"/>
      <c r="M105" s="78">
        <f>SUM(M103:M104)</f>
        <v>0</v>
      </c>
      <c r="N105" s="80"/>
      <c r="O105" s="78">
        <f>SUM(O103:O104)</f>
        <v>0</v>
      </c>
      <c r="P105" s="31"/>
    </row>
    <row r="106" spans="1:16" ht="15">
      <c r="A106" s="61">
        <f t="shared" si="1"/>
        <v>99</v>
      </c>
      <c r="B106" s="60" t="s">
        <v>105</v>
      </c>
      <c r="C106" s="70"/>
      <c r="D106" s="71"/>
      <c r="E106" s="68"/>
      <c r="F106" s="71"/>
      <c r="G106" s="68"/>
      <c r="H106" s="69"/>
      <c r="I106" s="68"/>
      <c r="J106" s="69"/>
      <c r="K106" s="68"/>
      <c r="L106" s="69"/>
      <c r="M106" s="68"/>
      <c r="N106" s="69"/>
      <c r="O106" s="68"/>
      <c r="P106" s="30"/>
    </row>
    <row r="107" spans="1:16" ht="15">
      <c r="A107" s="61">
        <f t="shared" si="1"/>
        <v>100</v>
      </c>
      <c r="B107" s="60" t="s">
        <v>8</v>
      </c>
      <c r="C107" s="70"/>
      <c r="D107" s="71"/>
      <c r="E107" s="68">
        <f>E40</f>
        <v>0</v>
      </c>
      <c r="F107" s="71"/>
      <c r="G107" s="68">
        <f>G40</f>
        <v>0</v>
      </c>
      <c r="H107" s="69"/>
      <c r="I107" s="68">
        <f t="shared" ref="I107:M109" si="4">I40</f>
        <v>0</v>
      </c>
      <c r="J107" s="69"/>
      <c r="K107" s="68">
        <f t="shared" si="4"/>
        <v>0</v>
      </c>
      <c r="L107" s="69"/>
      <c r="M107" s="68">
        <f t="shared" si="4"/>
        <v>0</v>
      </c>
      <c r="N107" s="69"/>
      <c r="O107" s="68">
        <f>O40</f>
        <v>0</v>
      </c>
      <c r="P107" s="30"/>
    </row>
    <row r="108" spans="1:16" ht="15">
      <c r="A108" s="61">
        <f t="shared" si="1"/>
        <v>101</v>
      </c>
      <c r="B108" s="60" t="s">
        <v>8</v>
      </c>
      <c r="C108" s="70"/>
      <c r="D108" s="71"/>
      <c r="E108" s="68">
        <f>E41</f>
        <v>0</v>
      </c>
      <c r="F108" s="71"/>
      <c r="G108" s="68">
        <f>G41</f>
        <v>0</v>
      </c>
      <c r="H108" s="69"/>
      <c r="I108" s="68">
        <f t="shared" si="4"/>
        <v>0</v>
      </c>
      <c r="J108" s="69"/>
      <c r="K108" s="68">
        <f t="shared" si="4"/>
        <v>0</v>
      </c>
      <c r="L108" s="69"/>
      <c r="M108" s="68">
        <f t="shared" si="4"/>
        <v>0</v>
      </c>
      <c r="N108" s="69"/>
      <c r="O108" s="68">
        <f>O41</f>
        <v>0</v>
      </c>
      <c r="P108" s="30"/>
    </row>
    <row r="109" spans="1:16" ht="15">
      <c r="A109" s="61">
        <f t="shared" si="1"/>
        <v>102</v>
      </c>
      <c r="B109" s="60" t="s">
        <v>9</v>
      </c>
      <c r="C109" s="70"/>
      <c r="D109" s="71"/>
      <c r="E109" s="68">
        <f>E42</f>
        <v>0</v>
      </c>
      <c r="F109" s="71"/>
      <c r="G109" s="68">
        <f>G42</f>
        <v>0</v>
      </c>
      <c r="H109" s="69"/>
      <c r="I109" s="68">
        <f t="shared" si="4"/>
        <v>0</v>
      </c>
      <c r="J109" s="69"/>
      <c r="K109" s="68">
        <f t="shared" si="4"/>
        <v>0</v>
      </c>
      <c r="L109" s="69"/>
      <c r="M109" s="68">
        <f t="shared" si="4"/>
        <v>0</v>
      </c>
      <c r="N109" s="69"/>
      <c r="O109" s="68">
        <f>O42</f>
        <v>0</v>
      </c>
      <c r="P109" s="30"/>
    </row>
    <row r="110" spans="1:16" ht="15">
      <c r="A110" s="61">
        <f t="shared" si="1"/>
        <v>103</v>
      </c>
      <c r="B110" s="90" t="s">
        <v>59</v>
      </c>
      <c r="C110" s="70"/>
      <c r="D110" s="71"/>
      <c r="E110" s="78">
        <f>SUM(E107:E109)</f>
        <v>0</v>
      </c>
      <c r="F110" s="71"/>
      <c r="G110" s="78">
        <f>SUM(G107:G109)</f>
        <v>0</v>
      </c>
      <c r="H110" s="80"/>
      <c r="I110" s="78">
        <f>SUM(I107:I109)</f>
        <v>0</v>
      </c>
      <c r="J110" s="80"/>
      <c r="K110" s="78">
        <f>SUM(K107:K109)</f>
        <v>0</v>
      </c>
      <c r="L110" s="80"/>
      <c r="M110" s="78">
        <f>SUM(M107:M109)</f>
        <v>0</v>
      </c>
      <c r="N110" s="80"/>
      <c r="O110" s="78">
        <f>SUM(O107:O109)</f>
        <v>0</v>
      </c>
      <c r="P110" s="31"/>
    </row>
    <row r="111" spans="1:16" ht="15">
      <c r="A111" s="61">
        <f t="shared" si="1"/>
        <v>104</v>
      </c>
      <c r="B111" s="72" t="s">
        <v>60</v>
      </c>
      <c r="C111" s="70"/>
      <c r="D111" s="71"/>
      <c r="E111" s="78">
        <f>SUM(E110,E105,E100)</f>
        <v>0</v>
      </c>
      <c r="F111" s="71"/>
      <c r="G111" s="78">
        <f>SUM(G110,G105,G100)</f>
        <v>0</v>
      </c>
      <c r="H111" s="80"/>
      <c r="I111" s="78">
        <f>SUM(I110,I105,I100)</f>
        <v>0</v>
      </c>
      <c r="J111" s="80"/>
      <c r="K111" s="78">
        <f>SUM(K110,K105,K100)</f>
        <v>0</v>
      </c>
      <c r="L111" s="80"/>
      <c r="M111" s="78">
        <f>SUM(M110,M105,M100)</f>
        <v>0</v>
      </c>
      <c r="N111" s="80"/>
      <c r="O111" s="78">
        <f>SUM(O110,O105,O100)</f>
        <v>0</v>
      </c>
      <c r="P111" s="31"/>
    </row>
    <row r="112" spans="1:16" ht="15">
      <c r="A112" s="61">
        <f t="shared" si="1"/>
        <v>105</v>
      </c>
      <c r="B112" s="90"/>
      <c r="C112" s="70"/>
      <c r="D112" s="71"/>
      <c r="E112" s="68"/>
      <c r="F112" s="71"/>
      <c r="G112" s="68"/>
      <c r="H112" s="69"/>
      <c r="I112" s="68"/>
      <c r="J112" s="69"/>
      <c r="K112" s="68"/>
      <c r="L112" s="69"/>
      <c r="M112" s="68"/>
      <c r="N112" s="69"/>
      <c r="O112" s="68"/>
      <c r="P112" s="30"/>
    </row>
    <row r="113" spans="1:16" ht="15">
      <c r="A113" s="61">
        <f t="shared" si="1"/>
        <v>106</v>
      </c>
      <c r="B113" s="72" t="s">
        <v>61</v>
      </c>
      <c r="C113" s="70"/>
      <c r="D113" s="71"/>
      <c r="E113" s="78">
        <f>SUM(E111,E93)</f>
        <v>0</v>
      </c>
      <c r="F113" s="71"/>
      <c r="G113" s="78">
        <f>SUM(G111,G93)</f>
        <v>0</v>
      </c>
      <c r="H113" s="80"/>
      <c r="I113" s="78">
        <f>SUM(I111,I93)</f>
        <v>0</v>
      </c>
      <c r="J113" s="80"/>
      <c r="K113" s="78">
        <f>SUM(K111,K93)</f>
        <v>0</v>
      </c>
      <c r="L113" s="80"/>
      <c r="M113" s="78">
        <f>SUM(M111,M93)</f>
        <v>0</v>
      </c>
      <c r="N113" s="80"/>
      <c r="O113" s="78">
        <f>SUM(O111,O93)</f>
        <v>0</v>
      </c>
      <c r="P113" s="31"/>
    </row>
    <row r="114" spans="1:16" ht="15">
      <c r="A114" s="61">
        <f t="shared" si="1"/>
        <v>107</v>
      </c>
      <c r="B114" s="60"/>
      <c r="C114" s="70"/>
      <c r="D114" s="71"/>
      <c r="E114" s="68"/>
      <c r="F114" s="71"/>
      <c r="G114" s="68"/>
      <c r="H114" s="69"/>
      <c r="I114" s="68"/>
      <c r="J114" s="69"/>
      <c r="K114" s="68"/>
      <c r="L114" s="69"/>
      <c r="M114" s="68"/>
      <c r="N114" s="69"/>
      <c r="O114" s="68"/>
      <c r="P114" s="30"/>
    </row>
    <row r="115" spans="1:16" ht="15">
      <c r="A115" s="61">
        <f t="shared" si="1"/>
        <v>108</v>
      </c>
      <c r="B115" s="72" t="s">
        <v>127</v>
      </c>
      <c r="C115" s="70"/>
      <c r="D115" s="71"/>
      <c r="E115" s="78">
        <f>E11+E45-E113</f>
        <v>0</v>
      </c>
      <c r="F115" s="71"/>
      <c r="G115" s="78">
        <f>G11+G45-G113</f>
        <v>0</v>
      </c>
      <c r="H115" s="80"/>
      <c r="I115" s="78">
        <f>I11+I45-I113</f>
        <v>0</v>
      </c>
      <c r="J115" s="80"/>
      <c r="K115" s="78">
        <f>K11+K45-K113</f>
        <v>0</v>
      </c>
      <c r="L115" s="80"/>
      <c r="M115" s="78">
        <f>M11+M45-M113</f>
        <v>0</v>
      </c>
      <c r="N115" s="80"/>
      <c r="O115" s="78">
        <f>O11+O45-O113</f>
        <v>0</v>
      </c>
      <c r="P115" s="31"/>
    </row>
    <row r="116" spans="1:16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1"/>
      <c r="P116" s="33"/>
    </row>
    <row r="117" spans="1:16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/>
      <c r="P117" s="34"/>
    </row>
    <row r="118" spans="1:16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1"/>
      <c r="P118" s="34"/>
    </row>
    <row r="119" spans="1:16" ht="15.75">
      <c r="A119" s="98" t="s">
        <v>147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35"/>
    </row>
    <row r="120" spans="1:16">
      <c r="A120" s="40"/>
      <c r="B120" s="49" t="s">
        <v>62</v>
      </c>
      <c r="D120" s="35" t="s">
        <v>62</v>
      </c>
      <c r="F120" s="35" t="s">
        <v>62</v>
      </c>
      <c r="H120" s="35" t="s">
        <v>62</v>
      </c>
      <c r="J120" s="35" t="s">
        <v>62</v>
      </c>
      <c r="L120" s="35" t="s">
        <v>62</v>
      </c>
      <c r="N120" s="35" t="s">
        <v>62</v>
      </c>
      <c r="O120" s="53"/>
      <c r="P120" s="36"/>
    </row>
    <row r="121" spans="1:16">
      <c r="A121" s="40"/>
      <c r="B121" s="50" t="s">
        <v>64</v>
      </c>
      <c r="C121" s="21" t="s">
        <v>63</v>
      </c>
      <c r="D121" s="36" t="s">
        <v>64</v>
      </c>
      <c r="E121" s="19">
        <f>E59</f>
        <v>0</v>
      </c>
      <c r="F121" s="36" t="s">
        <v>64</v>
      </c>
      <c r="G121" s="19">
        <f>G59</f>
        <v>0</v>
      </c>
      <c r="H121" s="36" t="s">
        <v>64</v>
      </c>
      <c r="I121" s="19">
        <f>I59</f>
        <v>0</v>
      </c>
      <c r="J121" s="36" t="s">
        <v>64</v>
      </c>
      <c r="K121" s="19">
        <f>K59</f>
        <v>0</v>
      </c>
      <c r="L121" s="36" t="s">
        <v>64</v>
      </c>
      <c r="M121" s="19">
        <f>M59</f>
        <v>0</v>
      </c>
      <c r="N121" s="36" t="s">
        <v>64</v>
      </c>
      <c r="O121" s="54">
        <f>O59</f>
        <v>0</v>
      </c>
      <c r="P121" s="36"/>
    </row>
    <row r="122" spans="1:16">
      <c r="A122" s="40"/>
      <c r="B122" s="50" t="s">
        <v>65</v>
      </c>
      <c r="D122" s="36" t="s">
        <v>65</v>
      </c>
      <c r="E122" s="22">
        <f>E48+E49+E57+E58+E73</f>
        <v>0</v>
      </c>
      <c r="F122" s="36" t="s">
        <v>65</v>
      </c>
      <c r="G122" s="22">
        <f>G48+G49+G57+G58+G73</f>
        <v>0</v>
      </c>
      <c r="H122" s="36" t="s">
        <v>65</v>
      </c>
      <c r="I122" s="22">
        <f>I48+I49+I57+I58+I73</f>
        <v>0</v>
      </c>
      <c r="J122" s="36" t="s">
        <v>65</v>
      </c>
      <c r="K122" s="22">
        <f>K48+K49+K57+K58+K73</f>
        <v>0</v>
      </c>
      <c r="L122" s="36" t="s">
        <v>65</v>
      </c>
      <c r="M122" s="22">
        <f>M48+M49+M57+M58+M73</f>
        <v>0</v>
      </c>
      <c r="N122" s="36" t="s">
        <v>65</v>
      </c>
      <c r="O122" s="55">
        <f>O48+O49+O57+O58+O73</f>
        <v>0</v>
      </c>
      <c r="P122" s="36"/>
    </row>
    <row r="123" spans="1:16">
      <c r="A123" s="40"/>
      <c r="B123" s="50" t="s">
        <v>66</v>
      </c>
      <c r="D123" s="36" t="s">
        <v>66</v>
      </c>
      <c r="E123" s="20" t="e">
        <f>E121/E122</f>
        <v>#DIV/0!</v>
      </c>
      <c r="F123" s="36" t="s">
        <v>66</v>
      </c>
      <c r="G123" s="20" t="e">
        <f>G121/G122</f>
        <v>#DIV/0!</v>
      </c>
      <c r="H123" s="36" t="s">
        <v>66</v>
      </c>
      <c r="I123" s="20" t="e">
        <f>I121/I122</f>
        <v>#DIV/0!</v>
      </c>
      <c r="J123" s="36" t="s">
        <v>66</v>
      </c>
      <c r="K123" s="20" t="e">
        <f>K121/K122</f>
        <v>#DIV/0!</v>
      </c>
      <c r="L123" s="36" t="s">
        <v>66</v>
      </c>
      <c r="M123" s="20" t="e">
        <f>M121/M122</f>
        <v>#DIV/0!</v>
      </c>
      <c r="N123" s="36" t="s">
        <v>66</v>
      </c>
      <c r="O123" s="56" t="e">
        <f>O121/O122</f>
        <v>#DIV/0!</v>
      </c>
      <c r="P123" s="34"/>
    </row>
    <row r="124" spans="1:16">
      <c r="A124" s="40"/>
      <c r="B124" s="50"/>
      <c r="D124" s="34"/>
      <c r="F124" s="34"/>
      <c r="H124" s="34"/>
      <c r="J124" s="34"/>
      <c r="L124" s="34"/>
      <c r="N124" s="34"/>
      <c r="O124" s="53"/>
      <c r="P124" s="35"/>
    </row>
    <row r="125" spans="1:16">
      <c r="A125" s="40"/>
      <c r="B125" s="49" t="s">
        <v>67</v>
      </c>
      <c r="D125" s="35" t="s">
        <v>67</v>
      </c>
      <c r="F125" s="35" t="s">
        <v>67</v>
      </c>
      <c r="H125" s="35" t="s">
        <v>67</v>
      </c>
      <c r="J125" s="35" t="s">
        <v>67</v>
      </c>
      <c r="L125" s="35" t="s">
        <v>67</v>
      </c>
      <c r="N125" s="35" t="s">
        <v>67</v>
      </c>
      <c r="O125" s="53"/>
      <c r="P125" s="39"/>
    </row>
    <row r="126" spans="1:16">
      <c r="A126" s="40"/>
      <c r="B126" s="51" t="e">
        <f>#REF!+((#REF!+#REF!)*#REF!)</f>
        <v>#REF!</v>
      </c>
      <c r="D126" s="39" t="e">
        <f>E55+((E48+E49)*E123)</f>
        <v>#DIV/0!</v>
      </c>
      <c r="E126" s="20" t="e">
        <f>D126/$D$135</f>
        <v>#DIV/0!</v>
      </c>
      <c r="F126" s="39" t="e">
        <f>G55+((G48+G49)*G123)</f>
        <v>#DIV/0!</v>
      </c>
      <c r="G126" s="20" t="e">
        <f>F126/$F$135</f>
        <v>#DIV/0!</v>
      </c>
      <c r="H126" s="37" t="e">
        <f>I55+((I48+I49)*I123)</f>
        <v>#DIV/0!</v>
      </c>
      <c r="I126" s="20" t="e">
        <f>H126/$H$135</f>
        <v>#DIV/0!</v>
      </c>
      <c r="J126" s="37" t="e">
        <f>K55+((K48+K49)*K123)</f>
        <v>#DIV/0!</v>
      </c>
      <c r="K126" s="20" t="e">
        <f>J126/$J$135</f>
        <v>#DIV/0!</v>
      </c>
      <c r="L126" s="37" t="e">
        <f>M55+((M48+M49)*M123)</f>
        <v>#DIV/0!</v>
      </c>
      <c r="M126" s="20" t="e">
        <f>L126/$L$135</f>
        <v>#DIV/0!</v>
      </c>
      <c r="N126" s="37" t="e">
        <f>O55+((O48+O49)*O123)</f>
        <v>#DIV/0!</v>
      </c>
      <c r="O126" s="56" t="e">
        <f>N126/$N$135</f>
        <v>#DIV/0!</v>
      </c>
      <c r="P126" s="34"/>
    </row>
    <row r="127" spans="1:16">
      <c r="A127" s="40"/>
      <c r="B127" s="50"/>
      <c r="D127" s="34"/>
      <c r="F127" s="34"/>
      <c r="H127" s="34"/>
      <c r="J127" s="34"/>
      <c r="L127" s="34"/>
      <c r="N127" s="34"/>
      <c r="O127" s="53"/>
      <c r="P127" s="34"/>
    </row>
    <row r="128" spans="1:16">
      <c r="A128" s="40"/>
      <c r="B128" s="50" t="s">
        <v>68</v>
      </c>
      <c r="D128" s="34" t="s">
        <v>68</v>
      </c>
      <c r="F128" s="34" t="s">
        <v>68</v>
      </c>
      <c r="H128" s="34" t="s">
        <v>68</v>
      </c>
      <c r="J128" s="34" t="s">
        <v>68</v>
      </c>
      <c r="L128" s="34" t="s">
        <v>68</v>
      </c>
      <c r="N128" s="34" t="s">
        <v>68</v>
      </c>
      <c r="O128" s="53"/>
      <c r="P128" s="39"/>
    </row>
    <row r="129" spans="1:16">
      <c r="A129" s="40"/>
      <c r="B129" s="51" t="e">
        <f>#REF!-#REF!-#REF!-#REF!-#REF!+((#REF!+#REF!)*#REF!)</f>
        <v>#REF!</v>
      </c>
      <c r="D129" s="39" t="e">
        <f>E71-E59-E66-E68-E69+((E57+E58)*E123)</f>
        <v>#DIV/0!</v>
      </c>
      <c r="E129" s="20" t="e">
        <f>D129/$D$135</f>
        <v>#DIV/0!</v>
      </c>
      <c r="F129" s="39" t="e">
        <f>G71-G59-G66-G68-G69+((G57+G58)*G123)</f>
        <v>#DIV/0!</v>
      </c>
      <c r="G129" s="20" t="e">
        <f>F129/$F$135</f>
        <v>#DIV/0!</v>
      </c>
      <c r="H129" s="37" t="e">
        <f>I71-I59-I66-I68-I69+((I57+I58)*I123)</f>
        <v>#DIV/0!</v>
      </c>
      <c r="I129" s="20" t="e">
        <f>H129/$H$135</f>
        <v>#DIV/0!</v>
      </c>
      <c r="J129" s="37" t="e">
        <f>K71-K59-K66-K68-K69+((K57+K58)*K123)</f>
        <v>#DIV/0!</v>
      </c>
      <c r="K129" s="20" t="e">
        <f>J129/$J$135</f>
        <v>#DIV/0!</v>
      </c>
      <c r="L129" s="37" t="e">
        <f>M71-M59-M66-M68-M69+((M57+M58)*M123)</f>
        <v>#DIV/0!</v>
      </c>
      <c r="M129" s="20" t="e">
        <f>L129/$L$135</f>
        <v>#DIV/0!</v>
      </c>
      <c r="N129" s="37" t="e">
        <f>O71-O59-O66-O68-O69+((O57+O58)*O123)</f>
        <v>#DIV/0!</v>
      </c>
      <c r="O129" s="56" t="e">
        <f>N129/$N$135</f>
        <v>#DIV/0!</v>
      </c>
      <c r="P129" s="34"/>
    </row>
    <row r="130" spans="1:16">
      <c r="A130" s="40"/>
      <c r="B130" s="50"/>
      <c r="D130" s="34"/>
      <c r="F130" s="34"/>
      <c r="H130" s="34"/>
      <c r="J130" s="34"/>
      <c r="L130" s="34"/>
      <c r="N130" s="34"/>
      <c r="O130" s="53"/>
      <c r="P130" s="34"/>
    </row>
    <row r="131" spans="1:16">
      <c r="A131" s="40"/>
      <c r="B131" s="50" t="s">
        <v>69</v>
      </c>
      <c r="D131" s="34" t="s">
        <v>69</v>
      </c>
      <c r="F131" s="34" t="s">
        <v>69</v>
      </c>
      <c r="H131" s="34" t="s">
        <v>69</v>
      </c>
      <c r="J131" s="34" t="s">
        <v>69</v>
      </c>
      <c r="L131" s="34" t="s">
        <v>69</v>
      </c>
      <c r="N131" s="34" t="s">
        <v>69</v>
      </c>
      <c r="O131" s="53"/>
      <c r="P131" s="39"/>
    </row>
    <row r="132" spans="1:16">
      <c r="A132" s="40"/>
      <c r="B132" s="51" t="e">
        <f>#REF!-#REF!+(#REF!*#REF!)</f>
        <v>#REF!</v>
      </c>
      <c r="D132" s="39" t="e">
        <f>E83-E76+(E73*E123)</f>
        <v>#DIV/0!</v>
      </c>
      <c r="E132" s="20" t="e">
        <f>D132/$D$135</f>
        <v>#DIV/0!</v>
      </c>
      <c r="F132" s="39" t="e">
        <f>G83-G76+(G73*G123)</f>
        <v>#DIV/0!</v>
      </c>
      <c r="G132" s="20" t="e">
        <f>F132/$F$135</f>
        <v>#DIV/0!</v>
      </c>
      <c r="H132" s="37" t="e">
        <f>I83-I76+(I73*I123)</f>
        <v>#DIV/0!</v>
      </c>
      <c r="I132" s="20" t="e">
        <f>H132/$H$135</f>
        <v>#DIV/0!</v>
      </c>
      <c r="J132" s="37" t="e">
        <f>K83-K76+(K73*K123)</f>
        <v>#DIV/0!</v>
      </c>
      <c r="K132" s="20" t="e">
        <f>J132/$J$135</f>
        <v>#DIV/0!</v>
      </c>
      <c r="L132" s="37" t="e">
        <f>M83-M76+(M73*M123)</f>
        <v>#DIV/0!</v>
      </c>
      <c r="M132" s="20" t="e">
        <f>L132/$L$135</f>
        <v>#DIV/0!</v>
      </c>
      <c r="N132" s="37" t="e">
        <f>O83-O76+(O73*O123)</f>
        <v>#DIV/0!</v>
      </c>
      <c r="O132" s="56" t="e">
        <f>N132/$N$135</f>
        <v>#DIV/0!</v>
      </c>
      <c r="P132" s="34"/>
    </row>
    <row r="133" spans="1:16">
      <c r="A133" s="40"/>
      <c r="B133" s="50"/>
      <c r="D133" s="34"/>
      <c r="F133" s="34"/>
      <c r="H133" s="34"/>
      <c r="J133" s="34"/>
      <c r="L133" s="34"/>
      <c r="N133" s="34"/>
      <c r="O133" s="53"/>
      <c r="P133" s="34"/>
    </row>
    <row r="134" spans="1:16">
      <c r="A134" s="40"/>
      <c r="B134" s="50" t="s">
        <v>62</v>
      </c>
      <c r="D134" s="34" t="s">
        <v>62</v>
      </c>
      <c r="F134" s="34" t="s">
        <v>62</v>
      </c>
      <c r="H134" s="34" t="s">
        <v>62</v>
      </c>
      <c r="J134" s="34" t="s">
        <v>62</v>
      </c>
      <c r="L134" s="34" t="s">
        <v>62</v>
      </c>
      <c r="N134" s="34" t="s">
        <v>62</v>
      </c>
      <c r="O134" s="53"/>
      <c r="P134" s="39"/>
    </row>
    <row r="135" spans="1:16">
      <c r="A135" s="40"/>
      <c r="B135" s="51" t="e">
        <f>SUM(B126,B129,B132)</f>
        <v>#REF!</v>
      </c>
      <c r="D135" s="39" t="e">
        <f>SUM(D126,D129,D132)</f>
        <v>#DIV/0!</v>
      </c>
      <c r="F135" s="39" t="e">
        <f>SUM(F126,F129,F132)</f>
        <v>#DIV/0!</v>
      </c>
      <c r="H135" s="37" t="e">
        <f>SUM(H126,H129,H132)</f>
        <v>#DIV/0!</v>
      </c>
      <c r="J135" s="37" t="e">
        <f>SUM(J126,J129,J132)</f>
        <v>#DIV/0!</v>
      </c>
      <c r="L135" s="37" t="e">
        <f>SUM(L126,L129,L132)</f>
        <v>#DIV/0!</v>
      </c>
      <c r="N135" s="37" t="e">
        <f>SUM(N126,N129,N132)</f>
        <v>#DIV/0!</v>
      </c>
      <c r="O135" s="53"/>
      <c r="P135" s="34"/>
    </row>
    <row r="136" spans="1:16">
      <c r="A136" s="40"/>
      <c r="B136" s="50"/>
      <c r="D136" s="34"/>
      <c r="F136" s="34"/>
      <c r="H136" s="34"/>
      <c r="J136" s="34"/>
      <c r="L136" s="34"/>
      <c r="N136" s="34"/>
      <c r="O136" s="53"/>
      <c r="P136" s="34"/>
    </row>
    <row r="137" spans="1:16">
      <c r="A137" s="40"/>
      <c r="B137" s="50" t="s">
        <v>70</v>
      </c>
      <c r="D137" s="34" t="s">
        <v>70</v>
      </c>
      <c r="F137" s="34" t="s">
        <v>70</v>
      </c>
      <c r="H137" s="34" t="s">
        <v>70</v>
      </c>
      <c r="J137" s="34" t="s">
        <v>70</v>
      </c>
      <c r="L137" s="34" t="s">
        <v>70</v>
      </c>
      <c r="N137" s="34" t="s">
        <v>70</v>
      </c>
      <c r="O137" s="53"/>
      <c r="P137" s="38"/>
    </row>
    <row r="138" spans="1:16">
      <c r="A138" s="40"/>
      <c r="B138" s="52" t="e">
        <f>#REF!/#REF!</f>
        <v>#REF!</v>
      </c>
      <c r="D138" s="38" t="e">
        <f>E115/E93</f>
        <v>#DIV/0!</v>
      </c>
      <c r="E138" s="28"/>
      <c r="F138" s="38" t="e">
        <f>G115/G93</f>
        <v>#DIV/0!</v>
      </c>
      <c r="G138" s="28"/>
      <c r="H138" s="38" t="e">
        <f>I115/I93</f>
        <v>#DIV/0!</v>
      </c>
      <c r="I138" s="28"/>
      <c r="J138" s="38" t="e">
        <f>K115/K93</f>
        <v>#DIV/0!</v>
      </c>
      <c r="K138" s="28"/>
      <c r="L138" s="38" t="e">
        <f>M115/M93</f>
        <v>#DIV/0!</v>
      </c>
      <c r="M138" s="28"/>
      <c r="N138" s="38" t="e">
        <f>O115/O93</f>
        <v>#DIV/0!</v>
      </c>
      <c r="O138" s="28"/>
    </row>
    <row r="139" spans="1:16">
      <c r="A139" s="94" t="s">
        <v>148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6" hidden="1">
      <c r="A140" s="40"/>
      <c r="E140" s="22"/>
      <c r="G140" s="22"/>
      <c r="H140" s="22"/>
    </row>
    <row r="141" spans="1:16" hidden="1">
      <c r="A141" s="40"/>
      <c r="E141" s="22"/>
      <c r="G141" s="22"/>
      <c r="H141" s="22"/>
    </row>
    <row r="142" spans="1:16" hidden="1">
      <c r="A142" s="40"/>
      <c r="E142" s="22"/>
      <c r="G142" s="22"/>
      <c r="H142" s="22"/>
    </row>
    <row r="143" spans="1:16" hidden="1">
      <c r="A143" s="40"/>
      <c r="E143" s="22"/>
      <c r="G143" s="22"/>
      <c r="H143" s="22"/>
    </row>
    <row r="144" spans="1:16" hidden="1">
      <c r="A144" s="40"/>
      <c r="E144" s="22"/>
      <c r="G144" s="22"/>
      <c r="H144" s="22"/>
    </row>
    <row r="145" spans="1:8" hidden="1">
      <c r="A145" s="40"/>
      <c r="E145" s="22"/>
      <c r="G145" s="22"/>
      <c r="H145" s="22"/>
    </row>
    <row r="146" spans="1:8" hidden="1">
      <c r="A146" s="40"/>
      <c r="E146" s="22"/>
      <c r="G146" s="22"/>
      <c r="H146" s="22"/>
    </row>
    <row r="147" spans="1:8" hidden="1">
      <c r="A147" s="40"/>
      <c r="E147" s="22"/>
      <c r="G147" s="22"/>
      <c r="H147" s="22"/>
    </row>
    <row r="148" spans="1:8" hidden="1">
      <c r="A148" s="40"/>
      <c r="E148" s="22"/>
      <c r="G148" s="22"/>
      <c r="H148" s="22"/>
    </row>
    <row r="149" spans="1:8" hidden="1">
      <c r="A149" s="40"/>
      <c r="E149" s="22"/>
      <c r="G149" s="22"/>
      <c r="H149" s="22"/>
    </row>
    <row r="150" spans="1:8" hidden="1">
      <c r="A150" s="40"/>
      <c r="E150" s="22"/>
      <c r="G150" s="22"/>
      <c r="H150" s="22"/>
    </row>
    <row r="151" spans="1:8" hidden="1">
      <c r="A151" s="40"/>
      <c r="E151" s="22"/>
      <c r="G151" s="22"/>
      <c r="H151" s="22"/>
    </row>
    <row r="152" spans="1:8" hidden="1">
      <c r="A152" s="40"/>
      <c r="E152" s="22"/>
      <c r="G152" s="22"/>
      <c r="H152" s="22"/>
    </row>
    <row r="153" spans="1:8" hidden="1">
      <c r="A153" s="40"/>
      <c r="E153" s="22"/>
      <c r="G153" s="22"/>
      <c r="H153" s="22"/>
    </row>
    <row r="154" spans="1:8" hidden="1">
      <c r="A154" s="40"/>
      <c r="E154" s="22"/>
      <c r="G154" s="22"/>
      <c r="H154" s="22"/>
    </row>
    <row r="155" spans="1:8" hidden="1">
      <c r="A155" s="40"/>
      <c r="E155" s="22"/>
      <c r="G155" s="22"/>
      <c r="H155" s="22"/>
    </row>
    <row r="156" spans="1:8" hidden="1">
      <c r="A156" s="40"/>
      <c r="E156" s="22"/>
      <c r="G156" s="22"/>
      <c r="H156" s="22"/>
    </row>
    <row r="157" spans="1:8" hidden="1">
      <c r="A157" s="40"/>
      <c r="E157" s="22"/>
      <c r="G157" s="22"/>
      <c r="H157" s="22"/>
    </row>
    <row r="158" spans="1:8" hidden="1">
      <c r="A158" s="40"/>
      <c r="E158" s="22"/>
      <c r="G158" s="22"/>
      <c r="H158" s="22"/>
    </row>
    <row r="159" spans="1:8" hidden="1">
      <c r="A159" s="40"/>
      <c r="E159" s="22"/>
      <c r="G159" s="22"/>
      <c r="H159" s="22"/>
    </row>
    <row r="160" spans="1:8" hidden="1">
      <c r="A160" s="40"/>
      <c r="E160" s="22"/>
      <c r="G160" s="22"/>
      <c r="H160" s="22"/>
    </row>
    <row r="161" spans="1:8" hidden="1">
      <c r="A161" s="40"/>
      <c r="E161" s="22"/>
      <c r="G161" s="22"/>
      <c r="H161" s="22"/>
    </row>
    <row r="162" spans="1:8" hidden="1">
      <c r="A162" s="40"/>
      <c r="E162" s="22"/>
      <c r="G162" s="22"/>
      <c r="H162" s="22"/>
    </row>
    <row r="163" spans="1:8" hidden="1">
      <c r="A163" s="40"/>
      <c r="E163" s="22"/>
      <c r="G163" s="22"/>
      <c r="H163" s="22"/>
    </row>
    <row r="164" spans="1:8" hidden="1">
      <c r="A164" s="40"/>
      <c r="E164" s="22"/>
      <c r="G164" s="22"/>
      <c r="H164" s="22"/>
    </row>
    <row r="165" spans="1:8" hidden="1">
      <c r="A165" s="40"/>
      <c r="E165" s="22"/>
      <c r="G165" s="22"/>
      <c r="H165" s="22"/>
    </row>
    <row r="166" spans="1:8" hidden="1">
      <c r="A166" s="40"/>
      <c r="E166" s="22"/>
      <c r="G166" s="22"/>
      <c r="H166" s="22"/>
    </row>
    <row r="167" spans="1:8" hidden="1">
      <c r="A167" s="40"/>
      <c r="E167" s="22"/>
      <c r="G167" s="22"/>
      <c r="H167" s="22"/>
    </row>
    <row r="168" spans="1:8" hidden="1">
      <c r="A168" s="40"/>
      <c r="E168" s="22"/>
      <c r="G168" s="22"/>
      <c r="H168" s="22"/>
    </row>
    <row r="169" spans="1:8" hidden="1">
      <c r="A169" s="40"/>
      <c r="E169" s="22"/>
      <c r="G169" s="22"/>
      <c r="H169" s="22"/>
    </row>
    <row r="170" spans="1:8" hidden="1">
      <c r="A170" s="40"/>
      <c r="E170" s="22"/>
      <c r="G170" s="22"/>
      <c r="H170" s="22"/>
    </row>
    <row r="171" spans="1:8" hidden="1">
      <c r="A171" s="40"/>
      <c r="E171" s="22"/>
      <c r="G171" s="22"/>
      <c r="H171" s="22"/>
    </row>
    <row r="172" spans="1:8" hidden="1">
      <c r="A172" s="40"/>
      <c r="E172" s="22"/>
      <c r="G172" s="22"/>
      <c r="H172" s="22"/>
    </row>
    <row r="173" spans="1:8" hidden="1">
      <c r="A173" s="40"/>
      <c r="E173" s="22"/>
      <c r="G173" s="22"/>
      <c r="H173" s="22"/>
    </row>
    <row r="174" spans="1:8" hidden="1">
      <c r="A174" s="40"/>
      <c r="E174" s="22"/>
      <c r="G174" s="22"/>
      <c r="H174" s="22"/>
    </row>
    <row r="175" spans="1:8" hidden="1">
      <c r="A175" s="40"/>
      <c r="E175" s="22"/>
      <c r="G175" s="22"/>
      <c r="H175" s="22"/>
    </row>
    <row r="176" spans="1:8" hidden="1">
      <c r="A176" s="40"/>
      <c r="E176" s="22"/>
      <c r="G176" s="22"/>
      <c r="H176" s="22"/>
    </row>
    <row r="177" spans="1:8" hidden="1">
      <c r="A177" s="40"/>
      <c r="E177" s="22"/>
      <c r="G177" s="22"/>
      <c r="H177" s="22"/>
    </row>
    <row r="178" spans="1:8" hidden="1">
      <c r="A178" s="40"/>
      <c r="E178" s="22"/>
      <c r="G178" s="22"/>
      <c r="H178" s="22"/>
    </row>
  </sheetData>
  <protectedRanges>
    <protectedRange sqref="H28:O28" name="Range19"/>
    <protectedRange sqref="H15:O15" name="Range18"/>
    <protectedRange sqref="H7:O8" name="Range16"/>
    <protectedRange sqref="H40:O42" name="Range15"/>
    <protectedRange sqref="H73:O79" name="Range11"/>
    <protectedRange sqref="H48:O54" name="Range9"/>
    <protectedRange sqref="H36:O37" name="Range7"/>
    <protectedRange sqref="H24:O25" name="Range5"/>
    <protectedRange sqref="H57:O70" name="Range10"/>
    <protectedRange sqref="H85:O91" name="Range12"/>
    <protectedRange sqref="H81:O82" name="Range13"/>
    <protectedRange sqref="H32 J32 L32 N32:O32 H33:O33" name="Range14"/>
    <protectedRange sqref="A3" name="Range20"/>
    <protectedRange sqref="E28 G28" name="Range19_1"/>
    <protectedRange sqref="G15" name="Range18_1"/>
    <protectedRange sqref="G7:G8" name="Range16_1"/>
    <protectedRange sqref="E40:E42 G40:G42" name="Range15_1"/>
    <protectedRange sqref="G73:G79" name="Range11_1"/>
    <protectedRange sqref="G48:G54" name="Range9_1"/>
    <protectedRange sqref="E24:E25 G24:G25" name="Range5_1"/>
    <protectedRange sqref="G16:G17" name="Range3_1"/>
    <protectedRange sqref="G57:G70" name="Range10_1"/>
    <protectedRange sqref="G85:G91 E85:E91" name="Range12_1"/>
    <protectedRange sqref="G81:G82" name="Range13_1"/>
    <protectedRange sqref="E33 G33" name="Range14_1"/>
    <protectedRange sqref="E7:E8" name="Range16_4"/>
    <protectedRange sqref="E16:E17" name="Range3_4"/>
    <protectedRange sqref="E32 M32 G32 K32 I32" name="Range14_3"/>
    <protectedRange sqref="E36:E37" name="Range7_2"/>
    <protectedRange sqref="E48:E54" name="Range9_2"/>
    <protectedRange sqref="E57:E70" name="Range10_2"/>
    <protectedRange sqref="E73:E79" name="Range11_2"/>
    <protectedRange sqref="E81:E82" name="Range13_2"/>
    <protectedRange sqref="H11:J11" name="Range17_2"/>
    <protectedRange sqref="G11" name="Range17_1_1"/>
    <protectedRange sqref="E11" name="Range17_4_1"/>
    <protectedRange sqref="H20:O21" name="Range3_3"/>
    <protectedRange sqref="G20:G21" name="Range3_1_2"/>
    <protectedRange sqref="E20:E21" name="Range4_4_2"/>
    <protectedRange sqref="H26:O26" name="Range3_5"/>
    <protectedRange sqref="E26" name="Range5_1_1"/>
    <protectedRange sqref="G26" name="Range3_1_3"/>
  </protectedRanges>
  <mergeCells count="10">
    <mergeCell ref="A1:O1"/>
    <mergeCell ref="A116:O116"/>
    <mergeCell ref="A117:O117"/>
    <mergeCell ref="A118:O118"/>
    <mergeCell ref="A119:O119"/>
    <mergeCell ref="A139:O139"/>
    <mergeCell ref="A2:O2"/>
    <mergeCell ref="A3:B3"/>
    <mergeCell ref="C3:O3"/>
    <mergeCell ref="A4:O4"/>
  </mergeCells>
  <phoneticPr fontId="10" type="noConversion"/>
  <dataValidations count="1">
    <dataValidation allowBlank="1" showInputMessage="1" showErrorMessage="1" prompt="Enter charter school name" sqref="C3:O3" xr:uid="{00000000-0002-0000-0000-000000000000}"/>
  </dataValidations>
  <printOptions gridLines="1"/>
  <pageMargins left="0.75" right="0.75" top="1" bottom="1" header="0.5" footer="0.5"/>
  <pageSetup scale="35" orientation="portrait" r:id="rId1"/>
  <headerFooter alignWithMargins="0">
    <oddHeader xml:space="preserve">&amp;L&amp;12 2008 New Jersey Charter School Application&amp;C&amp;"Arial,Bold"
 </oddHeader>
  </headerFooter>
  <rowBreaks count="2" manualBreakCount="2">
    <brk id="45" max="11" man="1"/>
    <brk id="93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8"/>
  <sheetViews>
    <sheetView showZeros="0" topLeftCell="B1" zoomScale="90" zoomScaleNormal="90" workbookViewId="0">
      <pane xSplit="2" ySplit="4" topLeftCell="D44" activePane="bottomRight" state="frozen"/>
      <selection activeCell="B1" sqref="B1"/>
      <selection pane="topRight" activeCell="D1" sqref="D1"/>
      <selection pane="bottomLeft" activeCell="B4" sqref="B4"/>
      <selection pane="bottomRight" activeCell="B1" sqref="B1:P1"/>
    </sheetView>
  </sheetViews>
  <sheetFormatPr defaultColWidth="0" defaultRowHeight="12" zeroHeight="1"/>
  <cols>
    <col min="1" max="1" width="9.42578125" style="4" customWidth="1"/>
    <col min="2" max="2" width="38.42578125" style="4" customWidth="1"/>
    <col min="3" max="3" width="10.42578125" style="8" customWidth="1"/>
    <col min="4" max="4" width="8.42578125" style="11" customWidth="1"/>
    <col min="5" max="5" width="9" style="11" customWidth="1"/>
    <col min="6" max="6" width="12" style="11" customWidth="1"/>
    <col min="7" max="7" width="9.85546875" style="11" customWidth="1"/>
    <col min="8" max="9" width="11.42578125" style="11" customWidth="1"/>
    <col min="10" max="10" width="10" style="11" customWidth="1"/>
    <col min="11" max="11" width="10.5703125" style="11" customWidth="1"/>
    <col min="12" max="16" width="9.42578125" style="11" customWidth="1"/>
    <col min="17" max="17" width="0" style="12" hidden="1" customWidth="1"/>
    <col min="18" max="256" width="0" style="4" hidden="1" customWidth="1"/>
    <col min="257" max="16384" width="9.42578125" style="4" hidden="1"/>
  </cols>
  <sheetData>
    <row r="1" spans="2:26" ht="15">
      <c r="B1" s="103" t="s">
        <v>150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26" ht="45.75" customHeight="1">
      <c r="B2" s="102" t="s">
        <v>161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26" ht="17.25" customHeight="1">
      <c r="B3" s="62" t="str">
        <f>Budget!A3</f>
        <v xml:space="preserve">Charter School Name: 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26" s="2" customFormat="1" ht="11.25" customHeight="1">
      <c r="B4" s="1" t="s">
        <v>151</v>
      </c>
      <c r="C4" s="10" t="s">
        <v>71</v>
      </c>
      <c r="D4" s="14" t="s">
        <v>72</v>
      </c>
      <c r="E4" s="14" t="s">
        <v>73</v>
      </c>
      <c r="F4" s="14" t="s">
        <v>74</v>
      </c>
      <c r="G4" s="14" t="s">
        <v>75</v>
      </c>
      <c r="H4" s="15" t="s">
        <v>76</v>
      </c>
      <c r="I4" s="15" t="s">
        <v>77</v>
      </c>
      <c r="J4" s="15" t="s">
        <v>78</v>
      </c>
      <c r="K4" s="15" t="s">
        <v>79</v>
      </c>
      <c r="L4" s="15" t="s">
        <v>80</v>
      </c>
      <c r="M4" s="15" t="s">
        <v>81</v>
      </c>
      <c r="N4" s="15" t="s">
        <v>82</v>
      </c>
      <c r="O4" s="15" t="s">
        <v>83</v>
      </c>
      <c r="P4" s="13" t="s">
        <v>149</v>
      </c>
      <c r="Q4" s="15"/>
    </row>
    <row r="5" spans="2:26" s="6" customFormat="1">
      <c r="B5" s="93" t="s">
        <v>84</v>
      </c>
      <c r="C5" s="47"/>
      <c r="D5" s="48">
        <f>C5</f>
        <v>0</v>
      </c>
      <c r="E5" s="45">
        <f>D67</f>
        <v>0</v>
      </c>
      <c r="F5" s="45">
        <f t="shared" ref="F5:O5" si="0">E67</f>
        <v>0</v>
      </c>
      <c r="G5" s="45">
        <f t="shared" si="0"/>
        <v>0</v>
      </c>
      <c r="H5" s="45">
        <f t="shared" si="0"/>
        <v>0</v>
      </c>
      <c r="I5" s="45">
        <f t="shared" si="0"/>
        <v>0</v>
      </c>
      <c r="J5" s="45">
        <f t="shared" si="0"/>
        <v>0</v>
      </c>
      <c r="K5" s="45">
        <f t="shared" si="0"/>
        <v>0</v>
      </c>
      <c r="L5" s="45">
        <f t="shared" si="0"/>
        <v>0</v>
      </c>
      <c r="M5" s="45">
        <f t="shared" si="0"/>
        <v>0</v>
      </c>
      <c r="N5" s="45">
        <f t="shared" si="0"/>
        <v>0</v>
      </c>
      <c r="O5" s="45">
        <f t="shared" si="0"/>
        <v>0</v>
      </c>
      <c r="P5" s="44">
        <f>C5</f>
        <v>0</v>
      </c>
      <c r="Q5" s="16"/>
    </row>
    <row r="6" spans="2:26" ht="24" customHeight="1">
      <c r="B6" s="92" t="s">
        <v>159</v>
      </c>
      <c r="C6" s="4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2:26">
      <c r="B7" s="4" t="s">
        <v>99</v>
      </c>
      <c r="C7" s="8">
        <f>Budget!G16</f>
        <v>0</v>
      </c>
      <c r="D7" s="11">
        <f>$C$7/12</f>
        <v>0</v>
      </c>
      <c r="E7" s="11">
        <f t="shared" ref="E7:O7" si="1">$C$7/12</f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ref="P7:P14" si="2">SUM(D7:O7)</f>
        <v>0</v>
      </c>
      <c r="Q7" s="23" t="s">
        <v>5</v>
      </c>
      <c r="R7" s="23" t="s">
        <v>5</v>
      </c>
      <c r="S7" s="23" t="s">
        <v>5</v>
      </c>
      <c r="T7" s="23" t="s">
        <v>5</v>
      </c>
      <c r="U7" s="23" t="s">
        <v>5</v>
      </c>
      <c r="V7" s="23" t="s">
        <v>5</v>
      </c>
      <c r="W7" s="23" t="s">
        <v>5</v>
      </c>
      <c r="X7" s="23" t="s">
        <v>5</v>
      </c>
      <c r="Y7" s="23" t="s">
        <v>5</v>
      </c>
      <c r="Z7" s="12"/>
    </row>
    <row r="8" spans="2:26" ht="11.25" customHeight="1">
      <c r="B8" s="4" t="s">
        <v>100</v>
      </c>
      <c r="C8" s="8">
        <f>Budget!G17</f>
        <v>0</v>
      </c>
      <c r="D8" s="11">
        <f>$C$8/12</f>
        <v>0</v>
      </c>
      <c r="E8" s="11">
        <f t="shared" ref="E8:O8" si="3">$C$8/12</f>
        <v>0</v>
      </c>
      <c r="F8" s="11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3"/>
        <v>0</v>
      </c>
      <c r="L8" s="11">
        <f t="shared" si="3"/>
        <v>0</v>
      </c>
      <c r="M8" s="11">
        <f t="shared" si="3"/>
        <v>0</v>
      </c>
      <c r="N8" s="11">
        <f t="shared" si="3"/>
        <v>0</v>
      </c>
      <c r="O8" s="11">
        <f t="shared" si="3"/>
        <v>0</v>
      </c>
      <c r="P8" s="11">
        <f t="shared" si="2"/>
        <v>0</v>
      </c>
    </row>
    <row r="9" spans="2:26" ht="11.25" customHeight="1">
      <c r="B9" s="4" t="s">
        <v>101</v>
      </c>
      <c r="C9" s="8">
        <f>Budget!G22</f>
        <v>0</v>
      </c>
      <c r="D9" s="23">
        <f>($C$9/12)</f>
        <v>0</v>
      </c>
      <c r="E9" s="23">
        <f t="shared" ref="E9:O9" si="4">($C$9/12)</f>
        <v>0</v>
      </c>
      <c r="F9" s="23">
        <f t="shared" si="4"/>
        <v>0</v>
      </c>
      <c r="G9" s="23">
        <f t="shared" si="4"/>
        <v>0</v>
      </c>
      <c r="H9" s="23">
        <f t="shared" si="4"/>
        <v>0</v>
      </c>
      <c r="I9" s="23">
        <f t="shared" si="4"/>
        <v>0</v>
      </c>
      <c r="J9" s="23">
        <f t="shared" si="4"/>
        <v>0</v>
      </c>
      <c r="K9" s="23">
        <f t="shared" si="4"/>
        <v>0</v>
      </c>
      <c r="L9" s="23">
        <f t="shared" si="4"/>
        <v>0</v>
      </c>
      <c r="M9" s="23">
        <f t="shared" si="4"/>
        <v>0</v>
      </c>
      <c r="N9" s="23">
        <f t="shared" si="4"/>
        <v>0</v>
      </c>
      <c r="O9" s="23">
        <f t="shared" si="4"/>
        <v>0</v>
      </c>
      <c r="P9" s="11">
        <f t="shared" si="2"/>
        <v>0</v>
      </c>
    </row>
    <row r="10" spans="2:26" ht="11.25" customHeight="1">
      <c r="B10" s="4" t="s">
        <v>129</v>
      </c>
      <c r="C10" s="8">
        <f>Budget!G27</f>
        <v>0</v>
      </c>
      <c r="D10" s="23">
        <f>($C$10)/12</f>
        <v>0</v>
      </c>
      <c r="E10" s="23">
        <f t="shared" ref="E10:O10" si="5">($C$10)/12</f>
        <v>0</v>
      </c>
      <c r="F10" s="23">
        <f t="shared" si="5"/>
        <v>0</v>
      </c>
      <c r="G10" s="23">
        <f t="shared" si="5"/>
        <v>0</v>
      </c>
      <c r="H10" s="23">
        <f t="shared" si="5"/>
        <v>0</v>
      </c>
      <c r="I10" s="23">
        <f t="shared" si="5"/>
        <v>0</v>
      </c>
      <c r="J10" s="23">
        <f t="shared" si="5"/>
        <v>0</v>
      </c>
      <c r="K10" s="23">
        <f t="shared" si="5"/>
        <v>0</v>
      </c>
      <c r="L10" s="23">
        <f t="shared" si="5"/>
        <v>0</v>
      </c>
      <c r="M10" s="23">
        <f t="shared" si="5"/>
        <v>0</v>
      </c>
      <c r="N10" s="23">
        <f t="shared" si="5"/>
        <v>0</v>
      </c>
      <c r="O10" s="23">
        <f t="shared" si="5"/>
        <v>0</v>
      </c>
      <c r="P10" s="11">
        <f t="shared" si="2"/>
        <v>0</v>
      </c>
    </row>
    <row r="11" spans="2:26" ht="11.25" customHeight="1">
      <c r="B11" s="4" t="s">
        <v>120</v>
      </c>
      <c r="C11" s="29">
        <f>Budget!G28</f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1">
        <f t="shared" si="2"/>
        <v>0</v>
      </c>
    </row>
    <row r="12" spans="2:26" ht="11.25" customHeight="1">
      <c r="B12" s="4" t="s">
        <v>102</v>
      </c>
      <c r="C12" s="8">
        <f>Budget!G44</f>
        <v>0</v>
      </c>
      <c r="E12" s="11">
        <v>0</v>
      </c>
      <c r="P12" s="11">
        <f t="shared" si="2"/>
        <v>0</v>
      </c>
    </row>
    <row r="13" spans="2:26" ht="11.25" customHeight="1">
      <c r="B13" s="91" t="s">
        <v>103</v>
      </c>
      <c r="C13" s="25"/>
      <c r="E13" s="11">
        <f t="shared" ref="E13:O13" si="6">($C$13/12)</f>
        <v>0</v>
      </c>
      <c r="F13" s="11">
        <f t="shared" si="6"/>
        <v>0</v>
      </c>
      <c r="G13" s="11">
        <f t="shared" si="6"/>
        <v>0</v>
      </c>
      <c r="H13" s="11">
        <f t="shared" si="6"/>
        <v>0</v>
      </c>
      <c r="I13" s="11">
        <f t="shared" si="6"/>
        <v>0</v>
      </c>
      <c r="J13" s="11">
        <f t="shared" si="6"/>
        <v>0</v>
      </c>
      <c r="K13" s="11">
        <f t="shared" si="6"/>
        <v>0</v>
      </c>
      <c r="L13" s="11">
        <f t="shared" si="6"/>
        <v>0</v>
      </c>
      <c r="M13" s="11">
        <f t="shared" si="6"/>
        <v>0</v>
      </c>
      <c r="N13" s="11">
        <f t="shared" si="6"/>
        <v>0</v>
      </c>
      <c r="O13" s="11">
        <f t="shared" si="6"/>
        <v>0</v>
      </c>
      <c r="P13" s="11">
        <f t="shared" si="2"/>
        <v>0</v>
      </c>
    </row>
    <row r="14" spans="2:26" ht="10.5" customHeight="1">
      <c r="C14" s="8">
        <v>0</v>
      </c>
      <c r="D14" s="11" t="s">
        <v>5</v>
      </c>
      <c r="P14" s="11">
        <f t="shared" si="2"/>
        <v>0</v>
      </c>
    </row>
    <row r="15" spans="2:26">
      <c r="B15" s="7" t="s">
        <v>85</v>
      </c>
      <c r="C15" s="5">
        <f>SUM(C7:C13)</f>
        <v>0</v>
      </c>
      <c r="D15" s="11">
        <f t="shared" ref="D15:P15" si="7">SUM(D7:D14)</f>
        <v>0</v>
      </c>
      <c r="E15" s="11">
        <f t="shared" si="7"/>
        <v>0</v>
      </c>
      <c r="F15" s="11">
        <f t="shared" si="7"/>
        <v>0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0</v>
      </c>
      <c r="L15" s="11">
        <f t="shared" si="7"/>
        <v>0</v>
      </c>
      <c r="M15" s="11">
        <f t="shared" si="7"/>
        <v>0</v>
      </c>
      <c r="N15" s="11">
        <f t="shared" si="7"/>
        <v>0</v>
      </c>
      <c r="O15" s="11">
        <f t="shared" si="7"/>
        <v>0</v>
      </c>
      <c r="P15" s="11">
        <f t="shared" si="7"/>
        <v>0</v>
      </c>
    </row>
    <row r="16" spans="2:26" ht="11.25" customHeight="1">
      <c r="B16" s="3" t="s">
        <v>86</v>
      </c>
      <c r="C16" s="9"/>
      <c r="P16" s="11">
        <f t="shared" ref="P16:P24" si="8">SUM(D16:O16)</f>
        <v>0</v>
      </c>
    </row>
    <row r="17" spans="2:16" ht="30" customHeight="1">
      <c r="B17" s="92" t="s">
        <v>160</v>
      </c>
      <c r="C17" s="9"/>
      <c r="F17" s="11">
        <v>0</v>
      </c>
      <c r="K17" s="11" t="s">
        <v>5</v>
      </c>
      <c r="P17" s="11">
        <f t="shared" si="8"/>
        <v>0</v>
      </c>
    </row>
    <row r="18" spans="2:16">
      <c r="B18" s="4" t="s">
        <v>18</v>
      </c>
      <c r="C18" s="8">
        <f>Budget!G48</f>
        <v>0</v>
      </c>
      <c r="F18" s="8"/>
      <c r="P18" s="11">
        <f t="shared" si="8"/>
        <v>0</v>
      </c>
    </row>
    <row r="19" spans="2:16">
      <c r="B19" s="4" t="s">
        <v>19</v>
      </c>
      <c r="C19" s="8">
        <f>Budget!G49</f>
        <v>0</v>
      </c>
      <c r="F19" s="8"/>
      <c r="P19" s="11">
        <f t="shared" si="8"/>
        <v>0</v>
      </c>
    </row>
    <row r="20" spans="2:16">
      <c r="B20" s="4" t="s">
        <v>20</v>
      </c>
      <c r="C20" s="8">
        <f>Budget!G50</f>
        <v>0</v>
      </c>
      <c r="F20" s="8"/>
      <c r="P20" s="11">
        <f t="shared" si="8"/>
        <v>0</v>
      </c>
    </row>
    <row r="21" spans="2:16">
      <c r="B21" s="4" t="s">
        <v>21</v>
      </c>
      <c r="C21" s="8">
        <f>Budget!G51</f>
        <v>0</v>
      </c>
      <c r="F21" s="8"/>
      <c r="P21" s="11">
        <f t="shared" si="8"/>
        <v>0</v>
      </c>
    </row>
    <row r="22" spans="2:16">
      <c r="B22" s="4" t="s">
        <v>22</v>
      </c>
      <c r="C22" s="8">
        <f>Budget!G52</f>
        <v>0</v>
      </c>
      <c r="F22" s="8"/>
      <c r="P22" s="11">
        <f t="shared" si="8"/>
        <v>0</v>
      </c>
    </row>
    <row r="23" spans="2:16">
      <c r="B23" s="4" t="s">
        <v>23</v>
      </c>
      <c r="C23" s="8">
        <f>Budget!G53</f>
        <v>0</v>
      </c>
      <c r="F23" s="8"/>
      <c r="P23" s="11">
        <f t="shared" si="8"/>
        <v>0</v>
      </c>
    </row>
    <row r="24" spans="2:16">
      <c r="B24" s="4" t="s">
        <v>24</v>
      </c>
      <c r="C24" s="8">
        <f>Budget!G54</f>
        <v>0</v>
      </c>
      <c r="F24" s="8"/>
      <c r="P24" s="11">
        <f t="shared" si="8"/>
        <v>0</v>
      </c>
    </row>
    <row r="25" spans="2:16" ht="10.5" customHeight="1">
      <c r="B25" s="7" t="s">
        <v>25</v>
      </c>
      <c r="C25" s="8">
        <f>SUM(C18:C24)</f>
        <v>0</v>
      </c>
      <c r="D25" s="24">
        <f>SUM(D18:D24)</f>
        <v>0</v>
      </c>
      <c r="E25" s="24">
        <f t="shared" ref="E25:P25" si="9">SUM(E18:E24)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11">
        <f t="shared" si="9"/>
        <v>0</v>
      </c>
    </row>
    <row r="26" spans="2:16" ht="30" customHeight="1">
      <c r="B26" s="92" t="s">
        <v>158</v>
      </c>
      <c r="P26" s="11">
        <f t="shared" ref="P26:P38" si="10">SUM(D26:O26)</f>
        <v>0</v>
      </c>
    </row>
    <row r="27" spans="2:16" ht="10.5" customHeight="1">
      <c r="B27" s="4" t="s">
        <v>27</v>
      </c>
      <c r="C27" s="8">
        <f>Budget!G57</f>
        <v>0</v>
      </c>
      <c r="P27" s="11">
        <f t="shared" si="10"/>
        <v>0</v>
      </c>
    </row>
    <row r="28" spans="2:16">
      <c r="B28" s="4" t="s">
        <v>28</v>
      </c>
      <c r="C28" s="8">
        <f>Budget!G58</f>
        <v>0</v>
      </c>
      <c r="P28" s="11">
        <f t="shared" si="10"/>
        <v>0</v>
      </c>
    </row>
    <row r="29" spans="2:16">
      <c r="B29" s="4" t="s">
        <v>29</v>
      </c>
      <c r="C29" s="8">
        <f>Budget!G59</f>
        <v>0</v>
      </c>
      <c r="P29" s="11">
        <f t="shared" si="10"/>
        <v>0</v>
      </c>
    </row>
    <row r="30" spans="2:16">
      <c r="B30" s="4" t="s">
        <v>20</v>
      </c>
      <c r="C30" s="59">
        <f>Budget!G61+Budget!G62</f>
        <v>0</v>
      </c>
      <c r="P30" s="11">
        <f t="shared" si="10"/>
        <v>0</v>
      </c>
    </row>
    <row r="31" spans="2:16">
      <c r="B31" s="4" t="s">
        <v>21</v>
      </c>
      <c r="C31" s="59">
        <f>Budget!G63</f>
        <v>0</v>
      </c>
      <c r="M31" s="23"/>
      <c r="P31" s="11">
        <f t="shared" si="10"/>
        <v>0</v>
      </c>
    </row>
    <row r="32" spans="2:16">
      <c r="B32" s="4" t="s">
        <v>31</v>
      </c>
      <c r="C32" s="59">
        <f>Budget!G64</f>
        <v>0</v>
      </c>
      <c r="P32" s="11">
        <f t="shared" si="10"/>
        <v>0</v>
      </c>
    </row>
    <row r="33" spans="2:16">
      <c r="B33" s="4" t="s">
        <v>32</v>
      </c>
      <c r="C33" s="59">
        <f>Budget!G65</f>
        <v>0</v>
      </c>
      <c r="P33" s="11">
        <f t="shared" si="10"/>
        <v>0</v>
      </c>
    </row>
    <row r="34" spans="2:16">
      <c r="B34" s="4" t="s">
        <v>106</v>
      </c>
      <c r="C34" s="59">
        <f>Budget!G66</f>
        <v>0</v>
      </c>
      <c r="M34" s="23"/>
      <c r="P34" s="11">
        <f t="shared" si="10"/>
        <v>0</v>
      </c>
    </row>
    <row r="35" spans="2:16">
      <c r="B35" s="4" t="s">
        <v>34</v>
      </c>
      <c r="C35" s="8">
        <f>Budget!G67</f>
        <v>0</v>
      </c>
      <c r="M35" s="23"/>
      <c r="P35" s="11">
        <f t="shared" si="10"/>
        <v>0</v>
      </c>
    </row>
    <row r="36" spans="2:16">
      <c r="B36" s="4" t="s">
        <v>35</v>
      </c>
      <c r="C36" s="8">
        <f>Budget!G68</f>
        <v>0</v>
      </c>
      <c r="M36" s="23"/>
      <c r="P36" s="11">
        <f t="shared" si="10"/>
        <v>0</v>
      </c>
    </row>
    <row r="37" spans="2:16">
      <c r="B37" s="4" t="s">
        <v>36</v>
      </c>
      <c r="C37" s="8">
        <f>Budget!G69</f>
        <v>0</v>
      </c>
      <c r="M37" s="23"/>
      <c r="P37" s="11">
        <f t="shared" si="10"/>
        <v>0</v>
      </c>
    </row>
    <row r="38" spans="2:16" ht="11.25" customHeight="1">
      <c r="B38" s="4" t="s">
        <v>24</v>
      </c>
      <c r="C38" s="8">
        <f>Budget!G70</f>
        <v>0</v>
      </c>
      <c r="P38" s="11">
        <f t="shared" si="10"/>
        <v>0</v>
      </c>
    </row>
    <row r="39" spans="2:16" ht="11.25" customHeight="1">
      <c r="B39" s="7" t="s">
        <v>37</v>
      </c>
      <c r="C39" s="8">
        <f>SUM(C27:C38)</f>
        <v>0</v>
      </c>
      <c r="D39" s="24">
        <f>SUM(D27:D38)</f>
        <v>0</v>
      </c>
      <c r="E39" s="24">
        <f>SUM(E27:E38)</f>
        <v>0</v>
      </c>
      <c r="F39" s="24">
        <f>SUM(F27:F38)</f>
        <v>0</v>
      </c>
      <c r="G39" s="24">
        <f t="shared" ref="G39:P39" si="11">SUM(G27:G38)</f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0</v>
      </c>
      <c r="L39" s="24">
        <f t="shared" si="11"/>
        <v>0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11">
        <f t="shared" si="11"/>
        <v>0</v>
      </c>
    </row>
    <row r="40" spans="2:16" ht="30" customHeight="1">
      <c r="B40" s="92" t="s">
        <v>162</v>
      </c>
      <c r="P40" s="11">
        <f t="shared" ref="P40:P50" si="12">SUM(D40:O40)</f>
        <v>0</v>
      </c>
    </row>
    <row r="41" spans="2:16">
      <c r="B41" s="4" t="s">
        <v>39</v>
      </c>
      <c r="C41" s="8">
        <f>Budget!G73</f>
        <v>0</v>
      </c>
      <c r="P41" s="11">
        <f t="shared" si="12"/>
        <v>0</v>
      </c>
    </row>
    <row r="42" spans="2:16">
      <c r="B42" s="4" t="s">
        <v>20</v>
      </c>
      <c r="C42" s="8">
        <f>Budget!G74</f>
        <v>0</v>
      </c>
      <c r="P42" s="11">
        <f t="shared" si="12"/>
        <v>0</v>
      </c>
    </row>
    <row r="43" spans="2:16">
      <c r="B43" s="4" t="s">
        <v>21</v>
      </c>
      <c r="C43" s="8">
        <f>Budget!G75</f>
        <v>0</v>
      </c>
      <c r="P43" s="11">
        <f t="shared" si="12"/>
        <v>0</v>
      </c>
    </row>
    <row r="44" spans="2:16">
      <c r="B44" s="4" t="s">
        <v>41</v>
      </c>
      <c r="C44" s="8">
        <f>Budget!G76</f>
        <v>0</v>
      </c>
      <c r="P44" s="11">
        <f t="shared" si="12"/>
        <v>0</v>
      </c>
    </row>
    <row r="45" spans="2:16">
      <c r="B45" s="4" t="s">
        <v>42</v>
      </c>
      <c r="C45" s="8">
        <f>Budget!G77</f>
        <v>0</v>
      </c>
      <c r="P45" s="11">
        <f t="shared" si="12"/>
        <v>0</v>
      </c>
    </row>
    <row r="46" spans="2:16">
      <c r="B46" s="4" t="s">
        <v>32</v>
      </c>
      <c r="C46" s="8">
        <f>Budget!G78</f>
        <v>0</v>
      </c>
      <c r="P46" s="11">
        <f t="shared" si="12"/>
        <v>0</v>
      </c>
    </row>
    <row r="47" spans="2:16">
      <c r="B47" s="4" t="s">
        <v>93</v>
      </c>
      <c r="C47" s="8">
        <f>Budget!G79</f>
        <v>0</v>
      </c>
      <c r="P47" s="11">
        <f t="shared" si="12"/>
        <v>0</v>
      </c>
    </row>
    <row r="48" spans="2:16">
      <c r="B48" s="4" t="s">
        <v>124</v>
      </c>
      <c r="C48" s="8">
        <f>Budget!G80</f>
        <v>0</v>
      </c>
      <c r="P48" s="11">
        <f t="shared" si="12"/>
        <v>0</v>
      </c>
    </row>
    <row r="49" spans="2:16">
      <c r="B49" s="4" t="s">
        <v>94</v>
      </c>
      <c r="C49" s="8">
        <f>Budget!G81</f>
        <v>0</v>
      </c>
      <c r="P49" s="11">
        <f t="shared" si="12"/>
        <v>0</v>
      </c>
    </row>
    <row r="50" spans="2:16">
      <c r="B50" s="4" t="s">
        <v>95</v>
      </c>
      <c r="C50" s="8">
        <f>Budget!G82</f>
        <v>0</v>
      </c>
      <c r="P50" s="11">
        <f t="shared" si="12"/>
        <v>0</v>
      </c>
    </row>
    <row r="51" spans="2:16">
      <c r="B51" s="7" t="s">
        <v>45</v>
      </c>
      <c r="C51" s="8">
        <f>SUM(C41:C50)</f>
        <v>0</v>
      </c>
      <c r="D51" s="24">
        <f t="shared" ref="D51:P51" si="13">SUM(D41:D50)</f>
        <v>0</v>
      </c>
      <c r="E51" s="24">
        <f t="shared" si="13"/>
        <v>0</v>
      </c>
      <c r="F51" s="24">
        <f t="shared" si="13"/>
        <v>0</v>
      </c>
      <c r="G51" s="24">
        <f t="shared" si="13"/>
        <v>0</v>
      </c>
      <c r="H51" s="24">
        <f t="shared" si="13"/>
        <v>0</v>
      </c>
      <c r="I51" s="24">
        <f t="shared" si="13"/>
        <v>0</v>
      </c>
      <c r="J51" s="24">
        <f t="shared" si="13"/>
        <v>0</v>
      </c>
      <c r="K51" s="24">
        <f t="shared" si="13"/>
        <v>0</v>
      </c>
      <c r="L51" s="24">
        <f t="shared" si="13"/>
        <v>0</v>
      </c>
      <c r="M51" s="24">
        <f t="shared" si="13"/>
        <v>0</v>
      </c>
      <c r="N51" s="24">
        <f t="shared" si="13"/>
        <v>0</v>
      </c>
      <c r="O51" s="24">
        <f t="shared" si="13"/>
        <v>0</v>
      </c>
      <c r="P51" s="11">
        <f t="shared" si="13"/>
        <v>0</v>
      </c>
    </row>
    <row r="52" spans="2:16" ht="24">
      <c r="B52" s="92" t="s">
        <v>163</v>
      </c>
      <c r="P52" s="11">
        <f t="shared" ref="P52:P59" si="14">SUM(D52:O52)</f>
        <v>0</v>
      </c>
    </row>
    <row r="53" spans="2:16">
      <c r="B53" s="4" t="s">
        <v>47</v>
      </c>
      <c r="C53" s="8">
        <f>Budget!G85</f>
        <v>0</v>
      </c>
      <c r="P53" s="11">
        <f t="shared" si="14"/>
        <v>0</v>
      </c>
    </row>
    <row r="54" spans="2:16">
      <c r="B54" s="4" t="s">
        <v>48</v>
      </c>
      <c r="C54" s="8">
        <f>Budget!G86</f>
        <v>0</v>
      </c>
      <c r="P54" s="11">
        <f t="shared" si="14"/>
        <v>0</v>
      </c>
    </row>
    <row r="55" spans="2:16">
      <c r="B55" s="4" t="s">
        <v>96</v>
      </c>
      <c r="C55" s="8">
        <f>Budget!G87</f>
        <v>0</v>
      </c>
      <c r="P55" s="11">
        <f t="shared" si="14"/>
        <v>0</v>
      </c>
    </row>
    <row r="56" spans="2:16">
      <c r="B56" s="4" t="s">
        <v>97</v>
      </c>
      <c r="C56" s="8">
        <f>Budget!G88</f>
        <v>0</v>
      </c>
      <c r="P56" s="11">
        <f t="shared" si="14"/>
        <v>0</v>
      </c>
    </row>
    <row r="57" spans="2:16">
      <c r="B57" s="4" t="s">
        <v>36</v>
      </c>
      <c r="C57" s="8">
        <f>Budget!G89</f>
        <v>0</v>
      </c>
      <c r="P57" s="11">
        <f t="shared" si="14"/>
        <v>0</v>
      </c>
    </row>
    <row r="58" spans="2:16">
      <c r="B58" s="4" t="s">
        <v>98</v>
      </c>
      <c r="C58" s="8">
        <f>Budget!G90</f>
        <v>0</v>
      </c>
      <c r="P58" s="11">
        <f t="shared" si="14"/>
        <v>0</v>
      </c>
    </row>
    <row r="59" spans="2:16">
      <c r="B59" s="4" t="s">
        <v>24</v>
      </c>
      <c r="C59" s="8">
        <f>Budget!G91</f>
        <v>0</v>
      </c>
      <c r="P59" s="11">
        <f t="shared" si="14"/>
        <v>0</v>
      </c>
    </row>
    <row r="60" spans="2:16" ht="11.25" customHeight="1">
      <c r="B60" s="7" t="s">
        <v>53</v>
      </c>
      <c r="C60" s="8">
        <f t="shared" ref="C60:P60" si="15">SUM(C53:C59)</f>
        <v>0</v>
      </c>
      <c r="D60" s="24">
        <f t="shared" si="15"/>
        <v>0</v>
      </c>
      <c r="E60" s="24">
        <f t="shared" si="15"/>
        <v>0</v>
      </c>
      <c r="F60" s="24">
        <f t="shared" si="15"/>
        <v>0</v>
      </c>
      <c r="G60" s="24">
        <f t="shared" si="15"/>
        <v>0</v>
      </c>
      <c r="H60" s="24">
        <f t="shared" si="15"/>
        <v>0</v>
      </c>
      <c r="I60" s="24">
        <f t="shared" si="15"/>
        <v>0</v>
      </c>
      <c r="J60" s="24">
        <f t="shared" si="15"/>
        <v>0</v>
      </c>
      <c r="K60" s="24">
        <f t="shared" si="15"/>
        <v>0</v>
      </c>
      <c r="L60" s="24">
        <f t="shared" si="15"/>
        <v>0</v>
      </c>
      <c r="M60" s="24">
        <f t="shared" si="15"/>
        <v>0</v>
      </c>
      <c r="N60" s="24">
        <f t="shared" si="15"/>
        <v>0</v>
      </c>
      <c r="O60" s="24">
        <f t="shared" si="15"/>
        <v>0</v>
      </c>
      <c r="P60" s="11">
        <f t="shared" si="15"/>
        <v>0</v>
      </c>
    </row>
    <row r="61" spans="2:16" ht="12" customHeight="1">
      <c r="B61" s="7" t="s">
        <v>87</v>
      </c>
      <c r="C61" s="5">
        <f t="shared" ref="C61:P61" si="16">SUM(C60,C51,C39,C25)</f>
        <v>0</v>
      </c>
      <c r="D61" s="11">
        <f t="shared" si="16"/>
        <v>0</v>
      </c>
      <c r="E61" s="11">
        <f t="shared" si="16"/>
        <v>0</v>
      </c>
      <c r="F61" s="11">
        <f t="shared" si="16"/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  <c r="O61" s="11">
        <f t="shared" si="16"/>
        <v>0</v>
      </c>
      <c r="P61" s="11">
        <f t="shared" si="16"/>
        <v>0</v>
      </c>
    </row>
    <row r="62" spans="2:16" ht="11.25" customHeight="1">
      <c r="B62" s="3" t="s">
        <v>88</v>
      </c>
      <c r="C62" s="8">
        <f>Budget!G111</f>
        <v>0</v>
      </c>
      <c r="D62" s="11">
        <v>0</v>
      </c>
      <c r="E62" s="11">
        <v>0</v>
      </c>
      <c r="P62" s="11">
        <f>SUM(D62:O62)</f>
        <v>0</v>
      </c>
    </row>
    <row r="63" spans="2:16">
      <c r="B63" s="7" t="s">
        <v>89</v>
      </c>
      <c r="C63" s="5">
        <f t="shared" ref="C63:J63" si="17">SUM(C62,C61)</f>
        <v>0</v>
      </c>
      <c r="D63" s="5">
        <f t="shared" si="17"/>
        <v>0</v>
      </c>
      <c r="E63" s="5">
        <f t="shared" si="17"/>
        <v>0</v>
      </c>
      <c r="F63" s="5">
        <f t="shared" si="17"/>
        <v>0</v>
      </c>
      <c r="G63" s="5">
        <f t="shared" si="17"/>
        <v>0</v>
      </c>
      <c r="H63" s="5">
        <f t="shared" si="17"/>
        <v>0</v>
      </c>
      <c r="I63" s="5">
        <f t="shared" si="17"/>
        <v>0</v>
      </c>
      <c r="J63" s="5">
        <f t="shared" si="17"/>
        <v>0</v>
      </c>
      <c r="K63" s="5">
        <f>SUM(K62,K61)</f>
        <v>0</v>
      </c>
      <c r="L63" s="5">
        <f>SUM(L62,L61)</f>
        <v>0</v>
      </c>
      <c r="M63" s="5">
        <f>SUM(M62,M61)</f>
        <v>0</v>
      </c>
      <c r="N63" s="5">
        <f>SUM(N62,N61)</f>
        <v>0</v>
      </c>
      <c r="O63" s="5">
        <f>SUM(O62,O61)</f>
        <v>0</v>
      </c>
      <c r="P63" s="11">
        <f>SUM(D63:O63)</f>
        <v>0</v>
      </c>
    </row>
    <row r="64" spans="2:16" ht="12.75" customHeight="1">
      <c r="B64" s="91" t="s">
        <v>90</v>
      </c>
      <c r="C64" s="25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/>
      <c r="O64" s="8"/>
      <c r="P64" s="11">
        <f>SUM(D64:O64)</f>
        <v>0</v>
      </c>
    </row>
    <row r="65" spans="2:16">
      <c r="B65" s="7" t="s">
        <v>91</v>
      </c>
      <c r="C65" s="5">
        <f t="shared" ref="C65:P65" si="18">C5+C15-C63-C64</f>
        <v>0</v>
      </c>
      <c r="D65" s="5">
        <f t="shared" si="18"/>
        <v>0</v>
      </c>
      <c r="E65" s="5">
        <f t="shared" si="18"/>
        <v>0</v>
      </c>
      <c r="F65" s="5">
        <f t="shared" si="18"/>
        <v>0</v>
      </c>
      <c r="G65" s="5">
        <f t="shared" si="18"/>
        <v>0</v>
      </c>
      <c r="H65" s="5">
        <f t="shared" si="18"/>
        <v>0</v>
      </c>
      <c r="I65" s="5">
        <f t="shared" si="18"/>
        <v>0</v>
      </c>
      <c r="J65" s="5">
        <f t="shared" si="18"/>
        <v>0</v>
      </c>
      <c r="K65" s="5">
        <f t="shared" si="18"/>
        <v>0</v>
      </c>
      <c r="L65" s="5">
        <f t="shared" si="18"/>
        <v>0</v>
      </c>
      <c r="M65" s="5">
        <f t="shared" si="18"/>
        <v>0</v>
      </c>
      <c r="N65" s="5">
        <f t="shared" si="18"/>
        <v>0</v>
      </c>
      <c r="O65" s="5">
        <f t="shared" si="18"/>
        <v>0</v>
      </c>
      <c r="P65" s="11">
        <f t="shared" si="18"/>
        <v>0</v>
      </c>
    </row>
    <row r="66" spans="2:16">
      <c r="B66" s="91" t="s">
        <v>128</v>
      </c>
      <c r="C66" s="2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7"/>
      <c r="P66" s="11">
        <f>SUM(D66:O66)</f>
        <v>0</v>
      </c>
    </row>
    <row r="67" spans="2:16">
      <c r="B67" s="7" t="s">
        <v>125</v>
      </c>
      <c r="C67" s="8">
        <f>C65-C66</f>
        <v>0</v>
      </c>
      <c r="D67" s="11">
        <f t="shared" ref="D67:O67" si="19">D65-D66</f>
        <v>0</v>
      </c>
      <c r="E67" s="11">
        <f t="shared" si="19"/>
        <v>0</v>
      </c>
      <c r="F67" s="11">
        <f t="shared" si="19"/>
        <v>0</v>
      </c>
      <c r="G67" s="11">
        <f t="shared" si="19"/>
        <v>0</v>
      </c>
      <c r="H67" s="11">
        <f t="shared" si="19"/>
        <v>0</v>
      </c>
      <c r="I67" s="11">
        <f t="shared" si="19"/>
        <v>0</v>
      </c>
      <c r="J67" s="11">
        <f t="shared" si="19"/>
        <v>0</v>
      </c>
      <c r="K67" s="11">
        <f t="shared" si="19"/>
        <v>0</v>
      </c>
      <c r="L67" s="11">
        <f t="shared" si="19"/>
        <v>0</v>
      </c>
      <c r="M67" s="11">
        <f t="shared" si="19"/>
        <v>0</v>
      </c>
      <c r="N67" s="11">
        <f t="shared" si="19"/>
        <v>0</v>
      </c>
      <c r="O67" s="11">
        <f t="shared" si="19"/>
        <v>0</v>
      </c>
      <c r="P67" s="11">
        <f>P65-P66</f>
        <v>0</v>
      </c>
    </row>
    <row r="68" spans="2:16">
      <c r="B68" s="105" t="s">
        <v>148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</row>
  </sheetData>
  <protectedRanges>
    <protectedRange sqref="D64:H64" name="Range14"/>
    <protectedRange sqref="D40:P50" name="Range12"/>
    <protectedRange sqref="D25:P25 D18:E24 G18:P24" name="Range10"/>
    <protectedRange sqref="C64" name="Range8"/>
    <protectedRange sqref="D53:O59" name="Range6"/>
    <protectedRange sqref="D18:E24 G18:O24" name="Range3"/>
    <protectedRange sqref="C5" name="Range1"/>
    <protectedRange sqref="Q7:Y7 D7:O14" name="Range2"/>
    <protectedRange sqref="N34:O37 D27:D38 E27:O30 E31:E38 F31:L31 N31:O31 F32:O33 F34:F38 G34:L37 G38:O38" name="Range4"/>
    <protectedRange sqref="D41:O50" name="Range5"/>
    <protectedRange sqref="D64:O64" name="Range7"/>
    <protectedRange sqref="D11:O11 P11:P12 D6:P10" name="Range9"/>
    <protectedRange sqref="D27:P37" name="Range11"/>
    <protectedRange sqref="D53:P61" name="Range13"/>
  </protectedRanges>
  <mergeCells count="4">
    <mergeCell ref="B2:P2"/>
    <mergeCell ref="B1:P1"/>
    <mergeCell ref="C3:P3"/>
    <mergeCell ref="B68:P68"/>
  </mergeCells>
  <phoneticPr fontId="10" type="noConversion"/>
  <dataValidations count="1">
    <dataValidation allowBlank="1" showInputMessage="1" showErrorMessage="1" prompt="Enter charter school name." sqref="C3:P3" xr:uid="{00000000-0002-0000-0100-000000000000}"/>
  </dataValidations>
  <printOptions gridLines="1"/>
  <pageMargins left="0.25" right="0.25" top="0.4" bottom="0.3" header="0.5" footer="0.5"/>
  <pageSetup scale="7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</vt:lpstr>
      <vt:lpstr>Cashflow</vt:lpstr>
      <vt:lpstr>Budget!Print_Area</vt:lpstr>
      <vt:lpstr>Cashflow!Print_Area</vt:lpstr>
      <vt:lpstr>Budget!Print_Titles</vt:lpstr>
      <vt:lpstr>Cashflow!Print_Titles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Renewal Application Budget Summary</dc:title>
  <dc:creator>NJ DEPT. OF EDUCATION</dc:creator>
  <cp:lastModifiedBy>Thomas, Elizabeth</cp:lastModifiedBy>
  <cp:lastPrinted>2019-08-13T17:34:15Z</cp:lastPrinted>
  <dcterms:created xsi:type="dcterms:W3CDTF">1998-09-17T19:27:29Z</dcterms:created>
  <dcterms:modified xsi:type="dcterms:W3CDTF">2022-08-31T17:55:55Z</dcterms:modified>
</cp:coreProperties>
</file>