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O:\Choice\Finance\charter$ (doealgebra1)\FINANCE\2017-2018\Audit\"/>
    </mc:Choice>
  </mc:AlternateContent>
  <bookViews>
    <workbookView xWindow="96" yWindow="60" windowWidth="16608" windowHeight="6828"/>
  </bookViews>
  <sheets>
    <sheet name="Ratio Template" sheetId="1" r:id="rId1"/>
    <sheet name="Example" sheetId="2" r:id="rId2"/>
  </sheets>
  <definedNames>
    <definedName name="_xlnm.Print_Titles" localSheetId="1">Example!$1:$8</definedName>
    <definedName name="_xlnm.Print_Titles" localSheetId="0">'Ratio Template'!$3:$9</definedName>
    <definedName name="Z_1B8393C0_FCB9_4312_A876_92A4486551D5_.wvu.PrintTitles" localSheetId="1" hidden="1">Example!$1:$8</definedName>
    <definedName name="Z_1B8393C0_FCB9_4312_A876_92A4486551D5_.wvu.PrintTitles" localSheetId="0" hidden="1">'Ratio Template'!$3:$9</definedName>
    <definedName name="Z_1B8393C0_FCB9_4312_A876_92A4486551D5_.wvu.Rows" localSheetId="1" hidden="1">Example!$81:$81,Example!$92:$93</definedName>
    <definedName name="Z_1B8393C0_FCB9_4312_A876_92A4486551D5_.wvu.Rows" localSheetId="0" hidden="1">'Ratio Template'!$75:$75,'Ratio Template'!$86:$87</definedName>
    <definedName name="Z_1C4B1195_A700_4E30_B3D6_47CBFE3412B3_.wvu.PrintTitles" localSheetId="1" hidden="1">Example!$1:$8</definedName>
    <definedName name="Z_1C4B1195_A700_4E30_B3D6_47CBFE3412B3_.wvu.PrintTitles" localSheetId="0" hidden="1">'Ratio Template'!$3:$9</definedName>
    <definedName name="Z_1C4B1195_A700_4E30_B3D6_47CBFE3412B3_.wvu.Rows" localSheetId="1" hidden="1">Example!$81:$81,Example!$92:$93</definedName>
    <definedName name="Z_1C4B1195_A700_4E30_B3D6_47CBFE3412B3_.wvu.Rows" localSheetId="0" hidden="1">'Ratio Template'!$75:$75,'Ratio Template'!$86:$87</definedName>
    <definedName name="Z_55C33FD2_8BA4_47D0_8645_053994CF2BF3_.wvu.PrintTitles" localSheetId="1" hidden="1">Example!$1:$8</definedName>
    <definedName name="Z_55C33FD2_8BA4_47D0_8645_053994CF2BF3_.wvu.PrintTitles" localSheetId="0" hidden="1">'Ratio Template'!$3:$9</definedName>
    <definedName name="Z_55C33FD2_8BA4_47D0_8645_053994CF2BF3_.wvu.Rows" localSheetId="1" hidden="1">Example!$81:$81,Example!$92:$93</definedName>
    <definedName name="Z_55C33FD2_8BA4_47D0_8645_053994CF2BF3_.wvu.Rows" localSheetId="0" hidden="1">'Ratio Template'!$75:$75,'Ratio Template'!$86:$87</definedName>
    <definedName name="Z_63652CC3_DB6C_47E6_B1BD_A866EB70B7D3_.wvu.PrintTitles" localSheetId="1" hidden="1">Example!$1:$8</definedName>
    <definedName name="Z_63652CC3_DB6C_47E6_B1BD_A866EB70B7D3_.wvu.PrintTitles" localSheetId="0" hidden="1">'Ratio Template'!$3:$9</definedName>
    <definedName name="Z_63652CC3_DB6C_47E6_B1BD_A866EB70B7D3_.wvu.Rows" localSheetId="1" hidden="1">Example!$81:$81,Example!$92:$93</definedName>
    <definedName name="Z_63652CC3_DB6C_47E6_B1BD_A866EB70B7D3_.wvu.Rows" localSheetId="0" hidden="1">'Ratio Template'!$75:$75,'Ratio Template'!$86:$87</definedName>
    <definedName name="Z_829F315B_B4C8_49EB_9DF3_AE5C7B643877_.wvu.PrintTitles" localSheetId="1" hidden="1">Example!$1:$8</definedName>
    <definedName name="Z_829F315B_B4C8_49EB_9DF3_AE5C7B643877_.wvu.PrintTitles" localSheetId="0" hidden="1">'Ratio Template'!$3:$9</definedName>
    <definedName name="Z_829F315B_B4C8_49EB_9DF3_AE5C7B643877_.wvu.Rows" localSheetId="1" hidden="1">Example!$81:$81,Example!$92:$93</definedName>
    <definedName name="Z_829F315B_B4C8_49EB_9DF3_AE5C7B643877_.wvu.Rows" localSheetId="0" hidden="1">'Ratio Template'!$75:$75,'Ratio Template'!$86:$87</definedName>
    <definedName name="Z_FC93BE6B_4B6F_4E46_8E50_BB3F7FAEB339_.wvu.PrintTitles" localSheetId="1" hidden="1">Example!$1:$8</definedName>
    <definedName name="Z_FC93BE6B_4B6F_4E46_8E50_BB3F7FAEB339_.wvu.PrintTitles" localSheetId="0" hidden="1">'Ratio Template'!$3:$9</definedName>
    <definedName name="Z_FC93BE6B_4B6F_4E46_8E50_BB3F7FAEB339_.wvu.Rows" localSheetId="1" hidden="1">Example!$81:$81,Example!$92:$93</definedName>
    <definedName name="Z_FC93BE6B_4B6F_4E46_8E50_BB3F7FAEB339_.wvu.Rows" localSheetId="0" hidden="1">'Ratio Template'!$75:$75,'Ratio Template'!$86:$87</definedName>
  </definedNames>
  <calcPr calcId="152511"/>
  <customWorkbookViews>
    <customWorkbookView name="Bielaus, Karina - Personal View" guid="{55C33FD2-8BA4-47D0-8645-053994CF2BF3}" mergeInterval="0" personalView="1" maximized="1" xWindow="-9" yWindow="-9" windowWidth="1938" windowHeight="1050" activeSheetId="1"/>
    <customWorkbookView name="kambrosi - Personal View" guid="{63652CC3-DB6C-47E6-B1BD-A866EB70B7D3}" mergeInterval="0" personalView="1" maximized="1" xWindow="-9" yWindow="-9" windowWidth="1938" windowHeight="1050" activeSheetId="2"/>
    <customWorkbookView name="jgrama - Personal View" guid="{FC93BE6B-4B6F-4E46-8E50-BB3F7FAEB339}" mergeInterval="0" personalView="1" maximized="1" xWindow="1" yWindow="1" windowWidth="1600" windowHeight="670" activeSheetId="1"/>
    <customWorkbookView name="jmcaloon - Personal View" guid="{1B8393C0-FCB9-4312-A876-92A4486551D5}" mergeInterval="0" personalView="1" maximized="1" xWindow="1" yWindow="1" windowWidth="1024" windowHeight="538" activeSheetId="2"/>
    <customWorkbookView name="kbielaus - Personal View" guid="{1C4B1195-A700-4E30-B3D6-47CBFE3412B3}" mergeInterval="0" personalView="1" maximized="1" xWindow="-9" yWindow="-9" windowWidth="1938" windowHeight="1050" activeSheetId="1"/>
    <customWorkbookView name="plagaren - Personal View" guid="{829F315B-B4C8-49EB-9DF3-AE5C7B643877}" mergeInterval="0" personalView="1" maximized="1" xWindow="1911" yWindow="-9" windowWidth="1938" windowHeight="1098" activeSheetId="1"/>
  </customWorkbookViews>
</workbook>
</file>

<file path=xl/calcChain.xml><?xml version="1.0" encoding="utf-8"?>
<calcChain xmlns="http://schemas.openxmlformats.org/spreadsheetml/2006/main">
  <c r="D40" i="1" l="1"/>
  <c r="E40" i="1"/>
  <c r="C40" i="1"/>
  <c r="C33" i="1"/>
  <c r="D32" i="1"/>
  <c r="E32" i="1"/>
  <c r="E10" i="2"/>
  <c r="F10" i="2"/>
  <c r="G10" i="2"/>
  <c r="G25" i="2" s="1"/>
  <c r="F12" i="2"/>
  <c r="E18" i="2"/>
  <c r="E30" i="2" s="1"/>
  <c r="F18" i="2"/>
  <c r="F30" i="2" s="1"/>
  <c r="G18" i="2"/>
  <c r="G30" i="2" s="1"/>
  <c r="E39" i="1"/>
  <c r="D39" i="1"/>
  <c r="F39" i="1" s="1"/>
  <c r="E38" i="1"/>
  <c r="D38" i="1"/>
  <c r="C38" i="1"/>
  <c r="E34" i="1"/>
  <c r="D34" i="1"/>
  <c r="C34" i="1"/>
  <c r="E33" i="1"/>
  <c r="D33" i="1"/>
  <c r="E37" i="1"/>
  <c r="D37" i="1"/>
  <c r="C37" i="1"/>
  <c r="C32" i="1"/>
  <c r="G32" i="2"/>
  <c r="F32" i="2"/>
  <c r="E32" i="2"/>
  <c r="D32" i="2"/>
  <c r="G31" i="2"/>
  <c r="F31" i="2"/>
  <c r="E31" i="2"/>
  <c r="D31" i="2"/>
  <c r="C31" i="2"/>
  <c r="D30" i="2"/>
  <c r="C30" i="2"/>
  <c r="G27" i="2"/>
  <c r="F27" i="2"/>
  <c r="E27" i="2"/>
  <c r="D27" i="2"/>
  <c r="C27" i="2"/>
  <c r="G26" i="2"/>
  <c r="F26" i="2"/>
  <c r="E26" i="2"/>
  <c r="D26" i="2"/>
  <c r="C26" i="2"/>
  <c r="F25" i="2"/>
  <c r="E25" i="2"/>
  <c r="D10" i="2"/>
  <c r="D25" i="2" s="1"/>
  <c r="C10" i="2"/>
  <c r="C25" i="2" s="1"/>
  <c r="H32" i="2" l="1"/>
  <c r="F37" i="1"/>
  <c r="H30" i="2"/>
</calcChain>
</file>

<file path=xl/sharedStrings.xml><?xml version="1.0" encoding="utf-8"?>
<sst xmlns="http://schemas.openxmlformats.org/spreadsheetml/2006/main" count="171" uniqueCount="83">
  <si>
    <t xml:space="preserve">Financial Ratios  </t>
  </si>
  <si>
    <t>Meets Standard</t>
  </si>
  <si>
    <t>Name:</t>
  </si>
  <si>
    <t>Does Not Meet Standard</t>
  </si>
  <si>
    <t>Falls Far Below Standard</t>
  </si>
  <si>
    <t xml:space="preserve"> </t>
  </si>
  <si>
    <t>Audit</t>
  </si>
  <si>
    <t>Source</t>
  </si>
  <si>
    <t>Cash</t>
  </si>
  <si>
    <t>Audit: Exhibit A-1</t>
  </si>
  <si>
    <t>Current Assets</t>
  </si>
  <si>
    <t>Total Assets</t>
  </si>
  <si>
    <t>Current Liabilities</t>
  </si>
  <si>
    <t>Total Liabilities</t>
  </si>
  <si>
    <t>Net Assets</t>
  </si>
  <si>
    <t>Total Revenue</t>
  </si>
  <si>
    <t>Audit: Exhibit A-2</t>
  </si>
  <si>
    <t>Total Expenses</t>
  </si>
  <si>
    <t>Change in Net Assets</t>
  </si>
  <si>
    <t>Budgeted Enrollment</t>
  </si>
  <si>
    <t>R A T I O S   A N A L Y S I S…</t>
  </si>
  <si>
    <t>Near Term Indicators</t>
  </si>
  <si>
    <t>3 YR CUM</t>
  </si>
  <si>
    <t>Source:</t>
  </si>
  <si>
    <t>Target</t>
  </si>
  <si>
    <t>1a.</t>
  </si>
  <si>
    <t>Current Ratio</t>
  </si>
  <si>
    <t>Current Assets/Current Liabilities</t>
  </si>
  <si>
    <t>&gt; 1.1</t>
  </si>
  <si>
    <t>1b.</t>
  </si>
  <si>
    <t>Unrestricted Days Cash</t>
  </si>
  <si>
    <t>Cash/(Total Expenses/365)</t>
  </si>
  <si>
    <t xml:space="preserve">30-60 </t>
  </si>
  <si>
    <t>1c.</t>
  </si>
  <si>
    <t>Enrollment Variance</t>
  </si>
  <si>
    <t>&gt;95%</t>
  </si>
  <si>
    <t>1d.</t>
  </si>
  <si>
    <t>Default</t>
  </si>
  <si>
    <t>N/A</t>
  </si>
  <si>
    <t>not in default</t>
  </si>
  <si>
    <t>Sustainability Indicators</t>
  </si>
  <si>
    <t>2a.</t>
  </si>
  <si>
    <t>Total Margin</t>
  </si>
  <si>
    <t>positive</t>
  </si>
  <si>
    <t>2b.</t>
  </si>
  <si>
    <t>Debt to Asset</t>
  </si>
  <si>
    <t>Total Liabilities/Total Assets</t>
  </si>
  <si>
    <t>&lt;.9</t>
  </si>
  <si>
    <t xml:space="preserve">2c. </t>
  </si>
  <si>
    <t>Cash Flow</t>
  </si>
  <si>
    <t>Net change in cash flow from prior years</t>
  </si>
  <si>
    <t>3 yr cum positive</t>
  </si>
  <si>
    <t>2d.</t>
  </si>
  <si>
    <t>Debt Service Coverage Ratio</t>
  </si>
  <si>
    <t>&gt;1.10</t>
  </si>
  <si>
    <t>Change in Net Assets/Total Revenue</t>
  </si>
  <si>
    <t>Financial Performance</t>
  </si>
  <si>
    <t>Fiscal Ratios</t>
  </si>
  <si>
    <t>Interest Expense</t>
  </si>
  <si>
    <t>Depreciation Expense</t>
  </si>
  <si>
    <t>Principal Payments</t>
  </si>
  <si>
    <t>Interest Payments</t>
  </si>
  <si>
    <t>(Change in Net Assets+Depreciation+Interest Expense)/(Principal &amp; Interest Payments)</t>
  </si>
  <si>
    <t>Financial Statements/Audit Workpapers</t>
  </si>
  <si>
    <t>March 30th Budgeted Enrollment</t>
  </si>
  <si>
    <t>Yes/No</t>
  </si>
  <si>
    <t>*</t>
  </si>
  <si>
    <t>Is school in default of loan covenant(s) and/or is deliquent with debt service payments? Yes or No</t>
  </si>
  <si>
    <t>**</t>
  </si>
  <si>
    <r>
      <t xml:space="preserve">2c. </t>
    </r>
    <r>
      <rPr>
        <b/>
        <sz val="12"/>
        <rFont val="Times New Roman"/>
        <family val="1"/>
      </rPr>
      <t>**</t>
    </r>
  </si>
  <si>
    <r>
      <t>1d.</t>
    </r>
    <r>
      <rPr>
        <b/>
        <sz val="12"/>
        <rFont val="Times New Roman"/>
        <family val="1"/>
      </rPr>
      <t>*</t>
    </r>
  </si>
  <si>
    <t>Current Assets (includes CASH)</t>
  </si>
  <si>
    <t>Enrollment Reports</t>
  </si>
  <si>
    <t>***</t>
  </si>
  <si>
    <t xml:space="preserve">Use head count if ADE is not available for renaissance schools. </t>
  </si>
  <si>
    <r>
      <t>Average Daily Enrollmen</t>
    </r>
    <r>
      <rPr>
        <sz val="12"/>
        <color rgb="FFFF0000"/>
        <rFont val="Times New Roman"/>
        <family val="1"/>
      </rPr>
      <t>t***</t>
    </r>
    <r>
      <rPr>
        <sz val="12"/>
        <rFont val="Times New Roman"/>
        <family val="1"/>
      </rPr>
      <t>/Budgeted Enrollment</t>
    </r>
  </si>
  <si>
    <t>Charter/ Renaissance School Budget</t>
  </si>
  <si>
    <t>ABC Renaissance School</t>
  </si>
  <si>
    <t xml:space="preserve">Renaissance School Performance Framework </t>
  </si>
  <si>
    <t>ABC  Renaissance School</t>
  </si>
  <si>
    <t>Final Average Daily Enrollment***</t>
  </si>
  <si>
    <t>Average Daily Enrollment***/Budgeted Enrollment</t>
  </si>
  <si>
    <t>2018=2018 Cash - 2017 Cash; 2017 =2017 Cash-2016 Cash; 2016 =2016 Cash-2015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</si>
</sst>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%"/>
    <numFmt numFmtId="166" formatCode="0.00_)"/>
  </numFmts>
  <fonts count="16" x14ac:knownFonts="1">
    <font>
      <sz val="10"/>
      <name val="Geneva"/>
    </font>
    <font>
      <sz val="10"/>
      <name val="Geneva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MS Sans Serif"/>
      <family val="2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38" fontId="10" fillId="8" borderId="0" applyNumberFormat="0" applyBorder="0" applyAlignment="0" applyProtection="0"/>
    <xf numFmtId="0" fontId="11" fillId="0" borderId="10" applyNumberFormat="0" applyAlignment="0" applyProtection="0">
      <alignment horizontal="left" vertical="center"/>
    </xf>
    <xf numFmtId="0" fontId="11" fillId="0" borderId="13">
      <alignment horizontal="left" vertical="center"/>
    </xf>
    <xf numFmtId="10" fontId="10" fillId="9" borderId="8" applyNumberFormat="0" applyBorder="0" applyAlignment="0" applyProtection="0"/>
    <xf numFmtId="166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3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39" fontId="3" fillId="0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39" fontId="3" fillId="0" borderId="0" xfId="0" applyNumberFormat="1" applyFont="1" applyFill="1" applyBorder="1" applyAlignment="1">
      <alignment horizontal="left" wrapText="1"/>
    </xf>
    <xf numFmtId="0" fontId="6" fillId="4" borderId="0" xfId="0" applyFont="1" applyFill="1" applyAlignment="1">
      <alignment horizontal="left"/>
    </xf>
    <xf numFmtId="39" fontId="4" fillId="0" borderId="0" xfId="0" applyNumberFormat="1" applyFont="1" applyFill="1" applyBorder="1" applyAlignment="1">
      <alignment horizontal="left"/>
    </xf>
    <xf numFmtId="0" fontId="3" fillId="0" borderId="1" xfId="0" applyFont="1" applyFill="1" applyBorder="1"/>
    <xf numFmtId="14" fontId="3" fillId="0" borderId="0" xfId="0" applyNumberFormat="1" applyFont="1" applyFill="1" applyAlignment="1">
      <alignment horizontal="left"/>
    </xf>
    <xf numFmtId="39" fontId="4" fillId="0" borderId="0" xfId="0" applyNumberFormat="1" applyFont="1" applyFill="1" applyBorder="1" applyAlignment="1">
      <alignment horizontal="center"/>
    </xf>
    <xf numFmtId="39" fontId="7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3" fillId="5" borderId="2" xfId="0" applyNumberFormat="1" applyFont="1" applyFill="1" applyBorder="1"/>
    <xf numFmtId="0" fontId="3" fillId="5" borderId="4" xfId="0" applyFont="1" applyFill="1" applyBorder="1"/>
    <xf numFmtId="0" fontId="3" fillId="0" borderId="1" xfId="0" applyFont="1" applyFill="1" applyBorder="1" applyAlignment="1">
      <alignment horizontal="center"/>
    </xf>
    <xf numFmtId="0" fontId="3" fillId="5" borderId="5" xfId="0" applyFont="1" applyFill="1" applyBorder="1"/>
    <xf numFmtId="0" fontId="4" fillId="5" borderId="6" xfId="1" applyNumberFormat="1" applyFont="1" applyFill="1" applyBorder="1" applyAlignment="1">
      <alignment horizontal="center"/>
    </xf>
    <xf numFmtId="0" fontId="4" fillId="5" borderId="7" xfId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3" fillId="0" borderId="8" xfId="0" applyFont="1" applyFill="1" applyBorder="1"/>
    <xf numFmtId="38" fontId="3" fillId="0" borderId="8" xfId="1" applyNumberFormat="1" applyFont="1" applyFill="1" applyBorder="1"/>
    <xf numFmtId="0" fontId="3" fillId="0" borderId="8" xfId="0" applyFont="1" applyFill="1" applyBorder="1" applyAlignment="1">
      <alignment horizontal="center"/>
    </xf>
    <xf numFmtId="39" fontId="3" fillId="0" borderId="8" xfId="0" applyNumberFormat="1" applyFont="1" applyFill="1" applyBorder="1"/>
    <xf numFmtId="37" fontId="3" fillId="0" borderId="8" xfId="0" applyNumberFormat="1" applyFont="1" applyFill="1" applyBorder="1"/>
    <xf numFmtId="39" fontId="3" fillId="0" borderId="0" xfId="0" applyNumberFormat="1" applyFont="1" applyFill="1" applyBorder="1"/>
    <xf numFmtId="0" fontId="3" fillId="5" borderId="9" xfId="0" applyFont="1" applyFill="1" applyBorder="1"/>
    <xf numFmtId="39" fontId="3" fillId="5" borderId="10" xfId="0" applyNumberFormat="1" applyFont="1" applyFill="1" applyBorder="1"/>
    <xf numFmtId="39" fontId="4" fillId="5" borderId="10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3" fillId="0" borderId="0" xfId="0" applyFont="1" applyFill="1" applyBorder="1"/>
    <xf numFmtId="0" fontId="4" fillId="6" borderId="0" xfId="0" applyFont="1" applyFill="1" applyBorder="1"/>
    <xf numFmtId="0" fontId="3" fillId="6" borderId="0" xfId="0" applyFont="1" applyFill="1" applyBorder="1"/>
    <xf numFmtId="0" fontId="4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39" fontId="3" fillId="7" borderId="8" xfId="0" applyNumberFormat="1" applyFont="1" applyFill="1" applyBorder="1"/>
    <xf numFmtId="39" fontId="3" fillId="0" borderId="12" xfId="0" applyNumberFormat="1" applyFont="1" applyFill="1" applyBorder="1"/>
    <xf numFmtId="0" fontId="3" fillId="0" borderId="12" xfId="0" applyFont="1" applyFill="1" applyBorder="1" applyAlignment="1">
      <alignment horizontal="center"/>
    </xf>
    <xf numFmtId="39" fontId="6" fillId="4" borderId="8" xfId="0" applyNumberFormat="1" applyFont="1" applyFill="1" applyBorder="1"/>
    <xf numFmtId="39" fontId="3" fillId="3" borderId="8" xfId="0" applyNumberFormat="1" applyFont="1" applyFill="1" applyBorder="1"/>
    <xf numFmtId="9" fontId="3" fillId="0" borderId="8" xfId="2" applyFont="1" applyFill="1" applyBorder="1"/>
    <xf numFmtId="9" fontId="3" fillId="3" borderId="8" xfId="2" applyFont="1" applyFill="1" applyBorder="1"/>
    <xf numFmtId="9" fontId="3" fillId="0" borderId="12" xfId="2" applyFont="1" applyFill="1" applyBorder="1"/>
    <xf numFmtId="39" fontId="3" fillId="7" borderId="8" xfId="0" applyNumberFormat="1" applyFont="1" applyFill="1" applyBorder="1" applyAlignment="1">
      <alignment horizontal="center"/>
    </xf>
    <xf numFmtId="0" fontId="4" fillId="6" borderId="8" xfId="0" applyFont="1" applyFill="1" applyBorder="1"/>
    <xf numFmtId="0" fontId="3" fillId="6" borderId="8" xfId="0" applyFont="1" applyFill="1" applyBorder="1"/>
    <xf numFmtId="39" fontId="3" fillId="6" borderId="8" xfId="0" applyNumberFormat="1" applyFont="1" applyFill="1" applyBorder="1"/>
    <xf numFmtId="39" fontId="3" fillId="6" borderId="0" xfId="0" applyNumberFormat="1" applyFont="1" applyFill="1" applyBorder="1"/>
    <xf numFmtId="9" fontId="3" fillId="7" borderId="12" xfId="2" applyFont="1" applyFill="1" applyBorder="1"/>
    <xf numFmtId="37" fontId="3" fillId="0" borderId="8" xfId="0" applyNumberFormat="1" applyFont="1" applyFill="1" applyBorder="1" applyAlignment="1">
      <alignment horizontal="center"/>
    </xf>
    <xf numFmtId="37" fontId="8" fillId="0" borderId="8" xfId="0" applyNumberFormat="1" applyFont="1" applyFill="1" applyBorder="1" applyAlignment="1">
      <alignment horizontal="right"/>
    </xf>
    <xf numFmtId="37" fontId="6" fillId="4" borderId="0" xfId="0" applyNumberFormat="1" applyFont="1" applyFill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39" fontId="3" fillId="0" borderId="8" xfId="0" applyNumberFormat="1" applyFont="1" applyFill="1" applyBorder="1" applyAlignment="1">
      <alignment horizontal="center"/>
    </xf>
    <xf numFmtId="39" fontId="3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7" fontId="3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5" fontId="3" fillId="0" borderId="0" xfId="2" applyNumberFormat="1" applyFont="1" applyFill="1" applyBorder="1"/>
    <xf numFmtId="39" fontId="3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Alignment="1">
      <alignment horizontal="right"/>
    </xf>
    <xf numFmtId="0" fontId="14" fillId="0" borderId="0" xfId="0" applyFont="1" applyFill="1"/>
    <xf numFmtId="0" fontId="1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6" borderId="14" xfId="0" applyFont="1" applyFill="1" applyBorder="1" applyAlignment="1">
      <alignment horizontal="center"/>
    </xf>
    <xf numFmtId="0" fontId="3" fillId="6" borderId="14" xfId="0" applyFont="1" applyFill="1" applyBorder="1"/>
    <xf numFmtId="0" fontId="3" fillId="0" borderId="8" xfId="0" applyFont="1" applyFill="1" applyBorder="1" applyAlignment="1">
      <alignment horizontal="center" wrapText="1"/>
    </xf>
    <xf numFmtId="0" fontId="15" fillId="0" borderId="0" xfId="0" applyFont="1" applyFill="1" applyBorder="1"/>
    <xf numFmtId="39" fontId="13" fillId="0" borderId="0" xfId="0" applyNumberFormat="1" applyFont="1" applyFill="1" applyBorder="1"/>
    <xf numFmtId="0" fontId="3" fillId="3" borderId="11" xfId="0" applyFont="1" applyFill="1" applyBorder="1"/>
    <xf numFmtId="0" fontId="4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0" xfId="0" applyFont="1" applyFill="1" applyBorder="1"/>
    <xf numFmtId="39" fontId="3" fillId="3" borderId="0" xfId="0" applyNumberFormat="1" applyFont="1" applyFill="1" applyBorder="1"/>
    <xf numFmtId="0" fontId="3" fillId="0" borderId="12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7" fillId="5" borderId="3" xfId="1" applyNumberFormat="1" applyFont="1" applyFill="1" applyBorder="1" applyAlignment="1">
      <alignment horizontal="center"/>
    </xf>
    <xf numFmtId="0" fontId="3" fillId="5" borderId="15" xfId="0" applyFont="1" applyFill="1" applyBorder="1"/>
    <xf numFmtId="0" fontId="7" fillId="6" borderId="16" xfId="0" applyFont="1" applyFill="1" applyBorder="1" applyAlignment="1">
      <alignment horizontal="center"/>
    </xf>
    <xf numFmtId="39" fontId="3" fillId="5" borderId="11" xfId="0" applyNumberFormat="1" applyFont="1" applyFill="1" applyBorder="1"/>
    <xf numFmtId="0" fontId="8" fillId="3" borderId="0" xfId="0" applyFont="1" applyFill="1" applyBorder="1"/>
    <xf numFmtId="0" fontId="7" fillId="6" borderId="0" xfId="0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left"/>
    </xf>
  </cellXfs>
  <cellStyles count="16">
    <cellStyle name="Comma" xfId="1" builtinId="3"/>
    <cellStyle name="Comma 2" xfId="4"/>
    <cellStyle name="Grey" xfId="5"/>
    <cellStyle name="Header1" xfId="6"/>
    <cellStyle name="Header2" xfId="7"/>
    <cellStyle name="Input [yellow]" xfId="8"/>
    <cellStyle name="Normal" xfId="0" builtinId="0"/>
    <cellStyle name="Normal - Style1" xfId="9"/>
    <cellStyle name="Normal 2" xfId="10"/>
    <cellStyle name="Normal 3" xfId="11"/>
    <cellStyle name="Normal 4" xfId="12"/>
    <cellStyle name="Normal 5" xfId="13"/>
    <cellStyle name="Normal 6" xfId="14"/>
    <cellStyle name="Normal_Sheet1_1" xfId="3"/>
    <cellStyle name="Percent" xfId="2" builtinId="5"/>
    <cellStyle name="Percent [2]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AB6A5D9-06FC-4CB5-B75D-29E24A870F50}" diskRevisions="1" revisionId="78" version="5">
  <header guid="{5AB6A5D9-06FC-4CB5-B75D-29E24A870F50}" dateTime="2018-04-06T11:13:01" maxSheetId="3" userName="Bielaus, Karina" r:id="rId12">
    <sheetIdMap count="2">
      <sheetId val="1"/>
      <sheetId val="2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" start="0" length="2147483647">
    <dxf>
      <font>
        <color auto="1"/>
      </font>
    </dxf>
  </rfmt>
  <rfmt sheetId="1" sqref="B5" start="0" length="2147483647">
    <dxf>
      <font>
        <color auto="1"/>
      </font>
    </dxf>
  </rfmt>
  <rfmt sheetId="2" sqref="B3" start="0" length="2147483647">
    <dxf>
      <font>
        <color auto="1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119"/>
  <sheetViews>
    <sheetView tabSelected="1" zoomScale="70" zoomScaleNormal="70" workbookViewId="0">
      <selection activeCell="B5" sqref="B5"/>
    </sheetView>
  </sheetViews>
  <sheetFormatPr defaultColWidth="9.109375" defaultRowHeight="15.6" x14ac:dyDescent="0.3"/>
  <cols>
    <col min="1" max="1" width="9.6640625" style="16" customWidth="1"/>
    <col min="2" max="2" width="36.6640625" style="16" customWidth="1"/>
    <col min="3" max="3" width="18.5546875" style="16" customWidth="1"/>
    <col min="4" max="4" width="18.44140625" style="16" bestFit="1" customWidth="1"/>
    <col min="5" max="5" width="18.44140625" style="16" customWidth="1"/>
    <col min="6" max="6" width="37.44140625" style="16" bestFit="1" customWidth="1"/>
    <col min="7" max="7" width="53.5546875" style="16" customWidth="1"/>
    <col min="8" max="8" width="16.44140625" style="16" bestFit="1" customWidth="1"/>
    <col min="9" max="16384" width="9.109375" style="16"/>
  </cols>
  <sheetData>
    <row r="1" spans="1:7" s="67" customFormat="1" ht="21" x14ac:dyDescent="0.4">
      <c r="A1" s="90" t="s">
        <v>78</v>
      </c>
    </row>
    <row r="2" spans="1:7" s="67" customFormat="1" ht="21" x14ac:dyDescent="0.4">
      <c r="A2" s="68" t="s">
        <v>56</v>
      </c>
    </row>
    <row r="3" spans="1:7" s="67" customFormat="1" ht="21" x14ac:dyDescent="0.4">
      <c r="A3" s="68" t="s">
        <v>57</v>
      </c>
    </row>
    <row r="4" spans="1:7" s="2" customFormat="1" x14ac:dyDescent="0.3">
      <c r="A4" s="4"/>
      <c r="D4" s="5"/>
      <c r="E4" s="5"/>
      <c r="F4" s="5"/>
    </row>
    <row r="5" spans="1:7" s="2" customFormat="1" x14ac:dyDescent="0.3">
      <c r="A5" s="2" t="s">
        <v>2</v>
      </c>
      <c r="B5" s="2" t="s">
        <v>79</v>
      </c>
      <c r="C5" s="9"/>
      <c r="D5" s="9"/>
      <c r="E5" s="9"/>
      <c r="F5" s="9"/>
      <c r="G5" s="70"/>
    </row>
    <row r="6" spans="1:7" s="2" customFormat="1" x14ac:dyDescent="0.3">
      <c r="C6" s="11"/>
      <c r="D6" s="11"/>
      <c r="E6" s="11"/>
      <c r="F6" s="11"/>
    </row>
    <row r="7" spans="1:7" ht="16.2" thickBot="1" x14ac:dyDescent="0.35">
      <c r="A7" s="12"/>
      <c r="B7" s="13" t="s">
        <v>5</v>
      </c>
      <c r="C7" s="14"/>
      <c r="D7" s="14"/>
      <c r="E7" s="15"/>
      <c r="F7" s="14"/>
    </row>
    <row r="8" spans="1:7" x14ac:dyDescent="0.3">
      <c r="A8" s="12"/>
      <c r="B8" s="17"/>
      <c r="C8" s="84">
        <v>2016</v>
      </c>
      <c r="D8" s="84">
        <v>2017</v>
      </c>
      <c r="E8" s="84">
        <v>2018</v>
      </c>
      <c r="F8" s="18"/>
    </row>
    <row r="9" spans="1:7" ht="16.5" customHeight="1" thickBot="1" x14ac:dyDescent="0.35">
      <c r="A9" s="19"/>
      <c r="B9" s="20"/>
      <c r="C9" s="21" t="s">
        <v>6</v>
      </c>
      <c r="D9" s="21" t="s">
        <v>6</v>
      </c>
      <c r="E9" s="21" t="s">
        <v>6</v>
      </c>
      <c r="F9" s="22" t="s">
        <v>7</v>
      </c>
    </row>
    <row r="10" spans="1:7" ht="16.5" customHeight="1" x14ac:dyDescent="0.3">
      <c r="A10" s="23"/>
      <c r="B10" s="24" t="s">
        <v>8</v>
      </c>
      <c r="C10" s="25"/>
      <c r="D10" s="25"/>
      <c r="E10" s="25"/>
      <c r="F10" s="26" t="s">
        <v>9</v>
      </c>
    </row>
    <row r="11" spans="1:7" ht="16.5" customHeight="1" x14ac:dyDescent="0.3">
      <c r="A11" s="23"/>
      <c r="B11" s="24" t="s">
        <v>71</v>
      </c>
      <c r="C11" s="25"/>
      <c r="D11" s="25"/>
      <c r="E11" s="25"/>
      <c r="F11" s="26" t="s">
        <v>9</v>
      </c>
    </row>
    <row r="12" spans="1:7" ht="16.5" customHeight="1" x14ac:dyDescent="0.3">
      <c r="A12" s="23"/>
      <c r="B12" s="24" t="s">
        <v>11</v>
      </c>
      <c r="C12" s="25"/>
      <c r="D12" s="25"/>
      <c r="E12" s="25"/>
      <c r="F12" s="26" t="s">
        <v>9</v>
      </c>
    </row>
    <row r="13" spans="1:7" ht="16.5" customHeight="1" x14ac:dyDescent="0.3">
      <c r="A13" s="23"/>
      <c r="B13" s="24" t="s">
        <v>12</v>
      </c>
      <c r="C13" s="25"/>
      <c r="D13" s="25"/>
      <c r="E13" s="25"/>
      <c r="F13" s="26" t="s">
        <v>9</v>
      </c>
    </row>
    <row r="14" spans="1:7" ht="16.5" customHeight="1" x14ac:dyDescent="0.3">
      <c r="A14" s="23"/>
      <c r="B14" s="24" t="s">
        <v>13</v>
      </c>
      <c r="C14" s="25"/>
      <c r="D14" s="25"/>
      <c r="E14" s="25"/>
      <c r="F14" s="26" t="s">
        <v>9</v>
      </c>
    </row>
    <row r="15" spans="1:7" ht="16.5" customHeight="1" x14ac:dyDescent="0.3">
      <c r="A15" s="23"/>
      <c r="B15" s="24" t="s">
        <v>14</v>
      </c>
      <c r="C15" s="25"/>
      <c r="D15" s="25"/>
      <c r="E15" s="25"/>
      <c r="F15" s="26" t="s">
        <v>9</v>
      </c>
    </row>
    <row r="16" spans="1:7" ht="16.5" customHeight="1" x14ac:dyDescent="0.3">
      <c r="A16" s="23"/>
      <c r="B16" s="24"/>
      <c r="C16" s="25"/>
      <c r="D16" s="25"/>
      <c r="E16" s="25"/>
      <c r="F16" s="26"/>
    </row>
    <row r="17" spans="1:8" ht="16.5" customHeight="1" x14ac:dyDescent="0.3">
      <c r="A17" s="23"/>
      <c r="B17" s="24" t="s">
        <v>15</v>
      </c>
      <c r="C17" s="25"/>
      <c r="D17" s="25"/>
      <c r="E17" s="25"/>
      <c r="F17" s="26" t="s">
        <v>16</v>
      </c>
    </row>
    <row r="18" spans="1:8" ht="16.5" customHeight="1" x14ac:dyDescent="0.3">
      <c r="A18" s="23"/>
      <c r="B18" s="24" t="s">
        <v>17</v>
      </c>
      <c r="C18" s="25"/>
      <c r="D18" s="25"/>
      <c r="E18" s="25"/>
      <c r="F18" s="26" t="s">
        <v>16</v>
      </c>
    </row>
    <row r="19" spans="1:8" ht="16.5" customHeight="1" x14ac:dyDescent="0.3">
      <c r="A19" s="23"/>
      <c r="B19" s="24" t="s">
        <v>18</v>
      </c>
      <c r="C19" s="25"/>
      <c r="D19" s="25"/>
      <c r="E19" s="25"/>
      <c r="F19" s="26" t="s">
        <v>16</v>
      </c>
    </row>
    <row r="20" spans="1:8" ht="16.5" customHeight="1" x14ac:dyDescent="0.3">
      <c r="A20" s="23"/>
      <c r="B20" s="24"/>
      <c r="C20" s="25"/>
      <c r="D20" s="25"/>
      <c r="E20" s="25"/>
      <c r="F20" s="26"/>
    </row>
    <row r="21" spans="1:8" ht="16.5" customHeight="1" x14ac:dyDescent="0.3">
      <c r="A21" s="23"/>
      <c r="B21" s="24" t="s">
        <v>59</v>
      </c>
      <c r="C21" s="24"/>
      <c r="D21" s="24"/>
      <c r="E21" s="24"/>
      <c r="F21" s="26" t="s">
        <v>63</v>
      </c>
    </row>
    <row r="22" spans="1:8" ht="16.5" customHeight="1" x14ac:dyDescent="0.3">
      <c r="A22" s="23"/>
      <c r="B22" s="24" t="s">
        <v>58</v>
      </c>
      <c r="C22" s="28"/>
      <c r="D22" s="28"/>
      <c r="E22" s="28"/>
      <c r="F22" s="26" t="s">
        <v>63</v>
      </c>
    </row>
    <row r="23" spans="1:8" ht="16.5" customHeight="1" x14ac:dyDescent="0.3">
      <c r="A23" s="23"/>
      <c r="B23" s="24" t="s">
        <v>60</v>
      </c>
      <c r="C23" s="28"/>
      <c r="D23" s="28"/>
      <c r="E23" s="28"/>
      <c r="F23" s="26" t="s">
        <v>63</v>
      </c>
    </row>
    <row r="24" spans="1:8" ht="16.5" customHeight="1" x14ac:dyDescent="0.3">
      <c r="A24" s="23"/>
      <c r="B24" s="24" t="s">
        <v>61</v>
      </c>
      <c r="C24" s="28"/>
      <c r="D24" s="28"/>
      <c r="E24" s="28"/>
      <c r="F24" s="26" t="s">
        <v>63</v>
      </c>
    </row>
    <row r="25" spans="1:8" ht="16.5" customHeight="1" x14ac:dyDescent="0.3">
      <c r="A25" s="23"/>
      <c r="B25" s="34"/>
      <c r="C25" s="60"/>
      <c r="D25" s="60"/>
      <c r="E25" s="60"/>
      <c r="F25" s="69"/>
    </row>
    <row r="26" spans="1:8" ht="16.5" customHeight="1" x14ac:dyDescent="0.3">
      <c r="A26" s="23"/>
      <c r="B26" s="24" t="s">
        <v>80</v>
      </c>
      <c r="C26" s="27"/>
      <c r="D26" s="27"/>
      <c r="E26" s="27"/>
      <c r="F26" s="26" t="s">
        <v>72</v>
      </c>
    </row>
    <row r="27" spans="1:8" ht="16.5" customHeight="1" x14ac:dyDescent="0.3">
      <c r="A27" s="23"/>
      <c r="B27" s="24" t="s">
        <v>64</v>
      </c>
      <c r="C27" s="28"/>
      <c r="D27" s="28"/>
      <c r="E27" s="28"/>
      <c r="F27" s="26" t="s">
        <v>76</v>
      </c>
    </row>
    <row r="28" spans="1:8" ht="16.5" customHeight="1" x14ac:dyDescent="0.3">
      <c r="A28" s="23"/>
      <c r="B28" s="34"/>
      <c r="C28" s="60"/>
      <c r="D28" s="60"/>
      <c r="E28" s="60"/>
      <c r="F28" s="69"/>
    </row>
    <row r="29" spans="1:8" ht="16.5" customHeight="1" thickBot="1" x14ac:dyDescent="0.35">
      <c r="A29" s="23"/>
      <c r="C29" s="29"/>
      <c r="D29" s="29"/>
      <c r="E29" s="29"/>
      <c r="F29" s="29"/>
    </row>
    <row r="30" spans="1:8" s="34" customFormat="1" ht="16.5" customHeight="1" thickBot="1" x14ac:dyDescent="0.35">
      <c r="A30" s="23"/>
      <c r="B30" s="30" t="s">
        <v>5</v>
      </c>
      <c r="C30" s="32"/>
      <c r="D30" s="32" t="s">
        <v>20</v>
      </c>
      <c r="E30" s="31"/>
      <c r="F30" s="87"/>
      <c r="G30" s="85"/>
      <c r="H30" s="76"/>
    </row>
    <row r="31" spans="1:8" s="34" customFormat="1" ht="16.5" customHeight="1" x14ac:dyDescent="0.3">
      <c r="A31" s="35" t="s">
        <v>21</v>
      </c>
      <c r="B31" s="36"/>
      <c r="C31" s="86">
        <v>2016</v>
      </c>
      <c r="D31" s="86">
        <v>2017</v>
      </c>
      <c r="E31" s="86">
        <v>2018</v>
      </c>
      <c r="F31" s="37" t="s">
        <v>22</v>
      </c>
      <c r="G31" s="71" t="s">
        <v>23</v>
      </c>
      <c r="H31" s="77" t="s">
        <v>24</v>
      </c>
    </row>
    <row r="32" spans="1:8" s="34" customFormat="1" ht="16.5" customHeight="1" x14ac:dyDescent="0.3">
      <c r="A32" s="24" t="s">
        <v>25</v>
      </c>
      <c r="B32" s="24" t="s">
        <v>26</v>
      </c>
      <c r="C32" s="27" t="e">
        <f>C11/C13</f>
        <v>#DIV/0!</v>
      </c>
      <c r="D32" s="27" t="e">
        <f t="shared" ref="D32:E32" si="0">D11/D13</f>
        <v>#DIV/0!</v>
      </c>
      <c r="E32" s="27" t="e">
        <f t="shared" si="0"/>
        <v>#DIV/0!</v>
      </c>
      <c r="F32" s="40"/>
      <c r="G32" s="26" t="s">
        <v>27</v>
      </c>
      <c r="H32" s="78" t="s">
        <v>28</v>
      </c>
    </row>
    <row r="33" spans="1:8" s="34" customFormat="1" ht="16.5" customHeight="1" x14ac:dyDescent="0.3">
      <c r="A33" s="24" t="s">
        <v>29</v>
      </c>
      <c r="B33" s="24" t="s">
        <v>30</v>
      </c>
      <c r="C33" s="27" t="e">
        <f>+C10/(C18/365)</f>
        <v>#DIV/0!</v>
      </c>
      <c r="D33" s="27" t="e">
        <f>+D10/(D18/365)</f>
        <v>#DIV/0!</v>
      </c>
      <c r="E33" s="27" t="e">
        <f>+E10/(E18/365)</f>
        <v>#DIV/0!</v>
      </c>
      <c r="F33" s="40"/>
      <c r="G33" s="26" t="s">
        <v>31</v>
      </c>
      <c r="H33" s="78" t="s">
        <v>32</v>
      </c>
    </row>
    <row r="34" spans="1:8" s="34" customFormat="1" ht="16.5" customHeight="1" x14ac:dyDescent="0.3">
      <c r="A34" s="24" t="s">
        <v>33</v>
      </c>
      <c r="B34" s="24" t="s">
        <v>34</v>
      </c>
      <c r="C34" s="44" t="e">
        <f>C26/C27</f>
        <v>#DIV/0!</v>
      </c>
      <c r="D34" s="44" t="e">
        <f>D26/D27</f>
        <v>#DIV/0!</v>
      </c>
      <c r="E34" s="44" t="e">
        <f>E26/E27</f>
        <v>#DIV/0!</v>
      </c>
      <c r="F34" s="46"/>
      <c r="G34" s="24" t="s">
        <v>81</v>
      </c>
      <c r="H34" s="78" t="s">
        <v>35</v>
      </c>
    </row>
    <row r="35" spans="1:8" s="34" customFormat="1" ht="16.5" customHeight="1" x14ac:dyDescent="0.3">
      <c r="A35" s="24" t="s">
        <v>70</v>
      </c>
      <c r="B35" s="24" t="s">
        <v>37</v>
      </c>
      <c r="C35" s="57" t="s">
        <v>65</v>
      </c>
      <c r="D35" s="57" t="s">
        <v>65</v>
      </c>
      <c r="E35" s="57" t="s">
        <v>65</v>
      </c>
      <c r="F35" s="40"/>
      <c r="G35" s="26" t="s">
        <v>6</v>
      </c>
      <c r="H35" s="78" t="s">
        <v>39</v>
      </c>
    </row>
    <row r="36" spans="1:8" s="34" customFormat="1" ht="16.5" customHeight="1" x14ac:dyDescent="0.3">
      <c r="A36" s="48" t="s">
        <v>40</v>
      </c>
      <c r="B36" s="49"/>
      <c r="C36" s="50"/>
      <c r="D36" s="50"/>
      <c r="E36" s="50"/>
      <c r="F36" s="51"/>
      <c r="G36" s="72"/>
      <c r="H36" s="79"/>
    </row>
    <row r="37" spans="1:8" s="34" customFormat="1" ht="16.5" customHeight="1" x14ac:dyDescent="0.3">
      <c r="A37" s="24" t="s">
        <v>41</v>
      </c>
      <c r="B37" s="24" t="s">
        <v>42</v>
      </c>
      <c r="C37" s="44" t="e">
        <f>C19/C17</f>
        <v>#DIV/0!</v>
      </c>
      <c r="D37" s="44" t="e">
        <f>D19/D17</f>
        <v>#DIV/0!</v>
      </c>
      <c r="E37" s="44" t="e">
        <f>E19/E17</f>
        <v>#DIV/0!</v>
      </c>
      <c r="F37" s="46" t="e">
        <f>(C19+D19+E19)/(C17+D17+E17)</f>
        <v>#DIV/0!</v>
      </c>
      <c r="G37" s="26" t="s">
        <v>55</v>
      </c>
      <c r="H37" s="78" t="s">
        <v>43</v>
      </c>
    </row>
    <row r="38" spans="1:8" s="34" customFormat="1" ht="16.5" customHeight="1" x14ac:dyDescent="0.3">
      <c r="A38" s="24" t="s">
        <v>44</v>
      </c>
      <c r="B38" s="24" t="s">
        <v>45</v>
      </c>
      <c r="C38" s="27" t="e">
        <f>C14/C12</f>
        <v>#DIV/0!</v>
      </c>
      <c r="D38" s="27" t="e">
        <f>D14/D12</f>
        <v>#DIV/0!</v>
      </c>
      <c r="E38" s="27" t="e">
        <f>E14/E12</f>
        <v>#DIV/0!</v>
      </c>
      <c r="F38" s="40"/>
      <c r="G38" s="26" t="s">
        <v>46</v>
      </c>
      <c r="H38" s="78" t="s">
        <v>47</v>
      </c>
    </row>
    <row r="39" spans="1:8" s="34" customFormat="1" x14ac:dyDescent="0.3">
      <c r="A39" s="24" t="s">
        <v>69</v>
      </c>
      <c r="B39" s="24" t="s">
        <v>49</v>
      </c>
      <c r="C39" s="54"/>
      <c r="D39" s="28">
        <f>(D10-C10)</f>
        <v>0</v>
      </c>
      <c r="E39" s="28">
        <f>(E10-D10)</f>
        <v>0</v>
      </c>
      <c r="F39" s="66">
        <f>SUM(C39:E39)</f>
        <v>0</v>
      </c>
      <c r="G39" s="73" t="s">
        <v>50</v>
      </c>
      <c r="H39" s="78" t="s">
        <v>51</v>
      </c>
    </row>
    <row r="40" spans="1:8" s="34" customFormat="1" ht="31.2" x14ac:dyDescent="0.3">
      <c r="A40" s="24" t="s">
        <v>52</v>
      </c>
      <c r="B40" s="24" t="s">
        <v>53</v>
      </c>
      <c r="C40" s="57" t="e">
        <f>(C19+C21+C22)/(C23+C24)</f>
        <v>#DIV/0!</v>
      </c>
      <c r="D40" s="57" t="e">
        <f>(D19+D21+D22)/(D23+D24)</f>
        <v>#DIV/0!</v>
      </c>
      <c r="E40" s="57" t="e">
        <f>(E19+E21+E22)/(E23+E24)</f>
        <v>#DIV/0!</v>
      </c>
      <c r="F40" s="58"/>
      <c r="G40" s="73" t="s">
        <v>62</v>
      </c>
      <c r="H40" s="78" t="s">
        <v>54</v>
      </c>
    </row>
    <row r="41" spans="1:8" x14ac:dyDescent="0.3">
      <c r="A41" s="23"/>
      <c r="B41" s="59"/>
      <c r="C41" s="29"/>
      <c r="D41" s="34"/>
      <c r="E41" s="34"/>
      <c r="F41" s="34"/>
    </row>
    <row r="42" spans="1:8" x14ac:dyDescent="0.3">
      <c r="A42" s="23"/>
      <c r="B42" s="34"/>
      <c r="C42" s="29"/>
      <c r="D42" s="34"/>
      <c r="E42" s="34"/>
      <c r="F42" s="34"/>
    </row>
    <row r="43" spans="1:8" x14ac:dyDescent="0.3">
      <c r="A43" s="34" t="s">
        <v>66</v>
      </c>
      <c r="B43" s="34" t="s">
        <v>67</v>
      </c>
      <c r="C43" s="29"/>
      <c r="D43" s="34"/>
      <c r="E43" s="34"/>
      <c r="F43" s="34"/>
    </row>
    <row r="44" spans="1:8" x14ac:dyDescent="0.3">
      <c r="A44" s="34" t="s">
        <v>68</v>
      </c>
      <c r="B44" s="88" t="s">
        <v>82</v>
      </c>
      <c r="C44" s="81"/>
      <c r="D44" s="80"/>
      <c r="E44" s="80"/>
      <c r="F44" s="34"/>
    </row>
    <row r="45" spans="1:8" x14ac:dyDescent="0.3">
      <c r="A45" s="23" t="s">
        <v>73</v>
      </c>
      <c r="B45" s="34" t="s">
        <v>74</v>
      </c>
      <c r="C45" s="29"/>
      <c r="D45" s="34"/>
      <c r="E45" s="34"/>
      <c r="F45" s="34"/>
    </row>
    <row r="46" spans="1:8" x14ac:dyDescent="0.3">
      <c r="A46" s="23"/>
      <c r="B46" s="34"/>
      <c r="C46" s="29"/>
      <c r="D46" s="34"/>
      <c r="E46" s="34"/>
      <c r="F46" s="34"/>
    </row>
    <row r="47" spans="1:8" x14ac:dyDescent="0.3">
      <c r="A47" s="23"/>
      <c r="B47" s="34"/>
      <c r="C47" s="29"/>
      <c r="D47" s="34"/>
      <c r="E47" s="34"/>
      <c r="F47" s="34"/>
    </row>
    <row r="48" spans="1:8" ht="20.399999999999999" x14ac:dyDescent="0.35">
      <c r="A48" s="23"/>
      <c r="B48" s="74"/>
      <c r="C48" s="75"/>
      <c r="D48" s="34"/>
      <c r="E48" s="34"/>
      <c r="F48" s="34"/>
    </row>
    <row r="49" spans="1:6" x14ac:dyDescent="0.3">
      <c r="A49" s="23"/>
      <c r="B49" s="59"/>
      <c r="C49" s="29"/>
      <c r="D49" s="34"/>
      <c r="E49" s="34"/>
      <c r="F49" s="34"/>
    </row>
    <row r="50" spans="1:6" x14ac:dyDescent="0.3">
      <c r="A50" s="23"/>
      <c r="B50" s="23"/>
      <c r="C50" s="29"/>
      <c r="D50" s="34"/>
      <c r="E50" s="34"/>
      <c r="F50" s="34"/>
    </row>
    <row r="51" spans="1:6" x14ac:dyDescent="0.3">
      <c r="A51" s="23"/>
      <c r="B51" s="34"/>
      <c r="C51" s="29"/>
      <c r="D51" s="34"/>
      <c r="E51" s="34"/>
      <c r="F51" s="34"/>
    </row>
    <row r="52" spans="1:6" x14ac:dyDescent="0.3">
      <c r="A52" s="23"/>
      <c r="B52" s="34"/>
      <c r="C52" s="29"/>
      <c r="D52" s="34"/>
      <c r="E52" s="34"/>
      <c r="F52" s="34"/>
    </row>
    <row r="53" spans="1:6" x14ac:dyDescent="0.3">
      <c r="A53" s="23"/>
      <c r="B53" s="34"/>
      <c r="C53" s="29"/>
      <c r="D53" s="34"/>
      <c r="E53" s="34"/>
      <c r="F53" s="34"/>
    </row>
    <row r="54" spans="1:6" x14ac:dyDescent="0.3">
      <c r="A54" s="23"/>
      <c r="B54" s="34"/>
      <c r="C54" s="29"/>
      <c r="D54" s="34"/>
      <c r="E54" s="34"/>
      <c r="F54" s="34"/>
    </row>
    <row r="55" spans="1:6" x14ac:dyDescent="0.3">
      <c r="A55" s="23"/>
      <c r="B55" s="34"/>
      <c r="C55" s="29"/>
      <c r="D55" s="34"/>
      <c r="E55" s="34"/>
      <c r="F55" s="34"/>
    </row>
    <row r="56" spans="1:6" x14ac:dyDescent="0.3">
      <c r="A56" s="23"/>
      <c r="B56" s="34"/>
      <c r="C56" s="29"/>
      <c r="D56" s="34"/>
      <c r="E56" s="34"/>
      <c r="F56" s="34"/>
    </row>
    <row r="57" spans="1:6" x14ac:dyDescent="0.3">
      <c r="A57" s="23"/>
      <c r="B57" s="34"/>
      <c r="C57" s="29"/>
      <c r="D57" s="34"/>
      <c r="E57" s="34"/>
      <c r="F57" s="34"/>
    </row>
    <row r="58" spans="1:6" x14ac:dyDescent="0.3">
      <c r="A58" s="23"/>
      <c r="B58" s="34"/>
      <c r="C58" s="29"/>
      <c r="D58" s="34"/>
      <c r="E58" s="34"/>
      <c r="F58" s="34"/>
    </row>
    <row r="59" spans="1:6" x14ac:dyDescent="0.3">
      <c r="A59" s="23"/>
      <c r="B59" s="34"/>
      <c r="C59" s="29"/>
      <c r="D59" s="34"/>
      <c r="E59" s="34"/>
      <c r="F59" s="34"/>
    </row>
    <row r="60" spans="1:6" x14ac:dyDescent="0.3">
      <c r="A60" s="23"/>
      <c r="B60" s="34"/>
      <c r="C60" s="29"/>
      <c r="D60" s="34"/>
      <c r="E60" s="34"/>
      <c r="F60" s="34"/>
    </row>
    <row r="61" spans="1:6" x14ac:dyDescent="0.3">
      <c r="A61" s="23"/>
      <c r="B61" s="34"/>
      <c r="C61" s="29"/>
      <c r="D61" s="34"/>
      <c r="E61" s="34"/>
      <c r="F61" s="34"/>
    </row>
    <row r="62" spans="1:6" x14ac:dyDescent="0.3">
      <c r="A62" s="23"/>
      <c r="B62" s="34"/>
      <c r="C62" s="29"/>
      <c r="D62" s="34"/>
      <c r="E62" s="34"/>
      <c r="F62" s="34"/>
    </row>
    <row r="63" spans="1:6" x14ac:dyDescent="0.3">
      <c r="A63" s="23"/>
      <c r="B63" s="59"/>
      <c r="C63" s="29"/>
      <c r="D63" s="34"/>
      <c r="E63" s="34"/>
      <c r="F63" s="34"/>
    </row>
    <row r="64" spans="1:6" x14ac:dyDescent="0.3">
      <c r="A64" s="23"/>
      <c r="B64" s="23"/>
      <c r="C64" s="29"/>
      <c r="D64" s="34"/>
      <c r="E64" s="34"/>
      <c r="F64" s="34"/>
    </row>
    <row r="65" spans="1:6" x14ac:dyDescent="0.3">
      <c r="A65" s="23"/>
      <c r="B65" s="34"/>
      <c r="C65" s="29"/>
      <c r="D65" s="34"/>
      <c r="E65" s="34"/>
      <c r="F65" s="34"/>
    </row>
    <row r="66" spans="1:6" x14ac:dyDescent="0.3">
      <c r="A66" s="23"/>
      <c r="B66" s="34"/>
      <c r="C66" s="29"/>
      <c r="D66" s="34"/>
      <c r="E66" s="34"/>
      <c r="F66" s="34"/>
    </row>
    <row r="67" spans="1:6" x14ac:dyDescent="0.3">
      <c r="A67" s="23"/>
      <c r="B67" s="34"/>
      <c r="C67" s="29"/>
      <c r="D67" s="34"/>
      <c r="E67" s="34"/>
      <c r="F67" s="34"/>
    </row>
    <row r="68" spans="1:6" x14ac:dyDescent="0.3">
      <c r="A68" s="23"/>
      <c r="B68" s="34"/>
      <c r="C68" s="29"/>
      <c r="D68" s="34"/>
      <c r="E68" s="34"/>
      <c r="F68" s="34"/>
    </row>
    <row r="69" spans="1:6" x14ac:dyDescent="0.3">
      <c r="A69" s="23"/>
      <c r="B69" s="34"/>
      <c r="C69" s="29"/>
      <c r="D69" s="34"/>
      <c r="E69" s="34"/>
      <c r="F69" s="34"/>
    </row>
    <row r="70" spans="1:6" x14ac:dyDescent="0.3">
      <c r="A70" s="23"/>
      <c r="B70" s="34"/>
      <c r="C70" s="29"/>
      <c r="D70" s="34"/>
      <c r="E70" s="34"/>
      <c r="F70" s="34"/>
    </row>
    <row r="71" spans="1:6" x14ac:dyDescent="0.3">
      <c r="A71" s="23"/>
      <c r="B71" s="34"/>
      <c r="C71" s="29"/>
      <c r="D71" s="34"/>
      <c r="E71" s="34"/>
      <c r="F71" s="34"/>
    </row>
    <row r="72" spans="1:6" x14ac:dyDescent="0.3">
      <c r="A72" s="23"/>
      <c r="B72" s="34"/>
      <c r="C72" s="29"/>
      <c r="D72" s="34"/>
      <c r="E72" s="34"/>
      <c r="F72" s="34"/>
    </row>
    <row r="73" spans="1:6" x14ac:dyDescent="0.3">
      <c r="A73" s="23"/>
      <c r="B73" s="34"/>
      <c r="C73" s="29"/>
      <c r="D73" s="34"/>
      <c r="E73" s="34"/>
      <c r="F73" s="34"/>
    </row>
    <row r="74" spans="1:6" x14ac:dyDescent="0.3">
      <c r="A74" s="23"/>
      <c r="B74" s="34"/>
      <c r="C74" s="29"/>
      <c r="D74" s="34"/>
      <c r="E74" s="34"/>
      <c r="F74" s="34"/>
    </row>
    <row r="75" spans="1:6" hidden="1" x14ac:dyDescent="0.3">
      <c r="A75" s="23"/>
      <c r="B75" s="34"/>
      <c r="C75" s="29"/>
      <c r="D75" s="34"/>
      <c r="E75" s="34"/>
      <c r="F75" s="34"/>
    </row>
    <row r="76" spans="1:6" x14ac:dyDescent="0.3">
      <c r="A76" s="23"/>
      <c r="B76" s="59"/>
      <c r="C76" s="29"/>
      <c r="D76" s="34"/>
      <c r="E76" s="34"/>
      <c r="F76" s="34"/>
    </row>
    <row r="77" spans="1:6" x14ac:dyDescent="0.3">
      <c r="A77" s="23"/>
      <c r="B77" s="23"/>
      <c r="C77" s="29"/>
      <c r="D77" s="34"/>
      <c r="E77" s="34"/>
      <c r="F77" s="34"/>
    </row>
    <row r="78" spans="1:6" x14ac:dyDescent="0.3">
      <c r="A78" s="23"/>
      <c r="B78" s="34"/>
      <c r="C78" s="29"/>
      <c r="D78" s="34"/>
      <c r="E78" s="34"/>
      <c r="F78" s="34"/>
    </row>
    <row r="79" spans="1:6" x14ac:dyDescent="0.3">
      <c r="A79" s="23"/>
      <c r="B79" s="34"/>
      <c r="C79" s="29"/>
      <c r="D79" s="34"/>
      <c r="E79" s="34"/>
      <c r="F79" s="34"/>
    </row>
    <row r="80" spans="1:6" x14ac:dyDescent="0.3">
      <c r="A80" s="23"/>
      <c r="B80" s="34"/>
      <c r="C80" s="29"/>
      <c r="D80" s="34"/>
      <c r="E80" s="34"/>
      <c r="F80" s="34"/>
    </row>
    <row r="81" spans="1:6" x14ac:dyDescent="0.3">
      <c r="A81" s="23"/>
      <c r="B81" s="34"/>
      <c r="C81" s="29"/>
      <c r="D81" s="34"/>
      <c r="E81" s="34"/>
      <c r="F81" s="34"/>
    </row>
    <row r="82" spans="1:6" x14ac:dyDescent="0.3">
      <c r="A82" s="23"/>
      <c r="B82" s="34"/>
      <c r="C82" s="29"/>
      <c r="D82" s="34"/>
      <c r="E82" s="34"/>
      <c r="F82" s="34"/>
    </row>
    <row r="83" spans="1:6" x14ac:dyDescent="0.3">
      <c r="A83" s="23"/>
      <c r="B83" s="34"/>
      <c r="C83" s="29"/>
      <c r="D83" s="34"/>
      <c r="E83" s="34"/>
      <c r="F83" s="34"/>
    </row>
    <row r="84" spans="1:6" x14ac:dyDescent="0.3">
      <c r="A84" s="23"/>
      <c r="B84" s="34"/>
      <c r="C84" s="29"/>
      <c r="D84" s="34"/>
      <c r="E84" s="34"/>
      <c r="F84" s="34"/>
    </row>
    <row r="85" spans="1:6" x14ac:dyDescent="0.3">
      <c r="A85" s="23"/>
      <c r="B85" s="59"/>
      <c r="C85" s="29"/>
      <c r="D85" s="34"/>
      <c r="E85" s="34"/>
      <c r="F85" s="34"/>
    </row>
    <row r="86" spans="1:6" hidden="1" x14ac:dyDescent="0.3">
      <c r="A86" s="61"/>
      <c r="B86" s="62"/>
      <c r="C86" s="29"/>
      <c r="D86" s="34"/>
      <c r="E86" s="34"/>
      <c r="F86" s="34"/>
    </row>
    <row r="87" spans="1:6" hidden="1" x14ac:dyDescent="0.3">
      <c r="A87" s="61"/>
      <c r="B87" s="62"/>
      <c r="C87" s="29"/>
      <c r="D87" s="34"/>
      <c r="E87" s="34"/>
      <c r="F87" s="34"/>
    </row>
    <row r="88" spans="1:6" x14ac:dyDescent="0.3">
      <c r="A88" s="23"/>
      <c r="B88" s="59"/>
      <c r="C88" s="29"/>
      <c r="D88" s="34"/>
      <c r="E88" s="34"/>
      <c r="F88" s="34"/>
    </row>
    <row r="89" spans="1:6" x14ac:dyDescent="0.3">
      <c r="A89" s="23"/>
      <c r="B89" s="23"/>
      <c r="C89" s="29"/>
      <c r="D89" s="34"/>
      <c r="E89" s="34"/>
      <c r="F89" s="34"/>
    </row>
    <row r="90" spans="1:6" x14ac:dyDescent="0.3">
      <c r="A90" s="23"/>
      <c r="B90" s="23"/>
      <c r="C90" s="29"/>
      <c r="D90" s="34"/>
      <c r="E90" s="34"/>
      <c r="F90" s="34"/>
    </row>
    <row r="91" spans="1:6" x14ac:dyDescent="0.3">
      <c r="A91" s="23"/>
      <c r="B91" s="34"/>
      <c r="C91" s="29"/>
      <c r="D91" s="34"/>
      <c r="E91" s="34"/>
      <c r="F91" s="34"/>
    </row>
    <row r="92" spans="1:6" x14ac:dyDescent="0.3">
      <c r="A92" s="23"/>
      <c r="B92" s="34"/>
      <c r="C92" s="29"/>
      <c r="D92" s="34"/>
      <c r="E92" s="34"/>
      <c r="F92" s="34"/>
    </row>
    <row r="93" spans="1:6" x14ac:dyDescent="0.3">
      <c r="A93" s="23"/>
      <c r="B93" s="34"/>
      <c r="C93" s="29"/>
      <c r="D93" s="34"/>
      <c r="E93" s="34"/>
      <c r="F93" s="34"/>
    </row>
    <row r="94" spans="1:6" x14ac:dyDescent="0.3">
      <c r="A94" s="23"/>
      <c r="B94" s="34"/>
      <c r="C94" s="29"/>
      <c r="D94" s="34"/>
      <c r="E94" s="34"/>
      <c r="F94" s="34"/>
    </row>
    <row r="95" spans="1:6" x14ac:dyDescent="0.3">
      <c r="A95" s="23"/>
      <c r="B95" s="63"/>
      <c r="C95" s="29"/>
      <c r="D95" s="34"/>
      <c r="E95" s="34"/>
      <c r="F95" s="34"/>
    </row>
    <row r="96" spans="1:6" x14ac:dyDescent="0.3">
      <c r="A96" s="23"/>
      <c r="B96" s="34"/>
      <c r="C96" s="29"/>
      <c r="D96" s="34"/>
      <c r="E96" s="34"/>
      <c r="F96" s="34"/>
    </row>
    <row r="97" spans="1:6" x14ac:dyDescent="0.3">
      <c r="A97" s="23"/>
      <c r="B97" s="34"/>
      <c r="C97" s="29"/>
      <c r="D97" s="34"/>
      <c r="E97" s="34"/>
      <c r="F97" s="34"/>
    </row>
    <row r="98" spans="1:6" x14ac:dyDescent="0.3">
      <c r="A98" s="23"/>
      <c r="B98" s="34"/>
      <c r="C98" s="29"/>
      <c r="D98" s="34"/>
      <c r="E98" s="34"/>
      <c r="F98" s="34"/>
    </row>
    <row r="99" spans="1:6" x14ac:dyDescent="0.3">
      <c r="A99" s="23"/>
      <c r="B99" s="34"/>
      <c r="C99" s="29"/>
      <c r="D99" s="34"/>
      <c r="E99" s="34"/>
      <c r="F99" s="34"/>
    </row>
    <row r="100" spans="1:6" x14ac:dyDescent="0.3">
      <c r="A100" s="23"/>
      <c r="B100" s="63"/>
      <c r="C100" s="29"/>
      <c r="D100" s="34"/>
      <c r="E100" s="34"/>
      <c r="F100" s="34"/>
    </row>
    <row r="101" spans="1:6" x14ac:dyDescent="0.3">
      <c r="A101" s="23"/>
      <c r="B101" s="34"/>
      <c r="C101" s="29"/>
      <c r="D101" s="34"/>
      <c r="E101" s="34"/>
      <c r="F101" s="34"/>
    </row>
    <row r="102" spans="1:6" x14ac:dyDescent="0.3">
      <c r="A102" s="23"/>
      <c r="B102" s="34"/>
      <c r="C102" s="29"/>
      <c r="D102" s="34"/>
      <c r="E102" s="34"/>
      <c r="F102" s="34"/>
    </row>
    <row r="103" spans="1:6" x14ac:dyDescent="0.3">
      <c r="A103" s="23"/>
      <c r="B103" s="34"/>
      <c r="C103" s="29"/>
      <c r="D103" s="34"/>
      <c r="E103" s="34"/>
      <c r="F103" s="34"/>
    </row>
    <row r="104" spans="1:6" x14ac:dyDescent="0.3">
      <c r="A104" s="23"/>
      <c r="B104" s="34"/>
      <c r="C104" s="29"/>
      <c r="D104" s="34"/>
      <c r="E104" s="34"/>
      <c r="F104" s="34"/>
    </row>
    <row r="105" spans="1:6" x14ac:dyDescent="0.3">
      <c r="A105" s="23"/>
      <c r="B105" s="63"/>
      <c r="C105" s="29"/>
      <c r="D105" s="34"/>
      <c r="E105" s="34"/>
      <c r="F105" s="34"/>
    </row>
    <row r="106" spans="1:6" x14ac:dyDescent="0.3">
      <c r="A106" s="23"/>
      <c r="B106" s="3"/>
      <c r="C106" s="29"/>
      <c r="D106" s="34"/>
      <c r="E106" s="34"/>
      <c r="F106" s="34"/>
    </row>
    <row r="107" spans="1:6" x14ac:dyDescent="0.3">
      <c r="A107" s="23"/>
      <c r="B107" s="63"/>
      <c r="C107" s="29"/>
      <c r="D107" s="34"/>
      <c r="E107" s="34"/>
      <c r="F107" s="34"/>
    </row>
    <row r="108" spans="1:6" x14ac:dyDescent="0.3">
      <c r="A108" s="23"/>
      <c r="B108" s="59"/>
      <c r="C108" s="29"/>
      <c r="D108" s="34"/>
      <c r="E108" s="34"/>
      <c r="F108" s="34"/>
    </row>
    <row r="109" spans="1:6" x14ac:dyDescent="0.3">
      <c r="A109" s="23"/>
      <c r="B109" s="34"/>
      <c r="C109" s="29"/>
      <c r="D109" s="34"/>
      <c r="E109" s="34"/>
      <c r="F109" s="34"/>
    </row>
    <row r="110" spans="1:6" x14ac:dyDescent="0.3">
      <c r="A110" s="23"/>
      <c r="B110" s="3"/>
      <c r="C110" s="29"/>
      <c r="D110" s="34"/>
      <c r="E110" s="34"/>
      <c r="F110" s="34"/>
    </row>
    <row r="111" spans="1:6" x14ac:dyDescent="0.3">
      <c r="A111" s="34"/>
      <c r="B111" s="63"/>
      <c r="C111" s="64"/>
      <c r="D111" s="34"/>
      <c r="E111" s="34"/>
      <c r="F111" s="34"/>
    </row>
    <row r="112" spans="1:6" x14ac:dyDescent="0.3">
      <c r="A112" s="23"/>
      <c r="B112" s="34"/>
      <c r="C112" s="65"/>
      <c r="D112" s="34"/>
      <c r="E112" s="34"/>
      <c r="F112" s="34"/>
    </row>
    <row r="113" spans="1:6" x14ac:dyDescent="0.3">
      <c r="A113" s="3"/>
      <c r="B113" s="34"/>
      <c r="C113" s="29"/>
      <c r="D113" s="34"/>
      <c r="E113" s="34"/>
      <c r="F113" s="34"/>
    </row>
    <row r="114" spans="1:6" x14ac:dyDescent="0.3">
      <c r="A114" s="34"/>
      <c r="B114" s="34"/>
      <c r="C114" s="34"/>
      <c r="D114" s="34"/>
      <c r="E114" s="34"/>
      <c r="F114" s="34"/>
    </row>
    <row r="115" spans="1:6" x14ac:dyDescent="0.3">
      <c r="A115" s="34"/>
      <c r="B115" s="34"/>
      <c r="C115" s="34"/>
      <c r="D115" s="34"/>
      <c r="E115" s="34"/>
      <c r="F115" s="34"/>
    </row>
    <row r="116" spans="1:6" x14ac:dyDescent="0.3">
      <c r="A116" s="34"/>
      <c r="B116" s="34"/>
      <c r="C116" s="34"/>
      <c r="D116" s="34"/>
      <c r="E116" s="34"/>
      <c r="F116" s="34"/>
    </row>
    <row r="117" spans="1:6" x14ac:dyDescent="0.3">
      <c r="A117" s="34"/>
      <c r="B117" s="34"/>
      <c r="C117" s="34"/>
      <c r="D117" s="34"/>
      <c r="E117" s="34"/>
      <c r="F117" s="34"/>
    </row>
    <row r="118" spans="1:6" x14ac:dyDescent="0.3">
      <c r="A118" s="34"/>
      <c r="B118" s="34"/>
      <c r="C118" s="34"/>
      <c r="D118" s="34"/>
      <c r="E118" s="34"/>
      <c r="F118" s="34"/>
    </row>
    <row r="119" spans="1:6" x14ac:dyDescent="0.3">
      <c r="A119" s="34"/>
      <c r="B119" s="34"/>
      <c r="C119" s="34"/>
      <c r="D119" s="34"/>
      <c r="E119" s="34"/>
      <c r="F119" s="34"/>
    </row>
  </sheetData>
  <customSheetViews>
    <customSheetView guid="{55C33FD2-8BA4-47D0-8645-053994CF2BF3}" scale="70" fitToPage="1" hiddenRows="1">
      <selection activeCell="G23" sqref="G23"/>
      <rowBreaks count="1" manualBreakCount="1">
        <brk id="63" max="16383" man="1"/>
      </rowBreaks>
      <pageMargins left="0.39" right="0.25" top="0.45" bottom="0.28000000000000003" header="0.23" footer="0.17"/>
      <printOptions horizontalCentered="1"/>
      <pageSetup scale="60" orientation="landscape" r:id="rId1"/>
      <headerFooter alignWithMargins="0">
        <oddHeader>&amp;L&amp;F&amp;"Arial,Bold"&amp;16 &amp;C&amp;"Geneva,Italic"&amp;12Charter School &amp;"Geneva,Regular"&amp;10 &amp;"Geneva,Bold"&amp;12&amp;A&amp;R&amp;D&amp;T</oddHeader>
        <oddFooter>&amp;RPAGE &amp;P OF &amp;N PAGES</oddFooter>
      </headerFooter>
    </customSheetView>
    <customSheetView guid="{63652CC3-DB6C-47E6-B1BD-A866EB70B7D3}" scale="70" fitToPage="1" hiddenRows="1" topLeftCell="A16">
      <selection activeCell="C40" sqref="C40"/>
      <rowBreaks count="1" manualBreakCount="1">
        <brk id="63" max="16383" man="1"/>
      </rowBreaks>
      <pageMargins left="0.39" right="0.25" top="0.45" bottom="0.28000000000000003" header="0.23" footer="0.17"/>
      <printOptions horizontalCentered="1"/>
      <pageSetup scale="60" orientation="landscape" r:id="rId2"/>
      <headerFooter alignWithMargins="0">
        <oddHeader>&amp;L&amp;F&amp;"Arial,Bold"&amp;16 &amp;C&amp;"Geneva,Italic"&amp;12Charter School &amp;"Geneva,Regular"&amp;10 &amp;"Geneva,Bold"&amp;12&amp;A&amp;R&amp;D&amp;T</oddHeader>
        <oddFooter>&amp;RPAGE &amp;P OF &amp;N PAGES</oddFooter>
      </headerFooter>
    </customSheetView>
    <customSheetView guid="{FC93BE6B-4B6F-4E46-8E50-BB3F7FAEB339}" scale="70" showPageBreaks="1" fitToPage="1" hiddenRows="1">
      <selection activeCell="G28" sqref="G28"/>
      <rowBreaks count="1" manualBreakCount="1">
        <brk id="63" max="16383" man="1"/>
      </rowBreaks>
      <pageMargins left="0.39" right="0.25" top="0.45" bottom="0.28000000000000003" header="0.23" footer="0.17"/>
      <printOptions horizontalCentered="1"/>
      <pageSetup scale="60" orientation="landscape" r:id="rId3"/>
      <headerFooter alignWithMargins="0">
        <oddHeader>&amp;L&amp;F&amp;"Arial,Bold"&amp;16 &amp;C&amp;"Geneva,Italic"&amp;12Charter School &amp;"Geneva,Regular"&amp;10 &amp;"Geneva,Bold"&amp;12&amp;A&amp;R&amp;D&amp;T</oddHeader>
        <oddFooter>&amp;RPAGE &amp;P OF &amp;N PAGES</oddFooter>
      </headerFooter>
    </customSheetView>
    <customSheetView guid="{1B8393C0-FCB9-4312-A876-92A4486551D5}" scale="70" showPageBreaks="1" fitToPage="1" hiddenRows="1" topLeftCell="B25">
      <selection activeCell="E48" sqref="E48"/>
      <rowBreaks count="1" manualBreakCount="1">
        <brk id="63" max="16383" man="1"/>
      </rowBreaks>
      <pageMargins left="0.39" right="0.25" top="0.45" bottom="0.28000000000000003" header="0.23" footer="0.17"/>
      <printOptions horizontalCentered="1"/>
      <pageSetup scale="60" orientation="landscape" r:id="rId4"/>
      <headerFooter alignWithMargins="0">
        <oddHeader>&amp;L&amp;F&amp;"Arial,Bold"&amp;16 &amp;C&amp;"Geneva,Italic"&amp;12Charter School &amp;"Geneva,Regular"&amp;10 &amp;"Geneva,Bold"&amp;12&amp;A&amp;R&amp;D&amp;T</oddHeader>
        <oddFooter>&amp;RPAGE &amp;P OF &amp;N PAGES</oddFooter>
      </headerFooter>
    </customSheetView>
    <customSheetView guid="{1C4B1195-A700-4E30-B3D6-47CBFE3412B3}" scale="70" fitToPage="1" hiddenRows="1">
      <selection activeCell="G28" sqref="G28"/>
      <rowBreaks count="1" manualBreakCount="1">
        <brk id="63" max="16383" man="1"/>
      </rowBreaks>
      <pageMargins left="0.39" right="0.25" top="0.45" bottom="0.28000000000000003" header="0.23" footer="0.17"/>
      <printOptions horizontalCentered="1"/>
      <pageSetup scale="60" orientation="landscape" r:id="rId5"/>
      <headerFooter alignWithMargins="0">
        <oddHeader>&amp;L&amp;F&amp;"Arial,Bold"&amp;16 &amp;C&amp;"Geneva,Italic"&amp;12Charter School &amp;"Geneva,Regular"&amp;10 &amp;"Geneva,Bold"&amp;12&amp;A&amp;R&amp;D&amp;T</oddHeader>
        <oddFooter>&amp;RPAGE &amp;P OF &amp;N PAGES</oddFooter>
      </headerFooter>
    </customSheetView>
    <customSheetView guid="{829F315B-B4C8-49EB-9DF3-AE5C7B643877}" scale="70" fitToPage="1" hiddenRows="1">
      <rowBreaks count="1" manualBreakCount="1">
        <brk id="63" max="16383" man="1"/>
      </rowBreaks>
      <pageMargins left="0.39" right="0.25" top="0.45" bottom="0.28000000000000003" header="0.23" footer="0.17"/>
      <printOptions horizontalCentered="1"/>
      <pageSetup scale="60" orientation="landscape" r:id="rId6"/>
      <headerFooter alignWithMargins="0">
        <oddHeader>&amp;L&amp;F&amp;"Arial,Bold"&amp;16 &amp;C&amp;"Geneva,Italic"&amp;12Charter School &amp;"Geneva,Regular"&amp;10 &amp;"Geneva,Bold"&amp;12&amp;A&amp;R&amp;D&amp;T</oddHeader>
        <oddFooter>&amp;RPAGE &amp;P OF &amp;N PAGES</oddFooter>
      </headerFooter>
    </customSheetView>
  </customSheetViews>
  <printOptions horizontalCentered="1"/>
  <pageMargins left="0.39" right="0.25" top="0.45" bottom="0.28000000000000003" header="0.23" footer="0.17"/>
  <pageSetup scale="60" orientation="landscape" r:id="rId7"/>
  <headerFooter alignWithMargins="0">
    <oddHeader>&amp;L&amp;F&amp;"Arial,Bold"&amp;16 &amp;C&amp;"Geneva,Italic"&amp;12Charter School &amp;"Geneva,Regular"&amp;10 &amp;"Geneva,Bold"&amp;12&amp;A&amp;R&amp;D&amp;T</oddHeader>
    <oddFooter>&amp;RPAGE &amp;P OF &amp;N PAGES</oddFooter>
  </headerFooter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25"/>
  <sheetViews>
    <sheetView zoomScale="70" zoomScaleNormal="70" workbookViewId="0">
      <selection activeCell="B3" sqref="B3"/>
    </sheetView>
  </sheetViews>
  <sheetFormatPr defaultColWidth="9.109375" defaultRowHeight="15.6" x14ac:dyDescent="0.3"/>
  <cols>
    <col min="1" max="1" width="6.5546875" style="16" customWidth="1"/>
    <col min="2" max="2" width="37.5546875" style="16" customWidth="1"/>
    <col min="3" max="3" width="19.5546875" style="16" customWidth="1"/>
    <col min="4" max="4" width="18.44140625" style="16" customWidth="1"/>
    <col min="5" max="5" width="18.5546875" style="16" customWidth="1"/>
    <col min="6" max="6" width="18.44140625" style="16" bestFit="1" customWidth="1"/>
    <col min="7" max="7" width="18.44140625" style="16" customWidth="1"/>
    <col min="8" max="8" width="34.5546875" style="16" customWidth="1"/>
    <col min="9" max="9" width="54.5546875" style="16" customWidth="1"/>
    <col min="10" max="10" width="16.44140625" style="16" bestFit="1" customWidth="1"/>
    <col min="11" max="16384" width="9.109375" style="16"/>
  </cols>
  <sheetData>
    <row r="1" spans="1:9" s="2" customFormat="1" ht="20.25" customHeight="1" x14ac:dyDescent="0.3">
      <c r="A1" s="1" t="s">
        <v>0</v>
      </c>
      <c r="C1" s="83"/>
      <c r="D1" s="83"/>
      <c r="E1" s="83"/>
      <c r="F1" s="83"/>
      <c r="G1" s="3"/>
      <c r="H1" s="3"/>
    </row>
    <row r="2" spans="1:9" s="2" customFormat="1" x14ac:dyDescent="0.3">
      <c r="A2" s="4"/>
      <c r="C2" s="5"/>
      <c r="D2" s="5"/>
      <c r="E2" s="5"/>
      <c r="F2" s="5"/>
      <c r="G2" s="5"/>
      <c r="H2" s="5"/>
      <c r="I2" s="6" t="s">
        <v>1</v>
      </c>
    </row>
    <row r="3" spans="1:9" s="2" customFormat="1" x14ac:dyDescent="0.3">
      <c r="A3" s="2" t="s">
        <v>2</v>
      </c>
      <c r="B3" s="2" t="s">
        <v>77</v>
      </c>
      <c r="C3" s="7"/>
      <c r="D3" s="7"/>
      <c r="E3" s="7"/>
      <c r="F3" s="7"/>
      <c r="G3" s="7"/>
      <c r="H3" s="7"/>
      <c r="I3" s="8" t="s">
        <v>3</v>
      </c>
    </row>
    <row r="4" spans="1:9" s="2" customFormat="1" x14ac:dyDescent="0.3">
      <c r="C4" s="9"/>
      <c r="D4" s="9"/>
      <c r="E4" s="9"/>
      <c r="F4" s="9"/>
      <c r="G4" s="9"/>
      <c r="H4" s="9"/>
      <c r="I4" s="10" t="s">
        <v>4</v>
      </c>
    </row>
    <row r="5" spans="1:9" s="2" customFormat="1" x14ac:dyDescent="0.3">
      <c r="C5" s="11"/>
      <c r="D5" s="11"/>
      <c r="E5" s="11"/>
      <c r="F5" s="11"/>
      <c r="G5" s="11"/>
      <c r="H5" s="11"/>
    </row>
    <row r="6" spans="1:9" ht="16.2" thickBot="1" x14ac:dyDescent="0.35">
      <c r="A6" s="12"/>
      <c r="B6" s="13" t="s">
        <v>5</v>
      </c>
      <c r="C6" s="14"/>
      <c r="D6" s="14"/>
      <c r="E6" s="14"/>
      <c r="F6" s="14"/>
      <c r="G6" s="15"/>
      <c r="H6" s="14"/>
    </row>
    <row r="7" spans="1:9" x14ac:dyDescent="0.3">
      <c r="A7" s="12"/>
      <c r="B7" s="17"/>
      <c r="C7" s="84">
        <v>2014</v>
      </c>
      <c r="D7" s="84">
        <v>2015</v>
      </c>
      <c r="E7" s="84">
        <v>2016</v>
      </c>
      <c r="F7" s="84">
        <v>2017</v>
      </c>
      <c r="G7" s="84">
        <v>2018</v>
      </c>
      <c r="H7" s="18"/>
    </row>
    <row r="8" spans="1:9" ht="16.5" customHeight="1" thickBot="1" x14ac:dyDescent="0.35">
      <c r="A8" s="19"/>
      <c r="B8" s="20"/>
      <c r="C8" s="21" t="s">
        <v>6</v>
      </c>
      <c r="D8" s="21" t="s">
        <v>6</v>
      </c>
      <c r="E8" s="21" t="s">
        <v>6</v>
      </c>
      <c r="F8" s="21" t="s">
        <v>6</v>
      </c>
      <c r="G8" s="21" t="s">
        <v>6</v>
      </c>
      <c r="H8" s="22" t="s">
        <v>7</v>
      </c>
    </row>
    <row r="9" spans="1:9" ht="16.5" customHeight="1" x14ac:dyDescent="0.3">
      <c r="A9" s="23"/>
      <c r="B9" s="24" t="s">
        <v>8</v>
      </c>
      <c r="C9" s="25">
        <v>790766</v>
      </c>
      <c r="D9" s="25">
        <v>371347</v>
      </c>
      <c r="E9" s="25">
        <v>62364</v>
      </c>
      <c r="F9" s="25">
        <v>141982</v>
      </c>
      <c r="G9" s="25">
        <v>124265</v>
      </c>
      <c r="H9" s="26" t="s">
        <v>9</v>
      </c>
    </row>
    <row r="10" spans="1:9" ht="16.5" customHeight="1" x14ac:dyDescent="0.3">
      <c r="A10" s="23"/>
      <c r="B10" s="24" t="s">
        <v>10</v>
      </c>
      <c r="C10" s="25">
        <f>790766+57708</f>
        <v>848474</v>
      </c>
      <c r="D10" s="25">
        <f>371347+250752</f>
        <v>622099</v>
      </c>
      <c r="E10" s="25">
        <f>62364+155668</f>
        <v>218032</v>
      </c>
      <c r="F10" s="25">
        <f>141982+203581+8339</f>
        <v>353902</v>
      </c>
      <c r="G10" s="25">
        <f>124265+260498+3364</f>
        <v>388127</v>
      </c>
      <c r="H10" s="26" t="s">
        <v>9</v>
      </c>
    </row>
    <row r="11" spans="1:9" ht="16.5" customHeight="1" x14ac:dyDescent="0.3">
      <c r="A11" s="23"/>
      <c r="B11" s="24" t="s">
        <v>11</v>
      </c>
      <c r="C11" s="25"/>
      <c r="D11" s="25"/>
      <c r="E11" s="25">
        <v>824515</v>
      </c>
      <c r="F11" s="25">
        <v>988019</v>
      </c>
      <c r="G11" s="25">
        <v>1043653</v>
      </c>
      <c r="H11" s="26" t="s">
        <v>9</v>
      </c>
    </row>
    <row r="12" spans="1:9" ht="16.5" customHeight="1" x14ac:dyDescent="0.3">
      <c r="A12" s="23"/>
      <c r="B12" s="24" t="s">
        <v>12</v>
      </c>
      <c r="C12" s="25">
        <v>413281</v>
      </c>
      <c r="D12" s="25">
        <v>530787</v>
      </c>
      <c r="E12" s="25">
        <v>65653</v>
      </c>
      <c r="F12" s="25">
        <f>144695</f>
        <v>144695</v>
      </c>
      <c r="G12" s="25">
        <v>181962</v>
      </c>
      <c r="H12" s="26" t="s">
        <v>9</v>
      </c>
    </row>
    <row r="13" spans="1:9" ht="16.5" customHeight="1" x14ac:dyDescent="0.3">
      <c r="A13" s="23"/>
      <c r="B13" s="24" t="s">
        <v>13</v>
      </c>
      <c r="C13" s="25">
        <v>331650</v>
      </c>
      <c r="D13" s="25">
        <v>478698</v>
      </c>
      <c r="E13" s="25">
        <v>65653</v>
      </c>
      <c r="F13" s="25">
        <v>144695</v>
      </c>
      <c r="G13" s="25">
        <v>181962</v>
      </c>
      <c r="H13" s="26" t="s">
        <v>9</v>
      </c>
    </row>
    <row r="14" spans="1:9" ht="16.5" customHeight="1" x14ac:dyDescent="0.3">
      <c r="A14" s="23"/>
      <c r="B14" s="24" t="s">
        <v>14</v>
      </c>
      <c r="C14" s="25">
        <v>639883</v>
      </c>
      <c r="D14" s="25">
        <v>649665</v>
      </c>
      <c r="E14" s="25">
        <v>758862</v>
      </c>
      <c r="F14" s="25">
        <v>843324</v>
      </c>
      <c r="G14" s="25">
        <v>861691</v>
      </c>
      <c r="H14" s="26" t="s">
        <v>9</v>
      </c>
    </row>
    <row r="15" spans="1:9" ht="16.5" customHeight="1" x14ac:dyDescent="0.3">
      <c r="A15" s="23"/>
      <c r="B15" s="24"/>
      <c r="C15" s="25"/>
      <c r="D15" s="25"/>
      <c r="E15" s="25"/>
      <c r="F15" s="25"/>
      <c r="G15" s="25"/>
      <c r="H15" s="26"/>
    </row>
    <row r="16" spans="1:9" ht="16.5" customHeight="1" x14ac:dyDescent="0.3">
      <c r="A16" s="23"/>
      <c r="B16" s="24" t="s">
        <v>15</v>
      </c>
      <c r="C16" s="25">
        <v>3163019</v>
      </c>
      <c r="D16" s="25">
        <v>3162856</v>
      </c>
      <c r="E16" s="25">
        <v>2924293</v>
      </c>
      <c r="F16" s="25">
        <v>3031477</v>
      </c>
      <c r="G16" s="25">
        <v>3036588</v>
      </c>
      <c r="H16" s="26" t="s">
        <v>16</v>
      </c>
    </row>
    <row r="17" spans="1:10" ht="16.5" customHeight="1" x14ac:dyDescent="0.3">
      <c r="A17" s="23"/>
      <c r="B17" s="24" t="s">
        <v>17</v>
      </c>
      <c r="C17" s="25">
        <v>2791632</v>
      </c>
      <c r="D17" s="25">
        <v>3153074</v>
      </c>
      <c r="E17" s="25">
        <v>2815096</v>
      </c>
      <c r="F17" s="25">
        <v>2947015</v>
      </c>
      <c r="G17" s="25">
        <v>3018221</v>
      </c>
      <c r="H17" s="26" t="s">
        <v>16</v>
      </c>
    </row>
    <row r="18" spans="1:10" ht="16.5" customHeight="1" x14ac:dyDescent="0.3">
      <c r="A18" s="23"/>
      <c r="B18" s="24" t="s">
        <v>18</v>
      </c>
      <c r="C18" s="25"/>
      <c r="D18" s="25"/>
      <c r="E18" s="25">
        <f>+E16-E17</f>
        <v>109197</v>
      </c>
      <c r="F18" s="25">
        <f>+F16-F17</f>
        <v>84462</v>
      </c>
      <c r="G18" s="25">
        <f>+G16-G17</f>
        <v>18367</v>
      </c>
      <c r="H18" s="26" t="s">
        <v>16</v>
      </c>
    </row>
    <row r="19" spans="1:10" ht="16.5" customHeight="1" x14ac:dyDescent="0.3">
      <c r="A19" s="23"/>
      <c r="B19" s="24"/>
      <c r="C19" s="25"/>
      <c r="D19" s="25"/>
      <c r="E19" s="25"/>
      <c r="F19" s="25"/>
      <c r="G19" s="25"/>
      <c r="H19" s="26"/>
    </row>
    <row r="20" spans="1:10" ht="16.5" customHeight="1" x14ac:dyDescent="0.3">
      <c r="A20" s="23"/>
      <c r="B20" s="24" t="s">
        <v>80</v>
      </c>
      <c r="C20" s="27"/>
      <c r="D20" s="27"/>
      <c r="E20" s="27">
        <v>186.1</v>
      </c>
      <c r="F20" s="27">
        <v>184.8</v>
      </c>
      <c r="G20" s="27">
        <v>187.1</v>
      </c>
      <c r="H20" s="26" t="s">
        <v>72</v>
      </c>
    </row>
    <row r="21" spans="1:10" ht="16.5" customHeight="1" x14ac:dyDescent="0.3">
      <c r="A21" s="23"/>
      <c r="B21" s="24" t="s">
        <v>19</v>
      </c>
      <c r="C21" s="28"/>
      <c r="D21" s="28"/>
      <c r="E21" s="28">
        <v>206</v>
      </c>
      <c r="F21" s="28">
        <v>203</v>
      </c>
      <c r="G21" s="28">
        <v>203</v>
      </c>
      <c r="H21" s="26" t="s">
        <v>76</v>
      </c>
    </row>
    <row r="22" spans="1:10" ht="16.5" customHeight="1" thickBot="1" x14ac:dyDescent="0.35">
      <c r="A22" s="23"/>
      <c r="C22" s="29"/>
      <c r="D22" s="29"/>
      <c r="E22" s="29"/>
      <c r="F22" s="29"/>
      <c r="G22" s="29"/>
      <c r="H22" s="29"/>
    </row>
    <row r="23" spans="1:10" s="34" customFormat="1" ht="16.5" customHeight="1" thickBot="1" x14ac:dyDescent="0.35">
      <c r="A23" s="23"/>
      <c r="B23" s="30" t="s">
        <v>5</v>
      </c>
      <c r="C23" s="31"/>
      <c r="D23" s="32"/>
      <c r="E23" s="32"/>
      <c r="F23" s="32" t="s">
        <v>20</v>
      </c>
      <c r="G23" s="31"/>
      <c r="H23" s="31"/>
      <c r="I23" s="33"/>
      <c r="J23" s="33"/>
    </row>
    <row r="24" spans="1:10" s="34" customFormat="1" ht="16.5" customHeight="1" x14ac:dyDescent="0.3">
      <c r="A24" s="35" t="s">
        <v>21</v>
      </c>
      <c r="B24" s="36"/>
      <c r="C24" s="89">
        <v>2014</v>
      </c>
      <c r="D24" s="89">
        <v>2015</v>
      </c>
      <c r="E24" s="89">
        <v>2016</v>
      </c>
      <c r="F24" s="89">
        <v>2017</v>
      </c>
      <c r="G24" s="89">
        <v>2018</v>
      </c>
      <c r="H24" s="37" t="s">
        <v>22</v>
      </c>
      <c r="I24" s="38" t="s">
        <v>23</v>
      </c>
      <c r="J24" s="38" t="s">
        <v>24</v>
      </c>
    </row>
    <row r="25" spans="1:10" s="34" customFormat="1" ht="16.5" customHeight="1" x14ac:dyDescent="0.3">
      <c r="A25" s="24" t="s">
        <v>25</v>
      </c>
      <c r="B25" s="24" t="s">
        <v>26</v>
      </c>
      <c r="C25" s="27">
        <f>C10/C12</f>
        <v>2.0530196161933407</v>
      </c>
      <c r="D25" s="27">
        <f>D10/D12</f>
        <v>1.1720313421391255</v>
      </c>
      <c r="E25" s="39">
        <f>E10/E12</f>
        <v>3.3209754314349689</v>
      </c>
      <c r="F25" s="39">
        <f>F10/F12</f>
        <v>2.4458481633781401</v>
      </c>
      <c r="G25" s="39">
        <f>G10/G12</f>
        <v>2.1330112880711356</v>
      </c>
      <c r="H25" s="40"/>
      <c r="I25" s="41" t="s">
        <v>27</v>
      </c>
      <c r="J25" s="26" t="s">
        <v>28</v>
      </c>
    </row>
    <row r="26" spans="1:10" s="34" customFormat="1" ht="16.5" customHeight="1" x14ac:dyDescent="0.3">
      <c r="A26" s="24" t="s">
        <v>29</v>
      </c>
      <c r="B26" s="24" t="s">
        <v>30</v>
      </c>
      <c r="C26" s="27">
        <f>+C9/(C17/365)</f>
        <v>103.39098778062439</v>
      </c>
      <c r="D26" s="27">
        <f>+D9/(D17/365)</f>
        <v>42.987146828777256</v>
      </c>
      <c r="E26" s="42">
        <f>+E9/(E17/365)</f>
        <v>8.0859977776956811</v>
      </c>
      <c r="F26" s="43">
        <f>+F9/(F17/365)</f>
        <v>17.58505810116338</v>
      </c>
      <c r="G26" s="43">
        <f>+G9/(G17/365)</f>
        <v>15.027635484611629</v>
      </c>
      <c r="H26" s="40"/>
      <c r="I26" s="41" t="s">
        <v>31</v>
      </c>
      <c r="J26" s="26" t="s">
        <v>32</v>
      </c>
    </row>
    <row r="27" spans="1:10" s="34" customFormat="1" ht="16.5" customHeight="1" x14ac:dyDescent="0.3">
      <c r="A27" s="24" t="s">
        <v>33</v>
      </c>
      <c r="B27" s="24" t="s">
        <v>34</v>
      </c>
      <c r="C27" s="44" t="e">
        <f>C20/C21</f>
        <v>#DIV/0!</v>
      </c>
      <c r="D27" s="44" t="e">
        <f>D20/D21</f>
        <v>#DIV/0!</v>
      </c>
      <c r="E27" s="45">
        <f>E20/E21</f>
        <v>0.90339805825242714</v>
      </c>
      <c r="F27" s="45">
        <f>F20/F21</f>
        <v>0.91034482758620694</v>
      </c>
      <c r="G27" s="45">
        <f>G20/G21</f>
        <v>0.92167487684729066</v>
      </c>
      <c r="H27" s="46"/>
      <c r="I27" s="82" t="s">
        <v>75</v>
      </c>
      <c r="J27" s="26" t="s">
        <v>35</v>
      </c>
    </row>
    <row r="28" spans="1:10" s="34" customFormat="1" ht="16.5" customHeight="1" x14ac:dyDescent="0.3">
      <c r="A28" s="24" t="s">
        <v>36</v>
      </c>
      <c r="B28" s="24" t="s">
        <v>37</v>
      </c>
      <c r="C28" s="27"/>
      <c r="D28" s="27"/>
      <c r="E28" s="47" t="s">
        <v>38</v>
      </c>
      <c r="F28" s="47" t="s">
        <v>38</v>
      </c>
      <c r="G28" s="47" t="s">
        <v>38</v>
      </c>
      <c r="H28" s="40"/>
      <c r="I28" s="41" t="s">
        <v>6</v>
      </c>
      <c r="J28" s="26" t="s">
        <v>39</v>
      </c>
    </row>
    <row r="29" spans="1:10" s="34" customFormat="1" ht="16.5" customHeight="1" x14ac:dyDescent="0.3">
      <c r="A29" s="48" t="s">
        <v>40</v>
      </c>
      <c r="B29" s="49"/>
      <c r="C29" s="50"/>
      <c r="D29" s="50"/>
      <c r="E29" s="50"/>
      <c r="F29" s="50"/>
      <c r="G29" s="50"/>
      <c r="H29" s="51"/>
      <c r="I29" s="36"/>
      <c r="J29" s="49"/>
    </row>
    <row r="30" spans="1:10" s="34" customFormat="1" ht="16.5" customHeight="1" x14ac:dyDescent="0.3">
      <c r="A30" s="24" t="s">
        <v>41</v>
      </c>
      <c r="B30" s="24" t="s">
        <v>42</v>
      </c>
      <c r="C30" s="44">
        <f>C18/C16</f>
        <v>0</v>
      </c>
      <c r="D30" s="44">
        <f>D18/D16</f>
        <v>0</v>
      </c>
      <c r="E30" s="44">
        <f>E18/E16</f>
        <v>3.7341333443673394E-2</v>
      </c>
      <c r="F30" s="44">
        <f>F18/F16</f>
        <v>2.7861666111931575E-2</v>
      </c>
      <c r="G30" s="44">
        <f>G18/G16</f>
        <v>6.0485650341765163E-3</v>
      </c>
      <c r="H30" s="52">
        <f>(E18+F18+G18)/(E16+F16+G16)</f>
        <v>2.357846518121276E-2</v>
      </c>
      <c r="I30" s="41" t="s">
        <v>55</v>
      </c>
      <c r="J30" s="26" t="s">
        <v>43</v>
      </c>
    </row>
    <row r="31" spans="1:10" s="34" customFormat="1" ht="16.5" customHeight="1" x14ac:dyDescent="0.3">
      <c r="A31" s="24" t="s">
        <v>44</v>
      </c>
      <c r="B31" s="24" t="s">
        <v>45</v>
      </c>
      <c r="C31" s="27" t="e">
        <f>C13/C11</f>
        <v>#DIV/0!</v>
      </c>
      <c r="D31" s="27" t="e">
        <f>D13/D11</f>
        <v>#DIV/0!</v>
      </c>
      <c r="E31" s="39">
        <f>E13/E11</f>
        <v>7.9626204495976419E-2</v>
      </c>
      <c r="F31" s="39">
        <f>F13/F11</f>
        <v>0.14644961281108967</v>
      </c>
      <c r="G31" s="39">
        <f>G13/G11</f>
        <v>0.17435105346317215</v>
      </c>
      <c r="H31" s="40"/>
      <c r="I31" s="41" t="s">
        <v>46</v>
      </c>
      <c r="J31" s="26" t="s">
        <v>47</v>
      </c>
    </row>
    <row r="32" spans="1:10" s="34" customFormat="1" x14ac:dyDescent="0.3">
      <c r="A32" s="24" t="s">
        <v>48</v>
      </c>
      <c r="B32" s="24" t="s">
        <v>49</v>
      </c>
      <c r="C32" s="53" t="s">
        <v>38</v>
      </c>
      <c r="D32" s="54">
        <f>D9-C9</f>
        <v>-419419</v>
      </c>
      <c r="E32" s="54">
        <f>E9-D9</f>
        <v>-308983</v>
      </c>
      <c r="F32" s="28">
        <f>(F9-E9)</f>
        <v>79618</v>
      </c>
      <c r="G32" s="28">
        <f>(G9-F9)</f>
        <v>-17717</v>
      </c>
      <c r="H32" s="55">
        <f>SUM(E32:G32)</f>
        <v>-247082</v>
      </c>
      <c r="I32" s="56" t="s">
        <v>50</v>
      </c>
      <c r="J32" s="26" t="s">
        <v>51</v>
      </c>
    </row>
    <row r="33" spans="1:10" s="34" customFormat="1" x14ac:dyDescent="0.3">
      <c r="A33" s="24" t="s">
        <v>52</v>
      </c>
      <c r="B33" s="24" t="s">
        <v>53</v>
      </c>
      <c r="C33" s="57"/>
      <c r="D33" s="57"/>
      <c r="E33" s="47" t="s">
        <v>38</v>
      </c>
      <c r="F33" s="47" t="s">
        <v>38</v>
      </c>
      <c r="G33" s="47" t="s">
        <v>38</v>
      </c>
      <c r="H33" s="58"/>
      <c r="I33" s="56" t="s">
        <v>6</v>
      </c>
      <c r="J33" s="26" t="s">
        <v>54</v>
      </c>
    </row>
    <row r="34" spans="1:10" x14ac:dyDescent="0.3">
      <c r="A34" s="23"/>
      <c r="B34" s="59"/>
      <c r="C34" s="29"/>
      <c r="D34" s="29"/>
      <c r="E34" s="29"/>
      <c r="F34" s="34"/>
      <c r="G34" s="34"/>
      <c r="H34" s="34"/>
    </row>
    <row r="35" spans="1:10" x14ac:dyDescent="0.3">
      <c r="A35" s="23" t="s">
        <v>73</v>
      </c>
      <c r="B35" s="34" t="s">
        <v>74</v>
      </c>
      <c r="C35" s="29"/>
      <c r="D35" s="29"/>
      <c r="E35" s="29"/>
      <c r="F35" s="34"/>
      <c r="G35" s="34"/>
      <c r="H35" s="34"/>
    </row>
    <row r="36" spans="1:10" x14ac:dyDescent="0.3">
      <c r="A36" s="23"/>
      <c r="B36" s="34"/>
      <c r="C36" s="29"/>
      <c r="D36" s="29"/>
      <c r="E36" s="29"/>
      <c r="F36" s="34"/>
      <c r="G36" s="34"/>
      <c r="H36" s="34"/>
    </row>
    <row r="37" spans="1:10" ht="20.399999999999999" x14ac:dyDescent="0.35">
      <c r="A37" s="23"/>
      <c r="B37" s="74"/>
      <c r="C37" s="75"/>
      <c r="D37" s="34"/>
      <c r="E37" s="29"/>
      <c r="F37" s="34"/>
      <c r="G37" s="34"/>
      <c r="H37" s="34"/>
    </row>
    <row r="38" spans="1:10" x14ac:dyDescent="0.3">
      <c r="A38" s="23"/>
      <c r="B38" s="59"/>
      <c r="C38" s="29"/>
      <c r="D38" s="29"/>
      <c r="E38" s="29"/>
      <c r="F38" s="34"/>
      <c r="G38" s="34"/>
      <c r="H38" s="34"/>
    </row>
    <row r="39" spans="1:10" x14ac:dyDescent="0.3">
      <c r="A39" s="23"/>
      <c r="B39" s="34"/>
      <c r="C39" s="29"/>
      <c r="D39" s="29"/>
      <c r="E39" s="29"/>
      <c r="F39" s="34"/>
      <c r="G39" s="34"/>
      <c r="H39" s="34"/>
    </row>
    <row r="40" spans="1:10" x14ac:dyDescent="0.3">
      <c r="A40" s="23"/>
      <c r="B40" s="34"/>
      <c r="C40" s="29"/>
      <c r="D40" s="29"/>
      <c r="E40" s="29"/>
      <c r="F40" s="34"/>
      <c r="G40" s="34"/>
      <c r="H40" s="34"/>
    </row>
    <row r="41" spans="1:10" x14ac:dyDescent="0.3">
      <c r="A41" s="23"/>
      <c r="B41" s="34"/>
      <c r="C41" s="29"/>
      <c r="D41" s="29"/>
      <c r="E41" s="29"/>
      <c r="F41" s="34"/>
      <c r="G41" s="34"/>
      <c r="H41" s="34"/>
    </row>
    <row r="42" spans="1:10" x14ac:dyDescent="0.3">
      <c r="A42" s="23"/>
      <c r="B42" s="34"/>
      <c r="C42" s="29"/>
      <c r="D42" s="29"/>
      <c r="E42" s="29"/>
      <c r="F42" s="34"/>
      <c r="G42" s="34"/>
      <c r="H42" s="34"/>
    </row>
    <row r="43" spans="1:10" x14ac:dyDescent="0.3">
      <c r="A43" s="23"/>
      <c r="B43" s="59"/>
      <c r="C43" s="29"/>
      <c r="D43" s="29"/>
      <c r="E43" s="29"/>
      <c r="F43" s="34"/>
      <c r="G43" s="34"/>
      <c r="H43" s="34"/>
    </row>
    <row r="44" spans="1:10" x14ac:dyDescent="0.3">
      <c r="A44" s="23"/>
      <c r="B44" s="59"/>
      <c r="C44" s="29"/>
      <c r="D44" s="29"/>
      <c r="E44" s="29"/>
      <c r="F44" s="34"/>
      <c r="G44" s="34"/>
      <c r="H44" s="34"/>
    </row>
    <row r="45" spans="1:10" x14ac:dyDescent="0.3">
      <c r="A45" s="23"/>
      <c r="B45" s="59"/>
      <c r="C45" s="29"/>
      <c r="D45" s="29"/>
      <c r="E45" s="29"/>
      <c r="F45" s="34"/>
      <c r="G45" s="34"/>
      <c r="H45" s="34"/>
    </row>
    <row r="46" spans="1:10" x14ac:dyDescent="0.3">
      <c r="A46" s="23"/>
      <c r="B46" s="23"/>
      <c r="C46" s="29"/>
      <c r="D46" s="29"/>
      <c r="E46" s="29"/>
      <c r="F46" s="34"/>
      <c r="G46" s="34"/>
      <c r="H46" s="34"/>
    </row>
    <row r="47" spans="1:10" x14ac:dyDescent="0.3">
      <c r="A47" s="23"/>
      <c r="B47" s="23"/>
      <c r="C47" s="29"/>
      <c r="D47" s="29"/>
      <c r="E47" s="29"/>
      <c r="F47" s="34"/>
      <c r="G47" s="34"/>
      <c r="H47" s="34"/>
    </row>
    <row r="48" spans="1:10" x14ac:dyDescent="0.3">
      <c r="A48" s="23"/>
      <c r="B48" s="34"/>
      <c r="C48" s="60"/>
      <c r="D48" s="60"/>
      <c r="E48" s="29"/>
      <c r="F48" s="34"/>
      <c r="G48" s="34"/>
      <c r="H48" s="34"/>
    </row>
    <row r="49" spans="1:8" x14ac:dyDescent="0.3">
      <c r="A49" s="23"/>
      <c r="B49" s="34"/>
      <c r="C49" s="60"/>
      <c r="D49" s="60"/>
      <c r="E49" s="29"/>
      <c r="F49" s="34"/>
      <c r="G49" s="34"/>
      <c r="H49" s="34"/>
    </row>
    <row r="50" spans="1:8" x14ac:dyDescent="0.3">
      <c r="A50" s="23"/>
      <c r="B50" s="34"/>
      <c r="C50" s="60"/>
      <c r="D50" s="60"/>
      <c r="E50" s="29"/>
      <c r="F50" s="34"/>
      <c r="G50" s="34"/>
      <c r="H50" s="34"/>
    </row>
    <row r="51" spans="1:8" x14ac:dyDescent="0.3">
      <c r="A51" s="23"/>
      <c r="B51" s="34"/>
      <c r="C51" s="60"/>
      <c r="D51" s="60"/>
      <c r="E51" s="29"/>
      <c r="F51" s="34"/>
      <c r="G51" s="34"/>
      <c r="H51" s="34"/>
    </row>
    <row r="52" spans="1:8" x14ac:dyDescent="0.3">
      <c r="A52" s="23"/>
      <c r="B52" s="34"/>
      <c r="C52" s="60"/>
      <c r="D52" s="60"/>
      <c r="E52" s="29"/>
      <c r="F52" s="34"/>
      <c r="G52" s="34"/>
      <c r="H52" s="34"/>
    </row>
    <row r="53" spans="1:8" x14ac:dyDescent="0.3">
      <c r="A53" s="23"/>
      <c r="B53" s="34"/>
      <c r="C53" s="60"/>
      <c r="D53" s="60"/>
      <c r="E53" s="29"/>
      <c r="F53" s="34"/>
      <c r="G53" s="34"/>
      <c r="H53" s="34"/>
    </row>
    <row r="54" spans="1:8" x14ac:dyDescent="0.3">
      <c r="A54" s="23"/>
      <c r="B54" s="34"/>
      <c r="C54" s="60"/>
      <c r="D54" s="60"/>
      <c r="E54" s="29"/>
      <c r="F54" s="34"/>
      <c r="G54" s="34"/>
      <c r="H54" s="34"/>
    </row>
    <row r="55" spans="1:8" x14ac:dyDescent="0.3">
      <c r="A55" s="23"/>
      <c r="B55" s="59"/>
      <c r="C55" s="29"/>
      <c r="D55" s="29"/>
      <c r="E55" s="29"/>
      <c r="F55" s="34"/>
      <c r="G55" s="34"/>
      <c r="H55" s="34"/>
    </row>
    <row r="56" spans="1:8" x14ac:dyDescent="0.3">
      <c r="A56" s="23"/>
      <c r="B56" s="23"/>
      <c r="C56" s="29"/>
      <c r="D56" s="29"/>
      <c r="E56" s="29"/>
      <c r="F56" s="34"/>
      <c r="G56" s="34"/>
      <c r="H56" s="34"/>
    </row>
    <row r="57" spans="1:8" x14ac:dyDescent="0.3">
      <c r="A57" s="23"/>
      <c r="B57" s="34"/>
      <c r="C57" s="60"/>
      <c r="D57" s="60"/>
      <c r="E57" s="29"/>
      <c r="F57" s="34"/>
      <c r="G57" s="34"/>
      <c r="H57" s="34"/>
    </row>
    <row r="58" spans="1:8" x14ac:dyDescent="0.3">
      <c r="A58" s="23"/>
      <c r="B58" s="34"/>
      <c r="C58" s="60"/>
      <c r="D58" s="60"/>
      <c r="E58" s="29"/>
      <c r="F58" s="34"/>
      <c r="G58" s="34"/>
      <c r="H58" s="34"/>
    </row>
    <row r="59" spans="1:8" x14ac:dyDescent="0.3">
      <c r="A59" s="23"/>
      <c r="B59" s="34"/>
      <c r="C59" s="60"/>
      <c r="D59" s="60"/>
      <c r="E59" s="29"/>
      <c r="F59" s="34"/>
      <c r="G59" s="34"/>
      <c r="H59" s="34"/>
    </row>
    <row r="60" spans="1:8" x14ac:dyDescent="0.3">
      <c r="A60" s="23"/>
      <c r="B60" s="34"/>
      <c r="C60" s="60"/>
      <c r="D60" s="60"/>
      <c r="E60" s="29"/>
      <c r="F60" s="34"/>
      <c r="G60" s="34"/>
      <c r="H60" s="34"/>
    </row>
    <row r="61" spans="1:8" x14ac:dyDescent="0.3">
      <c r="A61" s="23"/>
      <c r="B61" s="34"/>
      <c r="C61" s="60"/>
      <c r="D61" s="60"/>
      <c r="E61" s="29"/>
      <c r="F61" s="34"/>
      <c r="G61" s="34"/>
      <c r="H61" s="34"/>
    </row>
    <row r="62" spans="1:8" x14ac:dyDescent="0.3">
      <c r="A62" s="23"/>
      <c r="B62" s="34"/>
      <c r="C62" s="60"/>
      <c r="D62" s="60"/>
      <c r="E62" s="29"/>
      <c r="F62" s="34"/>
      <c r="G62" s="34"/>
      <c r="H62" s="34"/>
    </row>
    <row r="63" spans="1:8" x14ac:dyDescent="0.3">
      <c r="A63" s="23"/>
      <c r="B63" s="34"/>
      <c r="C63" s="60"/>
      <c r="D63" s="60"/>
      <c r="E63" s="29"/>
      <c r="F63" s="34"/>
      <c r="G63" s="34"/>
      <c r="H63" s="34"/>
    </row>
    <row r="64" spans="1:8" x14ac:dyDescent="0.3">
      <c r="A64" s="23"/>
      <c r="B64" s="34"/>
      <c r="C64" s="60"/>
      <c r="D64" s="60"/>
      <c r="E64" s="29"/>
      <c r="F64" s="34"/>
      <c r="G64" s="34"/>
      <c r="H64" s="34"/>
    </row>
    <row r="65" spans="1:8" x14ac:dyDescent="0.3">
      <c r="A65" s="23"/>
      <c r="B65" s="34"/>
      <c r="C65" s="60"/>
      <c r="D65" s="60"/>
      <c r="E65" s="29"/>
      <c r="F65" s="34"/>
      <c r="G65" s="34"/>
      <c r="H65" s="34"/>
    </row>
    <row r="66" spans="1:8" x14ac:dyDescent="0.3">
      <c r="A66" s="23"/>
      <c r="B66" s="34"/>
      <c r="C66" s="60"/>
      <c r="D66" s="60"/>
      <c r="E66" s="29"/>
      <c r="F66" s="34"/>
      <c r="G66" s="34"/>
      <c r="H66" s="34"/>
    </row>
    <row r="67" spans="1:8" x14ac:dyDescent="0.3">
      <c r="A67" s="23"/>
      <c r="B67" s="34"/>
      <c r="C67" s="60"/>
      <c r="D67" s="60"/>
      <c r="E67" s="29"/>
      <c r="F67" s="34"/>
      <c r="G67" s="34"/>
      <c r="H67" s="34"/>
    </row>
    <row r="68" spans="1:8" x14ac:dyDescent="0.3">
      <c r="A68" s="23"/>
      <c r="B68" s="34"/>
      <c r="C68" s="60"/>
      <c r="D68" s="60"/>
      <c r="E68" s="29"/>
      <c r="F68" s="34"/>
      <c r="G68" s="34"/>
      <c r="H68" s="34"/>
    </row>
    <row r="69" spans="1:8" x14ac:dyDescent="0.3">
      <c r="A69" s="23"/>
      <c r="B69" s="59"/>
      <c r="C69" s="29"/>
      <c r="D69" s="29"/>
      <c r="E69" s="29"/>
      <c r="F69" s="34"/>
      <c r="G69" s="34"/>
      <c r="H69" s="34"/>
    </row>
    <row r="70" spans="1:8" x14ac:dyDescent="0.3">
      <c r="A70" s="23"/>
      <c r="B70" s="23"/>
      <c r="C70" s="29"/>
      <c r="D70" s="29"/>
      <c r="E70" s="29"/>
      <c r="F70" s="34"/>
      <c r="G70" s="34"/>
      <c r="H70" s="34"/>
    </row>
    <row r="71" spans="1:8" x14ac:dyDescent="0.3">
      <c r="A71" s="23"/>
      <c r="B71" s="34"/>
      <c r="C71" s="60"/>
      <c r="D71" s="29"/>
      <c r="E71" s="29"/>
      <c r="F71" s="34"/>
      <c r="G71" s="34"/>
      <c r="H71" s="34"/>
    </row>
    <row r="72" spans="1:8" x14ac:dyDescent="0.3">
      <c r="A72" s="23"/>
      <c r="B72" s="34"/>
      <c r="C72" s="60"/>
      <c r="D72" s="29"/>
      <c r="E72" s="29"/>
      <c r="F72" s="34"/>
      <c r="G72" s="34"/>
      <c r="H72" s="34"/>
    </row>
    <row r="73" spans="1:8" x14ac:dyDescent="0.3">
      <c r="A73" s="23"/>
      <c r="B73" s="34"/>
      <c r="C73" s="60"/>
      <c r="D73" s="29"/>
      <c r="E73" s="29"/>
      <c r="F73" s="34"/>
      <c r="G73" s="34"/>
      <c r="H73" s="34"/>
    </row>
    <row r="74" spans="1:8" x14ac:dyDescent="0.3">
      <c r="A74" s="23"/>
      <c r="B74" s="34"/>
      <c r="C74" s="60"/>
      <c r="D74" s="29"/>
      <c r="E74" s="29"/>
      <c r="F74" s="34"/>
      <c r="G74" s="34"/>
      <c r="H74" s="34"/>
    </row>
    <row r="75" spans="1:8" x14ac:dyDescent="0.3">
      <c r="A75" s="23"/>
      <c r="B75" s="34"/>
      <c r="C75" s="60"/>
      <c r="D75" s="29"/>
      <c r="E75" s="29"/>
      <c r="F75" s="34"/>
      <c r="G75" s="34"/>
      <c r="H75" s="34"/>
    </row>
    <row r="76" spans="1:8" x14ac:dyDescent="0.3">
      <c r="A76" s="23"/>
      <c r="B76" s="34"/>
      <c r="C76" s="60"/>
      <c r="D76" s="60"/>
      <c r="E76" s="29"/>
      <c r="F76" s="34"/>
      <c r="G76" s="34"/>
      <c r="H76" s="34"/>
    </row>
    <row r="77" spans="1:8" x14ac:dyDescent="0.3">
      <c r="A77" s="23"/>
      <c r="B77" s="34"/>
      <c r="C77" s="60"/>
      <c r="D77" s="60"/>
      <c r="E77" s="29"/>
      <c r="F77" s="34"/>
      <c r="G77" s="34"/>
      <c r="H77" s="34"/>
    </row>
    <row r="78" spans="1:8" x14ac:dyDescent="0.3">
      <c r="A78" s="23"/>
      <c r="B78" s="34"/>
      <c r="C78" s="60"/>
      <c r="D78" s="60"/>
      <c r="E78" s="29"/>
      <c r="F78" s="34"/>
      <c r="G78" s="34"/>
      <c r="H78" s="34"/>
    </row>
    <row r="79" spans="1:8" x14ac:dyDescent="0.3">
      <c r="A79" s="23"/>
      <c r="B79" s="34"/>
      <c r="C79" s="60"/>
      <c r="D79" s="60"/>
      <c r="E79" s="29"/>
      <c r="F79" s="34"/>
      <c r="G79" s="34"/>
      <c r="H79" s="34"/>
    </row>
    <row r="80" spans="1:8" x14ac:dyDescent="0.3">
      <c r="A80" s="23"/>
      <c r="B80" s="34"/>
      <c r="C80" s="60"/>
      <c r="D80" s="60"/>
      <c r="E80" s="29"/>
      <c r="F80" s="34"/>
      <c r="G80" s="34"/>
      <c r="H80" s="34"/>
    </row>
    <row r="81" spans="1:8" hidden="1" x14ac:dyDescent="0.3">
      <c r="A81" s="23"/>
      <c r="B81" s="34"/>
      <c r="C81" s="29"/>
      <c r="D81" s="29"/>
      <c r="E81" s="29"/>
      <c r="F81" s="34"/>
      <c r="G81" s="34"/>
      <c r="H81" s="34"/>
    </row>
    <row r="82" spans="1:8" x14ac:dyDescent="0.3">
      <c r="A82" s="23"/>
      <c r="B82" s="59"/>
      <c r="C82" s="29"/>
      <c r="D82" s="29"/>
      <c r="E82" s="29"/>
      <c r="F82" s="34"/>
      <c r="G82" s="34"/>
      <c r="H82" s="34"/>
    </row>
    <row r="83" spans="1:8" x14ac:dyDescent="0.3">
      <c r="A83" s="23"/>
      <c r="B83" s="23"/>
      <c r="C83" s="29"/>
      <c r="D83" s="29"/>
      <c r="E83" s="29"/>
      <c r="F83" s="34"/>
      <c r="G83" s="34"/>
      <c r="H83" s="34"/>
    </row>
    <row r="84" spans="1:8" x14ac:dyDescent="0.3">
      <c r="A84" s="23"/>
      <c r="B84" s="34"/>
      <c r="C84" s="60"/>
      <c r="D84" s="60"/>
      <c r="E84" s="29"/>
      <c r="F84" s="34"/>
      <c r="G84" s="34"/>
      <c r="H84" s="34"/>
    </row>
    <row r="85" spans="1:8" x14ac:dyDescent="0.3">
      <c r="A85" s="23"/>
      <c r="B85" s="34"/>
      <c r="C85" s="60"/>
      <c r="D85" s="60"/>
      <c r="E85" s="29"/>
      <c r="F85" s="34"/>
      <c r="G85" s="34"/>
      <c r="H85" s="34"/>
    </row>
    <row r="86" spans="1:8" x14ac:dyDescent="0.3">
      <c r="A86" s="23"/>
      <c r="B86" s="34"/>
      <c r="C86" s="60"/>
      <c r="D86" s="60"/>
      <c r="E86" s="29"/>
      <c r="F86" s="34"/>
      <c r="G86" s="34"/>
      <c r="H86" s="34"/>
    </row>
    <row r="87" spans="1:8" x14ac:dyDescent="0.3">
      <c r="A87" s="23"/>
      <c r="B87" s="34"/>
      <c r="C87" s="60"/>
      <c r="D87" s="60"/>
      <c r="E87" s="29"/>
      <c r="F87" s="34"/>
      <c r="G87" s="34"/>
      <c r="H87" s="34"/>
    </row>
    <row r="88" spans="1:8" x14ac:dyDescent="0.3">
      <c r="A88" s="23"/>
      <c r="B88" s="34"/>
      <c r="C88" s="60"/>
      <c r="D88" s="60"/>
      <c r="E88" s="29"/>
      <c r="F88" s="34"/>
      <c r="G88" s="34"/>
      <c r="H88" s="34"/>
    </row>
    <row r="89" spans="1:8" x14ac:dyDescent="0.3">
      <c r="A89" s="23"/>
      <c r="B89" s="34"/>
      <c r="C89" s="60"/>
      <c r="D89" s="60"/>
      <c r="E89" s="29"/>
      <c r="F89" s="34"/>
      <c r="G89" s="34"/>
      <c r="H89" s="34"/>
    </row>
    <row r="90" spans="1:8" x14ac:dyDescent="0.3">
      <c r="A90" s="23"/>
      <c r="B90" s="34"/>
      <c r="C90" s="60"/>
      <c r="D90" s="60"/>
      <c r="E90" s="29"/>
      <c r="F90" s="34"/>
      <c r="G90" s="34"/>
      <c r="H90" s="34"/>
    </row>
    <row r="91" spans="1:8" x14ac:dyDescent="0.3">
      <c r="A91" s="23"/>
      <c r="B91" s="59"/>
      <c r="C91" s="29"/>
      <c r="D91" s="29"/>
      <c r="E91" s="29"/>
      <c r="F91" s="34"/>
      <c r="G91" s="34"/>
      <c r="H91" s="34"/>
    </row>
    <row r="92" spans="1:8" hidden="1" x14ac:dyDescent="0.3">
      <c r="A92" s="61"/>
      <c r="B92" s="62"/>
      <c r="C92" s="29"/>
      <c r="D92" s="29"/>
      <c r="E92" s="29"/>
      <c r="F92" s="34"/>
      <c r="G92" s="34"/>
      <c r="H92" s="34"/>
    </row>
    <row r="93" spans="1:8" hidden="1" x14ac:dyDescent="0.3">
      <c r="A93" s="61"/>
      <c r="B93" s="62"/>
      <c r="C93" s="29"/>
      <c r="D93" s="29"/>
      <c r="E93" s="29"/>
      <c r="F93" s="34"/>
      <c r="G93" s="34"/>
      <c r="H93" s="34"/>
    </row>
    <row r="94" spans="1:8" x14ac:dyDescent="0.3">
      <c r="A94" s="23"/>
      <c r="B94" s="59"/>
      <c r="C94" s="29"/>
      <c r="D94" s="29"/>
      <c r="E94" s="29"/>
      <c r="F94" s="34"/>
      <c r="G94" s="34"/>
      <c r="H94" s="34"/>
    </row>
    <row r="95" spans="1:8" x14ac:dyDescent="0.3">
      <c r="A95" s="23"/>
      <c r="B95" s="23"/>
      <c r="C95" s="29"/>
      <c r="D95" s="29"/>
      <c r="E95" s="29"/>
      <c r="F95" s="34"/>
      <c r="G95" s="34"/>
      <c r="H95" s="34"/>
    </row>
    <row r="96" spans="1:8" x14ac:dyDescent="0.3">
      <c r="A96" s="23"/>
      <c r="B96" s="23"/>
      <c r="C96" s="29"/>
      <c r="D96" s="29"/>
      <c r="E96" s="29"/>
      <c r="F96" s="34"/>
      <c r="G96" s="34"/>
      <c r="H96" s="34"/>
    </row>
    <row r="97" spans="1:8" x14ac:dyDescent="0.3">
      <c r="A97" s="23"/>
      <c r="B97" s="34"/>
      <c r="C97" s="29"/>
      <c r="D97" s="29"/>
      <c r="E97" s="29"/>
      <c r="F97" s="34"/>
      <c r="G97" s="34"/>
      <c r="H97" s="34"/>
    </row>
    <row r="98" spans="1:8" x14ac:dyDescent="0.3">
      <c r="A98" s="23"/>
      <c r="B98" s="34"/>
      <c r="C98" s="29"/>
      <c r="D98" s="29"/>
      <c r="E98" s="29"/>
      <c r="F98" s="34"/>
      <c r="G98" s="34"/>
      <c r="H98" s="34"/>
    </row>
    <row r="99" spans="1:8" x14ac:dyDescent="0.3">
      <c r="A99" s="23"/>
      <c r="B99" s="34"/>
      <c r="C99" s="29"/>
      <c r="D99" s="29"/>
      <c r="E99" s="29"/>
      <c r="F99" s="34"/>
      <c r="G99" s="34"/>
      <c r="H99" s="34"/>
    </row>
    <row r="100" spans="1:8" x14ac:dyDescent="0.3">
      <c r="A100" s="23"/>
      <c r="B100" s="34"/>
      <c r="C100" s="29"/>
      <c r="D100" s="29"/>
      <c r="E100" s="29"/>
      <c r="F100" s="34"/>
      <c r="G100" s="34"/>
      <c r="H100" s="34"/>
    </row>
    <row r="101" spans="1:8" x14ac:dyDescent="0.3">
      <c r="A101" s="23"/>
      <c r="B101" s="63"/>
      <c r="C101" s="29"/>
      <c r="D101" s="29"/>
      <c r="E101" s="29"/>
      <c r="F101" s="34"/>
      <c r="G101" s="34"/>
      <c r="H101" s="34"/>
    </row>
    <row r="102" spans="1:8" x14ac:dyDescent="0.3">
      <c r="A102" s="23"/>
      <c r="B102" s="34"/>
      <c r="C102" s="29"/>
      <c r="D102" s="29"/>
      <c r="E102" s="29"/>
      <c r="F102" s="34"/>
      <c r="G102" s="34"/>
      <c r="H102" s="34"/>
    </row>
    <row r="103" spans="1:8" x14ac:dyDescent="0.3">
      <c r="A103" s="23"/>
      <c r="B103" s="34"/>
      <c r="C103" s="29"/>
      <c r="D103" s="29"/>
      <c r="E103" s="29"/>
      <c r="F103" s="34"/>
      <c r="G103" s="34"/>
      <c r="H103" s="34"/>
    </row>
    <row r="104" spans="1:8" x14ac:dyDescent="0.3">
      <c r="A104" s="23"/>
      <c r="B104" s="34"/>
      <c r="C104" s="29"/>
      <c r="D104" s="29"/>
      <c r="E104" s="29"/>
      <c r="F104" s="34"/>
      <c r="G104" s="34"/>
      <c r="H104" s="34"/>
    </row>
    <row r="105" spans="1:8" x14ac:dyDescent="0.3">
      <c r="A105" s="23"/>
      <c r="B105" s="34"/>
      <c r="C105" s="29"/>
      <c r="D105" s="29"/>
      <c r="E105" s="29"/>
      <c r="F105" s="34"/>
      <c r="G105" s="34"/>
      <c r="H105" s="34"/>
    </row>
    <row r="106" spans="1:8" x14ac:dyDescent="0.3">
      <c r="A106" s="23"/>
      <c r="B106" s="63"/>
      <c r="C106" s="29"/>
      <c r="D106" s="29"/>
      <c r="E106" s="29"/>
      <c r="F106" s="34"/>
      <c r="G106" s="34"/>
      <c r="H106" s="34"/>
    </row>
    <row r="107" spans="1:8" x14ac:dyDescent="0.3">
      <c r="A107" s="23"/>
      <c r="B107" s="34"/>
      <c r="C107" s="29"/>
      <c r="D107" s="29"/>
      <c r="E107" s="29"/>
      <c r="F107" s="34"/>
      <c r="G107" s="34"/>
      <c r="H107" s="34"/>
    </row>
    <row r="108" spans="1:8" x14ac:dyDescent="0.3">
      <c r="A108" s="23"/>
      <c r="B108" s="34"/>
      <c r="C108" s="29"/>
      <c r="D108" s="29"/>
      <c r="E108" s="29"/>
      <c r="F108" s="34"/>
      <c r="G108" s="34"/>
      <c r="H108" s="34"/>
    </row>
    <row r="109" spans="1:8" x14ac:dyDescent="0.3">
      <c r="A109" s="23"/>
      <c r="B109" s="34"/>
      <c r="C109" s="29"/>
      <c r="D109" s="29"/>
      <c r="E109" s="29"/>
      <c r="F109" s="34"/>
      <c r="G109" s="34"/>
      <c r="H109" s="34"/>
    </row>
    <row r="110" spans="1:8" x14ac:dyDescent="0.3">
      <c r="A110" s="23"/>
      <c r="B110" s="34"/>
      <c r="C110" s="29"/>
      <c r="D110" s="29"/>
      <c r="E110" s="29"/>
      <c r="F110" s="34"/>
      <c r="G110" s="34"/>
      <c r="H110" s="34"/>
    </row>
    <row r="111" spans="1:8" x14ac:dyDescent="0.3">
      <c r="A111" s="23"/>
      <c r="B111" s="63"/>
      <c r="C111" s="29"/>
      <c r="D111" s="29"/>
      <c r="E111" s="29"/>
      <c r="F111" s="34"/>
      <c r="G111" s="34"/>
      <c r="H111" s="34"/>
    </row>
    <row r="112" spans="1:8" x14ac:dyDescent="0.3">
      <c r="A112" s="23"/>
      <c r="B112" s="3"/>
      <c r="C112" s="29"/>
      <c r="D112" s="29"/>
      <c r="E112" s="29"/>
      <c r="F112" s="34"/>
      <c r="G112" s="34"/>
      <c r="H112" s="34"/>
    </row>
    <row r="113" spans="1:8" x14ac:dyDescent="0.3">
      <c r="A113" s="23"/>
      <c r="B113" s="63"/>
      <c r="C113" s="29"/>
      <c r="D113" s="29"/>
      <c r="E113" s="29"/>
      <c r="F113" s="34"/>
      <c r="G113" s="34"/>
      <c r="H113" s="34"/>
    </row>
    <row r="114" spans="1:8" x14ac:dyDescent="0.3">
      <c r="A114" s="23"/>
      <c r="B114" s="59"/>
      <c r="C114" s="29"/>
      <c r="D114" s="29"/>
      <c r="E114" s="29"/>
      <c r="F114" s="34"/>
      <c r="G114" s="34"/>
      <c r="H114" s="34"/>
    </row>
    <row r="115" spans="1:8" x14ac:dyDescent="0.3">
      <c r="A115" s="23"/>
      <c r="B115" s="34"/>
      <c r="C115" s="29"/>
      <c r="D115" s="29"/>
      <c r="E115" s="29"/>
      <c r="F115" s="34"/>
      <c r="G115" s="34"/>
      <c r="H115" s="34"/>
    </row>
    <row r="116" spans="1:8" x14ac:dyDescent="0.3">
      <c r="A116" s="23"/>
      <c r="B116" s="3"/>
      <c r="C116" s="29"/>
      <c r="D116" s="29"/>
      <c r="E116" s="29"/>
      <c r="F116" s="34"/>
      <c r="G116" s="34"/>
      <c r="H116" s="34"/>
    </row>
    <row r="117" spans="1:8" x14ac:dyDescent="0.3">
      <c r="A117" s="34"/>
      <c r="B117" s="63"/>
      <c r="C117" s="64"/>
      <c r="D117" s="64"/>
      <c r="E117" s="64"/>
      <c r="F117" s="34"/>
      <c r="G117" s="34"/>
      <c r="H117" s="34"/>
    </row>
    <row r="118" spans="1:8" x14ac:dyDescent="0.3">
      <c r="A118" s="23"/>
      <c r="B118" s="34"/>
      <c r="C118" s="65"/>
      <c r="D118" s="65"/>
      <c r="E118" s="65"/>
      <c r="F118" s="34"/>
      <c r="G118" s="34"/>
      <c r="H118" s="34"/>
    </row>
    <row r="119" spans="1:8" x14ac:dyDescent="0.3">
      <c r="A119" s="3"/>
      <c r="B119" s="34"/>
      <c r="C119" s="29"/>
      <c r="D119" s="29"/>
      <c r="E119" s="29"/>
      <c r="F119" s="34"/>
      <c r="G119" s="34"/>
      <c r="H119" s="34"/>
    </row>
    <row r="120" spans="1:8" x14ac:dyDescent="0.3">
      <c r="A120" s="34"/>
      <c r="B120" s="34"/>
      <c r="C120" s="34"/>
      <c r="D120" s="34"/>
      <c r="E120" s="34"/>
      <c r="F120" s="34"/>
      <c r="G120" s="34"/>
      <c r="H120" s="34"/>
    </row>
    <row r="121" spans="1:8" x14ac:dyDescent="0.3">
      <c r="A121" s="34"/>
      <c r="B121" s="34"/>
      <c r="C121" s="34"/>
      <c r="D121" s="34"/>
      <c r="E121" s="34"/>
      <c r="F121" s="34"/>
      <c r="G121" s="34"/>
      <c r="H121" s="34"/>
    </row>
    <row r="122" spans="1:8" x14ac:dyDescent="0.3">
      <c r="A122" s="34"/>
      <c r="B122" s="34"/>
      <c r="C122" s="34"/>
      <c r="D122" s="34"/>
      <c r="E122" s="34"/>
      <c r="F122" s="34"/>
      <c r="G122" s="34"/>
      <c r="H122" s="34"/>
    </row>
    <row r="123" spans="1:8" x14ac:dyDescent="0.3">
      <c r="A123" s="34"/>
      <c r="B123" s="34"/>
      <c r="C123" s="34"/>
      <c r="D123" s="34"/>
      <c r="E123" s="34"/>
      <c r="F123" s="34"/>
      <c r="G123" s="34"/>
      <c r="H123" s="34"/>
    </row>
    <row r="124" spans="1:8" x14ac:dyDescent="0.3">
      <c r="A124" s="34"/>
      <c r="B124" s="34"/>
      <c r="C124" s="34"/>
      <c r="D124" s="34"/>
      <c r="E124" s="34"/>
      <c r="F124" s="34"/>
      <c r="G124" s="34"/>
      <c r="H124" s="34"/>
    </row>
    <row r="125" spans="1:8" x14ac:dyDescent="0.3">
      <c r="A125" s="34"/>
      <c r="B125" s="34"/>
      <c r="C125" s="34"/>
      <c r="D125" s="34"/>
      <c r="E125" s="34"/>
      <c r="F125" s="34"/>
      <c r="G125" s="34"/>
      <c r="H125" s="34"/>
    </row>
  </sheetData>
  <protectedRanges>
    <protectedRange sqref="D76:D80" name="Range11_1"/>
    <protectedRange sqref="D84:D90" name="Range12_1"/>
    <protectedRange sqref="C48:C54" name="Range9"/>
    <protectedRange sqref="C57:C68" name="Range10"/>
    <protectedRange sqref="C79:C80" name="Range13"/>
    <protectedRange sqref="C71:C77" name="Range11"/>
    <protectedRange sqref="C84:C90" name="Range12"/>
    <protectedRange sqref="D48:D54" name="Range9_1"/>
    <protectedRange sqref="D57:D68" name="Range10_1"/>
  </protectedRanges>
  <customSheetViews>
    <customSheetView guid="{55C33FD2-8BA4-47D0-8645-053994CF2BF3}" scale="70" fitToPage="1" hiddenRows="1">
      <selection activeCell="B42" sqref="B42"/>
      <rowBreaks count="1" manualBreakCount="1">
        <brk id="69" max="16383" man="1"/>
      </rowBreaks>
      <pageMargins left="0.39" right="0.25" top="0.45" bottom="0.28000000000000003" header="0.23" footer="0.17"/>
      <printOptions horizontalCentered="1"/>
      <pageSetup scale="54" orientation="landscape" r:id="rId1"/>
      <headerFooter alignWithMargins="0">
        <oddHeader>&amp;L&amp;F&amp;"Arial,Bold"&amp;16 &amp;C&amp;"Geneva,Italic"&amp;12Charter School &amp;"Geneva,Regular"&amp;10 &amp;"Geneva,Bold"&amp;12&amp;A&amp;R&amp;D&amp;T</oddHeader>
        <oddFooter>&amp;RPAGE &amp;P OF &amp;N PAGES</oddFooter>
      </headerFooter>
    </customSheetView>
    <customSheetView guid="{63652CC3-DB6C-47E6-B1BD-A866EB70B7D3}" scale="70" fitToPage="1" hiddenRows="1">
      <selection activeCell="D8" sqref="D8"/>
      <rowBreaks count="1" manualBreakCount="1">
        <brk id="69" max="16383" man="1"/>
      </rowBreaks>
      <pageMargins left="0.39" right="0.25" top="0.45" bottom="0.28000000000000003" header="0.23" footer="0.17"/>
      <printOptions horizontalCentered="1"/>
      <pageSetup scale="54" orientation="landscape" r:id="rId2"/>
      <headerFooter alignWithMargins="0">
        <oddHeader>&amp;L&amp;F&amp;"Arial,Bold"&amp;16 &amp;C&amp;"Geneva,Italic"&amp;12Charter School &amp;"Geneva,Regular"&amp;10 &amp;"Geneva,Bold"&amp;12&amp;A&amp;R&amp;D&amp;T</oddHeader>
        <oddFooter>&amp;RPAGE &amp;P OF &amp;N PAGES</oddFooter>
      </headerFooter>
    </customSheetView>
    <customSheetView guid="{FC93BE6B-4B6F-4E46-8E50-BB3F7FAEB339}" scale="70" showPageBreaks="1" fitToPage="1" hiddenRows="1">
      <selection activeCell="D7" sqref="D7"/>
      <rowBreaks count="1" manualBreakCount="1">
        <brk id="69" max="16383" man="1"/>
      </rowBreaks>
      <pageMargins left="0.39" right="0.25" top="0.45" bottom="0.28000000000000003" header="0.23" footer="0.17"/>
      <printOptions horizontalCentered="1"/>
      <pageSetup scale="54" orientation="landscape" r:id="rId3"/>
      <headerFooter alignWithMargins="0">
        <oddHeader>&amp;L&amp;F&amp;"Arial,Bold"&amp;16 &amp;C&amp;"Geneva,Italic"&amp;12Charter School &amp;"Geneva,Regular"&amp;10 &amp;"Geneva,Bold"&amp;12&amp;A&amp;R&amp;D&amp;T</oddHeader>
        <oddFooter>&amp;RPAGE &amp;P OF &amp;N PAGES</oddFooter>
      </headerFooter>
    </customSheetView>
    <customSheetView guid="{1B8393C0-FCB9-4312-A876-92A4486551D5}" scale="70" showPageBreaks="1" fitToPage="1" hiddenRows="1" topLeftCell="A10">
      <selection activeCell="I30" sqref="I30"/>
      <rowBreaks count="1" manualBreakCount="1">
        <brk id="69" max="16383" man="1"/>
      </rowBreaks>
      <pageMargins left="0.39" right="0.25" top="0.45" bottom="0.28000000000000003" header="0.23" footer="0.17"/>
      <printOptions horizontalCentered="1"/>
      <pageSetup scale="54" orientation="landscape" r:id="rId4"/>
      <headerFooter alignWithMargins="0">
        <oddHeader>&amp;L&amp;F&amp;"Arial,Bold"&amp;16 &amp;C&amp;"Geneva,Italic"&amp;12Charter School &amp;"Geneva,Regular"&amp;10 &amp;"Geneva,Bold"&amp;12&amp;A&amp;R&amp;D&amp;T</oddHeader>
        <oddFooter>&amp;RPAGE &amp;P OF &amp;N PAGES</oddFooter>
      </headerFooter>
    </customSheetView>
    <customSheetView guid="{1C4B1195-A700-4E30-B3D6-47CBFE3412B3}" scale="70" fitToPage="1" hiddenRows="1">
      <selection activeCell="D7" sqref="D7"/>
      <rowBreaks count="1" manualBreakCount="1">
        <brk id="69" max="16383" man="1"/>
      </rowBreaks>
      <pageMargins left="0.39" right="0.25" top="0.45" bottom="0.28000000000000003" header="0.23" footer="0.17"/>
      <printOptions horizontalCentered="1"/>
      <pageSetup scale="54" orientation="landscape" r:id="rId5"/>
      <headerFooter alignWithMargins="0">
        <oddHeader>&amp;L&amp;F&amp;"Arial,Bold"&amp;16 &amp;C&amp;"Geneva,Italic"&amp;12Charter School &amp;"Geneva,Regular"&amp;10 &amp;"Geneva,Bold"&amp;12&amp;A&amp;R&amp;D&amp;T</oddHeader>
        <oddFooter>&amp;RPAGE &amp;P OF &amp;N PAGES</oddFooter>
      </headerFooter>
    </customSheetView>
    <customSheetView guid="{829F315B-B4C8-49EB-9DF3-AE5C7B643877}" scale="70" fitToPage="1" hiddenRows="1">
      <selection activeCell="B42" sqref="B42"/>
      <rowBreaks count="1" manualBreakCount="1">
        <brk id="69" max="16383" man="1"/>
      </rowBreaks>
      <pageMargins left="0.39" right="0.25" top="0.45" bottom="0.28000000000000003" header="0.23" footer="0.17"/>
      <printOptions horizontalCentered="1"/>
      <pageSetup scale="54" orientation="landscape" r:id="rId6"/>
      <headerFooter alignWithMargins="0">
        <oddHeader>&amp;L&amp;F&amp;"Arial,Bold"&amp;16 &amp;C&amp;"Geneva,Italic"&amp;12Charter School &amp;"Geneva,Regular"&amp;10 &amp;"Geneva,Bold"&amp;12&amp;A&amp;R&amp;D&amp;T</oddHeader>
        <oddFooter>&amp;RPAGE &amp;P OF &amp;N PAGES</oddFooter>
      </headerFooter>
    </customSheetView>
  </customSheetViews>
  <mergeCells count="1">
    <mergeCell ref="C1:F1"/>
  </mergeCells>
  <printOptions horizontalCentered="1"/>
  <pageMargins left="0.39" right="0.25" top="0.45" bottom="0.28000000000000003" header="0.23" footer="0.17"/>
  <pageSetup scale="54" orientation="landscape" r:id="rId7"/>
  <headerFooter alignWithMargins="0">
    <oddHeader>&amp;L&amp;F&amp;"Arial,Bold"&amp;16 &amp;C&amp;"Geneva,Italic"&amp;12Charter School &amp;"Geneva,Regular"&amp;10 &amp;"Geneva,Bold"&amp;12&amp;A&amp;R&amp;D&amp;T</oddHeader>
    <oddFooter>&amp;RPAGE &amp;P OF &amp;N PAGES</oddFooter>
  </headerFooter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Ratio Template</vt:lpstr>
      <vt:lpstr>Example</vt:lpstr>
      <vt:lpstr>Example!Print_Titles</vt:lpstr>
      <vt:lpstr>'Ratio Template'!Print_Titles</vt:lpstr>
    </vt:vector>
  </TitlesOfParts>
  <Company>NJDOE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kbielaus</dc:creator>
  <cp:lastModifiedBy>Bielaus, Karina</cp:lastModifiedBy>
  <cp:lastPrinted>2013-04-30T15:42:03Z</cp:lastPrinted>
  <dcterms:created xsi:type="dcterms:W3CDTF">2013-04-30T15:27:14Z</dcterms:created>
  <dcterms:modified xsi:type="dcterms:W3CDTF">2018-04-06T15:13:01Z</dcterms:modified>
</cp:coreProperties>
</file>