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620" activeTab="0"/>
  </bookViews>
  <sheets>
    <sheet name="Appendix S" sheetId="1" r:id="rId1"/>
    <sheet name="Directory Source" sheetId="2" r:id="rId2"/>
  </sheets>
  <definedNames>
    <definedName name="CountyCode">'Appendix S'!$I$2:$I$22</definedName>
    <definedName name="DistCodes">'Appendix S'!$J$2:$J$92</definedName>
    <definedName name="_xlnm.Print_Area" localSheetId="0">'Appendix S'!$A$1:$H$291</definedName>
    <definedName name="_xlnm.Print_Titles" localSheetId="1">'Directory Source'!$1:$1</definedName>
    <definedName name="SchoolCodes">'Appendix S'!$K$2:$K$51</definedName>
  </definedNames>
  <calcPr fullCalcOnLoad="1"/>
</workbook>
</file>

<file path=xl/sharedStrings.xml><?xml version="1.0" encoding="utf-8"?>
<sst xmlns="http://schemas.openxmlformats.org/spreadsheetml/2006/main" count="1230" uniqueCount="1084">
  <si>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</si>
  <si>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</si>
  <si>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</si>
  <si>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</si>
  <si>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</si>
  <si>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</si>
  <si>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</si>
  <si>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</si>
  <si>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</si>
  <si>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</si>
  <si>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</si>
  <si>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</si>
  <si>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</si>
  <si>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</si>
  <si>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</si>
  <si>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</si>
  <si>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</si>
  <si>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</si>
  <si>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</si>
  <si>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</si>
  <si>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</si>
  <si>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</si>
  <si>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</si>
  <si>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</si>
  <si>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</si>
  <si>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</si>
  <si>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</si>
  <si>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</si>
  <si>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</si>
  <si>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</si>
  <si>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</si>
  <si>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</si>
  <si>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</si>
  <si>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</si>
  <si>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</si>
  <si>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11-000-222.1-101</t>
  </si>
  <si>
    <t>11-000-222.1-205</t>
  </si>
  <si>
    <t>11-000-222.1-232</t>
  </si>
  <si>
    <t>11-000-223-102</t>
  </si>
  <si>
    <t>11-000-223-104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</si>
  <si>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</si>
  <si>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</si>
  <si>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</si>
  <si>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</si>
  <si>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</si>
  <si>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</si>
  <si>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</si>
  <si>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</si>
  <si>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</si>
  <si>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</si>
  <si>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</si>
  <si>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</si>
  <si>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</si>
  <si>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</si>
  <si>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</si>
  <si>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</si>
  <si>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</si>
  <si>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</si>
  <si>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</si>
  <si>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</si>
  <si>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</si>
  <si>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</si>
  <si>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</si>
  <si>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</si>
  <si>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</si>
  <si>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</si>
  <si>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</si>
  <si>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</si>
  <si>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11-000-230-891</t>
  </si>
  <si>
    <t>11-000-230-892</t>
  </si>
  <si>
    <t>Salaries of Principals/Assistant Principals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</si>
  <si>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</si>
  <si>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</si>
  <si>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</si>
  <si>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</si>
  <si>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</si>
  <si>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</si>
  <si>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</si>
  <si>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</si>
  <si>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</si>
  <si>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</si>
  <si>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</si>
  <si>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</si>
  <si>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</si>
  <si>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</si>
  <si>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</si>
  <si>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</si>
  <si>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11-000-262-441</t>
  </si>
  <si>
    <t>Other Purchased Property Services</t>
  </si>
  <si>
    <t>11-000-262-490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</si>
  <si>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</si>
  <si>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</si>
  <si>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</si>
  <si>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</si>
  <si>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</si>
  <si>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</si>
  <si>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</si>
  <si>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</si>
  <si>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</si>
  <si>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</si>
  <si>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</si>
  <si>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</si>
  <si>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</si>
  <si>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</si>
  <si>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</si>
  <si>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</si>
  <si>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</si>
  <si>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</si>
  <si>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</si>
  <si>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</si>
  <si>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</si>
  <si>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</si>
  <si>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</si>
  <si>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</si>
  <si>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</si>
  <si>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</si>
  <si>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</si>
  <si>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</si>
  <si>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</si>
  <si>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</si>
  <si>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</si>
  <si>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</si>
  <si>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</si>
  <si>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</si>
  <si>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</si>
  <si>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</si>
  <si>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</si>
  <si>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</si>
  <si>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</si>
  <si>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</si>
  <si>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</si>
  <si>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</si>
  <si>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</si>
  <si>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</si>
  <si>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</si>
  <si>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</si>
  <si>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</si>
  <si>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</si>
  <si>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12-000-220-740</t>
  </si>
  <si>
    <t>12-000-230-740</t>
  </si>
  <si>
    <t>12-000-240-740</t>
  </si>
  <si>
    <t>12-000-262-740</t>
  </si>
  <si>
    <t>School Buses - Special</t>
  </si>
  <si>
    <t>12-000-270-740</t>
  </si>
  <si>
    <t>12-000-290-740</t>
  </si>
  <si>
    <t>12-000-300-740</t>
  </si>
  <si>
    <t>12-000-400-740</t>
  </si>
  <si>
    <t>Interest on Mortgage</t>
  </si>
  <si>
    <t>40-701-510-830</t>
  </si>
  <si>
    <t>Depreciation of Buildings</t>
  </si>
  <si>
    <t>40-701-510-911</t>
  </si>
  <si>
    <t>GRAND TOTAL</t>
  </si>
  <si>
    <t>CURRENT EXPENSES:</t>
  </si>
  <si>
    <t>Purchased Services</t>
  </si>
  <si>
    <t>Undistributed Expenditures</t>
  </si>
  <si>
    <t>Health Services (except School Nurse salary &amp; fringe benefits)</t>
  </si>
  <si>
    <t>Salaries - School Nurse</t>
  </si>
  <si>
    <t>Salaries - School Librarians</t>
  </si>
  <si>
    <t xml:space="preserve">Food Services </t>
  </si>
  <si>
    <t>TOTAL CAPITAL OUTLAY</t>
  </si>
  <si>
    <t>11-000-222-101</t>
  </si>
  <si>
    <t>Other Support Services Students-Related Services</t>
  </si>
  <si>
    <t>Other Support Service Students-Regular</t>
  </si>
  <si>
    <t>Other Purchased Professional and Technical Services</t>
  </si>
  <si>
    <t xml:space="preserve">Improvement of Instructional Services </t>
  </si>
  <si>
    <t>Salaries of Secretarial and Clerical Assist.</t>
  </si>
  <si>
    <t>School Librarians  Salary and Fringe Benefits (only)</t>
  </si>
  <si>
    <t>Support Services - General Administration</t>
  </si>
  <si>
    <t>Miscellaneous Expenditures  - Advertising (Restricted)</t>
  </si>
  <si>
    <t>Support Services - School Administration</t>
  </si>
  <si>
    <t xml:space="preserve">Other Operation &amp; Maintenance of Plant </t>
  </si>
  <si>
    <t>Rental of Land &amp; Bldg. Other than Lease Purchase Agreement</t>
  </si>
  <si>
    <t>Student Transportation Services</t>
  </si>
  <si>
    <t>Salary for Pupil Transportation(Other than Bet. Home &amp; Sch)</t>
  </si>
  <si>
    <t>Business &amp; Other Support Services</t>
  </si>
  <si>
    <t>CAPITAL OUTLAY</t>
  </si>
  <si>
    <t>Undist. Expend.-Support Services - Instructional Staff</t>
  </si>
  <si>
    <t>Undistributed Expenditures - General Administration</t>
  </si>
  <si>
    <t>Undistributed Expenditures - School Administration</t>
  </si>
  <si>
    <t>Undist. Expend.- Operation &amp; Maintenance of Plant Services</t>
  </si>
  <si>
    <t>Undist.Expend.-Business/Other Support Services</t>
  </si>
  <si>
    <t>Undistributed Expenditures - Non-Instructional Services</t>
  </si>
  <si>
    <t>DEBT SERVICE</t>
  </si>
  <si>
    <t>TOTAL DEBT SERVICE</t>
  </si>
  <si>
    <t>11-000-218-894</t>
  </si>
  <si>
    <t>11-000-230-893</t>
  </si>
  <si>
    <t>Vocational Programs:</t>
  </si>
  <si>
    <t>Facilities Acquisition and Construction Service</t>
  </si>
  <si>
    <t>Miscellaneous Expenditures - Entertainment</t>
  </si>
  <si>
    <t>Miscellaneous Expenditures - Real Estate</t>
  </si>
  <si>
    <t>TOTAL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</si>
  <si>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</si>
  <si>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</si>
  <si>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</si>
  <si>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</si>
  <si>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</si>
  <si>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</si>
  <si>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</si>
  <si>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</si>
  <si>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</si>
  <si>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</si>
  <si>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>Salaries of Secretarial and Clerical Assistants</t>
  </si>
  <si>
    <t>Textbooks</t>
  </si>
  <si>
    <t xml:space="preserve"> Instructional Staff Training Services</t>
  </si>
  <si>
    <t>Miscellaneous Expenditures - Corporation Taxes on Tuition</t>
  </si>
  <si>
    <t>11-000-290-895</t>
  </si>
  <si>
    <t>Salaries</t>
  </si>
  <si>
    <t>Insurance</t>
  </si>
  <si>
    <t>TOTAL CURRENT EXPENSES</t>
  </si>
  <si>
    <t xml:space="preserve">Special Education Instruction </t>
  </si>
  <si>
    <t>Salaries of Teachers</t>
  </si>
  <si>
    <t>11-200-100-101</t>
  </si>
  <si>
    <t>Salaries of Other Professional Staff</t>
  </si>
  <si>
    <t>11-200-100-104</t>
  </si>
  <si>
    <t>11-200-100-106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</si>
  <si>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</si>
  <si>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</si>
  <si>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</si>
  <si>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</si>
  <si>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</si>
  <si>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</si>
  <si>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</si>
  <si>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</si>
  <si>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</si>
  <si>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</si>
  <si>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</si>
  <si>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</si>
  <si>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</si>
  <si>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</si>
  <si>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</si>
  <si>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</si>
  <si>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</si>
  <si>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</si>
  <si>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</si>
  <si>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</si>
  <si>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</si>
  <si>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</si>
  <si>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</si>
  <si>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</si>
  <si>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</si>
  <si>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</si>
  <si>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</si>
  <si>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</si>
  <si>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</si>
  <si>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</si>
  <si>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</si>
  <si>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</si>
  <si>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</si>
  <si>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</si>
  <si>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</si>
  <si>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</si>
  <si>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</si>
  <si>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</si>
  <si>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</si>
  <si>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</si>
  <si>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</si>
  <si>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11-000-211-100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</si>
  <si>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</si>
  <si>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</si>
  <si>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</si>
  <si>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</si>
  <si>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</si>
  <si>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</si>
  <si>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</si>
  <si>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</si>
  <si>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</si>
  <si>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</si>
  <si>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</si>
  <si>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</si>
  <si>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</si>
  <si>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</si>
  <si>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</si>
  <si>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</si>
  <si>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</si>
  <si>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</si>
  <si>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11-000-213.1-100</t>
  </si>
  <si>
    <t>11-000-213.1-205</t>
  </si>
  <si>
    <t>11-000-213.1-232</t>
  </si>
  <si>
    <t>Miscellaneous Expenditures - Bad Debts</t>
  </si>
  <si>
    <t>11-000-230-896</t>
  </si>
  <si>
    <t xml:space="preserve">Attend. &amp; School Social Work Services (except School Social Worker salary &amp; fringe benefits) </t>
  </si>
  <si>
    <t>Salaries - School Social Workers</t>
  </si>
  <si>
    <t xml:space="preserve">Other Salaries for Instruction  </t>
  </si>
  <si>
    <t xml:space="preserve">Salaries of Other Professional Staff  </t>
  </si>
  <si>
    <t xml:space="preserve">Salaries </t>
  </si>
  <si>
    <t xml:space="preserve">Salaries of Supervisors of Instruction </t>
  </si>
  <si>
    <t>Unallocated Benefits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</si>
  <si>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</si>
  <si>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</si>
  <si>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</si>
  <si>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</si>
  <si>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</si>
  <si>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</si>
  <si>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11-000-291-271</t>
  </si>
  <si>
    <t>11-000-291-280</t>
  </si>
  <si>
    <t>11-000-291-290</t>
  </si>
  <si>
    <t>Group Insurance</t>
  </si>
  <si>
    <t>Social Security Contributions</t>
  </si>
  <si>
    <t>Unemployment Compensation</t>
  </si>
  <si>
    <t>Workman's Compensation</t>
  </si>
  <si>
    <t>Other Employee Benefits</t>
  </si>
  <si>
    <t>Health Benefits</t>
  </si>
  <si>
    <t>Health Benefits for Retired Staff</t>
  </si>
  <si>
    <t>OTHER</t>
  </si>
  <si>
    <t>If non-profit school</t>
  </si>
  <si>
    <t>Public school restricted fund balance - operating fund as of 6/30/2010</t>
  </si>
  <si>
    <t>Public school restricted fund balance - plant fund as of 6/30/2010</t>
  </si>
  <si>
    <t>Total expenditures</t>
  </si>
  <si>
    <t>From Statement of Tuition Rate Computation - Part I</t>
  </si>
  <si>
    <t>Less: non-allowable instruction</t>
  </si>
  <si>
    <t>Total net expenditures</t>
  </si>
  <si>
    <t xml:space="preserve">From Statement of Enrollment </t>
  </si>
  <si>
    <t>Total ADE</t>
  </si>
  <si>
    <t>Co</t>
  </si>
  <si>
    <t>Dist</t>
  </si>
  <si>
    <t>Sch</t>
  </si>
  <si>
    <t>Line #</t>
  </si>
  <si>
    <t>3720</t>
  </si>
  <si>
    <t>1450</t>
  </si>
  <si>
    <t>1860</t>
  </si>
  <si>
    <t>2090</t>
  </si>
  <si>
    <t>2200</t>
  </si>
  <si>
    <t>2740</t>
  </si>
  <si>
    <t>3930</t>
  </si>
  <si>
    <t>4390</t>
  </si>
  <si>
    <t>5150</t>
  </si>
  <si>
    <t>3430</t>
  </si>
  <si>
    <t>0260</t>
  </si>
  <si>
    <t>0800</t>
  </si>
  <si>
    <t>0940</t>
  </si>
  <si>
    <t>1900</t>
  </si>
  <si>
    <t>4060</t>
  </si>
  <si>
    <t>5400</t>
  </si>
  <si>
    <t>5560</t>
  </si>
  <si>
    <t>2270</t>
  </si>
  <si>
    <t>5390</t>
  </si>
  <si>
    <t>0250</t>
  </si>
  <si>
    <t>0410</t>
  </si>
  <si>
    <t>0660</t>
  </si>
  <si>
    <t>0760</t>
  </si>
  <si>
    <t>1465</t>
  </si>
  <si>
    <t>2730</t>
  </si>
  <si>
    <t>3310</t>
  </si>
  <si>
    <t>3570</t>
  </si>
  <si>
    <t>3750</t>
  </si>
  <si>
    <t>3880</t>
  </si>
  <si>
    <t>5370</t>
  </si>
  <si>
    <t>1100</t>
  </si>
  <si>
    <t>3280</t>
  </si>
  <si>
    <t>5860</t>
  </si>
  <si>
    <t>2390</t>
  </si>
  <si>
    <t>2410</t>
  </si>
  <si>
    <t>3610</t>
  </si>
  <si>
    <t>1510</t>
  </si>
  <si>
    <t>2600</t>
  </si>
  <si>
    <t>1430</t>
  </si>
  <si>
    <t>1950</t>
  </si>
  <si>
    <t>2280</t>
  </si>
  <si>
    <t>4255</t>
  </si>
  <si>
    <t>5715</t>
  </si>
  <si>
    <t>0750</t>
  </si>
  <si>
    <t>1290</t>
  </si>
  <si>
    <t>2150</t>
  </si>
  <si>
    <t>4660</t>
  </si>
  <si>
    <t>1260</t>
  </si>
  <si>
    <t>1650</t>
  </si>
  <si>
    <t>2290</t>
  </si>
  <si>
    <t>3030</t>
  </si>
  <si>
    <t>3510</t>
  </si>
  <si>
    <t>3810</t>
  </si>
  <si>
    <t>5185</t>
  </si>
  <si>
    <t>5420</t>
  </si>
  <si>
    <t>0450</t>
  </si>
  <si>
    <t>0785</t>
  </si>
  <si>
    <t>2000</t>
  </si>
  <si>
    <t>2650</t>
  </si>
  <si>
    <t>3090</t>
  </si>
  <si>
    <t>3100</t>
  </si>
  <si>
    <t>3385</t>
  </si>
  <si>
    <t>4080</t>
  </si>
  <si>
    <t>0320</t>
  </si>
  <si>
    <t>2480</t>
  </si>
  <si>
    <t>2520</t>
  </si>
  <si>
    <t>5220</t>
  </si>
  <si>
    <t>0900</t>
  </si>
  <si>
    <t>5200</t>
  </si>
  <si>
    <t>5570</t>
  </si>
  <si>
    <t>5650</t>
  </si>
  <si>
    <t>0060</t>
  </si>
  <si>
    <t>0350</t>
  </si>
  <si>
    <t>0490</t>
  </si>
  <si>
    <t>0510</t>
  </si>
  <si>
    <t>1610</t>
  </si>
  <si>
    <t>3320</t>
  </si>
  <si>
    <t>4815</t>
  </si>
  <si>
    <t>5470</t>
  </si>
  <si>
    <t>5540</t>
  </si>
  <si>
    <t>0090</t>
  </si>
  <si>
    <t>2490</t>
  </si>
  <si>
    <t>3590</t>
  </si>
  <si>
    <t>0980</t>
  </si>
  <si>
    <t>3470</t>
  </si>
  <si>
    <t>4160</t>
  </si>
  <si>
    <t>5290</t>
  </si>
  <si>
    <t>4200</t>
  </si>
  <si>
    <t>Total Public School Restricted Fund Balance as of 6/30/2010</t>
  </si>
  <si>
    <t>From Statement of Tuition Rate Computation - Part II</t>
  </si>
  <si>
    <t>If Profit School</t>
  </si>
  <si>
    <t>Maximum Surcharge</t>
  </si>
  <si>
    <t>Enrolled days for one pupil in 2009-2010 Ten Month school year</t>
  </si>
  <si>
    <t>Enrolled days for one pupil in 2009-2010 Extended School year</t>
  </si>
  <si>
    <t>Enrolled days for one pupil in 2009-2010 Total School Year</t>
  </si>
  <si>
    <t>Total School Year Final Rate Charged</t>
  </si>
  <si>
    <t>Total School Year Certified Actual Cost Per Student</t>
  </si>
  <si>
    <t xml:space="preserve">2010-2011 Proposed Enrolled Days for one pupil </t>
  </si>
  <si>
    <t>Working Capital C</t>
  </si>
  <si>
    <t xml:space="preserve">Other Salaries </t>
  </si>
  <si>
    <t>04</t>
  </si>
  <si>
    <t>06</t>
  </si>
  <si>
    <t>005</t>
  </si>
  <si>
    <t>010</t>
  </si>
  <si>
    <t>DISTCODES</t>
  </si>
  <si>
    <t>SchoolCodes</t>
  </si>
  <si>
    <t>CountyCodes</t>
  </si>
  <si>
    <t>02</t>
  </si>
  <si>
    <t>08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</si>
  <si>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</si>
  <si>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</si>
  <si>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</si>
  <si>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</si>
  <si>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</si>
  <si>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</si>
  <si>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</si>
  <si>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</si>
  <si>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</si>
  <si>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</si>
  <si>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</si>
  <si>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</si>
  <si>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</si>
  <si>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</si>
  <si>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</si>
  <si>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</si>
  <si>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006</t>
  </si>
  <si>
    <t>012</t>
  </si>
  <si>
    <t>013</t>
  </si>
  <si>
    <t>015</t>
  </si>
  <si>
    <t>020</t>
  </si>
  <si>
    <t>022</t>
  </si>
  <si>
    <t>028</t>
  </si>
  <si>
    <t>030</t>
  </si>
  <si>
    <t>040</t>
  </si>
  <si>
    <t>041</t>
  </si>
  <si>
    <t>042</t>
  </si>
  <si>
    <t>045</t>
  </si>
  <si>
    <t>046</t>
  </si>
  <si>
    <t>050</t>
  </si>
  <si>
    <t>052</t>
  </si>
  <si>
    <t>053</t>
  </si>
  <si>
    <t>054</t>
  </si>
  <si>
    <t>055</t>
  </si>
  <si>
    <t>060</t>
  </si>
  <si>
    <t>065</t>
  </si>
  <si>
    <t>066</t>
  </si>
  <si>
    <t>070</t>
  </si>
  <si>
    <t>074</t>
  </si>
  <si>
    <t>075</t>
  </si>
  <si>
    <t>080</t>
  </si>
  <si>
    <t>085</t>
  </si>
  <si>
    <t>090</t>
  </si>
  <si>
    <t>091</t>
  </si>
  <si>
    <t>095</t>
  </si>
  <si>
    <t>100</t>
  </si>
  <si>
    <t>105</t>
  </si>
  <si>
    <t>110</t>
  </si>
  <si>
    <t>120</t>
  </si>
  <si>
    <t>130</t>
  </si>
  <si>
    <t>140</t>
  </si>
  <si>
    <t>150</t>
  </si>
  <si>
    <t>160</t>
  </si>
  <si>
    <t>200</t>
  </si>
  <si>
    <t>210</t>
  </si>
  <si>
    <t>290</t>
  </si>
  <si>
    <t>300</t>
  </si>
  <si>
    <t>301</t>
  </si>
  <si>
    <t>400</t>
  </si>
  <si>
    <t>Less: gain on sale of fixed assets</t>
  </si>
  <si>
    <t>Total Public School Placement Average Daily Enrollment</t>
  </si>
  <si>
    <t>2009-2010 Certified Actual Cost Per Student - Per Diem Rate</t>
  </si>
  <si>
    <t>2010-2011 Tentative Tuition Per Diem Rate Charged</t>
  </si>
  <si>
    <t>Private Placement Average Daily Enrollment</t>
  </si>
  <si>
    <t>Public school restricted fund balance - operating fund as of 6/30/2009</t>
  </si>
  <si>
    <t>Public school restricted fund balance - plant fund as of 6/30/2009</t>
  </si>
  <si>
    <r>
      <t xml:space="preserve">Edu. Media Services/School Library </t>
    </r>
    <r>
      <rPr>
        <u val="single"/>
        <sz val="7"/>
        <rFont val="Times New Roman"/>
        <family val="1"/>
      </rPr>
      <t>(except Librarian's salary &amp; fringe benefits)</t>
    </r>
  </si>
  <si>
    <t>Plus:  loss on sale of fixed assets</t>
  </si>
  <si>
    <t>Total Public School Restricted Fund Balance as of 6/30/2009</t>
  </si>
  <si>
    <t>0110</t>
  </si>
  <si>
    <t>0150</t>
  </si>
  <si>
    <t>0530</t>
  </si>
  <si>
    <t>0630</t>
  </si>
  <si>
    <t>0680</t>
  </si>
  <si>
    <t>0820</t>
  </si>
  <si>
    <t>1020</t>
  </si>
  <si>
    <t>1120</t>
  </si>
  <si>
    <t>1700</t>
  </si>
  <si>
    <t>1730</t>
  </si>
  <si>
    <t>1780</t>
  </si>
  <si>
    <t>1880</t>
  </si>
  <si>
    <t>1940</t>
  </si>
  <si>
    <t>2190</t>
  </si>
  <si>
    <t>2380</t>
  </si>
  <si>
    <t>2460</t>
  </si>
  <si>
    <t>2580</t>
  </si>
  <si>
    <t>2690</t>
  </si>
  <si>
    <t>2700</t>
  </si>
  <si>
    <t>2770</t>
  </si>
  <si>
    <t>2810</t>
  </si>
  <si>
    <t>2850</t>
  </si>
  <si>
    <t>2960</t>
  </si>
  <si>
    <t>3000</t>
  </si>
  <si>
    <t>3170</t>
  </si>
  <si>
    <t>3360</t>
  </si>
  <si>
    <t>3380</t>
  </si>
  <si>
    <t>3560</t>
  </si>
  <si>
    <t>3580</t>
  </si>
  <si>
    <t>3940</t>
  </si>
  <si>
    <t>4010</t>
  </si>
  <si>
    <t>4020</t>
  </si>
  <si>
    <t>4030</t>
  </si>
  <si>
    <t>4230</t>
  </si>
  <si>
    <t>4410</t>
  </si>
  <si>
    <t>4540</t>
  </si>
  <si>
    <t>4900</t>
  </si>
  <si>
    <t>5160</t>
  </si>
  <si>
    <t>5210</t>
  </si>
  <si>
    <t>5240</t>
  </si>
  <si>
    <t>5410</t>
  </si>
  <si>
    <t>5500</t>
  </si>
  <si>
    <t>5690</t>
  </si>
  <si>
    <t>5720</t>
  </si>
  <si>
    <t>5755</t>
  </si>
  <si>
    <t>5770</t>
  </si>
  <si>
    <t>5780</t>
  </si>
  <si>
    <t>5805</t>
  </si>
  <si>
    <t>002</t>
  </si>
  <si>
    <t>018</t>
  </si>
  <si>
    <t>031</t>
  </si>
  <si>
    <t>076</t>
  </si>
  <si>
    <t>079</t>
  </si>
  <si>
    <t>101</t>
  </si>
  <si>
    <t>128</t>
  </si>
  <si>
    <t>School Name</t>
  </si>
  <si>
    <t>1ST CEREBRAL PALSY OF NEW JERSEY</t>
  </si>
  <si>
    <t>A.R.C. DOROTHY B. HERSH HIGH SCHOOL</t>
  </si>
  <si>
    <t>A.R.C. ESSEX CO. STEPPING STONES</t>
  </si>
  <si>
    <t>A.R.C. KOHLER SCHOOL</t>
  </si>
  <si>
    <t>ALLEGRO SCHOOL</t>
  </si>
  <si>
    <t>ALPHA SCHOOL</t>
  </si>
  <si>
    <t>ALPINE LEARNING GROUP</t>
  </si>
  <si>
    <t>ARCHBISHOP DAMIANO SCHOOL</t>
  </si>
  <si>
    <t>ARCHWAY PROGRAMS, ATCO</t>
  </si>
  <si>
    <t>BANCROFT NEUROHEALTH PEDIATRIC,  VOORHEES</t>
  </si>
  <si>
    <t>BANCROFT NEUROHEALTH SCHOOL, CHERRY HILL</t>
  </si>
  <si>
    <t>BANCROFT NEUROHEALTH, HADDONFIELD</t>
  </si>
  <si>
    <t>BANYAN SCHOOL</t>
  </si>
  <si>
    <t>BANYAN UPPER SCHOOL</t>
  </si>
  <si>
    <t>BENWAY SCHOOL</t>
  </si>
  <si>
    <t>BERGEN CTR. FOR CHILD DEVELOPMENT</t>
  </si>
  <si>
    <t>BONNIE BRAE SCHOOL</t>
  </si>
  <si>
    <t>BRIDGE ACADEMY</t>
  </si>
  <si>
    <t>BROOKFIELD ACADEMY</t>
  </si>
  <si>
    <t>BROOKFIELD ACADEMY TRANSITION TO COLLEGE PROGRAM</t>
  </si>
  <si>
    <t>BROOKFIELD ELEMENTARY SCHOOL</t>
  </si>
  <si>
    <t>C.P.C. HIGH POINT ADOLESCENT &amp; ELEMENTARY SCHOOL</t>
  </si>
  <si>
    <t>CALAIS SCHOOL</t>
  </si>
  <si>
    <t>CELEBRATE THE CHILDREN</t>
  </si>
  <si>
    <t>CENTER SCHOOL</t>
  </si>
  <si>
    <t>CHANCELLOR ACADEMY</t>
  </si>
  <si>
    <t>CHAPEL HILL ACADEMY</t>
  </si>
  <si>
    <t>CHILDREN'S CENTER OF MONMOUTH CO.</t>
  </si>
  <si>
    <t>CHILDREN'S DAY SCHOOL</t>
  </si>
  <si>
    <t>CHILDREN'S HOME - MARY DOBBINS SCHOOL</t>
  </si>
  <si>
    <t>CHILDREN'S INSTITUTE</t>
  </si>
  <si>
    <t>CHILDREN'S THERAPY CENTER</t>
  </si>
  <si>
    <t>CHILDRENS THERAPY CENTER, UPPER SCHOOL</t>
  </si>
  <si>
    <t>CLEARVIEW SCHOOL</t>
  </si>
  <si>
    <t>COASTAL LEARNING CENTER, HOWELL</t>
  </si>
  <si>
    <t>COASTAL LEARNING CENTER, TUCKERTON</t>
  </si>
  <si>
    <t>COLLIER HIGH SCHOOL</t>
  </si>
  <si>
    <t>COMMUNITY SCHOOL - ELEMENTARY</t>
  </si>
  <si>
    <t>COMMUNITY SCHOOL - HIGH SCHOOL</t>
  </si>
  <si>
    <t>CONCORDIA LEARNING CENTER@ST. JOSEPH'S SCHOOL FOR THE BLIND</t>
  </si>
  <si>
    <t>CREATIVE ACHIEVEMENT ACADEMY, WEST AVENUE</t>
  </si>
  <si>
    <t>CREATIVE ACHIEVEMENT ACADEMY, WOOD ST</t>
  </si>
  <si>
    <t>CRESCENT HILL ACADEMY</t>
  </si>
  <si>
    <t>DAVID GREGORY SCHOOL</t>
  </si>
  <si>
    <t>DAYTOP PREPARATORY SCHOOL</t>
  </si>
  <si>
    <t>DELAWARE VALLEY SCHOOL FOR EXCEPTIONAL CHILDREN</t>
  </si>
  <si>
    <t>DERON SCHOOL  I</t>
  </si>
  <si>
    <t>DERON SCHOOL  I I</t>
  </si>
  <si>
    <t>DEVEREUX NEW JERSEY CENTER FOR AUTISM</t>
  </si>
  <si>
    <t>DOWNE ACADEMY</t>
  </si>
  <si>
    <t>DURAND ACADEMY</t>
  </si>
  <si>
    <t>E.C.L.C.,  CHATHAM</t>
  </si>
  <si>
    <t>E.C.L.C., HO-HO-KUS</t>
  </si>
  <si>
    <t>EAST MOUNTAIN SCHOOL</t>
  </si>
  <si>
    <t>EDEN INSTITUTE</t>
  </si>
  <si>
    <t>EDUCATION ACADEMY</t>
  </si>
  <si>
    <t>EDUCATIONAL PARTNERSHIP FOR INSTRUCTING CHILDREN</t>
  </si>
  <si>
    <t>ESSEX VALLEY SCHOOL</t>
  </si>
  <si>
    <t>FEDCAP - 4T (Teaching, Training, towards Transition), FORMERLY LAKESIDE SCHOOL</t>
  </si>
  <si>
    <t>FELICIAN SCHOOL FOR EXCEPTIONAL CHILDREN</t>
  </si>
  <si>
    <t>FIRST CHILDREN SCHOOL</t>
  </si>
  <si>
    <t>FORUM SCHOOL</t>
  </si>
  <si>
    <t>GARDEN ACADEMY</t>
  </si>
  <si>
    <t>GARFIELD PARK ACADEMY</t>
  </si>
  <si>
    <t>GATEWAY SCHOOL</t>
  </si>
  <si>
    <t>GITHENS CENTER</t>
  </si>
  <si>
    <t>GLENVIEW ACADEMY</t>
  </si>
  <si>
    <t>GRAMON SCHOOL</t>
  </si>
  <si>
    <t>GREEN BROOK ACADEMY</t>
  </si>
  <si>
    <t>HAMPTON ACADEMY</t>
  </si>
  <si>
    <t>HARBOR SCHOOL</t>
  </si>
  <si>
    <t>HAWKSWOOD SCHOOL(formally School for Children)</t>
  </si>
  <si>
    <t>HIGH POINT SCHOOL OF BERGEN COUNTY</t>
  </si>
  <si>
    <t>HOLLYDELL SCHOOL</t>
  </si>
  <si>
    <t>HOLMSTEAD SCHOOL</t>
  </si>
  <si>
    <t>HORIZON  SCHOOL</t>
  </si>
  <si>
    <t>HORIZON HIGH SCHOOL</t>
  </si>
  <si>
    <t>HUNTERDON LEARNING CENTER</t>
  </si>
  <si>
    <t>INSTITUTE FOR EDUCATIONAL ACHIEVEMENT</t>
  </si>
  <si>
    <t>JARDINE ACADEMY</t>
  </si>
  <si>
    <t>KINGSWAY  LEARNING CENTER</t>
  </si>
  <si>
    <t>KINGSWAY LEARNING CENTER- SECONDARY</t>
  </si>
  <si>
    <t>LAKELAND-ANDOVER SCHOOL</t>
  </si>
  <si>
    <t>LAKEVIEW LEARNING CENTER</t>
  </si>
  <si>
    <t>LAKEVIEW SCHOOL</t>
  </si>
  <si>
    <t>LARC SCHOOL</t>
  </si>
  <si>
    <t>LEARNING CTR-EXCEPTIONAL CHILDREN</t>
  </si>
  <si>
    <t>LEHMANN SCHOOL</t>
  </si>
  <si>
    <t>LORD STIRLING SCHOOL</t>
  </si>
  <si>
    <t>MATHENY SCHOOL</t>
  </si>
  <si>
    <t>Mc AULEY SCHOOL</t>
  </si>
  <si>
    <t>MIDLAND SCHOOL</t>
  </si>
  <si>
    <t>MILTON SCHOOL</t>
  </si>
  <si>
    <t>MONTGOMERY ACADEMY</t>
  </si>
  <si>
    <t>MOUNT CARMEL GUILD ACADEMY</t>
  </si>
  <si>
    <t>MOUNT CARMEL GUILD SCHOOL AND PRESCHOOL</t>
  </si>
  <si>
    <t>MOUNT SAINT JOSEPH'S CHILDRENS' CENTER</t>
  </si>
  <si>
    <t>NEW BEGINNINGS</t>
  </si>
  <si>
    <t>NEW BEGINNINGS ANNEX</t>
  </si>
  <si>
    <t>NEW GRANGE SCHOOL</t>
  </si>
  <si>
    <t>NEW ROAD SCHOOL OF OCEAN COUNTY</t>
  </si>
  <si>
    <t>NEW ROAD SCHOOL OF PARLIN</t>
  </si>
  <si>
    <t>NEW ROAD SCHOOL OF SOMERSET</t>
  </si>
  <si>
    <t>NEWMARK HIGH SCHOOL</t>
  </si>
  <si>
    <t>NEWMARK SCHOOL</t>
  </si>
  <si>
    <t>NORTH HUDSON ACADEMY</t>
  </si>
  <si>
    <t>OAKWOOD SCHOOL</t>
  </si>
  <si>
    <t>OCEAN ACADEMY</t>
  </si>
  <si>
    <t>OUTREACH I</t>
  </si>
  <si>
    <t>OUTREACH, BUTLER</t>
  </si>
  <si>
    <t>P.G. CHAMBERS SCHOOL</t>
  </si>
  <si>
    <t>PALISADES REGIONAL ACADEMY</t>
  </si>
  <si>
    <t>PASSAIC COUNTY ELKS HIGH SCHOOL</t>
  </si>
  <si>
    <t>PASSAIC COUNTY ELKS PRIMARY</t>
  </si>
  <si>
    <t>PHOENIX CENTER</t>
  </si>
  <si>
    <t>PINELAND LEARNING CENTER</t>
  </si>
  <si>
    <t>PINELAND LEARNING CENTER HIGH SCHOOL</t>
  </si>
  <si>
    <t>PRINCETON CHILD DEVELOPMENT INST.</t>
  </si>
  <si>
    <t>REED ACADEMY</t>
  </si>
  <si>
    <t>ROCK BROOK SCHOOL</t>
  </si>
  <si>
    <t>RUGBY SCHOOL</t>
  </si>
  <si>
    <t>SCHOOL FOR CHILDREN WITH HIDDEN INTELLIGENCE</t>
  </si>
  <si>
    <t>SCHROTH SCHOOL</t>
  </si>
  <si>
    <t>SEARCH DAY PROGRAM</t>
  </si>
  <si>
    <t>SEARCH DAY SCHOOL, MARLBORO</t>
  </si>
  <si>
    <t>SHEPHARD ACADEMY</t>
  </si>
  <si>
    <t>SHEPHARD HIGH SCHOOL</t>
  </si>
  <si>
    <t>SISTER GEORGINE SCHOOL</t>
  </si>
  <si>
    <t>SOMERSET HILLS LEARNING INSTITUTE</t>
  </si>
  <si>
    <t>SOMERSET HILLS SCHOOL</t>
  </si>
  <si>
    <t>SPRING RUN SCHOOL</t>
  </si>
  <si>
    <t>STEPPING STONE SCHOOL</t>
  </si>
  <si>
    <t>STRANG SCHOOL</t>
  </si>
  <si>
    <t>SUMMIT SPEECH SCHOOL</t>
  </si>
  <si>
    <t>THERAPEUTIC SCHOOL AND PRESCHOOL</t>
  </si>
  <si>
    <t>TITUSVILLE ACADEMY</t>
  </si>
  <si>
    <t>WASHINGTON ACADEMY</t>
  </si>
  <si>
    <t>WESTBRIDGE ACADEMY (formally Child Development Center)</t>
  </si>
  <si>
    <t>WILLOWGLEN ACADEMY, NEWTON</t>
  </si>
  <si>
    <t>WILLOWGLEN ACADEMY, SPARTA</t>
  </si>
  <si>
    <t>WINDSOR ACADEMY</t>
  </si>
  <si>
    <t>WINDSOR LEARNING CENTER</t>
  </si>
  <si>
    <t>WINDSOR PREP</t>
  </si>
  <si>
    <t>WINDSOR SCHOOL</t>
  </si>
  <si>
    <t>WOODCLIFF ACADEMY</t>
  </si>
  <si>
    <t>Y.A.L.E. SCHOOL  ATLANTIC, MAYS LANDING</t>
  </si>
  <si>
    <t>Y.A.L.E. SCHOOL EAST, NORTHFIELD</t>
  </si>
  <si>
    <t>Y.A.L.E. SCHOOL NORTH, MEDFORD LAKES</t>
  </si>
  <si>
    <t>Y.A.L.E. SCHOOL SOUTHEAST II, AUDUBON</t>
  </si>
  <si>
    <t>Y.A.L.E. SCHOOL SOUTHEAST, VOORHEES</t>
  </si>
  <si>
    <t>Y.A.L.E. SCHOOL, CENTRAL</t>
  </si>
  <si>
    <t>Y.A.L.E. SCHOOL, CHERRY HILL</t>
  </si>
  <si>
    <t>Y.A.L.E. SCHOOL, WILLIAMSTOWN</t>
  </si>
  <si>
    <t>Y.C.S. ERNEST E. MAY ACADEMY, JERSEY CITY</t>
  </si>
  <si>
    <t>Y.C.S. FORT LEE EDUCATION CENTER</t>
  </si>
  <si>
    <t>Y.C.S. GEORGE WASHINGTON SCHOOL, HACKENSACK</t>
  </si>
  <si>
    <t>Y.C.S. SAWTELLE LEARNING CENTER ANNEX, KEARNY</t>
  </si>
  <si>
    <t>Y.C.S. SAWTELLE LEARNING CENTER ANNEX, PARAMUS HS</t>
  </si>
  <si>
    <t>Y.C.S. SAWTELLE LEARNING CENTER, COLLINGSWOOD</t>
  </si>
  <si>
    <t>Y.C.S. SAWTELLE LEARNING CENTER, MONTCLAIR</t>
  </si>
  <si>
    <t>YOU AND ME PRESCHOOL</t>
  </si>
  <si>
    <t>ARCHWAY PROGRAMS, WASHINGTON TOWNSHIP - MERGED WITH ATCO PROGRAM, EFF 7/1/10</t>
  </si>
  <si>
    <t>COASTAL LEARNING CENTER, MORGANVILL, Closed, effective 6/30/10</t>
  </si>
  <si>
    <t>KENTWOOD ACADEMY, Approval Withdrawn, Effective 7/1/10</t>
  </si>
  <si>
    <t>26 5185 012</t>
  </si>
  <si>
    <t>14 2730 060</t>
  </si>
  <si>
    <t>28 2000 005</t>
  </si>
  <si>
    <t>30 2520 030</t>
  </si>
  <si>
    <t>04 3930 028</t>
  </si>
  <si>
    <t>16 1100 010</t>
  </si>
  <si>
    <t>08 5560 010</t>
  </si>
  <si>
    <t>08 1900 025</t>
  </si>
  <si>
    <t>08 0800 045</t>
  </si>
  <si>
    <t>08 5400 012</t>
  </si>
  <si>
    <t>14 1465 060</t>
  </si>
  <si>
    <t>32 2700 100</t>
  </si>
  <si>
    <t>32 5570 005</t>
  </si>
  <si>
    <t>04 2090 050</t>
  </si>
  <si>
    <t>36 0350 030</t>
  </si>
  <si>
    <t>08 0800 022</t>
  </si>
  <si>
    <t>08 0680 210</t>
  </si>
  <si>
    <t>08 1780 003</t>
  </si>
  <si>
    <t>28 2000 015</t>
  </si>
  <si>
    <t>28 5770 030</t>
  </si>
  <si>
    <t>24 2150 080</t>
  </si>
  <si>
    <t>28 4080 030</t>
  </si>
  <si>
    <t>28 2650 020</t>
  </si>
  <si>
    <t>14 0410 065</t>
  </si>
  <si>
    <t>26 3510 020</t>
  </si>
  <si>
    <t>22 1430 005</t>
  </si>
  <si>
    <t>06 3430 045</t>
  </si>
  <si>
    <t>14 5370 020</t>
  </si>
  <si>
    <t>40 3470 040</t>
  </si>
  <si>
    <t>32 5570 040</t>
  </si>
  <si>
    <t>30 5220 030</t>
  </si>
  <si>
    <t>26 2290 042</t>
  </si>
  <si>
    <t>26 1650 050</t>
  </si>
  <si>
    <t>08 4060 020</t>
  </si>
  <si>
    <t>26 3030 030</t>
  </si>
  <si>
    <t>12 5390 046</t>
  </si>
  <si>
    <t>12 5390 040</t>
  </si>
  <si>
    <t>12 1120 030</t>
  </si>
  <si>
    <t>04 3930 030</t>
  </si>
  <si>
    <t>28 3090 010</t>
  </si>
  <si>
    <t>22 1950 041</t>
  </si>
  <si>
    <t>40 5290 025</t>
  </si>
  <si>
    <t>14 3310 040</t>
  </si>
  <si>
    <t>12 2270 030</t>
  </si>
  <si>
    <t>16 5860 075</t>
  </si>
  <si>
    <t>28 0785 040</t>
  </si>
  <si>
    <t>04 2200 020</t>
  </si>
  <si>
    <t>36 3320 050</t>
  </si>
  <si>
    <t>22 5715 030</t>
  </si>
  <si>
    <t>04 3930 045</t>
  </si>
  <si>
    <t>14 0660 015</t>
  </si>
  <si>
    <t>04 2740 060</t>
  </si>
  <si>
    <t>04 5410 110</t>
  </si>
  <si>
    <t>06 5805 120</t>
  </si>
  <si>
    <t>24 0750 040</t>
  </si>
  <si>
    <t>06 3430 040</t>
  </si>
  <si>
    <t>14 1465 055</t>
  </si>
  <si>
    <t>14 1465 090</t>
  </si>
  <si>
    <t>14 1465 070</t>
  </si>
  <si>
    <t>32 5650 040</t>
  </si>
  <si>
    <t>36 0490 050</t>
  </si>
  <si>
    <t>06 5720 030</t>
  </si>
  <si>
    <t>26 1260 060</t>
  </si>
  <si>
    <t>04 2740 006</t>
  </si>
  <si>
    <t>36 1610 030</t>
  </si>
  <si>
    <t>24 4660 050</t>
  </si>
  <si>
    <t>30 2520 128</t>
  </si>
  <si>
    <t>16 5500 040</t>
  </si>
  <si>
    <t>04 4390 015</t>
  </si>
  <si>
    <t>14 2730 095</t>
  </si>
  <si>
    <t>20 2600 050</t>
  </si>
  <si>
    <t>04 4410 050</t>
  </si>
  <si>
    <t>08 1900 040</t>
  </si>
  <si>
    <t>06 3360 080</t>
  </si>
  <si>
    <t>38 2490 050</t>
  </si>
  <si>
    <t>14 3880 020</t>
  </si>
  <si>
    <t>32 5570 050</t>
  </si>
  <si>
    <t>24 1290 010</t>
  </si>
  <si>
    <t>08 0260 060</t>
  </si>
  <si>
    <t>04 1700 055</t>
  </si>
  <si>
    <t>26 2770 005</t>
  </si>
  <si>
    <t>30 0530 050</t>
  </si>
  <si>
    <t>36 0350 050</t>
  </si>
  <si>
    <t>36 4030 040</t>
  </si>
  <si>
    <t>36 5540 020</t>
  </si>
  <si>
    <t>36 0510 050</t>
  </si>
  <si>
    <t>14 2730 085</t>
  </si>
  <si>
    <t>28 3100 050</t>
  </si>
  <si>
    <t>14 3570 140</t>
  </si>
  <si>
    <t>14 0410 150</t>
  </si>
  <si>
    <t>32 5200 020</t>
  </si>
  <si>
    <t>22 5210 160</t>
  </si>
  <si>
    <t>40 4160 054</t>
  </si>
  <si>
    <t>24 0750 070</t>
  </si>
  <si>
    <t>18 3610 030</t>
  </si>
  <si>
    <t>14 3310 120</t>
  </si>
  <si>
    <t>04 3930 040</t>
  </si>
  <si>
    <t>18 2410 100</t>
  </si>
  <si>
    <t>26 5185 015</t>
  </si>
  <si>
    <t>30 0320 080</t>
  </si>
  <si>
    <t>28 2000 020</t>
  </si>
  <si>
    <t>04 3930 015</t>
  </si>
  <si>
    <t>32 0900 052</t>
  </si>
  <si>
    <t>32 0900 053</t>
  </si>
  <si>
    <t>14 3750 015</t>
  </si>
  <si>
    <t>12 1020 105</t>
  </si>
  <si>
    <t>12 5390 074</t>
  </si>
  <si>
    <t>22 4255 055</t>
  </si>
  <si>
    <t>04 5755 100</t>
  </si>
  <si>
    <t>36 3320 060</t>
  </si>
  <si>
    <t>26 5420 060</t>
  </si>
  <si>
    <t>26 1260 080</t>
  </si>
  <si>
    <t>30 2520 075</t>
  </si>
  <si>
    <t>26 3810 100</t>
  </si>
  <si>
    <t>26 3030 101</t>
  </si>
  <si>
    <t>28 3385 065</t>
  </si>
  <si>
    <t>28 3385 066</t>
  </si>
  <si>
    <t>22 5210 290</t>
  </si>
  <si>
    <t>36 4815 075</t>
  </si>
  <si>
    <t>36 5470 060</t>
  </si>
  <si>
    <t>20 1510 020</t>
  </si>
  <si>
    <t>18 2390 400</t>
  </si>
  <si>
    <t>42 4200 050</t>
  </si>
  <si>
    <t>34 0060 060</t>
  </si>
  <si>
    <t>40 3560 080</t>
  </si>
  <si>
    <t>40 3470 070</t>
  </si>
  <si>
    <t>22 2580 050</t>
  </si>
  <si>
    <t>04 1450 020</t>
  </si>
  <si>
    <t>04 5150 025</t>
  </si>
  <si>
    <t>04 5150 030</t>
  </si>
  <si>
    <t>30 2480 090</t>
  </si>
  <si>
    <t>14 2730 013</t>
  </si>
  <si>
    <t>14 0250 090</t>
  </si>
  <si>
    <t>22 2280 080</t>
  </si>
  <si>
    <t>14 0760 100</t>
  </si>
  <si>
    <t>38 3590 110</t>
  </si>
  <si>
    <t>38 0090 100</t>
  </si>
  <si>
    <t>32 4010 301</t>
  </si>
  <si>
    <t>32 5650 060</t>
  </si>
  <si>
    <t>32 4230 091</t>
  </si>
  <si>
    <t>26 5420 110</t>
  </si>
  <si>
    <t>08 0800 100</t>
  </si>
  <si>
    <t>02 1940 085</t>
  </si>
  <si>
    <t>08 0150 085</t>
  </si>
  <si>
    <t>02 3720 010</t>
  </si>
  <si>
    <t>08 5400 100</t>
  </si>
  <si>
    <t>16 3280 100</t>
  </si>
  <si>
    <t>06 3360 100</t>
  </si>
  <si>
    <t>06 2960 090</t>
  </si>
  <si>
    <t>08 0940 200</t>
  </si>
  <si>
    <t>24 1290 090</t>
  </si>
  <si>
    <t>04 0110 110</t>
  </si>
  <si>
    <t>04 1860 003</t>
  </si>
  <si>
    <t>18 5240 120</t>
  </si>
  <si>
    <t>14 0250 020</t>
  </si>
  <si>
    <t>40 2190 140</t>
  </si>
  <si>
    <t>40 2190 130</t>
  </si>
  <si>
    <t>40 2190 120</t>
  </si>
  <si>
    <t>40 2190 110</t>
  </si>
  <si>
    <t>14 4900 110</t>
  </si>
  <si>
    <t>28 0450 080</t>
  </si>
  <si>
    <t>28 0630 002</t>
  </si>
  <si>
    <t>16 5500 010</t>
  </si>
  <si>
    <t>26 3030 060</t>
  </si>
  <si>
    <t>28 2380 100</t>
  </si>
  <si>
    <t>40 2190 100</t>
  </si>
  <si>
    <t>Code#</t>
  </si>
  <si>
    <t>04 3170 100</t>
  </si>
  <si>
    <t>32 5690 300</t>
  </si>
  <si>
    <t>40 0980 028</t>
  </si>
  <si>
    <r>
      <t xml:space="preserve">HILLSIDE ACADEMY- SAYBROOK MULTIPLE DISABILITIES </t>
    </r>
    <r>
      <rPr>
        <b/>
        <sz val="11"/>
        <color indexed="8"/>
        <rFont val="Calibri"/>
        <family val="2"/>
      </rPr>
      <t>Closed 9/1/10 (FORMERLY I.E.P.)</t>
    </r>
  </si>
  <si>
    <t>HILLSIDE ACADEMY- GW BEHAVIOR DISABILITIES SITE A (FORMERLY I.E.P.)</t>
  </si>
  <si>
    <t>HILLSIDE ACADEMY- HILLSIDE HIGH SCHOOL COGNITIVE MILD SITE B (FORMERLY I.E.P.)</t>
  </si>
  <si>
    <t>HILLSIDE ACADEMY- GW COGNITIVE MODERATE SITE B (FORMERLY I.E.P.)</t>
  </si>
  <si>
    <t>HILLSIDE ACADEMY- HILLSIDE HIGH SCHOOL BEHAVIOR DISABILITIES SITE A (FORMERLY I.E.P.)</t>
  </si>
  <si>
    <t>HILLSIDE ACADEMY - W.O. KRUMBIEGLE  (FORMERLY I.E.P.)</t>
  </si>
  <si>
    <t>Site</t>
  </si>
  <si>
    <t>SITE</t>
  </si>
  <si>
    <t>A</t>
  </si>
  <si>
    <t>B</t>
  </si>
  <si>
    <t>2009-2010 Tentative Tuition Rate Charged - Per Diem Rate</t>
  </si>
  <si>
    <t>Total School Year Tentative Tuition Rate Charged</t>
  </si>
  <si>
    <t>2009-2010 Final Tuition Rate Charged -  Per Diem Rate</t>
  </si>
  <si>
    <t>School-Spon. Cocurricular Activities - Instructional</t>
  </si>
  <si>
    <t>Health Services - School Nurse's Salary &amp; Fringe Benefits (only)</t>
  </si>
  <si>
    <t>HILLSIDE ACADEMY - AP MORRIS AUTISM SITE B (FORMERLY I.E.P.)</t>
  </si>
  <si>
    <t>HILLSIDE ACADEMY - AP MORRIS EARLY CHILDHOOD CENTER  SITE A (FORMERLY I.E.P.)</t>
  </si>
  <si>
    <t>School Social Worker Salaries &amp; Fringe Benefits (only)</t>
  </si>
  <si>
    <t xml:space="preserve">Salaries of Supervisor of Instruction </t>
  </si>
  <si>
    <t>Salaries - Other</t>
  </si>
  <si>
    <t>Tuition Reimbursement</t>
  </si>
  <si>
    <t>Less: non-allowable administration</t>
  </si>
  <si>
    <t>Miscellaneous Expenditures - Meetings/Other</t>
  </si>
  <si>
    <t>Miscellaneous Purchased Services - Transportation</t>
  </si>
  <si>
    <t>Undistributed Expenditures - Facilities Acquisition</t>
  </si>
  <si>
    <t>1ST CEREBRAL PALSY OF NEW JERSEY 14 0250 020</t>
  </si>
  <si>
    <t>A.R.C. DOROTHY B. HERSH HIGH SCHOOL 26 5185 012</t>
  </si>
  <si>
    <t>A.R.C. ESSEX CO. STEPPING STONES 14 2730 060</t>
  </si>
  <si>
    <t>A.R.C. KOHLER SCHOOL 40 3470 070</t>
  </si>
  <si>
    <t>ALLEGRO SCHOOL 28 2000 005</t>
  </si>
  <si>
    <t>ALPHA SCHOOL 30 2520 030</t>
  </si>
  <si>
    <t>ALPINE LEARNING GROUP 04 3930 028</t>
  </si>
  <si>
    <t>ARCHBISHOP DAMIANO SCHOOL 16 1100 010</t>
  </si>
  <si>
    <t>ARCHWAY PROGRAMS, ATCO 08 5560 010</t>
  </si>
  <si>
    <t>ARCHWAY PROGRAMS, WASHINGTON TOWNSHIP - MERGED WITH ATCO PROGRAM, EFF 7/1/10 16 5500 010</t>
  </si>
  <si>
    <t>BANCROFT NEUROHEALTH PEDIATRIC,  VOORHEES 08 5400 012</t>
  </si>
  <si>
    <t>BANCROFT NEUROHEALTH SCHOOL, CHERRY HILL 08 0800 045</t>
  </si>
  <si>
    <t>BANCROFT NEUROHEALTH, HADDONFIELD 08 1900 025</t>
  </si>
  <si>
    <t>BANYAN SCHOOL 14 1465 060</t>
  </si>
  <si>
    <t>BANYAN UPPER SCHOOL 32 2700 100</t>
  </si>
  <si>
    <t>BENWAY SCHOOL 32 5570 005</t>
  </si>
  <si>
    <t>BERGEN CTR. FOR CHILD DEVELOPMENT 04 2090 050</t>
  </si>
  <si>
    <t>BONNIE BRAE SCHOOL 36 0350 030</t>
  </si>
  <si>
    <t>BRIDGE ACADEMY 22 2580 050</t>
  </si>
  <si>
    <t>BROOKFIELD ACADEMY 08 0800 022</t>
  </si>
  <si>
    <t>BROOKFIELD ACADEMY TRANSITION TO COLLEGE PROGRAM 08 1780 003</t>
  </si>
  <si>
    <t>BROOKFIELD ELEMENTARY SCHOOL 08 0680 210</t>
  </si>
  <si>
    <t>C.P.C. HIGH POINT ADOLESCENT &amp; ELEMENTARY SCHOOL 26 3030 030</t>
  </si>
  <si>
    <t>CALAIS SCHOOL 28 2000 015</t>
  </si>
  <si>
    <t>CELEBRATE THE CHILDREN 28 5770 030</t>
  </si>
  <si>
    <t>CENTER SCHOOL 24 2150 080</t>
  </si>
  <si>
    <t>CHANCELLOR ACADEMY 28 4080 030</t>
  </si>
  <si>
    <t>CHAPEL HILL ACADEMY 28 2650 020</t>
  </si>
  <si>
    <t>CHILDREN'S CENTER OF MONMOUTH CO. 26 3510 020</t>
  </si>
  <si>
    <t>CHILDREN'S DAY SCHOOL 22 1430 005</t>
  </si>
  <si>
    <t>CHILDREN'S HOME - MARY DOBBINS SCHOOL 06 3430 045</t>
  </si>
  <si>
    <t>CHILDREN'S INSTITUTE 14 5370 020</t>
  </si>
  <si>
    <t>CHILDREN'S THERAPY CENTER 04 1450 020</t>
  </si>
  <si>
    <t>CHILDRENS THERAPY CENTER, UPPER SCHOOL 04 3170 100</t>
  </si>
  <si>
    <t>CLEARVIEW SCHOOL 32 5570 040</t>
  </si>
  <si>
    <t>COASTAL LEARNING CENTER, HOWELL 26 2290 042</t>
  </si>
  <si>
    <t>COASTAL LEARNING CENTER, MORGANVILL, Closed, effective 6/30/10 26 3030 060</t>
  </si>
  <si>
    <t>COASTAL LEARNING CENTER, TUCKERTON 30 5220 030</t>
  </si>
  <si>
    <t>COLLIER HIGH SCHOOL 26 1650 050</t>
  </si>
  <si>
    <t>COMMUNITY SCHOOL - ELEMENTARY 04 5150 030</t>
  </si>
  <si>
    <t>COMMUNITY SCHOOL - HIGH SCHOOL 04 5150 025</t>
  </si>
  <si>
    <t>CONCORDIA LEARNING CENTER@ST. JOSEPH'S SCHOOL FOR THE BLIND 18 2390 400</t>
  </si>
  <si>
    <t>CREATIVE ACHIEVEMENT ACADEMY, WEST AVENUE 12 5390 046</t>
  </si>
  <si>
    <t>CREATIVE ACHIEVEMENT ACADEMY, WOOD ST 12 5390 040</t>
  </si>
  <si>
    <t>CRESCENT HILL ACADEMY 08 4060 020</t>
  </si>
  <si>
    <t>DAVID GREGORY SCHOOL 04 3930 030</t>
  </si>
  <si>
    <t>DAYTOP PREPARATORY SCHOOL 28 3090 010</t>
  </si>
  <si>
    <t>DELAWARE VALLEY SCHOOL FOR EXCEPTIONAL CHILDREN 22 1950 041</t>
  </si>
  <si>
    <t>DERON SCHOOL  I 40 5290 025</t>
  </si>
  <si>
    <t>DERON SCHOOL  I I 14 3310 040</t>
  </si>
  <si>
    <t>DEVEREUX NEW JERSEY CENTER FOR AUTISM 12 2270 030</t>
  </si>
  <si>
    <t>DOWNE ACADEMY 12 1120 030</t>
  </si>
  <si>
    <t>DURAND ACADEMY 16 5860 075</t>
  </si>
  <si>
    <t>E.C.L.C.,  CHATHAM 28 0785 040</t>
  </si>
  <si>
    <t>E.C.L.C., HO-HO-KUS 04 2200 020</t>
  </si>
  <si>
    <t>EAST MOUNTAIN SCHOOL 36 3320 050</t>
  </si>
  <si>
    <t>EDEN INSTITUTE 22 5715 030</t>
  </si>
  <si>
    <t>EDUCATION ACADEMY 30 2480 090</t>
  </si>
  <si>
    <t>EDUCATIONAL PARTNERSHIP FOR INSTRUCTING CHILDREN 04 3930 045</t>
  </si>
  <si>
    <t>ESSEX VALLEY SCHOOL 14 0660 015</t>
  </si>
  <si>
    <t>FEDCAP - 4T (Teaching, Training, towards Transition), FORMERLY LAKESIDE SCHOOL 14 3880 020</t>
  </si>
  <si>
    <t>FELICIAN SCHOOL FOR EXCEPTIONAL CHILDREN 04 2740 060</t>
  </si>
  <si>
    <t>FIRST CHILDREN SCHOOL 40 3470 040</t>
  </si>
  <si>
    <t>FORUM SCHOOL 04 5410 110</t>
  </si>
  <si>
    <t>GARDEN ACADEMY 14 4900 110</t>
  </si>
  <si>
    <t>GARFIELD PARK ACADEMY 06 5805 120</t>
  </si>
  <si>
    <t>GATEWAY SCHOOL 24 0750 040</t>
  </si>
  <si>
    <t>GITHENS CENTER 06 3430 040</t>
  </si>
  <si>
    <t>GLENVIEW ACADEMY 14 1465 055</t>
  </si>
  <si>
    <t>GRAMON SCHOOL 14 1465 090</t>
  </si>
  <si>
    <t>GREEN BROOK ACADEMY 36 0490 050</t>
  </si>
  <si>
    <t>HAMPTON ACADEMY 06 5720 030</t>
  </si>
  <si>
    <t>HARBOR SCHOOL 26 1260 060</t>
  </si>
  <si>
    <t>HAWKSWOOD SCHOOL(formally School for Children) 26 1260 080</t>
  </si>
  <si>
    <t>HIGH POINT SCHOOL OF BERGEN COUNTY 04 2740 006</t>
  </si>
  <si>
    <t>HILLSIDE ACADEMY - AP MORRIS AUTISM SITE B (FORMERLY I.E.P.) 40 2190 140</t>
  </si>
  <si>
    <t>HILLSIDE ACADEMY - AP MORRIS EARLY CHILDHOOD CENTER  SITE A (FORMERLY I.E.P.) 40 2190 140</t>
  </si>
  <si>
    <t>HILLSIDE ACADEMY - W.O. KRUMBIEGLE  (FORMERLY I.E.P.) 40 2190 110</t>
  </si>
  <si>
    <t>HILLSIDE ACADEMY- GW BEHAVIOR DISABILITIES SITE A (FORMERLY I.E.P.) 40 2190 130</t>
  </si>
  <si>
    <t>HILLSIDE ACADEMY- GW COGNITIVE MODERATE SITE B (FORMERLY I.E.P.) 40 2190 130</t>
  </si>
  <si>
    <t>HILLSIDE ACADEMY- HILLSIDE HIGH SCHOOL BEHAVIOR DISABILITIES SITE A (FORMERLY I.E.P.) 40 2190 120</t>
  </si>
  <si>
    <t>HILLSIDE ACADEMY- HILLSIDE HIGH SCHOOL COGNITIVE MILD SITE B (FORMERLY I.E.P.) 40 2190 120</t>
  </si>
  <si>
    <t>HILLSIDE ACADEMY- SAYBROOK MULTIPLE DISABILITIES Closed 9/1/10 (FORMERLY I.E.P.) 40 2190 100</t>
  </si>
  <si>
    <t>HOLLYDELL SCHOOL 16 5500 040</t>
  </si>
  <si>
    <t>HOLMSTEAD SCHOOL 04 4390 015</t>
  </si>
  <si>
    <t>HORIZON  SCHOOL 14 2730 013</t>
  </si>
  <si>
    <t>HORIZON HIGH SCHOOL 14 2730 095</t>
  </si>
  <si>
    <t>HUNTERDON LEARNING CENTER 20 2600 050</t>
  </si>
  <si>
    <t>INSTITUTE FOR EDUCATIONAL ACHIEVEMENT 04 4410 050</t>
  </si>
  <si>
    <t>JARDINE ACADEMY 40 0980 028</t>
  </si>
  <si>
    <t>KENTWOOD ACADEMY, Approval Withdrawn, Effective 7/1/10 28 2380 100</t>
  </si>
  <si>
    <t>KINGSWAY  LEARNING CENTER 08 1900 040</t>
  </si>
  <si>
    <t>KINGSWAY LEARNING CENTER- SECONDARY 06 3360 080</t>
  </si>
  <si>
    <t>LAKELAND-ANDOVER SCHOOL 38 2490 050</t>
  </si>
  <si>
    <t>LAKEVIEW LEARNING CENTER 32 5570 050</t>
  </si>
  <si>
    <t>LAKEVIEW SCHOOL 24 1290 010</t>
  </si>
  <si>
    <t>LARC SCHOOL 08 0260 060</t>
  </si>
  <si>
    <t>LEARNING CTR-EXCEPTIONAL CHILDREN 04 1700 055</t>
  </si>
  <si>
    <t>LEHMANN SCHOOL 30 0530 050</t>
  </si>
  <si>
    <t>LORD STIRLING SCHOOL 36 0350 050</t>
  </si>
  <si>
    <t>MATHENY SCHOOL 36 4030 040</t>
  </si>
  <si>
    <t>Mc AULEY SCHOOL 36 5540 020</t>
  </si>
  <si>
    <t>MIDLAND SCHOOL 36 0510 050</t>
  </si>
  <si>
    <t>MILTON SCHOOL 14 2730 085</t>
  </si>
  <si>
    <t>MONTGOMERY ACADEMY 28 3100 050</t>
  </si>
  <si>
    <t>MOUNT CARMEL GUILD ACADEMY 14 3570 140</t>
  </si>
  <si>
    <t>MOUNT CARMEL GUILD SCHOOL AND PRESCHOOL 14 0410 150</t>
  </si>
  <si>
    <t>MOUNT SAINT JOSEPH'S CHILDRENS' CENTER 32 5200 020</t>
  </si>
  <si>
    <t>NEW BEGINNINGS 14 1465 070</t>
  </si>
  <si>
    <t>NEW BEGINNINGS ANNEX 32 5650 040</t>
  </si>
  <si>
    <t>NEW GRANGE SCHOOL 22 5210 160</t>
  </si>
  <si>
    <t>NEW ROAD SCHOOL OF OCEAN COUNTY 30 2520 128</t>
  </si>
  <si>
    <t>NEW ROAD SCHOOL OF PARLIN 24 4660 050</t>
  </si>
  <si>
    <t>NEW ROAD SCHOOL OF SOMERSET 36 1610 030</t>
  </si>
  <si>
    <t>NEWMARK HIGH SCHOOL 24 0750 070</t>
  </si>
  <si>
    <t>NEWMARK SCHOOL 40 4160 054</t>
  </si>
  <si>
    <t>NORTH HUDSON ACADEMY 18 3610 030</t>
  </si>
  <si>
    <t>OAKWOOD SCHOOL 26 5185 015</t>
  </si>
  <si>
    <t>OCEAN ACADEMY 30 0320 080</t>
  </si>
  <si>
    <t>OUTREACH I 28 0450 080</t>
  </si>
  <si>
    <t>OUTREACH, BUTLER 28 0630 002</t>
  </si>
  <si>
    <t>P.G. CHAMBERS SCHOOL 28 2000 020</t>
  </si>
  <si>
    <t>PALISADES REGIONAL ACADEMY 04 3930 015</t>
  </si>
  <si>
    <t>PASSAIC COUNTY ELKS HIGH SCHOOL 32 0900 053</t>
  </si>
  <si>
    <t>PASSAIC COUNTY ELKS PRIMARY 32 0900 052</t>
  </si>
  <si>
    <t>PHOENIX CENTER 14 3750 015</t>
  </si>
  <si>
    <t>PINELAND LEARNING CENTER 12 1020 105</t>
  </si>
  <si>
    <t>PINELAND LEARNING CENTER HIGH SCHOOL 12 5390 074</t>
  </si>
  <si>
    <t>PRINCETON CHILD DEVELOPMENT INST. 22 4255 055</t>
  </si>
  <si>
    <t>REED ACADEMY 04 5755 100</t>
  </si>
  <si>
    <t>ROCK BROOK SCHOOL 36 3320 060</t>
  </si>
  <si>
    <t>RUGBY SCHOOL 26 5420 060</t>
  </si>
  <si>
    <t>SCHOOL FOR CHILDREN WITH HIDDEN INTELLIGENCE 30 2520 075</t>
  </si>
  <si>
    <t>SCHROTH SCHOOL 26 2770 005</t>
  </si>
  <si>
    <t>SEARCH DAY PROGRAM 26 3810 100</t>
  </si>
  <si>
    <t>SEARCH DAY SCHOOL, MARLBORO 26 3030 101</t>
  </si>
  <si>
    <t>SHEPHARD ACADEMY 28 3385 066</t>
  </si>
  <si>
    <t>SHEPHARD HIGH SCHOOL 28 3385 065</t>
  </si>
  <si>
    <t>SISTER GEORGINE SCHOOL 22 5210 290</t>
  </si>
  <si>
    <t>SOMERSET HILLS LEARNING INSTITUTE 36 4815 075</t>
  </si>
  <si>
    <t>SOMERSET HILLS SCHOOL 36 5470 060</t>
  </si>
  <si>
    <t>SPRING RUN SCHOOL 20 1510 020</t>
  </si>
  <si>
    <t>STEPPING STONE SCHOOL 42 4200 050</t>
  </si>
  <si>
    <t>STRANG SCHOOL 34 0060 060</t>
  </si>
  <si>
    <t>SUMMIT SPEECH SCHOOL 40 3560 080</t>
  </si>
  <si>
    <t>THERAPEUTIC SCHOOL AND PRESCHOOL 14 0250 090</t>
  </si>
  <si>
    <t>TITUSVILLE ACADEMY 22 2280 080</t>
  </si>
  <si>
    <t>WASHINGTON ACADEMY 14 0760 100</t>
  </si>
  <si>
    <t>WESTBRIDGE ACADEMY (formally Child Development Center) 14 0410 065</t>
  </si>
  <si>
    <t>WILLOWGLEN ACADEMY, NEWTON 38 3590 110</t>
  </si>
  <si>
    <t>WILLOWGLEN ACADEMY, SPARTA 38 0090 100</t>
  </si>
  <si>
    <t>WINDSOR ACADEMY 32 5690 300</t>
  </si>
  <si>
    <t>WINDSOR LEARNING CENTER 32 4230 091</t>
  </si>
  <si>
    <t>WINDSOR PREP 32 4010 301</t>
  </si>
  <si>
    <t>WINDSOR SCHOOL 32 5650 060</t>
  </si>
  <si>
    <t>WOODCLIFF ACADEMY 26 5420 110</t>
  </si>
  <si>
    <t>Y.A.L.E. SCHOOL  ATLANTIC, MAYS LANDING 02 1940 085</t>
  </si>
  <si>
    <t>Y.A.L.E. SCHOOL EAST, NORTHFIELD 02 3720 010</t>
  </si>
  <si>
    <t>Y.A.L.E. SCHOOL NORTH, MEDFORD LAKES 06 3360 100</t>
  </si>
  <si>
    <t>Y.A.L.E. SCHOOL SOUTHEAST II, AUDUBON 08 0150 085</t>
  </si>
  <si>
    <t>Y.A.L.E. SCHOOL SOUTHEAST, VOORHEES 08 5400 100</t>
  </si>
  <si>
    <t>Y.A.L.E. SCHOOL, CENTRAL 06 2960 090</t>
  </si>
  <si>
    <t>Y.A.L.E. SCHOOL, CHERRY HILL 08 0800 100</t>
  </si>
  <si>
    <t>Y.A.L.E. SCHOOL, WILLIAMSTOWN 16 3280 100</t>
  </si>
  <si>
    <t>Y.C.S. ERNEST E. MAY ACADEMY, JERSEY CITY 18 5240 120</t>
  </si>
  <si>
    <t>Y.C.S. FORT LEE EDUCATION CENTER 04 0110 110</t>
  </si>
  <si>
    <t>Y.C.S. GEORGE WASHINGTON SCHOOL, HACKENSACK 04 1860 003</t>
  </si>
  <si>
    <t>Y.C.S. SAWTELLE LEARNING CENTER ANNEX, KEARNY 18 2410 100</t>
  </si>
  <si>
    <t>Y.C.S. SAWTELLE LEARNING CENTER ANNEX, PARAMUS HS 04 3930 040</t>
  </si>
  <si>
    <t>Y.C.S. SAWTELLE LEARNING CENTER, COLLINGSWOOD 08 0940 200</t>
  </si>
  <si>
    <t>Y.C.S. SAWTELLE LEARNING CENTER, MONTCLAIR 14 3310 120</t>
  </si>
  <si>
    <t>YOU AND ME PRESCHOOL 24 1290 090</t>
  </si>
  <si>
    <t>025</t>
  </si>
  <si>
    <t>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</si>
</sst>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0"/>
  </numFmts>
  <fonts count="56">
    <font>
      <sz val="10"/>
      <name val="Arial"/>
      <family val="0"/>
    </font>
    <font>
      <sz val="11"/>
      <color indexed="8"/>
      <name val="Book Antiqu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7"/>
      <name val="Times New Roman"/>
      <family val="1"/>
    </font>
    <font>
      <b/>
      <i/>
      <u val="single"/>
      <sz val="10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Book Antiqua"/>
      <family val="2"/>
    </font>
    <font>
      <sz val="11"/>
      <color indexed="20"/>
      <name val="Book Antiqua"/>
      <family val="2"/>
    </font>
    <font>
      <b/>
      <sz val="11"/>
      <color indexed="10"/>
      <name val="Book Antiqua"/>
      <family val="2"/>
    </font>
    <font>
      <b/>
      <sz val="11"/>
      <color indexed="9"/>
      <name val="Book Antiqua"/>
      <family val="2"/>
    </font>
    <font>
      <i/>
      <sz val="11"/>
      <color indexed="23"/>
      <name val="Book Antiqua"/>
      <family val="2"/>
    </font>
    <font>
      <u val="single"/>
      <sz val="10"/>
      <color indexed="61"/>
      <name val="Arial"/>
      <family val="2"/>
    </font>
    <font>
      <sz val="11"/>
      <color indexed="17"/>
      <name val="Book Antiqua"/>
      <family val="2"/>
    </font>
    <font>
      <b/>
      <sz val="15"/>
      <color indexed="23"/>
      <name val="Book Antiqua"/>
      <family val="2"/>
    </font>
    <font>
      <b/>
      <sz val="13"/>
      <color indexed="23"/>
      <name val="Book Antiqua"/>
      <family val="2"/>
    </font>
    <font>
      <b/>
      <sz val="11"/>
      <color indexed="23"/>
      <name val="Book Antiqua"/>
      <family val="2"/>
    </font>
    <font>
      <u val="single"/>
      <sz val="10"/>
      <color indexed="28"/>
      <name val="Arial"/>
      <family val="2"/>
    </font>
    <font>
      <sz val="11"/>
      <color indexed="62"/>
      <name val="Book Antiqua"/>
      <family val="2"/>
    </font>
    <font>
      <sz val="11"/>
      <color indexed="10"/>
      <name val="Book Antiqua"/>
      <family val="2"/>
    </font>
    <font>
      <sz val="11"/>
      <color indexed="19"/>
      <name val="Book Antiqua"/>
      <family val="2"/>
    </font>
    <font>
      <b/>
      <sz val="11"/>
      <color indexed="63"/>
      <name val="Book Antiqua"/>
      <family val="2"/>
    </font>
    <font>
      <b/>
      <sz val="18"/>
      <color indexed="23"/>
      <name val="Lucida Sans"/>
      <family val="2"/>
    </font>
    <font>
      <b/>
      <sz val="11"/>
      <color indexed="8"/>
      <name val="Book Antiqu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9C0006"/>
      <name val="Book Antiqua"/>
      <family val="2"/>
    </font>
    <font>
      <b/>
      <sz val="11"/>
      <color rgb="FFFA7D00"/>
      <name val="Book Antiqua"/>
      <family val="2"/>
    </font>
    <font>
      <b/>
      <sz val="11"/>
      <color theme="0"/>
      <name val="Book Antiqua"/>
      <family val="2"/>
    </font>
    <font>
      <i/>
      <sz val="11"/>
      <color rgb="FF7F7F7F"/>
      <name val="Book Antiqua"/>
      <family val="2"/>
    </font>
    <font>
      <u val="single"/>
      <sz val="10"/>
      <color theme="11"/>
      <name val="Arial"/>
      <family val="2"/>
    </font>
    <font>
      <sz val="11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u val="single"/>
      <sz val="10"/>
      <color theme="10"/>
      <name val="Arial"/>
      <family val="2"/>
    </font>
    <font>
      <sz val="11"/>
      <color rgb="FF3F3F76"/>
      <name val="Book Antiqua"/>
      <family val="2"/>
    </font>
    <font>
      <sz val="11"/>
      <color rgb="FFFA7D00"/>
      <name val="Book Antiqua"/>
      <family val="2"/>
    </font>
    <font>
      <sz val="11"/>
      <color rgb="FF9C6500"/>
      <name val="Book Antiqua"/>
      <family val="2"/>
    </font>
    <font>
      <b/>
      <sz val="11"/>
      <color rgb="FF3F3F3F"/>
      <name val="Book Antiqua"/>
      <family val="2"/>
    </font>
    <font>
      <b/>
      <sz val="18"/>
      <color theme="3"/>
      <name val="Lucida Sans"/>
      <family val="2"/>
    </font>
    <font>
      <b/>
      <sz val="11"/>
      <color theme="1"/>
      <name val="Book Antiqua"/>
      <family val="2"/>
    </font>
    <font>
      <sz val="11"/>
      <color rgb="FFFF0000"/>
      <name val="Book Antiqua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top"/>
    </xf>
    <xf numFmtId="3" fontId="3" fillId="0" borderId="0" xfId="42" applyNumberFormat="1" applyFont="1" applyFill="1" applyBorder="1" applyAlignment="1">
      <alignment horizontal="right" vertical="top" wrapText="1"/>
    </xf>
    <xf numFmtId="1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indent="1"/>
    </xf>
    <xf numFmtId="3" fontId="3" fillId="0" borderId="0" xfId="42" applyNumberFormat="1" applyFont="1" applyFill="1" applyBorder="1" applyAlignment="1">
      <alignment horizontal="right" vertical="center"/>
    </xf>
    <xf numFmtId="3" fontId="3" fillId="0" borderId="10" xfId="42" applyNumberFormat="1" applyFont="1" applyFill="1" applyBorder="1" applyAlignment="1">
      <alignment horizontal="right" vertical="center"/>
    </xf>
    <xf numFmtId="166" fontId="3" fillId="0" borderId="10" xfId="42" applyNumberFormat="1" applyFont="1" applyFill="1" applyBorder="1" applyAlignment="1">
      <alignment horizontal="right" vertical="center"/>
    </xf>
    <xf numFmtId="3" fontId="3" fillId="0" borderId="10" xfId="4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top" wrapText="1" indent="1"/>
    </xf>
    <xf numFmtId="1" fontId="5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Alignment="1">
      <alignment horizontal="left" vertical="top" wrapText="1" indent="1"/>
    </xf>
    <xf numFmtId="1" fontId="4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3" fillId="0" borderId="0" xfId="42" applyNumberFormat="1" applyFont="1" applyFill="1" applyBorder="1" applyAlignment="1">
      <alignment horizontal="center" vertical="center"/>
    </xf>
    <xf numFmtId="3" fontId="5" fillId="0" borderId="0" xfId="42" applyNumberFormat="1" applyFont="1" applyFill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center" vertical="center" wrapText="1"/>
    </xf>
    <xf numFmtId="3" fontId="3" fillId="0" borderId="0" xfId="42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42" applyNumberFormat="1" applyFont="1" applyFill="1" applyBorder="1" applyAlignment="1">
      <alignment horizontal="center" vertical="center"/>
    </xf>
    <xf numFmtId="164" fontId="3" fillId="0" borderId="0" xfId="42" applyNumberFormat="1" applyFont="1" applyFill="1" applyBorder="1" applyAlignment="1">
      <alignment horizontal="center" vertical="center" wrapText="1"/>
    </xf>
    <xf numFmtId="5" fontId="2" fillId="0" borderId="0" xfId="42" applyNumberFormat="1" applyFont="1" applyFill="1" applyBorder="1" applyAlignment="1">
      <alignment horizontal="center" vertical="center"/>
    </xf>
    <xf numFmtId="3" fontId="3" fillId="0" borderId="0" xfId="42" applyNumberFormat="1" applyFont="1" applyFill="1" applyBorder="1" applyAlignment="1" applyProtection="1">
      <alignment horizontal="center" vertical="center"/>
      <protection locked="0"/>
    </xf>
    <xf numFmtId="166" fontId="3" fillId="0" borderId="0" xfId="42" applyNumberFormat="1" applyFont="1" applyFill="1" applyBorder="1" applyAlignment="1" applyProtection="1">
      <alignment horizontal="center" vertical="center"/>
      <protection locked="0"/>
    </xf>
    <xf numFmtId="166" fontId="3" fillId="0" borderId="0" xfId="42" applyNumberFormat="1" applyFont="1" applyFill="1" applyBorder="1" applyAlignment="1">
      <alignment horizontal="center" vertical="center"/>
    </xf>
    <xf numFmtId="165" fontId="3" fillId="0" borderId="0" xfId="42" applyNumberFormat="1" applyFont="1" applyFill="1" applyBorder="1" applyAlignment="1" applyProtection="1">
      <alignment horizontal="center" vertical="center"/>
      <protection locked="0"/>
    </xf>
    <xf numFmtId="165" fontId="3" fillId="0" borderId="0" xfId="4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33" borderId="13" xfId="58" applyFont="1" applyFill="1" applyBorder="1" applyAlignment="1">
      <alignment horizontal="center"/>
      <protection/>
    </xf>
    <xf numFmtId="0" fontId="14" fillId="0" borderId="12" xfId="58" applyFont="1" applyFill="1" applyBorder="1" applyAlignment="1">
      <alignment wrapText="1"/>
      <protection/>
    </xf>
    <xf numFmtId="0" fontId="5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5" fillId="0" borderId="0" xfId="42" applyNumberFormat="1" applyFont="1" applyFill="1" applyBorder="1" applyAlignment="1">
      <alignment horizontal="right" vertical="center" wrapText="1"/>
    </xf>
    <xf numFmtId="1" fontId="3" fillId="0" borderId="0" xfId="42" applyNumberFormat="1" applyFont="1" applyFill="1" applyBorder="1" applyAlignment="1">
      <alignment horizontal="right" vertical="top" wrapText="1"/>
    </xf>
    <xf numFmtId="38" fontId="3" fillId="0" borderId="10" xfId="42" applyNumberFormat="1" applyFont="1" applyFill="1" applyBorder="1" applyAlignment="1">
      <alignment horizontal="right" vertical="center"/>
    </xf>
    <xf numFmtId="0" fontId="14" fillId="33" borderId="13" xfId="58" applyFont="1" applyFill="1" applyBorder="1" applyAlignment="1">
      <alignment horizontal="center" shrinkToFit="1"/>
      <protection/>
    </xf>
    <xf numFmtId="0" fontId="14" fillId="0" borderId="12" xfId="58" applyFont="1" applyFill="1" applyBorder="1" applyAlignment="1">
      <alignment shrinkToFit="1"/>
      <protection/>
    </xf>
    <xf numFmtId="0" fontId="12" fillId="0" borderId="0" xfId="0" applyFont="1" applyAlignment="1">
      <alignment shrinkToFit="1"/>
    </xf>
    <xf numFmtId="1" fontId="4" fillId="0" borderId="0" xfId="0" applyNumberFormat="1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1" fontId="4" fillId="34" borderId="0" xfId="0" applyNumberFormat="1" applyFont="1" applyFill="1" applyBorder="1" applyAlignment="1" applyProtection="1">
      <alignment horizontal="left" vertical="top" shrinkToFit="1"/>
      <protection locked="0"/>
    </xf>
    <xf numFmtId="3" fontId="3" fillId="34" borderId="14" xfId="42" applyNumberFormat="1" applyFont="1" applyFill="1" applyBorder="1" applyAlignment="1" applyProtection="1">
      <alignment horizontal="right"/>
      <protection locked="0"/>
    </xf>
    <xf numFmtId="3" fontId="3" fillId="34" borderId="15" xfId="42" applyNumberFormat="1" applyFont="1" applyFill="1" applyBorder="1" applyAlignment="1" applyProtection="1">
      <alignment horizontal="right"/>
      <protection locked="0"/>
    </xf>
    <xf numFmtId="3" fontId="3" fillId="34" borderId="16" xfId="42" applyNumberFormat="1" applyFont="1" applyFill="1" applyBorder="1" applyAlignment="1" applyProtection="1">
      <alignment horizontal="right"/>
      <protection locked="0"/>
    </xf>
    <xf numFmtId="166" fontId="3" fillId="34" borderId="15" xfId="42" applyNumberFormat="1" applyFont="1" applyFill="1" applyBorder="1" applyAlignment="1" applyProtection="1">
      <alignment horizontal="right"/>
      <protection locked="0"/>
    </xf>
    <xf numFmtId="166" fontId="3" fillId="34" borderId="16" xfId="42" applyNumberFormat="1" applyFont="1" applyFill="1" applyBorder="1" applyAlignment="1" applyProtection="1">
      <alignment horizontal="right"/>
      <protection locked="0"/>
    </xf>
    <xf numFmtId="3" fontId="3" fillId="34" borderId="17" xfId="42" applyNumberFormat="1" applyFont="1" applyFill="1" applyBorder="1" applyAlignment="1" applyProtection="1">
      <alignment horizontal="right"/>
      <protection locked="0"/>
    </xf>
    <xf numFmtId="3" fontId="3" fillId="34" borderId="11" xfId="42" applyNumberFormat="1" applyFont="1" applyFill="1" applyBorder="1" applyAlignment="1" applyProtection="1">
      <alignment horizontal="right"/>
      <protection locked="0"/>
    </xf>
    <xf numFmtId="4" fontId="3" fillId="34" borderId="11" xfId="42" applyNumberFormat="1" applyFont="1" applyFill="1" applyBorder="1" applyAlignment="1" applyProtection="1">
      <alignment horizontal="right"/>
      <protection locked="0"/>
    </xf>
    <xf numFmtId="3" fontId="3" fillId="34" borderId="0" xfId="42" applyNumberFormat="1" applyFont="1" applyFill="1" applyBorder="1" applyAlignment="1" applyProtection="1">
      <alignment horizontal="right" vertical="top" wrapText="1"/>
      <protection locked="0"/>
    </xf>
    <xf numFmtId="3" fontId="3" fillId="0" borderId="18" xfId="42" applyNumberFormat="1" applyFont="1" applyFill="1" applyBorder="1" applyAlignment="1">
      <alignment vertical="center"/>
    </xf>
    <xf numFmtId="3" fontId="3" fillId="0" borderId="18" xfId="42" applyNumberFormat="1" applyFont="1" applyFill="1" applyBorder="1" applyAlignment="1">
      <alignment horizontal="right" vertical="center" wrapText="1"/>
    </xf>
    <xf numFmtId="3" fontId="3" fillId="0" borderId="18" xfId="42" applyNumberFormat="1" applyFont="1" applyFill="1" applyBorder="1" applyAlignment="1">
      <alignment horizontal="right" vertical="center"/>
    </xf>
    <xf numFmtId="3" fontId="3" fillId="0" borderId="0" xfId="42" applyNumberFormat="1" applyFont="1" applyFill="1" applyBorder="1" applyAlignment="1">
      <alignment horizontal="right" vertical="top"/>
    </xf>
    <xf numFmtId="3" fontId="3" fillId="34" borderId="0" xfId="42" applyNumberFormat="1" applyFont="1" applyFill="1" applyBorder="1" applyAlignment="1" applyProtection="1">
      <alignment horizontal="right" vertical="top"/>
      <protection locked="0"/>
    </xf>
    <xf numFmtId="3" fontId="2" fillId="0" borderId="0" xfId="42" applyNumberFormat="1" applyFont="1" applyFill="1" applyBorder="1" applyAlignment="1">
      <alignment horizontal="right" vertical="top" wrapText="1"/>
    </xf>
    <xf numFmtId="3" fontId="3" fillId="34" borderId="19" xfId="42" applyNumberFormat="1" applyFont="1" applyFill="1" applyBorder="1" applyAlignment="1" applyProtection="1">
      <alignment horizontal="right" vertical="top" wrapText="1"/>
      <protection locked="0"/>
    </xf>
    <xf numFmtId="3" fontId="3" fillId="35" borderId="18" xfId="42" applyNumberFormat="1" applyFont="1" applyFill="1" applyBorder="1" applyAlignment="1">
      <alignment horizontal="right" vertical="center" wrapText="1"/>
    </xf>
    <xf numFmtId="3" fontId="3" fillId="0" borderId="20" xfId="42" applyNumberFormat="1" applyFont="1" applyFill="1" applyBorder="1" applyAlignment="1">
      <alignment horizontal="right" vertical="center"/>
    </xf>
    <xf numFmtId="3" fontId="3" fillId="0" borderId="18" xfId="42" applyNumberFormat="1" applyFont="1" applyFill="1" applyBorder="1" applyAlignment="1">
      <alignment horizontal="right" vertical="top"/>
    </xf>
    <xf numFmtId="3" fontId="3" fillId="0" borderId="20" xfId="42" applyNumberFormat="1" applyFont="1" applyFill="1" applyBorder="1" applyAlignment="1">
      <alignment horizontal="right" vertical="top"/>
    </xf>
    <xf numFmtId="3" fontId="3" fillId="0" borderId="20" xfId="42" applyNumberFormat="1" applyFont="1" applyFill="1" applyBorder="1" applyAlignment="1">
      <alignment horizontal="right"/>
    </xf>
    <xf numFmtId="3" fontId="2" fillId="0" borderId="20" xfId="42" applyNumberFormat="1" applyFont="1" applyFill="1" applyBorder="1" applyAlignment="1">
      <alignment horizontal="right" vertical="center" shrinkToFit="1"/>
    </xf>
    <xf numFmtId="3" fontId="3" fillId="0" borderId="11" xfId="42" applyNumberFormat="1" applyFont="1" applyFill="1" applyBorder="1" applyAlignment="1" applyProtection="1">
      <alignment horizontal="right"/>
      <protection/>
    </xf>
    <xf numFmtId="4" fontId="3" fillId="35" borderId="21" xfId="42" applyNumberFormat="1" applyFont="1" applyFill="1" applyBorder="1" applyAlignment="1">
      <alignment horizontal="right" vertical="center"/>
    </xf>
    <xf numFmtId="4" fontId="3" fillId="34" borderId="14" xfId="42" applyNumberFormat="1" applyFont="1" applyFill="1" applyBorder="1" applyAlignment="1" applyProtection="1">
      <alignment horizontal="right"/>
      <protection locked="0"/>
    </xf>
    <xf numFmtId="4" fontId="3" fillId="34" borderId="17" xfId="42" applyNumberFormat="1" applyFont="1" applyFill="1" applyBorder="1" applyAlignment="1" applyProtection="1">
      <alignment horizontal="right" vertical="center"/>
      <protection locked="0"/>
    </xf>
    <xf numFmtId="4" fontId="3" fillId="35" borderId="22" xfId="42" applyNumberFormat="1" applyFont="1" applyFill="1" applyBorder="1" applyAlignment="1">
      <alignment horizontal="right" vertical="center"/>
    </xf>
    <xf numFmtId="4" fontId="3" fillId="34" borderId="16" xfId="42" applyNumberFormat="1" applyFont="1" applyFill="1" applyBorder="1" applyAlignment="1" applyProtection="1">
      <alignment horizontal="right"/>
      <protection locked="0"/>
    </xf>
    <xf numFmtId="4" fontId="3" fillId="35" borderId="11" xfId="4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55" fillId="0" borderId="0" xfId="0" applyFont="1" applyBorder="1" applyAlignment="1">
      <alignment horizontal="left" vertical="center" shrinkToFit="1"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2"/>
  <sheetViews>
    <sheetView tabSelected="1" zoomScaleSheetLayoutView="100" workbookViewId="0" topLeftCell="A1">
      <selection activeCell="B2" sqref="B2"/>
    </sheetView>
  </sheetViews>
  <sheetFormatPr defaultColWidth="9.140625" defaultRowHeight="15" customHeight="1"/>
  <cols>
    <col min="1" max="1" width="5.57421875" style="21" customWidth="1"/>
    <col min="2" max="2" width="4.421875" style="9" customWidth="1"/>
    <col min="3" max="3" width="5.7109375" style="9" customWidth="1"/>
    <col min="4" max="4" width="4.421875" style="9" customWidth="1"/>
    <col min="5" max="5" width="4.421875" style="21" customWidth="1"/>
    <col min="6" max="6" width="53.8515625" style="5" customWidth="1"/>
    <col min="7" max="7" width="13.57421875" style="5" bestFit="1" customWidth="1"/>
    <col min="8" max="8" width="13.140625" style="6" customWidth="1"/>
    <col min="9" max="9" width="10.28125" style="47" hidden="1" customWidth="1"/>
    <col min="10" max="10" width="10.28125" style="21" hidden="1" customWidth="1"/>
    <col min="11" max="11" width="10.57421875" style="51" hidden="1" customWidth="1"/>
    <col min="12" max="12" width="4.8515625" style="51" hidden="1" customWidth="1"/>
    <col min="13" max="13" width="83.7109375" style="107" hidden="1" customWidth="1"/>
    <col min="14" max="16384" width="9.140625" style="1" customWidth="1"/>
  </cols>
  <sheetData>
    <row r="1" spans="1:13" s="18" customFormat="1" ht="15" customHeight="1">
      <c r="A1" s="34" t="s">
        <v>316</v>
      </c>
      <c r="B1" s="34" t="s">
        <v>313</v>
      </c>
      <c r="C1" s="34" t="s">
        <v>314</v>
      </c>
      <c r="D1" s="34" t="s">
        <v>315</v>
      </c>
      <c r="E1" s="34" t="s">
        <v>891</v>
      </c>
      <c r="F1" s="74" t="s">
        <v>152</v>
      </c>
      <c r="G1" s="3"/>
      <c r="H1" s="68" t="s">
        <v>190</v>
      </c>
      <c r="I1" s="46" t="s">
        <v>423</v>
      </c>
      <c r="J1" s="48" t="s">
        <v>421</v>
      </c>
      <c r="K1" s="50" t="s">
        <v>422</v>
      </c>
      <c r="L1" s="50" t="s">
        <v>892</v>
      </c>
      <c r="M1" s="107" t="s">
        <v>550</v>
      </c>
    </row>
    <row r="2" spans="1:13" ht="15" customHeight="1">
      <c r="A2" s="21">
        <v>1</v>
      </c>
      <c r="B2" s="75"/>
      <c r="C2" s="75"/>
      <c r="D2" s="75"/>
      <c r="E2" s="76"/>
      <c r="F2" s="77"/>
      <c r="G2" s="3"/>
      <c r="H2" s="68"/>
      <c r="I2" s="61" t="s">
        <v>424</v>
      </c>
      <c r="J2" s="61" t="s">
        <v>388</v>
      </c>
      <c r="K2" s="61" t="s">
        <v>543</v>
      </c>
      <c r="L2" s="61" t="s">
        <v>893</v>
      </c>
      <c r="M2" s="108" t="s">
        <v>910</v>
      </c>
    </row>
    <row r="3" spans="1:13" ht="15" customHeight="1">
      <c r="A3" s="21">
        <v>2</v>
      </c>
      <c r="B3" s="9">
        <f>$B$2</f>
        <v>0</v>
      </c>
      <c r="C3" s="9">
        <f>$C$2</f>
        <v>0</v>
      </c>
      <c r="D3" s="9">
        <f>$D$2</f>
        <v>0</v>
      </c>
      <c r="E3" s="67">
        <f>$E$2</f>
        <v>0</v>
      </c>
      <c r="F3" s="4" t="s">
        <v>209</v>
      </c>
      <c r="H3" s="69"/>
      <c r="I3" s="61" t="s">
        <v>417</v>
      </c>
      <c r="J3" s="61" t="s">
        <v>397</v>
      </c>
      <c r="K3" s="61" t="s">
        <v>1083</v>
      </c>
      <c r="L3" s="61" t="s">
        <v>894</v>
      </c>
      <c r="M3" s="108" t="s">
        <v>911</v>
      </c>
    </row>
    <row r="4" spans="1:13" ht="15" customHeight="1">
      <c r="A4" s="21">
        <v>3</v>
      </c>
      <c r="B4" s="9">
        <f>$B$2</f>
        <v>0</v>
      </c>
      <c r="C4" s="9">
        <f>$C$2</f>
        <v>0</v>
      </c>
      <c r="D4" s="9">
        <f>$D$2</f>
        <v>0</v>
      </c>
      <c r="E4" s="67">
        <f aca="true" t="shared" si="0" ref="E4:E67">$E$2</f>
        <v>0</v>
      </c>
      <c r="F4" s="45" t="s">
        <v>210</v>
      </c>
      <c r="G4" s="5" t="s">
        <v>211</v>
      </c>
      <c r="H4" s="86"/>
      <c r="I4" s="61" t="s">
        <v>418</v>
      </c>
      <c r="J4" s="61" t="s">
        <v>495</v>
      </c>
      <c r="K4" s="61" t="s">
        <v>419</v>
      </c>
      <c r="L4" s="61"/>
      <c r="M4" s="108" t="s">
        <v>912</v>
      </c>
    </row>
    <row r="5" spans="1:13" ht="15" customHeight="1">
      <c r="A5" s="21">
        <v>4</v>
      </c>
      <c r="B5" s="9">
        <f aca="true" t="shared" si="1" ref="B5:B68">$B$2</f>
        <v>0</v>
      </c>
      <c r="C5" s="9">
        <f aca="true" t="shared" si="2" ref="C5:C68">$C$2</f>
        <v>0</v>
      </c>
      <c r="D5" s="9">
        <f aca="true" t="shared" si="3" ref="D5:D68">$D$2</f>
        <v>0</v>
      </c>
      <c r="E5" s="67">
        <f t="shared" si="0"/>
        <v>0</v>
      </c>
      <c r="F5" s="45" t="s">
        <v>212</v>
      </c>
      <c r="G5" s="5" t="s">
        <v>213</v>
      </c>
      <c r="H5" s="86"/>
      <c r="I5" s="61" t="s">
        <v>425</v>
      </c>
      <c r="J5" s="61" t="s">
        <v>496</v>
      </c>
      <c r="K5" s="61" t="s">
        <v>442</v>
      </c>
      <c r="L5" s="61"/>
      <c r="M5" s="108" t="s">
        <v>913</v>
      </c>
    </row>
    <row r="6" spans="1:13" ht="15" customHeight="1">
      <c r="A6" s="21">
        <v>5</v>
      </c>
      <c r="B6" s="9">
        <f t="shared" si="1"/>
        <v>0</v>
      </c>
      <c r="C6" s="9">
        <f t="shared" si="2"/>
        <v>0</v>
      </c>
      <c r="D6" s="9">
        <f t="shared" si="3"/>
        <v>0</v>
      </c>
      <c r="E6" s="67">
        <f t="shared" si="0"/>
        <v>0</v>
      </c>
      <c r="F6" s="45" t="s">
        <v>282</v>
      </c>
      <c r="G6" s="5" t="s">
        <v>214</v>
      </c>
      <c r="H6" s="86"/>
      <c r="I6" s="61">
        <v>10</v>
      </c>
      <c r="J6" s="61" t="s">
        <v>336</v>
      </c>
      <c r="K6" s="61" t="s">
        <v>420</v>
      </c>
      <c r="L6" s="61"/>
      <c r="M6" s="108" t="s">
        <v>914</v>
      </c>
    </row>
    <row r="7" spans="1:13" ht="15" customHeight="1">
      <c r="A7" s="21">
        <v>6</v>
      </c>
      <c r="B7" s="9">
        <f t="shared" si="1"/>
        <v>0</v>
      </c>
      <c r="C7" s="9">
        <f t="shared" si="2"/>
        <v>0</v>
      </c>
      <c r="D7" s="9">
        <f t="shared" si="3"/>
        <v>0</v>
      </c>
      <c r="E7" s="67">
        <f t="shared" si="0"/>
        <v>0</v>
      </c>
      <c r="F7" s="45" t="s">
        <v>215</v>
      </c>
      <c r="G7" s="5" t="s">
        <v>216</v>
      </c>
      <c r="H7" s="86"/>
      <c r="I7" s="61" t="s">
        <v>426</v>
      </c>
      <c r="J7" s="61" t="s">
        <v>327</v>
      </c>
      <c r="K7" s="61" t="s">
        <v>443</v>
      </c>
      <c r="L7" s="61"/>
      <c r="M7" s="108" t="s">
        <v>915</v>
      </c>
    </row>
    <row r="8" spans="1:13" ht="15" customHeight="1">
      <c r="A8" s="21">
        <v>7</v>
      </c>
      <c r="B8" s="9">
        <f t="shared" si="1"/>
        <v>0</v>
      </c>
      <c r="C8" s="9">
        <f t="shared" si="2"/>
        <v>0</v>
      </c>
      <c r="D8" s="9">
        <f t="shared" si="3"/>
        <v>0</v>
      </c>
      <c r="E8" s="67">
        <f t="shared" si="0"/>
        <v>0</v>
      </c>
      <c r="F8" s="45" t="s">
        <v>217</v>
      </c>
      <c r="G8" s="5" t="s">
        <v>218</v>
      </c>
      <c r="H8" s="86"/>
      <c r="I8" s="61" t="s">
        <v>427</v>
      </c>
      <c r="J8" s="61" t="s">
        <v>380</v>
      </c>
      <c r="K8" s="61" t="s">
        <v>444</v>
      </c>
      <c r="L8" s="61"/>
      <c r="M8" s="108" t="s">
        <v>916</v>
      </c>
    </row>
    <row r="9" spans="1:13" ht="15" customHeight="1">
      <c r="A9" s="21">
        <v>8</v>
      </c>
      <c r="B9" s="9">
        <f t="shared" si="1"/>
        <v>0</v>
      </c>
      <c r="C9" s="9">
        <f t="shared" si="2"/>
        <v>0</v>
      </c>
      <c r="D9" s="9">
        <f t="shared" si="3"/>
        <v>0</v>
      </c>
      <c r="E9" s="67">
        <f t="shared" si="0"/>
        <v>0</v>
      </c>
      <c r="F9" s="45" t="s">
        <v>219</v>
      </c>
      <c r="G9" s="5" t="s">
        <v>220</v>
      </c>
      <c r="H9" s="86"/>
      <c r="I9" s="61" t="s">
        <v>428</v>
      </c>
      <c r="J9" s="61" t="s">
        <v>389</v>
      </c>
      <c r="K9" s="61" t="s">
        <v>445</v>
      </c>
      <c r="L9" s="61"/>
      <c r="M9" s="108" t="s">
        <v>917</v>
      </c>
    </row>
    <row r="10" spans="1:13" ht="15" customHeight="1">
      <c r="A10" s="21">
        <v>9</v>
      </c>
      <c r="B10" s="9">
        <f t="shared" si="1"/>
        <v>0</v>
      </c>
      <c r="C10" s="9">
        <f t="shared" si="2"/>
        <v>0</v>
      </c>
      <c r="D10" s="9">
        <f t="shared" si="3"/>
        <v>0</v>
      </c>
      <c r="E10" s="67">
        <f t="shared" si="0"/>
        <v>0</v>
      </c>
      <c r="F10" s="45" t="s">
        <v>221</v>
      </c>
      <c r="G10" s="5" t="s">
        <v>222</v>
      </c>
      <c r="H10" s="86"/>
      <c r="I10" s="61" t="s">
        <v>429</v>
      </c>
      <c r="J10" s="61" t="s">
        <v>337</v>
      </c>
      <c r="K10" s="61" t="s">
        <v>544</v>
      </c>
      <c r="L10" s="61"/>
      <c r="M10" s="108" t="s">
        <v>918</v>
      </c>
    </row>
    <row r="11" spans="1:13" ht="15" customHeight="1">
      <c r="A11" s="21">
        <v>10</v>
      </c>
      <c r="B11" s="9">
        <f t="shared" si="1"/>
        <v>0</v>
      </c>
      <c r="C11" s="9">
        <f t="shared" si="2"/>
        <v>0</v>
      </c>
      <c r="D11" s="9">
        <f t="shared" si="3"/>
        <v>0</v>
      </c>
      <c r="E11" s="67">
        <f t="shared" si="0"/>
        <v>0</v>
      </c>
      <c r="F11" s="45" t="s">
        <v>223</v>
      </c>
      <c r="G11" s="5" t="s">
        <v>224</v>
      </c>
      <c r="H11" s="86"/>
      <c r="I11" s="61" t="s">
        <v>430</v>
      </c>
      <c r="J11" s="61" t="s">
        <v>372</v>
      </c>
      <c r="K11" s="61" t="s">
        <v>446</v>
      </c>
      <c r="L11" s="61"/>
      <c r="M11" s="108" t="s">
        <v>919</v>
      </c>
    </row>
    <row r="12" spans="1:13" ht="15" customHeight="1">
      <c r="A12" s="21">
        <v>11</v>
      </c>
      <c r="B12" s="9">
        <f t="shared" si="1"/>
        <v>0</v>
      </c>
      <c r="C12" s="9">
        <f t="shared" si="2"/>
        <v>0</v>
      </c>
      <c r="D12" s="9">
        <f t="shared" si="3"/>
        <v>0</v>
      </c>
      <c r="E12" s="67">
        <f t="shared" si="0"/>
        <v>0</v>
      </c>
      <c r="F12" s="45" t="s">
        <v>225</v>
      </c>
      <c r="G12" s="5" t="s">
        <v>226</v>
      </c>
      <c r="H12" s="86"/>
      <c r="I12" s="61" t="s">
        <v>431</v>
      </c>
      <c r="J12" s="61" t="s">
        <v>390</v>
      </c>
      <c r="K12" s="110" t="s">
        <v>447</v>
      </c>
      <c r="L12" s="61"/>
      <c r="M12" s="108" t="s">
        <v>920</v>
      </c>
    </row>
    <row r="13" spans="1:13" ht="15" customHeight="1">
      <c r="A13" s="21">
        <v>12</v>
      </c>
      <c r="B13" s="9">
        <f t="shared" si="1"/>
        <v>0</v>
      </c>
      <c r="C13" s="9">
        <f t="shared" si="2"/>
        <v>0</v>
      </c>
      <c r="D13" s="9">
        <f t="shared" si="3"/>
        <v>0</v>
      </c>
      <c r="E13" s="67">
        <f t="shared" si="0"/>
        <v>0</v>
      </c>
      <c r="F13" s="45" t="s">
        <v>202</v>
      </c>
      <c r="G13" s="5" t="s">
        <v>227</v>
      </c>
      <c r="H13" s="86"/>
      <c r="I13" s="61" t="s">
        <v>432</v>
      </c>
      <c r="J13" s="61" t="s">
        <v>391</v>
      </c>
      <c r="K13" s="110" t="s">
        <v>1082</v>
      </c>
      <c r="L13" s="61"/>
      <c r="M13" s="108" t="s">
        <v>921</v>
      </c>
    </row>
    <row r="14" spans="1:13" ht="15" customHeight="1">
      <c r="A14" s="21">
        <v>13</v>
      </c>
      <c r="B14" s="9">
        <f t="shared" si="1"/>
        <v>0</v>
      </c>
      <c r="C14" s="9">
        <f t="shared" si="2"/>
        <v>0</v>
      </c>
      <c r="D14" s="9">
        <f t="shared" si="3"/>
        <v>0</v>
      </c>
      <c r="E14" s="67">
        <f t="shared" si="0"/>
        <v>0</v>
      </c>
      <c r="F14" s="45" t="s">
        <v>228</v>
      </c>
      <c r="G14" s="5" t="s">
        <v>229</v>
      </c>
      <c r="H14" s="86"/>
      <c r="I14" s="61" t="s">
        <v>433</v>
      </c>
      <c r="J14" s="61" t="s">
        <v>497</v>
      </c>
      <c r="K14" s="61" t="s">
        <v>448</v>
      </c>
      <c r="L14" s="61"/>
      <c r="M14" s="108" t="s">
        <v>922</v>
      </c>
    </row>
    <row r="15" spans="1:13" ht="24" customHeight="1">
      <c r="A15" s="21">
        <v>14</v>
      </c>
      <c r="B15" s="21">
        <f t="shared" si="1"/>
        <v>0</v>
      </c>
      <c r="C15" s="21">
        <f t="shared" si="2"/>
        <v>0</v>
      </c>
      <c r="D15" s="21">
        <f t="shared" si="3"/>
        <v>0</v>
      </c>
      <c r="E15" s="67">
        <f t="shared" si="0"/>
        <v>0</v>
      </c>
      <c r="F15" s="19" t="s">
        <v>190</v>
      </c>
      <c r="H15" s="87">
        <f>SUM(H4:H14)</f>
        <v>0</v>
      </c>
      <c r="I15" s="61" t="s">
        <v>434</v>
      </c>
      <c r="J15" s="61" t="s">
        <v>498</v>
      </c>
      <c r="K15" s="61" t="s">
        <v>449</v>
      </c>
      <c r="L15" s="61"/>
      <c r="M15" s="108" t="s">
        <v>923</v>
      </c>
    </row>
    <row r="16" spans="1:13" ht="15" customHeight="1">
      <c r="A16" s="21">
        <v>15</v>
      </c>
      <c r="B16" s="21">
        <f t="shared" si="1"/>
        <v>0</v>
      </c>
      <c r="C16" s="21">
        <f t="shared" si="2"/>
        <v>0</v>
      </c>
      <c r="D16" s="21">
        <f t="shared" si="3"/>
        <v>0</v>
      </c>
      <c r="E16" s="67">
        <f t="shared" si="0"/>
        <v>0</v>
      </c>
      <c r="F16" s="4" t="s">
        <v>230</v>
      </c>
      <c r="I16" s="61" t="s">
        <v>435</v>
      </c>
      <c r="J16" s="61" t="s">
        <v>338</v>
      </c>
      <c r="K16" s="61" t="s">
        <v>545</v>
      </c>
      <c r="L16" s="61"/>
      <c r="M16" s="108" t="s">
        <v>924</v>
      </c>
    </row>
    <row r="17" spans="1:13" ht="15" customHeight="1">
      <c r="A17" s="21">
        <v>16</v>
      </c>
      <c r="B17" s="21">
        <f t="shared" si="1"/>
        <v>0</v>
      </c>
      <c r="C17" s="21">
        <f t="shared" si="2"/>
        <v>0</v>
      </c>
      <c r="D17" s="21">
        <f t="shared" si="3"/>
        <v>0</v>
      </c>
      <c r="E17" s="67">
        <f t="shared" si="0"/>
        <v>0</v>
      </c>
      <c r="F17" s="37" t="s">
        <v>210</v>
      </c>
      <c r="G17" s="5" t="s">
        <v>231</v>
      </c>
      <c r="H17" s="86"/>
      <c r="I17" s="61" t="s">
        <v>436</v>
      </c>
      <c r="J17" s="61" t="s">
        <v>499</v>
      </c>
      <c r="K17" s="61" t="s">
        <v>450</v>
      </c>
      <c r="L17" s="61"/>
      <c r="M17" s="108" t="s">
        <v>925</v>
      </c>
    </row>
    <row r="18" spans="1:13" ht="15" customHeight="1">
      <c r="A18" s="21">
        <v>17</v>
      </c>
      <c r="B18" s="21">
        <f t="shared" si="1"/>
        <v>0</v>
      </c>
      <c r="C18" s="21">
        <f t="shared" si="2"/>
        <v>0</v>
      </c>
      <c r="D18" s="21">
        <f t="shared" si="3"/>
        <v>0</v>
      </c>
      <c r="E18" s="67">
        <f t="shared" si="0"/>
        <v>0</v>
      </c>
      <c r="F18" s="37" t="s">
        <v>282</v>
      </c>
      <c r="G18" s="5" t="s">
        <v>232</v>
      </c>
      <c r="H18" s="86"/>
      <c r="I18" s="61" t="s">
        <v>437</v>
      </c>
      <c r="J18" s="61" t="s">
        <v>360</v>
      </c>
      <c r="K18" s="61" t="s">
        <v>451</v>
      </c>
      <c r="L18" s="61"/>
      <c r="M18" s="108" t="s">
        <v>926</v>
      </c>
    </row>
    <row r="19" spans="1:13" ht="15" customHeight="1">
      <c r="A19" s="21">
        <v>18</v>
      </c>
      <c r="B19" s="21">
        <f t="shared" si="1"/>
        <v>0</v>
      </c>
      <c r="C19" s="21">
        <f t="shared" si="2"/>
        <v>0</v>
      </c>
      <c r="D19" s="21">
        <f t="shared" si="3"/>
        <v>0</v>
      </c>
      <c r="E19" s="67">
        <f t="shared" si="0"/>
        <v>0</v>
      </c>
      <c r="F19" s="37" t="s">
        <v>215</v>
      </c>
      <c r="G19" s="5" t="s">
        <v>233</v>
      </c>
      <c r="H19" s="86"/>
      <c r="I19" s="61" t="s">
        <v>438</v>
      </c>
      <c r="J19" s="61" t="s">
        <v>339</v>
      </c>
      <c r="K19" s="61" t="s">
        <v>452</v>
      </c>
      <c r="L19" s="61"/>
      <c r="M19" s="108" t="s">
        <v>927</v>
      </c>
    </row>
    <row r="20" spans="1:13" ht="15" customHeight="1">
      <c r="A20" s="21">
        <v>19</v>
      </c>
      <c r="B20" s="21">
        <f t="shared" si="1"/>
        <v>0</v>
      </c>
      <c r="C20" s="21">
        <f t="shared" si="2"/>
        <v>0</v>
      </c>
      <c r="D20" s="21">
        <f t="shared" si="3"/>
        <v>0</v>
      </c>
      <c r="E20" s="67">
        <f t="shared" si="0"/>
        <v>0</v>
      </c>
      <c r="F20" s="37" t="s">
        <v>217</v>
      </c>
      <c r="G20" s="5" t="s">
        <v>234</v>
      </c>
      <c r="H20" s="86"/>
      <c r="I20" s="61" t="s">
        <v>439</v>
      </c>
      <c r="J20" s="61" t="s">
        <v>373</v>
      </c>
      <c r="K20" s="61" t="s">
        <v>453</v>
      </c>
      <c r="L20" s="61"/>
      <c r="M20" s="108" t="s">
        <v>928</v>
      </c>
    </row>
    <row r="21" spans="1:13" ht="15" customHeight="1">
      <c r="A21" s="21">
        <v>20</v>
      </c>
      <c r="B21" s="21">
        <f t="shared" si="1"/>
        <v>0</v>
      </c>
      <c r="C21" s="21">
        <f t="shared" si="2"/>
        <v>0</v>
      </c>
      <c r="D21" s="21">
        <f t="shared" si="3"/>
        <v>0</v>
      </c>
      <c r="E21" s="67">
        <f t="shared" si="0"/>
        <v>0</v>
      </c>
      <c r="F21" s="37" t="s">
        <v>235</v>
      </c>
      <c r="G21" s="5" t="s">
        <v>236</v>
      </c>
      <c r="H21" s="86"/>
      <c r="I21" s="61" t="s">
        <v>440</v>
      </c>
      <c r="J21" s="61" t="s">
        <v>328</v>
      </c>
      <c r="K21" s="61" t="s">
        <v>454</v>
      </c>
      <c r="L21" s="61"/>
      <c r="M21" s="108" t="s">
        <v>929</v>
      </c>
    </row>
    <row r="22" spans="1:13" ht="15" customHeight="1">
      <c r="A22" s="21">
        <v>21</v>
      </c>
      <c r="B22" s="21">
        <f t="shared" si="1"/>
        <v>0</v>
      </c>
      <c r="C22" s="21">
        <f t="shared" si="2"/>
        <v>0</v>
      </c>
      <c r="D22" s="21">
        <f t="shared" si="3"/>
        <v>0</v>
      </c>
      <c r="E22" s="67">
        <f t="shared" si="0"/>
        <v>0</v>
      </c>
      <c r="F22" s="37" t="s">
        <v>221</v>
      </c>
      <c r="G22" s="5" t="s">
        <v>237</v>
      </c>
      <c r="H22" s="86"/>
      <c r="I22" s="61" t="s">
        <v>441</v>
      </c>
      <c r="J22" s="61" t="s">
        <v>500</v>
      </c>
      <c r="K22" s="61" t="s">
        <v>455</v>
      </c>
      <c r="L22" s="61"/>
      <c r="M22" s="108" t="s">
        <v>930</v>
      </c>
    </row>
    <row r="23" spans="1:13" ht="15" customHeight="1">
      <c r="A23" s="21">
        <v>22</v>
      </c>
      <c r="B23" s="21">
        <f t="shared" si="1"/>
        <v>0</v>
      </c>
      <c r="C23" s="21">
        <f t="shared" si="2"/>
        <v>0</v>
      </c>
      <c r="D23" s="21">
        <f t="shared" si="3"/>
        <v>0</v>
      </c>
      <c r="E23" s="67">
        <f t="shared" si="0"/>
        <v>0</v>
      </c>
      <c r="F23" s="37" t="s">
        <v>223</v>
      </c>
      <c r="G23" s="5" t="s">
        <v>238</v>
      </c>
      <c r="H23" s="86"/>
      <c r="J23" s="61" t="s">
        <v>384</v>
      </c>
      <c r="K23" s="61" t="s">
        <v>456</v>
      </c>
      <c r="L23" s="61"/>
      <c r="M23" s="108" t="s">
        <v>931</v>
      </c>
    </row>
    <row r="24" spans="1:13" ht="15" customHeight="1">
      <c r="A24" s="21">
        <v>23</v>
      </c>
      <c r="B24" s="21">
        <f t="shared" si="1"/>
        <v>0</v>
      </c>
      <c r="C24" s="21">
        <f t="shared" si="2"/>
        <v>0</v>
      </c>
      <c r="D24" s="21">
        <f t="shared" si="3"/>
        <v>0</v>
      </c>
      <c r="E24" s="67">
        <f t="shared" si="0"/>
        <v>0</v>
      </c>
      <c r="F24" s="37" t="s">
        <v>225</v>
      </c>
      <c r="G24" s="5" t="s">
        <v>239</v>
      </c>
      <c r="H24" s="86"/>
      <c r="J24" s="61" t="s">
        <v>329</v>
      </c>
      <c r="K24" s="61" t="s">
        <v>457</v>
      </c>
      <c r="L24" s="61"/>
      <c r="M24" s="108" t="s">
        <v>932</v>
      </c>
    </row>
    <row r="25" spans="1:13" ht="15" customHeight="1">
      <c r="A25" s="21">
        <v>24</v>
      </c>
      <c r="B25" s="21">
        <f t="shared" si="1"/>
        <v>0</v>
      </c>
      <c r="C25" s="21">
        <f t="shared" si="2"/>
        <v>0</v>
      </c>
      <c r="D25" s="21">
        <f t="shared" si="3"/>
        <v>0</v>
      </c>
      <c r="E25" s="67">
        <f t="shared" si="0"/>
        <v>0</v>
      </c>
      <c r="F25" s="37" t="s">
        <v>202</v>
      </c>
      <c r="G25" s="5" t="s">
        <v>240</v>
      </c>
      <c r="H25" s="86"/>
      <c r="J25" s="61" t="s">
        <v>400</v>
      </c>
      <c r="K25" s="61" t="s">
        <v>458</v>
      </c>
      <c r="L25" s="61"/>
      <c r="M25" s="108" t="s">
        <v>933</v>
      </c>
    </row>
    <row r="26" spans="1:13" ht="15" customHeight="1">
      <c r="A26" s="21">
        <v>25</v>
      </c>
      <c r="B26" s="21">
        <f t="shared" si="1"/>
        <v>0</v>
      </c>
      <c r="C26" s="21">
        <f t="shared" si="2"/>
        <v>0</v>
      </c>
      <c r="D26" s="21">
        <f t="shared" si="3"/>
        <v>0</v>
      </c>
      <c r="E26" s="67">
        <f t="shared" si="0"/>
        <v>0</v>
      </c>
      <c r="F26" s="37" t="s">
        <v>228</v>
      </c>
      <c r="G26" s="5" t="s">
        <v>241</v>
      </c>
      <c r="H26" s="86"/>
      <c r="J26" s="61" t="s">
        <v>501</v>
      </c>
      <c r="K26" s="61" t="s">
        <v>459</v>
      </c>
      <c r="L26" s="61"/>
      <c r="M26" s="108" t="s">
        <v>934</v>
      </c>
    </row>
    <row r="27" spans="1:13" ht="24" customHeight="1">
      <c r="A27" s="21">
        <v>26</v>
      </c>
      <c r="B27" s="21">
        <f t="shared" si="1"/>
        <v>0</v>
      </c>
      <c r="C27" s="21">
        <f t="shared" si="2"/>
        <v>0</v>
      </c>
      <c r="D27" s="21">
        <f t="shared" si="3"/>
        <v>0</v>
      </c>
      <c r="E27" s="67">
        <f t="shared" si="0"/>
        <v>0</v>
      </c>
      <c r="F27" s="20" t="s">
        <v>190</v>
      </c>
      <c r="G27" s="3"/>
      <c r="H27" s="88">
        <f>SUM(H17:H26)</f>
        <v>0</v>
      </c>
      <c r="J27" s="61" t="s">
        <v>347</v>
      </c>
      <c r="K27" s="61" t="s">
        <v>460</v>
      </c>
      <c r="L27" s="61"/>
      <c r="M27" s="108" t="s">
        <v>935</v>
      </c>
    </row>
    <row r="28" spans="1:13" ht="15" customHeight="1">
      <c r="A28" s="21">
        <v>27</v>
      </c>
      <c r="B28" s="21">
        <f t="shared" si="1"/>
        <v>0</v>
      </c>
      <c r="C28" s="21">
        <f t="shared" si="2"/>
        <v>0</v>
      </c>
      <c r="D28" s="21">
        <f t="shared" si="3"/>
        <v>0</v>
      </c>
      <c r="E28" s="67">
        <f t="shared" si="0"/>
        <v>0</v>
      </c>
      <c r="F28" s="4" t="s">
        <v>898</v>
      </c>
      <c r="J28" s="61" t="s">
        <v>502</v>
      </c>
      <c r="K28" s="61" t="s">
        <v>461</v>
      </c>
      <c r="L28" s="61"/>
      <c r="M28" s="108" t="s">
        <v>936</v>
      </c>
    </row>
    <row r="29" spans="1:13" ht="15" customHeight="1">
      <c r="A29" s="21">
        <v>28</v>
      </c>
      <c r="B29" s="21">
        <f t="shared" si="1"/>
        <v>0</v>
      </c>
      <c r="C29" s="21">
        <f t="shared" si="2"/>
        <v>0</v>
      </c>
      <c r="D29" s="21">
        <f t="shared" si="3"/>
        <v>0</v>
      </c>
      <c r="E29" s="67">
        <f t="shared" si="0"/>
        <v>0</v>
      </c>
      <c r="F29" s="37" t="s">
        <v>206</v>
      </c>
      <c r="G29" s="5" t="s">
        <v>242</v>
      </c>
      <c r="H29" s="86"/>
      <c r="J29" s="61" t="s">
        <v>364</v>
      </c>
      <c r="K29" s="61" t="s">
        <v>462</v>
      </c>
      <c r="L29" s="61"/>
      <c r="M29" s="108" t="s">
        <v>937</v>
      </c>
    </row>
    <row r="30" spans="1:13" ht="15" customHeight="1">
      <c r="A30" s="21">
        <v>29</v>
      </c>
      <c r="B30" s="21">
        <f t="shared" si="1"/>
        <v>0</v>
      </c>
      <c r="C30" s="21">
        <f t="shared" si="2"/>
        <v>0</v>
      </c>
      <c r="D30" s="21">
        <f t="shared" si="3"/>
        <v>0</v>
      </c>
      <c r="E30" s="67">
        <f t="shared" si="0"/>
        <v>0</v>
      </c>
      <c r="F30" s="37" t="s">
        <v>215</v>
      </c>
      <c r="G30" s="5" t="s">
        <v>243</v>
      </c>
      <c r="H30" s="86"/>
      <c r="J30" s="61" t="s">
        <v>361</v>
      </c>
      <c r="K30" s="61" t="s">
        <v>463</v>
      </c>
      <c r="L30" s="61"/>
      <c r="M30" s="108" t="s">
        <v>938</v>
      </c>
    </row>
    <row r="31" spans="1:13" ht="15" customHeight="1">
      <c r="A31" s="21">
        <v>30</v>
      </c>
      <c r="B31" s="21">
        <f t="shared" si="1"/>
        <v>0</v>
      </c>
      <c r="C31" s="21">
        <f t="shared" si="2"/>
        <v>0</v>
      </c>
      <c r="D31" s="21">
        <f t="shared" si="3"/>
        <v>0</v>
      </c>
      <c r="E31" s="67">
        <f t="shared" si="0"/>
        <v>0</v>
      </c>
      <c r="F31" s="37" t="s">
        <v>217</v>
      </c>
      <c r="G31" s="5" t="s">
        <v>244</v>
      </c>
      <c r="H31" s="86"/>
      <c r="J31" s="61" t="s">
        <v>355</v>
      </c>
      <c r="K31" s="61" t="s">
        <v>464</v>
      </c>
      <c r="L31" s="61"/>
      <c r="M31" s="108" t="s">
        <v>939</v>
      </c>
    </row>
    <row r="32" spans="1:13" ht="15" customHeight="1">
      <c r="A32" s="21">
        <v>31</v>
      </c>
      <c r="B32" s="21">
        <f t="shared" si="1"/>
        <v>0</v>
      </c>
      <c r="C32" s="21">
        <f t="shared" si="2"/>
        <v>0</v>
      </c>
      <c r="D32" s="21">
        <f t="shared" si="3"/>
        <v>0</v>
      </c>
      <c r="E32" s="67">
        <f t="shared" si="0"/>
        <v>0</v>
      </c>
      <c r="F32" s="37" t="s">
        <v>153</v>
      </c>
      <c r="G32" s="5" t="s">
        <v>245</v>
      </c>
      <c r="H32" s="86"/>
      <c r="J32" s="61" t="s">
        <v>318</v>
      </c>
      <c r="K32" s="61" t="s">
        <v>465</v>
      </c>
      <c r="L32" s="61"/>
      <c r="M32" s="108" t="s">
        <v>940</v>
      </c>
    </row>
    <row r="33" spans="1:13" ht="15" customHeight="1">
      <c r="A33" s="21">
        <v>32</v>
      </c>
      <c r="B33" s="21">
        <f t="shared" si="1"/>
        <v>0</v>
      </c>
      <c r="C33" s="21">
        <f t="shared" si="2"/>
        <v>0</v>
      </c>
      <c r="D33" s="21">
        <f t="shared" si="3"/>
        <v>0</v>
      </c>
      <c r="E33" s="67">
        <f t="shared" si="0"/>
        <v>0</v>
      </c>
      <c r="F33" s="37" t="s">
        <v>246</v>
      </c>
      <c r="G33" s="5" t="s">
        <v>247</v>
      </c>
      <c r="H33" s="86"/>
      <c r="J33" s="61" t="s">
        <v>340</v>
      </c>
      <c r="K33" s="61" t="s">
        <v>546</v>
      </c>
      <c r="L33" s="61"/>
      <c r="M33" s="108" t="s">
        <v>941</v>
      </c>
    </row>
    <row r="34" spans="1:13" ht="15" customHeight="1">
      <c r="A34" s="21">
        <v>33</v>
      </c>
      <c r="B34" s="21">
        <f t="shared" si="1"/>
        <v>0</v>
      </c>
      <c r="C34" s="21">
        <f t="shared" si="2"/>
        <v>0</v>
      </c>
      <c r="D34" s="21">
        <f t="shared" si="3"/>
        <v>0</v>
      </c>
      <c r="E34" s="67">
        <f t="shared" si="0"/>
        <v>0</v>
      </c>
      <c r="F34" s="37" t="s">
        <v>228</v>
      </c>
      <c r="G34" s="5" t="s">
        <v>248</v>
      </c>
      <c r="H34" s="86"/>
      <c r="J34" s="61" t="s">
        <v>353</v>
      </c>
      <c r="K34" s="61" t="s">
        <v>547</v>
      </c>
      <c r="L34" s="61"/>
      <c r="M34" s="108" t="s">
        <v>942</v>
      </c>
    </row>
    <row r="35" spans="1:13" ht="24" customHeight="1">
      <c r="A35" s="21">
        <v>34</v>
      </c>
      <c r="B35" s="21">
        <f t="shared" si="1"/>
        <v>0</v>
      </c>
      <c r="C35" s="21">
        <f t="shared" si="2"/>
        <v>0</v>
      </c>
      <c r="D35" s="21">
        <f t="shared" si="3"/>
        <v>0</v>
      </c>
      <c r="E35" s="67">
        <f t="shared" si="0"/>
        <v>0</v>
      </c>
      <c r="F35" s="20" t="s">
        <v>190</v>
      </c>
      <c r="G35" s="3"/>
      <c r="H35" s="88">
        <f>SUM(H29:H34)</f>
        <v>0</v>
      </c>
      <c r="J35" s="61" t="s">
        <v>392</v>
      </c>
      <c r="K35" s="61" t="s">
        <v>466</v>
      </c>
      <c r="L35" s="61"/>
      <c r="M35" s="108" t="s">
        <v>943</v>
      </c>
    </row>
    <row r="36" spans="1:13" ht="15" customHeight="1">
      <c r="A36" s="21">
        <v>36</v>
      </c>
      <c r="B36" s="21">
        <f t="shared" si="1"/>
        <v>0</v>
      </c>
      <c r="C36" s="21">
        <f t="shared" si="2"/>
        <v>0</v>
      </c>
      <c r="D36" s="21">
        <f t="shared" si="3"/>
        <v>0</v>
      </c>
      <c r="E36" s="67">
        <f t="shared" si="0"/>
        <v>0</v>
      </c>
      <c r="F36" s="4" t="s">
        <v>249</v>
      </c>
      <c r="J36" s="61" t="s">
        <v>365</v>
      </c>
      <c r="K36" s="61" t="s">
        <v>467</v>
      </c>
      <c r="L36" s="61"/>
      <c r="M36" s="108" t="s">
        <v>944</v>
      </c>
    </row>
    <row r="37" spans="1:13" ht="15" customHeight="1">
      <c r="A37" s="21">
        <v>37</v>
      </c>
      <c r="B37" s="21">
        <f t="shared" si="1"/>
        <v>0</v>
      </c>
      <c r="C37" s="21">
        <f t="shared" si="2"/>
        <v>0</v>
      </c>
      <c r="D37" s="21">
        <f t="shared" si="3"/>
        <v>0</v>
      </c>
      <c r="E37" s="67">
        <f t="shared" si="0"/>
        <v>0</v>
      </c>
      <c r="F37" s="37" t="s">
        <v>206</v>
      </c>
      <c r="G37" s="5" t="s">
        <v>250</v>
      </c>
      <c r="H37" s="86"/>
      <c r="J37" s="61" t="s">
        <v>503</v>
      </c>
      <c r="K37" s="61" t="s">
        <v>468</v>
      </c>
      <c r="L37" s="61"/>
      <c r="M37" s="108" t="s">
        <v>945</v>
      </c>
    </row>
    <row r="38" spans="1:13" ht="15" customHeight="1">
      <c r="A38" s="21">
        <v>38</v>
      </c>
      <c r="B38" s="21">
        <f t="shared" si="1"/>
        <v>0</v>
      </c>
      <c r="C38" s="21">
        <f t="shared" si="2"/>
        <v>0</v>
      </c>
      <c r="D38" s="21">
        <f t="shared" si="3"/>
        <v>0</v>
      </c>
      <c r="E38" s="67">
        <f t="shared" si="0"/>
        <v>0</v>
      </c>
      <c r="F38" s="37" t="s">
        <v>215</v>
      </c>
      <c r="G38" s="5" t="s">
        <v>251</v>
      </c>
      <c r="H38" s="86"/>
      <c r="J38" s="61" t="s">
        <v>504</v>
      </c>
      <c r="K38" s="61" t="s">
        <v>469</v>
      </c>
      <c r="L38" s="61"/>
      <c r="M38" s="108" t="s">
        <v>946</v>
      </c>
    </row>
    <row r="39" spans="1:13" ht="15" customHeight="1">
      <c r="A39" s="21">
        <v>39</v>
      </c>
      <c r="B39" s="21">
        <f t="shared" si="1"/>
        <v>0</v>
      </c>
      <c r="C39" s="21">
        <f t="shared" si="2"/>
        <v>0</v>
      </c>
      <c r="D39" s="21">
        <f t="shared" si="3"/>
        <v>0</v>
      </c>
      <c r="E39" s="67">
        <f t="shared" si="0"/>
        <v>0</v>
      </c>
      <c r="F39" s="37" t="s">
        <v>217</v>
      </c>
      <c r="G39" s="5" t="s">
        <v>252</v>
      </c>
      <c r="H39" s="86"/>
      <c r="J39" s="61" t="s">
        <v>505</v>
      </c>
      <c r="K39" s="61" t="s">
        <v>470</v>
      </c>
      <c r="L39" s="61"/>
      <c r="M39" s="108" t="s">
        <v>947</v>
      </c>
    </row>
    <row r="40" spans="1:13" ht="15" customHeight="1">
      <c r="A40" s="21">
        <v>40</v>
      </c>
      <c r="B40" s="21">
        <f t="shared" si="1"/>
        <v>0</v>
      </c>
      <c r="C40" s="21">
        <f t="shared" si="2"/>
        <v>0</v>
      </c>
      <c r="D40" s="21">
        <f t="shared" si="3"/>
        <v>0</v>
      </c>
      <c r="E40" s="67">
        <f t="shared" si="0"/>
        <v>0</v>
      </c>
      <c r="F40" s="37" t="s">
        <v>153</v>
      </c>
      <c r="G40" s="5" t="s">
        <v>253</v>
      </c>
      <c r="H40" s="86"/>
      <c r="J40" s="61" t="s">
        <v>319</v>
      </c>
      <c r="K40" s="61" t="s">
        <v>471</v>
      </c>
      <c r="L40" s="61"/>
      <c r="M40" s="108" t="s">
        <v>948</v>
      </c>
    </row>
    <row r="41" spans="1:13" ht="15" customHeight="1">
      <c r="A41" s="21">
        <v>41</v>
      </c>
      <c r="B41" s="21">
        <f t="shared" si="1"/>
        <v>0</v>
      </c>
      <c r="C41" s="21">
        <f t="shared" si="2"/>
        <v>0</v>
      </c>
      <c r="D41" s="21">
        <f t="shared" si="3"/>
        <v>0</v>
      </c>
      <c r="E41" s="67">
        <f t="shared" si="0"/>
        <v>0</v>
      </c>
      <c r="F41" s="37" t="s">
        <v>246</v>
      </c>
      <c r="G41" s="5" t="s">
        <v>254</v>
      </c>
      <c r="H41" s="86"/>
      <c r="J41" s="61" t="s">
        <v>506</v>
      </c>
      <c r="K41" s="61" t="s">
        <v>548</v>
      </c>
      <c r="L41" s="61"/>
      <c r="M41" s="108" t="s">
        <v>949</v>
      </c>
    </row>
    <row r="42" spans="1:13" ht="15" customHeight="1">
      <c r="A42" s="21">
        <v>42</v>
      </c>
      <c r="B42" s="21">
        <f t="shared" si="1"/>
        <v>0</v>
      </c>
      <c r="C42" s="21">
        <f t="shared" si="2"/>
        <v>0</v>
      </c>
      <c r="D42" s="21">
        <f t="shared" si="3"/>
        <v>0</v>
      </c>
      <c r="E42" s="67">
        <f t="shared" si="0"/>
        <v>0</v>
      </c>
      <c r="F42" s="37" t="s">
        <v>228</v>
      </c>
      <c r="G42" s="5" t="s">
        <v>255</v>
      </c>
      <c r="H42" s="86"/>
      <c r="J42" s="61" t="s">
        <v>330</v>
      </c>
      <c r="K42" s="61" t="s">
        <v>472</v>
      </c>
      <c r="L42" s="61"/>
      <c r="M42" s="108" t="s">
        <v>950</v>
      </c>
    </row>
    <row r="43" spans="1:13" ht="24" customHeight="1">
      <c r="A43" s="21">
        <v>43</v>
      </c>
      <c r="B43" s="21">
        <f t="shared" si="1"/>
        <v>0</v>
      </c>
      <c r="C43" s="21">
        <f t="shared" si="2"/>
        <v>0</v>
      </c>
      <c r="D43" s="21">
        <f t="shared" si="3"/>
        <v>0</v>
      </c>
      <c r="E43" s="67">
        <f t="shared" si="0"/>
        <v>0</v>
      </c>
      <c r="F43" s="20" t="s">
        <v>190</v>
      </c>
      <c r="G43" s="3"/>
      <c r="H43" s="88">
        <f>SUM(H37:H42)</f>
        <v>0</v>
      </c>
      <c r="J43" s="61" t="s">
        <v>507</v>
      </c>
      <c r="K43" s="61" t="s">
        <v>473</v>
      </c>
      <c r="L43" s="61"/>
      <c r="M43" s="108" t="s">
        <v>951</v>
      </c>
    </row>
    <row r="44" spans="1:13" ht="15" customHeight="1">
      <c r="A44" s="21">
        <v>44</v>
      </c>
      <c r="B44" s="21">
        <f t="shared" si="1"/>
        <v>0</v>
      </c>
      <c r="C44" s="21">
        <f t="shared" si="2"/>
        <v>0</v>
      </c>
      <c r="D44" s="21">
        <f t="shared" si="3"/>
        <v>0</v>
      </c>
      <c r="E44" s="67">
        <f t="shared" si="0"/>
        <v>0</v>
      </c>
      <c r="F44" s="38" t="s">
        <v>154</v>
      </c>
      <c r="J44" s="61" t="s">
        <v>356</v>
      </c>
      <c r="K44" s="61" t="s">
        <v>474</v>
      </c>
      <c r="L44" s="61"/>
      <c r="M44" s="108" t="s">
        <v>952</v>
      </c>
    </row>
    <row r="45" spans="1:13" ht="15" customHeight="1">
      <c r="A45" s="21">
        <v>45</v>
      </c>
      <c r="B45" s="21">
        <f t="shared" si="1"/>
        <v>0</v>
      </c>
      <c r="C45" s="21">
        <f t="shared" si="2"/>
        <v>0</v>
      </c>
      <c r="D45" s="21">
        <f t="shared" si="3"/>
        <v>0</v>
      </c>
      <c r="E45" s="67">
        <f t="shared" si="0"/>
        <v>0</v>
      </c>
      <c r="F45" s="4" t="s">
        <v>280</v>
      </c>
      <c r="J45" s="61" t="s">
        <v>374</v>
      </c>
      <c r="K45" s="61" t="s">
        <v>549</v>
      </c>
      <c r="L45" s="61"/>
      <c r="M45" s="108" t="s">
        <v>953</v>
      </c>
    </row>
    <row r="46" spans="1:13" ht="15" customHeight="1">
      <c r="A46" s="21">
        <v>46</v>
      </c>
      <c r="B46" s="21">
        <f t="shared" si="1"/>
        <v>0</v>
      </c>
      <c r="C46" s="21">
        <f t="shared" si="2"/>
        <v>0</v>
      </c>
      <c r="D46" s="21">
        <f t="shared" si="3"/>
        <v>0</v>
      </c>
      <c r="E46" s="67">
        <f t="shared" si="0"/>
        <v>0</v>
      </c>
      <c r="F46" s="37" t="s">
        <v>206</v>
      </c>
      <c r="G46" s="5" t="s">
        <v>256</v>
      </c>
      <c r="H46" s="86"/>
      <c r="J46" s="61" t="s">
        <v>320</v>
      </c>
      <c r="K46" s="61" t="s">
        <v>475</v>
      </c>
      <c r="L46" s="61"/>
      <c r="M46" s="108" t="s">
        <v>954</v>
      </c>
    </row>
    <row r="47" spans="1:13" ht="15" customHeight="1">
      <c r="A47" s="21">
        <v>47</v>
      </c>
      <c r="B47" s="21">
        <f t="shared" si="1"/>
        <v>0</v>
      </c>
      <c r="C47" s="21">
        <f t="shared" si="2"/>
        <v>0</v>
      </c>
      <c r="D47" s="21">
        <f t="shared" si="3"/>
        <v>0</v>
      </c>
      <c r="E47" s="67">
        <f t="shared" si="0"/>
        <v>0</v>
      </c>
      <c r="F47" s="37" t="s">
        <v>215</v>
      </c>
      <c r="G47" s="5" t="s">
        <v>257</v>
      </c>
      <c r="H47" s="86"/>
      <c r="J47" s="61" t="s">
        <v>362</v>
      </c>
      <c r="K47" s="61" t="s">
        <v>476</v>
      </c>
      <c r="L47" s="61"/>
      <c r="M47" s="108" t="s">
        <v>955</v>
      </c>
    </row>
    <row r="48" spans="1:13" ht="15" customHeight="1">
      <c r="A48" s="21">
        <v>48</v>
      </c>
      <c r="B48" s="21">
        <f t="shared" si="1"/>
        <v>0</v>
      </c>
      <c r="C48" s="21">
        <f t="shared" si="2"/>
        <v>0</v>
      </c>
      <c r="D48" s="21">
        <f t="shared" si="3"/>
        <v>0</v>
      </c>
      <c r="E48" s="67">
        <f t="shared" si="0"/>
        <v>0</v>
      </c>
      <c r="F48" s="37" t="s">
        <v>217</v>
      </c>
      <c r="G48" s="5" t="s">
        <v>258</v>
      </c>
      <c r="H48" s="86"/>
      <c r="J48" s="61" t="s">
        <v>508</v>
      </c>
      <c r="K48" s="61" t="s">
        <v>477</v>
      </c>
      <c r="L48" s="61"/>
      <c r="M48" s="108" t="s">
        <v>956</v>
      </c>
    </row>
    <row r="49" spans="1:13" ht="15" customHeight="1">
      <c r="A49" s="21">
        <v>49</v>
      </c>
      <c r="B49" s="21">
        <f t="shared" si="1"/>
        <v>0</v>
      </c>
      <c r="C49" s="21">
        <f t="shared" si="2"/>
        <v>0</v>
      </c>
      <c r="D49" s="21">
        <f t="shared" si="3"/>
        <v>0</v>
      </c>
      <c r="E49" s="67">
        <f t="shared" si="0"/>
        <v>0</v>
      </c>
      <c r="F49" s="37" t="s">
        <v>259</v>
      </c>
      <c r="G49" s="5" t="s">
        <v>260</v>
      </c>
      <c r="H49" s="86"/>
      <c r="J49" s="61" t="s">
        <v>321</v>
      </c>
      <c r="K49" s="61" t="s">
        <v>478</v>
      </c>
      <c r="L49" s="61"/>
      <c r="M49" s="108" t="s">
        <v>957</v>
      </c>
    </row>
    <row r="50" spans="1:13" ht="15" customHeight="1">
      <c r="A50" s="21">
        <v>50</v>
      </c>
      <c r="B50" s="21">
        <f t="shared" si="1"/>
        <v>0</v>
      </c>
      <c r="C50" s="21">
        <f t="shared" si="2"/>
        <v>0</v>
      </c>
      <c r="D50" s="21">
        <f t="shared" si="3"/>
        <v>0</v>
      </c>
      <c r="E50" s="67">
        <f t="shared" si="0"/>
        <v>0</v>
      </c>
      <c r="F50" s="37" t="s">
        <v>261</v>
      </c>
      <c r="G50" s="5" t="s">
        <v>262</v>
      </c>
      <c r="H50" s="86"/>
      <c r="J50" s="61" t="s">
        <v>334</v>
      </c>
      <c r="K50" s="61" t="s">
        <v>479</v>
      </c>
      <c r="L50" s="61"/>
      <c r="M50" s="108" t="s">
        <v>958</v>
      </c>
    </row>
    <row r="51" spans="1:13" ht="15" customHeight="1">
      <c r="A51" s="21">
        <v>51</v>
      </c>
      <c r="B51" s="21">
        <f t="shared" si="1"/>
        <v>0</v>
      </c>
      <c r="C51" s="21">
        <f t="shared" si="2"/>
        <v>0</v>
      </c>
      <c r="D51" s="21">
        <f t="shared" si="3"/>
        <v>0</v>
      </c>
      <c r="E51" s="67">
        <f t="shared" si="0"/>
        <v>0</v>
      </c>
      <c r="F51" s="37" t="s">
        <v>246</v>
      </c>
      <c r="G51" s="5" t="s">
        <v>263</v>
      </c>
      <c r="H51" s="86"/>
      <c r="J51" s="61" t="s">
        <v>357</v>
      </c>
      <c r="K51" s="61" t="s">
        <v>480</v>
      </c>
      <c r="L51" s="61"/>
      <c r="M51" s="108" t="s">
        <v>959</v>
      </c>
    </row>
    <row r="52" spans="1:13" ht="15" customHeight="1">
      <c r="A52" s="21">
        <v>52</v>
      </c>
      <c r="B52" s="21">
        <f t="shared" si="1"/>
        <v>0</v>
      </c>
      <c r="C52" s="21">
        <f t="shared" si="2"/>
        <v>0</v>
      </c>
      <c r="D52" s="21">
        <f t="shared" si="3"/>
        <v>0</v>
      </c>
      <c r="E52" s="67">
        <f t="shared" si="0"/>
        <v>0</v>
      </c>
      <c r="F52" s="37" t="s">
        <v>228</v>
      </c>
      <c r="G52" s="5" t="s">
        <v>264</v>
      </c>
      <c r="H52" s="86"/>
      <c r="J52" s="61" t="s">
        <v>366</v>
      </c>
      <c r="K52" s="61" t="s">
        <v>481</v>
      </c>
      <c r="L52" s="61"/>
      <c r="M52" s="108" t="s">
        <v>960</v>
      </c>
    </row>
    <row r="53" spans="1:13" ht="24" customHeight="1">
      <c r="A53" s="21">
        <v>53</v>
      </c>
      <c r="B53" s="21">
        <f t="shared" si="1"/>
        <v>0</v>
      </c>
      <c r="C53" s="21">
        <f t="shared" si="2"/>
        <v>0</v>
      </c>
      <c r="D53" s="21">
        <f t="shared" si="3"/>
        <v>0</v>
      </c>
      <c r="E53" s="67">
        <f t="shared" si="0"/>
        <v>0</v>
      </c>
      <c r="F53" s="22" t="s">
        <v>190</v>
      </c>
      <c r="G53" s="3"/>
      <c r="H53" s="89">
        <f>SUM(H46:H52)</f>
        <v>0</v>
      </c>
      <c r="J53" s="61" t="s">
        <v>509</v>
      </c>
      <c r="K53" s="61" t="s">
        <v>482</v>
      </c>
      <c r="L53" s="61"/>
      <c r="M53" s="108" t="s">
        <v>961</v>
      </c>
    </row>
    <row r="54" spans="1:13" ht="15" customHeight="1">
      <c r="A54" s="21">
        <v>54</v>
      </c>
      <c r="B54" s="21">
        <f t="shared" si="1"/>
        <v>0</v>
      </c>
      <c r="C54" s="21">
        <f t="shared" si="2"/>
        <v>0</v>
      </c>
      <c r="D54" s="21">
        <f t="shared" si="3"/>
        <v>0</v>
      </c>
      <c r="E54" s="67">
        <f t="shared" si="0"/>
        <v>0</v>
      </c>
      <c r="F54" s="4" t="s">
        <v>902</v>
      </c>
      <c r="H54" s="90"/>
      <c r="J54" s="61" t="s">
        <v>350</v>
      </c>
      <c r="K54" s="61" t="s">
        <v>483</v>
      </c>
      <c r="L54" s="61"/>
      <c r="M54" s="108" t="s">
        <v>962</v>
      </c>
    </row>
    <row r="55" spans="1:13" ht="15" customHeight="1">
      <c r="A55" s="21">
        <v>55</v>
      </c>
      <c r="B55" s="21">
        <f t="shared" si="1"/>
        <v>0</v>
      </c>
      <c r="C55" s="21">
        <f t="shared" si="2"/>
        <v>0</v>
      </c>
      <c r="D55" s="21">
        <f t="shared" si="3"/>
        <v>0</v>
      </c>
      <c r="E55" s="67">
        <f t="shared" si="0"/>
        <v>0</v>
      </c>
      <c r="F55" s="37" t="s">
        <v>281</v>
      </c>
      <c r="G55" s="5" t="s">
        <v>265</v>
      </c>
      <c r="H55" s="91"/>
      <c r="J55" s="61" t="s">
        <v>351</v>
      </c>
      <c r="K55" s="61" t="s">
        <v>484</v>
      </c>
      <c r="M55" s="108" t="s">
        <v>963</v>
      </c>
    </row>
    <row r="56" spans="1:13" ht="15" customHeight="1">
      <c r="A56" s="21">
        <v>56</v>
      </c>
      <c r="B56" s="21">
        <f t="shared" si="1"/>
        <v>0</v>
      </c>
      <c r="C56" s="21">
        <f t="shared" si="2"/>
        <v>0</v>
      </c>
      <c r="D56" s="21">
        <f t="shared" si="3"/>
        <v>0</v>
      </c>
      <c r="E56" s="67">
        <f t="shared" si="0"/>
        <v>0</v>
      </c>
      <c r="F56" s="37" t="s">
        <v>215</v>
      </c>
      <c r="G56" s="5" t="s">
        <v>266</v>
      </c>
      <c r="H56" s="91"/>
      <c r="J56" s="61" t="s">
        <v>510</v>
      </c>
      <c r="L56" s="52"/>
      <c r="M56" s="108" t="s">
        <v>964</v>
      </c>
    </row>
    <row r="57" spans="1:13" ht="15" customHeight="1">
      <c r="A57" s="21">
        <v>57</v>
      </c>
      <c r="B57" s="21">
        <f t="shared" si="1"/>
        <v>0</v>
      </c>
      <c r="C57" s="21">
        <f t="shared" si="2"/>
        <v>0</v>
      </c>
      <c r="D57" s="21">
        <f t="shared" si="3"/>
        <v>0</v>
      </c>
      <c r="E57" s="67">
        <f t="shared" si="0"/>
        <v>0</v>
      </c>
      <c r="F57" s="37" t="s">
        <v>217</v>
      </c>
      <c r="G57" s="5" t="s">
        <v>267</v>
      </c>
      <c r="H57" s="91"/>
      <c r="J57" s="61" t="s">
        <v>381</v>
      </c>
      <c r="K57" s="52"/>
      <c r="L57" s="52"/>
      <c r="M57" s="108" t="s">
        <v>965</v>
      </c>
    </row>
    <row r="58" spans="1:13" ht="24" customHeight="1">
      <c r="A58" s="21">
        <v>58</v>
      </c>
      <c r="B58" s="21">
        <f t="shared" si="1"/>
        <v>0</v>
      </c>
      <c r="C58" s="21">
        <f t="shared" si="2"/>
        <v>0</v>
      </c>
      <c r="D58" s="21">
        <f t="shared" si="3"/>
        <v>0</v>
      </c>
      <c r="E58" s="67">
        <f t="shared" si="0"/>
        <v>0</v>
      </c>
      <c r="F58" s="22" t="s">
        <v>190</v>
      </c>
      <c r="G58" s="3"/>
      <c r="H58" s="89">
        <f>SUM(H55:H57)</f>
        <v>0</v>
      </c>
      <c r="J58" s="61" t="s">
        <v>398</v>
      </c>
      <c r="K58" s="52"/>
      <c r="L58" s="52"/>
      <c r="M58" s="108" t="s">
        <v>966</v>
      </c>
    </row>
    <row r="59" spans="1:13" ht="15" customHeight="1">
      <c r="A59" s="21">
        <v>59</v>
      </c>
      <c r="B59" s="21">
        <f t="shared" si="1"/>
        <v>0</v>
      </c>
      <c r="C59" s="21">
        <f t="shared" si="2"/>
        <v>0</v>
      </c>
      <c r="D59" s="21">
        <f t="shared" si="3"/>
        <v>0</v>
      </c>
      <c r="E59" s="67">
        <f t="shared" si="0"/>
        <v>0</v>
      </c>
      <c r="F59" s="4" t="s">
        <v>155</v>
      </c>
      <c r="J59" s="61" t="s">
        <v>382</v>
      </c>
      <c r="K59" s="52"/>
      <c r="L59" s="52"/>
      <c r="M59" s="108" t="s">
        <v>967</v>
      </c>
    </row>
    <row r="60" spans="1:13" ht="15" customHeight="1">
      <c r="A60" s="21">
        <v>60</v>
      </c>
      <c r="B60" s="21">
        <f t="shared" si="1"/>
        <v>0</v>
      </c>
      <c r="C60" s="21">
        <f t="shared" si="2"/>
        <v>0</v>
      </c>
      <c r="D60" s="21">
        <f t="shared" si="3"/>
        <v>0</v>
      </c>
      <c r="E60" s="67">
        <f t="shared" si="0"/>
        <v>0</v>
      </c>
      <c r="F60" s="37" t="s">
        <v>206</v>
      </c>
      <c r="G60" s="5" t="s">
        <v>268</v>
      </c>
      <c r="H60" s="86"/>
      <c r="J60" s="61" t="s">
        <v>511</v>
      </c>
      <c r="K60" s="52"/>
      <c r="L60" s="52"/>
      <c r="M60" s="108" t="s">
        <v>968</v>
      </c>
    </row>
    <row r="61" spans="1:13" ht="15" customHeight="1">
      <c r="A61" s="21">
        <v>61</v>
      </c>
      <c r="B61" s="21">
        <f t="shared" si="1"/>
        <v>0</v>
      </c>
      <c r="C61" s="21">
        <f t="shared" si="2"/>
        <v>0</v>
      </c>
      <c r="D61" s="21">
        <f t="shared" si="3"/>
        <v>0</v>
      </c>
      <c r="E61" s="67">
        <f t="shared" si="0"/>
        <v>0</v>
      </c>
      <c r="F61" s="37" t="s">
        <v>215</v>
      </c>
      <c r="G61" s="5" t="s">
        <v>269</v>
      </c>
      <c r="H61" s="86"/>
      <c r="J61" s="61" t="s">
        <v>354</v>
      </c>
      <c r="K61" s="52"/>
      <c r="L61" s="52"/>
      <c r="M61" s="108" t="s">
        <v>969</v>
      </c>
    </row>
    <row r="62" spans="1:13" ht="15" customHeight="1">
      <c r="A62" s="21">
        <v>62</v>
      </c>
      <c r="B62" s="21">
        <f t="shared" si="1"/>
        <v>0</v>
      </c>
      <c r="C62" s="21">
        <f t="shared" si="2"/>
        <v>0</v>
      </c>
      <c r="D62" s="21">
        <f t="shared" si="3"/>
        <v>0</v>
      </c>
      <c r="E62" s="67">
        <f t="shared" si="0"/>
        <v>0</v>
      </c>
      <c r="F62" s="37" t="s">
        <v>217</v>
      </c>
      <c r="G62" s="5" t="s">
        <v>270</v>
      </c>
      <c r="H62" s="86"/>
      <c r="J62" s="61" t="s">
        <v>375</v>
      </c>
      <c r="K62" s="52"/>
      <c r="L62" s="52"/>
      <c r="M62" s="108" t="s">
        <v>970</v>
      </c>
    </row>
    <row r="63" spans="1:13" ht="15" customHeight="1">
      <c r="A63" s="21">
        <v>63</v>
      </c>
      <c r="B63" s="21">
        <f t="shared" si="1"/>
        <v>0</v>
      </c>
      <c r="C63" s="21">
        <f t="shared" si="2"/>
        <v>0</v>
      </c>
      <c r="D63" s="21">
        <f t="shared" si="3"/>
        <v>0</v>
      </c>
      <c r="E63" s="67">
        <f t="shared" si="0"/>
        <v>0</v>
      </c>
      <c r="F63" s="37" t="s">
        <v>259</v>
      </c>
      <c r="G63" s="5" t="s">
        <v>271</v>
      </c>
      <c r="H63" s="86"/>
      <c r="J63" s="61" t="s">
        <v>512</v>
      </c>
      <c r="K63" s="52"/>
      <c r="L63" s="52"/>
      <c r="M63" s="108" t="s">
        <v>971</v>
      </c>
    </row>
    <row r="64" spans="1:13" ht="15" customHeight="1">
      <c r="A64" s="21">
        <v>64</v>
      </c>
      <c r="B64" s="21">
        <f t="shared" si="1"/>
        <v>0</v>
      </c>
      <c r="C64" s="21">
        <f t="shared" si="2"/>
        <v>0</v>
      </c>
      <c r="D64" s="21">
        <f t="shared" si="3"/>
        <v>0</v>
      </c>
      <c r="E64" s="67">
        <f t="shared" si="0"/>
        <v>0</v>
      </c>
      <c r="F64" s="37" t="s">
        <v>261</v>
      </c>
      <c r="G64" s="5" t="s">
        <v>272</v>
      </c>
      <c r="H64" s="86"/>
      <c r="J64" s="61" t="s">
        <v>513</v>
      </c>
      <c r="K64" s="52"/>
      <c r="L64" s="52"/>
      <c r="M64" s="108" t="s">
        <v>972</v>
      </c>
    </row>
    <row r="65" spans="1:13" ht="15" customHeight="1">
      <c r="A65" s="21">
        <v>65</v>
      </c>
      <c r="B65" s="21">
        <f t="shared" si="1"/>
        <v>0</v>
      </c>
      <c r="C65" s="21">
        <f t="shared" si="2"/>
        <v>0</v>
      </c>
      <c r="D65" s="21">
        <f t="shared" si="3"/>
        <v>0</v>
      </c>
      <c r="E65" s="67">
        <f t="shared" si="0"/>
        <v>0</v>
      </c>
      <c r="F65" s="37" t="s">
        <v>246</v>
      </c>
      <c r="G65" s="5" t="s">
        <v>273</v>
      </c>
      <c r="H65" s="86"/>
      <c r="J65" s="61" t="s">
        <v>341</v>
      </c>
      <c r="K65" s="52"/>
      <c r="L65" s="52"/>
      <c r="M65" s="108" t="s">
        <v>973</v>
      </c>
    </row>
    <row r="66" spans="1:13" ht="15" customHeight="1">
      <c r="A66" s="21">
        <v>66</v>
      </c>
      <c r="B66" s="21">
        <f t="shared" si="1"/>
        <v>0</v>
      </c>
      <c r="C66" s="21">
        <f t="shared" si="2"/>
        <v>0</v>
      </c>
      <c r="D66" s="21">
        <f t="shared" si="3"/>
        <v>0</v>
      </c>
      <c r="E66" s="67">
        <f t="shared" si="0"/>
        <v>0</v>
      </c>
      <c r="F66" s="37" t="s">
        <v>228</v>
      </c>
      <c r="G66" s="5" t="s">
        <v>274</v>
      </c>
      <c r="H66" s="86"/>
      <c r="J66" s="61" t="s">
        <v>322</v>
      </c>
      <c r="K66" s="52"/>
      <c r="L66" s="53"/>
      <c r="M66" s="108" t="s">
        <v>974</v>
      </c>
    </row>
    <row r="67" spans="1:13" ht="24" customHeight="1">
      <c r="A67" s="21">
        <v>67</v>
      </c>
      <c r="B67" s="21">
        <f t="shared" si="1"/>
        <v>0</v>
      </c>
      <c r="C67" s="21">
        <f t="shared" si="2"/>
        <v>0</v>
      </c>
      <c r="D67" s="21">
        <f t="shared" si="3"/>
        <v>0</v>
      </c>
      <c r="E67" s="67">
        <f t="shared" si="0"/>
        <v>0</v>
      </c>
      <c r="F67" s="22" t="s">
        <v>190</v>
      </c>
      <c r="G67" s="3"/>
      <c r="H67" s="89">
        <f>SUM(H60:H66)</f>
        <v>0</v>
      </c>
      <c r="J67" s="61" t="s">
        <v>514</v>
      </c>
      <c r="K67" s="53"/>
      <c r="M67" s="108" t="s">
        <v>975</v>
      </c>
    </row>
    <row r="68" spans="1:13" ht="15" customHeight="1">
      <c r="A68" s="21">
        <v>68</v>
      </c>
      <c r="B68" s="21">
        <f t="shared" si="1"/>
        <v>0</v>
      </c>
      <c r="C68" s="21">
        <f t="shared" si="2"/>
        <v>0</v>
      </c>
      <c r="D68" s="21">
        <f t="shared" si="3"/>
        <v>0</v>
      </c>
      <c r="E68" s="67">
        <f aca="true" t="shared" si="4" ref="E68:E131">$E$2</f>
        <v>0</v>
      </c>
      <c r="F68" s="4" t="s">
        <v>899</v>
      </c>
      <c r="H68" s="90"/>
      <c r="J68" s="61" t="s">
        <v>515</v>
      </c>
      <c r="L68" s="52"/>
      <c r="M68" s="108" t="s">
        <v>976</v>
      </c>
    </row>
    <row r="69" spans="1:13" ht="15" customHeight="1">
      <c r="A69" s="21">
        <v>69</v>
      </c>
      <c r="B69" s="21">
        <f aca="true" t="shared" si="5" ref="B69:B132">$B$2</f>
        <v>0</v>
      </c>
      <c r="C69" s="21">
        <f aca="true" t="shared" si="6" ref="C69:C132">$C$2</f>
        <v>0</v>
      </c>
      <c r="D69" s="21">
        <f aca="true" t="shared" si="7" ref="D69:D132">$D$2</f>
        <v>0</v>
      </c>
      <c r="E69" s="67">
        <f t="shared" si="4"/>
        <v>0</v>
      </c>
      <c r="F69" s="37" t="s">
        <v>156</v>
      </c>
      <c r="G69" s="5" t="s">
        <v>275</v>
      </c>
      <c r="H69" s="91"/>
      <c r="J69" s="61" t="s">
        <v>516</v>
      </c>
      <c r="K69" s="52"/>
      <c r="L69" s="52"/>
      <c r="M69" s="108" t="s">
        <v>977</v>
      </c>
    </row>
    <row r="70" spans="1:13" ht="15" customHeight="1">
      <c r="A70" s="21">
        <v>70</v>
      </c>
      <c r="B70" s="21">
        <f t="shared" si="5"/>
        <v>0</v>
      </c>
      <c r="C70" s="21">
        <f t="shared" si="6"/>
        <v>0</v>
      </c>
      <c r="D70" s="21">
        <f t="shared" si="7"/>
        <v>0</v>
      </c>
      <c r="E70" s="67">
        <f t="shared" si="4"/>
        <v>0</v>
      </c>
      <c r="F70" s="37" t="s">
        <v>215</v>
      </c>
      <c r="G70" s="5" t="s">
        <v>276</v>
      </c>
      <c r="H70" s="91"/>
      <c r="J70" s="61" t="s">
        <v>517</v>
      </c>
      <c r="K70" s="52"/>
      <c r="L70" s="52"/>
      <c r="M70" s="108" t="s">
        <v>978</v>
      </c>
    </row>
    <row r="71" spans="1:13" ht="15" customHeight="1">
      <c r="A71" s="21">
        <v>71</v>
      </c>
      <c r="B71" s="21">
        <f t="shared" si="5"/>
        <v>0</v>
      </c>
      <c r="C71" s="21">
        <f t="shared" si="6"/>
        <v>0</v>
      </c>
      <c r="D71" s="21">
        <f t="shared" si="7"/>
        <v>0</v>
      </c>
      <c r="E71" s="67">
        <f t="shared" si="4"/>
        <v>0</v>
      </c>
      <c r="F71" s="37" t="s">
        <v>217</v>
      </c>
      <c r="G71" s="5" t="s">
        <v>277</v>
      </c>
      <c r="H71" s="91"/>
      <c r="J71" s="61" t="s">
        <v>518</v>
      </c>
      <c r="K71" s="52"/>
      <c r="L71" s="52"/>
      <c r="M71" s="108" t="s">
        <v>979</v>
      </c>
    </row>
    <row r="72" spans="1:13" ht="24" customHeight="1">
      <c r="A72" s="21">
        <v>72</v>
      </c>
      <c r="B72" s="21">
        <f t="shared" si="5"/>
        <v>0</v>
      </c>
      <c r="C72" s="21">
        <f t="shared" si="6"/>
        <v>0</v>
      </c>
      <c r="D72" s="21">
        <f t="shared" si="7"/>
        <v>0</v>
      </c>
      <c r="E72" s="67">
        <f t="shared" si="4"/>
        <v>0</v>
      </c>
      <c r="F72" s="23" t="s">
        <v>190</v>
      </c>
      <c r="G72" s="3"/>
      <c r="H72" s="89">
        <f>SUM(H69:H71)</f>
        <v>0</v>
      </c>
      <c r="J72" s="61" t="s">
        <v>367</v>
      </c>
      <c r="K72" s="52"/>
      <c r="L72" s="52"/>
      <c r="M72" s="108" t="s">
        <v>980</v>
      </c>
    </row>
    <row r="73" spans="1:13" ht="15" customHeight="1">
      <c r="A73" s="21">
        <v>73</v>
      </c>
      <c r="B73" s="21">
        <f t="shared" si="5"/>
        <v>0</v>
      </c>
      <c r="C73" s="21">
        <f t="shared" si="6"/>
        <v>0</v>
      </c>
      <c r="D73" s="21">
        <f t="shared" si="7"/>
        <v>0</v>
      </c>
      <c r="E73" s="67">
        <f t="shared" si="4"/>
        <v>0</v>
      </c>
      <c r="F73" s="4" t="s">
        <v>161</v>
      </c>
      <c r="J73" s="61" t="s">
        <v>376</v>
      </c>
      <c r="K73" s="52"/>
      <c r="L73" s="52"/>
      <c r="M73" s="108" t="s">
        <v>981</v>
      </c>
    </row>
    <row r="74" spans="1:13" ht="15" customHeight="1">
      <c r="A74" s="21">
        <v>74</v>
      </c>
      <c r="B74" s="21">
        <f t="shared" si="5"/>
        <v>0</v>
      </c>
      <c r="C74" s="21">
        <f t="shared" si="6"/>
        <v>0</v>
      </c>
      <c r="D74" s="21">
        <f t="shared" si="7"/>
        <v>0</v>
      </c>
      <c r="E74" s="67">
        <f t="shared" si="4"/>
        <v>0</v>
      </c>
      <c r="F74" s="37" t="s">
        <v>206</v>
      </c>
      <c r="G74" s="5" t="s">
        <v>0</v>
      </c>
      <c r="H74" s="86"/>
      <c r="J74" s="61" t="s">
        <v>377</v>
      </c>
      <c r="K74" s="52"/>
      <c r="L74" s="52"/>
      <c r="M74" s="108" t="s">
        <v>982</v>
      </c>
    </row>
    <row r="75" spans="1:13" ht="15" customHeight="1">
      <c r="A75" s="21">
        <v>75</v>
      </c>
      <c r="B75" s="21">
        <f t="shared" si="5"/>
        <v>0</v>
      </c>
      <c r="C75" s="21">
        <f t="shared" si="6"/>
        <v>0</v>
      </c>
      <c r="D75" s="21">
        <f t="shared" si="7"/>
        <v>0</v>
      </c>
      <c r="E75" s="67">
        <f t="shared" si="4"/>
        <v>0</v>
      </c>
      <c r="F75" s="37" t="s">
        <v>215</v>
      </c>
      <c r="G75" s="5" t="s">
        <v>1</v>
      </c>
      <c r="H75" s="86"/>
      <c r="J75" s="61" t="s">
        <v>519</v>
      </c>
      <c r="K75" s="52"/>
      <c r="L75" s="52"/>
      <c r="M75" s="108" t="s">
        <v>983</v>
      </c>
    </row>
    <row r="76" spans="1:13" ht="15" customHeight="1">
      <c r="A76" s="21">
        <v>76</v>
      </c>
      <c r="B76" s="21">
        <f t="shared" si="5"/>
        <v>0</v>
      </c>
      <c r="C76" s="21">
        <f t="shared" si="6"/>
        <v>0</v>
      </c>
      <c r="D76" s="21">
        <f t="shared" si="7"/>
        <v>0</v>
      </c>
      <c r="E76" s="67">
        <f t="shared" si="4"/>
        <v>0</v>
      </c>
      <c r="F76" s="37" t="s">
        <v>217</v>
      </c>
      <c r="G76" s="5" t="s">
        <v>2</v>
      </c>
      <c r="H76" s="86"/>
      <c r="J76" s="61" t="s">
        <v>348</v>
      </c>
      <c r="K76" s="52"/>
      <c r="L76" s="52"/>
      <c r="M76" s="108" t="s">
        <v>984</v>
      </c>
    </row>
    <row r="77" spans="1:13" ht="15" customHeight="1">
      <c r="A77" s="21">
        <v>77</v>
      </c>
      <c r="B77" s="21">
        <f t="shared" si="5"/>
        <v>0</v>
      </c>
      <c r="C77" s="21">
        <f t="shared" si="6"/>
        <v>0</v>
      </c>
      <c r="D77" s="21">
        <f t="shared" si="7"/>
        <v>0</v>
      </c>
      <c r="E77" s="67">
        <f t="shared" si="4"/>
        <v>0</v>
      </c>
      <c r="F77" s="37" t="s">
        <v>259</v>
      </c>
      <c r="G77" s="5" t="s">
        <v>3</v>
      </c>
      <c r="H77" s="86"/>
      <c r="J77" s="61" t="s">
        <v>342</v>
      </c>
      <c r="K77" s="52"/>
      <c r="L77" s="52"/>
      <c r="M77" s="109" t="s">
        <v>985</v>
      </c>
    </row>
    <row r="78" spans="1:13" ht="15" customHeight="1">
      <c r="A78" s="21">
        <v>78</v>
      </c>
      <c r="B78" s="21">
        <f t="shared" si="5"/>
        <v>0</v>
      </c>
      <c r="C78" s="21">
        <f t="shared" si="6"/>
        <v>0</v>
      </c>
      <c r="D78" s="21">
        <f t="shared" si="7"/>
        <v>0</v>
      </c>
      <c r="E78" s="67">
        <f t="shared" si="4"/>
        <v>0</v>
      </c>
      <c r="F78" s="37" t="s">
        <v>246</v>
      </c>
      <c r="G78" s="5" t="s">
        <v>4</v>
      </c>
      <c r="H78" s="86"/>
      <c r="J78" s="61" t="s">
        <v>393</v>
      </c>
      <c r="K78" s="52"/>
      <c r="L78" s="52"/>
      <c r="M78" s="109" t="s">
        <v>986</v>
      </c>
    </row>
    <row r="79" spans="1:13" ht="15" customHeight="1">
      <c r="A79" s="21">
        <v>79</v>
      </c>
      <c r="B79" s="21">
        <f t="shared" si="5"/>
        <v>0</v>
      </c>
      <c r="C79" s="21">
        <f t="shared" si="6"/>
        <v>0</v>
      </c>
      <c r="D79" s="21">
        <f t="shared" si="7"/>
        <v>0</v>
      </c>
      <c r="E79" s="67">
        <f t="shared" si="4"/>
        <v>0</v>
      </c>
      <c r="F79" s="37" t="s">
        <v>228</v>
      </c>
      <c r="G79" s="5" t="s">
        <v>5</v>
      </c>
      <c r="H79" s="86"/>
      <c r="J79" s="61" t="s">
        <v>520</v>
      </c>
      <c r="K79" s="52"/>
      <c r="L79" s="53"/>
      <c r="M79" s="109" t="s">
        <v>987</v>
      </c>
    </row>
    <row r="80" spans="1:13" ht="23.25" customHeight="1">
      <c r="A80" s="21">
        <v>80</v>
      </c>
      <c r="B80" s="21">
        <f t="shared" si="5"/>
        <v>0</v>
      </c>
      <c r="C80" s="21">
        <f t="shared" si="6"/>
        <v>0</v>
      </c>
      <c r="D80" s="21">
        <f t="shared" si="7"/>
        <v>0</v>
      </c>
      <c r="E80" s="67">
        <f t="shared" si="4"/>
        <v>0</v>
      </c>
      <c r="F80" s="22" t="s">
        <v>190</v>
      </c>
      <c r="G80" s="3"/>
      <c r="H80" s="89">
        <f>SUM(H74:H79)</f>
        <v>0</v>
      </c>
      <c r="J80" s="61" t="s">
        <v>521</v>
      </c>
      <c r="K80" s="53"/>
      <c r="M80" s="109" t="s">
        <v>988</v>
      </c>
    </row>
    <row r="81" spans="1:13" ht="15" customHeight="1">
      <c r="A81" s="21">
        <v>81</v>
      </c>
      <c r="B81" s="21">
        <f t="shared" si="5"/>
        <v>0</v>
      </c>
      <c r="C81" s="21">
        <f t="shared" si="6"/>
        <v>0</v>
      </c>
      <c r="D81" s="21">
        <f t="shared" si="7"/>
        <v>0</v>
      </c>
      <c r="E81" s="67">
        <f t="shared" si="4"/>
        <v>0</v>
      </c>
      <c r="F81" s="4" t="s">
        <v>162</v>
      </c>
      <c r="J81" s="61" t="s">
        <v>378</v>
      </c>
      <c r="L81" s="52"/>
      <c r="M81" s="109" t="s">
        <v>989</v>
      </c>
    </row>
    <row r="82" spans="1:13" ht="15" customHeight="1">
      <c r="A82" s="21">
        <v>82</v>
      </c>
      <c r="B82" s="21">
        <f t="shared" si="5"/>
        <v>0</v>
      </c>
      <c r="C82" s="21">
        <f t="shared" si="6"/>
        <v>0</v>
      </c>
      <c r="D82" s="21">
        <f t="shared" si="7"/>
        <v>0</v>
      </c>
      <c r="E82" s="67">
        <f t="shared" si="4"/>
        <v>0</v>
      </c>
      <c r="F82" s="37" t="s">
        <v>283</v>
      </c>
      <c r="G82" s="5" t="s">
        <v>6</v>
      </c>
      <c r="H82" s="86"/>
      <c r="J82" s="61" t="s">
        <v>326</v>
      </c>
      <c r="K82" s="52"/>
      <c r="L82" s="52"/>
      <c r="M82" s="109" t="s">
        <v>990</v>
      </c>
    </row>
    <row r="83" spans="1:13" ht="15" customHeight="1">
      <c r="A83" s="21">
        <v>83</v>
      </c>
      <c r="B83" s="21">
        <f t="shared" si="5"/>
        <v>0</v>
      </c>
      <c r="C83" s="21">
        <f t="shared" si="6"/>
        <v>0</v>
      </c>
      <c r="D83" s="21">
        <f t="shared" si="7"/>
        <v>0</v>
      </c>
      <c r="E83" s="67">
        <f t="shared" si="4"/>
        <v>0</v>
      </c>
      <c r="F83" s="37" t="s">
        <v>201</v>
      </c>
      <c r="G83" s="5" t="s">
        <v>7</v>
      </c>
      <c r="H83" s="86"/>
      <c r="J83" s="61" t="s">
        <v>401</v>
      </c>
      <c r="K83" s="52"/>
      <c r="L83" s="52"/>
      <c r="M83" s="109" t="s">
        <v>991</v>
      </c>
    </row>
    <row r="84" spans="1:13" ht="15" customHeight="1">
      <c r="A84" s="21">
        <v>84</v>
      </c>
      <c r="B84" s="21">
        <f t="shared" si="5"/>
        <v>0</v>
      </c>
      <c r="C84" s="21">
        <f t="shared" si="6"/>
        <v>0</v>
      </c>
      <c r="D84" s="21">
        <f t="shared" si="7"/>
        <v>0</v>
      </c>
      <c r="E84" s="67">
        <f t="shared" si="4"/>
        <v>0</v>
      </c>
      <c r="F84" s="37" t="s">
        <v>416</v>
      </c>
      <c r="G84" s="5" t="s">
        <v>8</v>
      </c>
      <c r="H84" s="86"/>
      <c r="J84" s="61" t="s">
        <v>368</v>
      </c>
      <c r="K84" s="52"/>
      <c r="L84" s="52"/>
      <c r="M84" s="109" t="s">
        <v>992</v>
      </c>
    </row>
    <row r="85" spans="1:13" ht="15" customHeight="1">
      <c r="A85" s="21">
        <v>85</v>
      </c>
      <c r="B85" s="21">
        <f t="shared" si="5"/>
        <v>0</v>
      </c>
      <c r="C85" s="21">
        <f t="shared" si="6"/>
        <v>0</v>
      </c>
      <c r="D85" s="21">
        <f t="shared" si="7"/>
        <v>0</v>
      </c>
      <c r="E85" s="67">
        <f t="shared" si="4"/>
        <v>0</v>
      </c>
      <c r="F85" s="39" t="s">
        <v>215</v>
      </c>
      <c r="G85" s="5" t="s">
        <v>9</v>
      </c>
      <c r="H85" s="86"/>
      <c r="J85" s="61" t="s">
        <v>522</v>
      </c>
      <c r="K85" s="52"/>
      <c r="L85" s="52"/>
      <c r="M85" s="108" t="s">
        <v>993</v>
      </c>
    </row>
    <row r="86" spans="1:13" ht="15" customHeight="1">
      <c r="A86" s="21">
        <v>86</v>
      </c>
      <c r="B86" s="21">
        <f t="shared" si="5"/>
        <v>0</v>
      </c>
      <c r="C86" s="21">
        <f t="shared" si="6"/>
        <v>0</v>
      </c>
      <c r="D86" s="21">
        <f t="shared" si="7"/>
        <v>0</v>
      </c>
      <c r="E86" s="67">
        <f t="shared" si="4"/>
        <v>0</v>
      </c>
      <c r="F86" s="39" t="s">
        <v>217</v>
      </c>
      <c r="G86" s="5" t="s">
        <v>10</v>
      </c>
      <c r="H86" s="86"/>
      <c r="J86" s="61" t="s">
        <v>343</v>
      </c>
      <c r="K86" s="52"/>
      <c r="L86" s="53"/>
      <c r="M86" s="108" t="s">
        <v>994</v>
      </c>
    </row>
    <row r="87" spans="1:13" ht="15" customHeight="1">
      <c r="A87" s="21">
        <v>87</v>
      </c>
      <c r="B87" s="21">
        <f t="shared" si="5"/>
        <v>0</v>
      </c>
      <c r="C87" s="21">
        <f t="shared" si="6"/>
        <v>0</v>
      </c>
      <c r="D87" s="21">
        <f t="shared" si="7"/>
        <v>0</v>
      </c>
      <c r="E87" s="67">
        <f t="shared" si="4"/>
        <v>0</v>
      </c>
      <c r="F87" s="37" t="s">
        <v>219</v>
      </c>
      <c r="G87" s="5" t="s">
        <v>11</v>
      </c>
      <c r="H87" s="86"/>
      <c r="J87" s="61" t="s">
        <v>523</v>
      </c>
      <c r="K87" s="53"/>
      <c r="L87" s="53"/>
      <c r="M87" s="108" t="s">
        <v>995</v>
      </c>
    </row>
    <row r="88" spans="1:13" ht="15" customHeight="1">
      <c r="A88" s="21">
        <v>88</v>
      </c>
      <c r="B88" s="21">
        <f t="shared" si="5"/>
        <v>0</v>
      </c>
      <c r="C88" s="21">
        <f t="shared" si="6"/>
        <v>0</v>
      </c>
      <c r="D88" s="21">
        <f t="shared" si="7"/>
        <v>0</v>
      </c>
      <c r="E88" s="67">
        <f t="shared" si="4"/>
        <v>0</v>
      </c>
      <c r="F88" s="37" t="s">
        <v>163</v>
      </c>
      <c r="G88" s="5" t="s">
        <v>13</v>
      </c>
      <c r="H88" s="86"/>
      <c r="J88" s="61" t="s">
        <v>399</v>
      </c>
      <c r="K88" s="53"/>
      <c r="L88" s="52"/>
      <c r="M88" s="108" t="s">
        <v>996</v>
      </c>
    </row>
    <row r="89" spans="1:13" ht="15" customHeight="1">
      <c r="A89" s="21">
        <v>89</v>
      </c>
      <c r="B89" s="21">
        <f t="shared" si="5"/>
        <v>0</v>
      </c>
      <c r="C89" s="21">
        <f t="shared" si="6"/>
        <v>0</v>
      </c>
      <c r="D89" s="21">
        <f t="shared" si="7"/>
        <v>0</v>
      </c>
      <c r="E89" s="67">
        <f t="shared" si="4"/>
        <v>0</v>
      </c>
      <c r="F89" s="37" t="s">
        <v>261</v>
      </c>
      <c r="G89" s="5" t="s">
        <v>14</v>
      </c>
      <c r="H89" s="86"/>
      <c r="J89" s="61" t="s">
        <v>352</v>
      </c>
      <c r="K89" s="52"/>
      <c r="L89" s="52"/>
      <c r="M89" s="108" t="s">
        <v>997</v>
      </c>
    </row>
    <row r="90" spans="1:13" ht="15" customHeight="1">
      <c r="A90" s="21">
        <v>90</v>
      </c>
      <c r="B90" s="21">
        <f t="shared" si="5"/>
        <v>0</v>
      </c>
      <c r="C90" s="21">
        <f t="shared" si="6"/>
        <v>0</v>
      </c>
      <c r="D90" s="21">
        <f t="shared" si="7"/>
        <v>0</v>
      </c>
      <c r="E90" s="67">
        <f t="shared" si="4"/>
        <v>0</v>
      </c>
      <c r="F90" s="37" t="s">
        <v>246</v>
      </c>
      <c r="G90" s="5" t="s">
        <v>15</v>
      </c>
      <c r="H90" s="86"/>
      <c r="J90" s="61" t="s">
        <v>317</v>
      </c>
      <c r="K90" s="52"/>
      <c r="L90" s="52"/>
      <c r="M90" s="108" t="s">
        <v>998</v>
      </c>
    </row>
    <row r="91" spans="1:13" ht="15" customHeight="1">
      <c r="A91" s="21">
        <v>91</v>
      </c>
      <c r="B91" s="21">
        <f t="shared" si="5"/>
        <v>0</v>
      </c>
      <c r="C91" s="21">
        <f t="shared" si="6"/>
        <v>0</v>
      </c>
      <c r="D91" s="21">
        <f t="shared" si="7"/>
        <v>0</v>
      </c>
      <c r="E91" s="67">
        <f t="shared" si="4"/>
        <v>0</v>
      </c>
      <c r="F91" s="37" t="s">
        <v>228</v>
      </c>
      <c r="G91" s="5" t="s">
        <v>16</v>
      </c>
      <c r="H91" s="86"/>
      <c r="J91" s="61" t="s">
        <v>344</v>
      </c>
      <c r="K91" s="52"/>
      <c r="L91" s="52"/>
      <c r="M91" s="108" t="s">
        <v>999</v>
      </c>
    </row>
    <row r="92" spans="1:13" ht="15" customHeight="1">
      <c r="A92" s="21">
        <v>92</v>
      </c>
      <c r="B92" s="21">
        <f t="shared" si="5"/>
        <v>0</v>
      </c>
      <c r="C92" s="21">
        <f t="shared" si="6"/>
        <v>0</v>
      </c>
      <c r="D92" s="21">
        <f t="shared" si="7"/>
        <v>0</v>
      </c>
      <c r="E92" s="67">
        <f t="shared" si="4"/>
        <v>0</v>
      </c>
      <c r="F92" s="37" t="s">
        <v>907</v>
      </c>
      <c r="G92" s="5" t="s">
        <v>184</v>
      </c>
      <c r="H92" s="86"/>
      <c r="J92" s="61" t="s">
        <v>369</v>
      </c>
      <c r="K92" s="52"/>
      <c r="L92" s="52"/>
      <c r="M92" s="108" t="s">
        <v>1000</v>
      </c>
    </row>
    <row r="93" spans="1:13" ht="23.25" customHeight="1">
      <c r="A93" s="21">
        <v>93</v>
      </c>
      <c r="B93" s="21">
        <f t="shared" si="5"/>
        <v>0</v>
      </c>
      <c r="C93" s="21">
        <f t="shared" si="6"/>
        <v>0</v>
      </c>
      <c r="D93" s="21">
        <f t="shared" si="7"/>
        <v>0</v>
      </c>
      <c r="E93" s="67">
        <f t="shared" si="4"/>
        <v>0</v>
      </c>
      <c r="F93" s="22" t="s">
        <v>190</v>
      </c>
      <c r="G93" s="3"/>
      <c r="H93" s="89">
        <f>SUM(H82:H92)</f>
        <v>0</v>
      </c>
      <c r="J93" s="61" t="s">
        <v>345</v>
      </c>
      <c r="K93" s="52"/>
      <c r="L93" s="52"/>
      <c r="M93" s="108" t="s">
        <v>1001</v>
      </c>
    </row>
    <row r="94" spans="1:13" ht="15" customHeight="1">
      <c r="A94" s="21">
        <v>94</v>
      </c>
      <c r="B94" s="21">
        <f t="shared" si="5"/>
        <v>0</v>
      </c>
      <c r="C94" s="21">
        <f t="shared" si="6"/>
        <v>0</v>
      </c>
      <c r="D94" s="21">
        <f t="shared" si="7"/>
        <v>0</v>
      </c>
      <c r="E94" s="67">
        <f t="shared" si="4"/>
        <v>0</v>
      </c>
      <c r="F94" s="4" t="s">
        <v>164</v>
      </c>
      <c r="J94" s="61" t="s">
        <v>323</v>
      </c>
      <c r="K94" s="52"/>
      <c r="L94" s="52"/>
      <c r="M94" s="108" t="s">
        <v>1002</v>
      </c>
    </row>
    <row r="95" spans="1:13" ht="15" customHeight="1">
      <c r="A95" s="21">
        <v>95</v>
      </c>
      <c r="B95" s="21">
        <f t="shared" si="5"/>
        <v>0</v>
      </c>
      <c r="C95" s="21">
        <f t="shared" si="6"/>
        <v>0</v>
      </c>
      <c r="D95" s="21">
        <f t="shared" si="7"/>
        <v>0</v>
      </c>
      <c r="E95" s="67">
        <f t="shared" si="4"/>
        <v>0</v>
      </c>
      <c r="F95" s="37" t="s">
        <v>903</v>
      </c>
      <c r="G95" s="5" t="s">
        <v>17</v>
      </c>
      <c r="H95" s="86"/>
      <c r="J95" s="61" t="s">
        <v>524</v>
      </c>
      <c r="K95" s="52"/>
      <c r="L95" s="52"/>
      <c r="M95" s="108" t="s">
        <v>1003</v>
      </c>
    </row>
    <row r="96" spans="1:13" ht="15" customHeight="1">
      <c r="A96" s="21">
        <v>96</v>
      </c>
      <c r="B96" s="21">
        <f t="shared" si="5"/>
        <v>0</v>
      </c>
      <c r="C96" s="21">
        <f t="shared" si="6"/>
        <v>0</v>
      </c>
      <c r="D96" s="21">
        <f t="shared" si="7"/>
        <v>0</v>
      </c>
      <c r="E96" s="67">
        <f t="shared" si="4"/>
        <v>0</v>
      </c>
      <c r="F96" s="37" t="s">
        <v>283</v>
      </c>
      <c r="G96" s="5" t="s">
        <v>18</v>
      </c>
      <c r="H96" s="86"/>
      <c r="J96" s="61" t="s">
        <v>525</v>
      </c>
      <c r="K96" s="52"/>
      <c r="L96" s="52"/>
      <c r="M96" s="108" t="s">
        <v>1004</v>
      </c>
    </row>
    <row r="97" spans="1:13" ht="15" customHeight="1">
      <c r="A97" s="21">
        <v>97</v>
      </c>
      <c r="B97" s="21">
        <f t="shared" si="5"/>
        <v>0</v>
      </c>
      <c r="C97" s="21">
        <f t="shared" si="6"/>
        <v>0</v>
      </c>
      <c r="D97" s="21">
        <f t="shared" si="7"/>
        <v>0</v>
      </c>
      <c r="E97" s="67">
        <f t="shared" si="4"/>
        <v>0</v>
      </c>
      <c r="F97" s="37" t="s">
        <v>165</v>
      </c>
      <c r="G97" s="5" t="s">
        <v>19</v>
      </c>
      <c r="H97" s="86"/>
      <c r="J97" s="61" t="s">
        <v>526</v>
      </c>
      <c r="K97" s="52"/>
      <c r="M97" s="108" t="s">
        <v>1005</v>
      </c>
    </row>
    <row r="98" spans="1:13" ht="15" customHeight="1">
      <c r="A98" s="21">
        <v>98</v>
      </c>
      <c r="B98" s="21">
        <f t="shared" si="5"/>
        <v>0</v>
      </c>
      <c r="C98" s="21">
        <f t="shared" si="6"/>
        <v>0</v>
      </c>
      <c r="D98" s="21">
        <f t="shared" si="7"/>
        <v>0</v>
      </c>
      <c r="E98" s="67">
        <f t="shared" si="4"/>
        <v>0</v>
      </c>
      <c r="F98" s="37" t="s">
        <v>416</v>
      </c>
      <c r="G98" s="5" t="s">
        <v>20</v>
      </c>
      <c r="H98" s="86"/>
      <c r="J98" s="61" t="s">
        <v>527</v>
      </c>
      <c r="L98" s="49"/>
      <c r="M98" s="108" t="s">
        <v>1006</v>
      </c>
    </row>
    <row r="99" spans="1:13" ht="15" customHeight="1">
      <c r="A99" s="21">
        <v>99</v>
      </c>
      <c r="B99" s="21">
        <f t="shared" si="5"/>
        <v>0</v>
      </c>
      <c r="C99" s="21">
        <f t="shared" si="6"/>
        <v>0</v>
      </c>
      <c r="D99" s="21">
        <f t="shared" si="7"/>
        <v>0</v>
      </c>
      <c r="E99" s="67">
        <f t="shared" si="4"/>
        <v>0</v>
      </c>
      <c r="F99" s="39" t="s">
        <v>215</v>
      </c>
      <c r="G99" s="5" t="s">
        <v>21</v>
      </c>
      <c r="H99" s="86"/>
      <c r="J99" s="61" t="s">
        <v>331</v>
      </c>
      <c r="K99" s="49"/>
      <c r="M99" s="108" t="s">
        <v>1007</v>
      </c>
    </row>
    <row r="100" spans="1:13" ht="15" customHeight="1">
      <c r="A100" s="21">
        <v>100</v>
      </c>
      <c r="B100" s="21">
        <f t="shared" si="5"/>
        <v>0</v>
      </c>
      <c r="C100" s="21">
        <f t="shared" si="6"/>
        <v>0</v>
      </c>
      <c r="D100" s="21">
        <f t="shared" si="7"/>
        <v>0</v>
      </c>
      <c r="E100" s="67">
        <f t="shared" si="4"/>
        <v>0</v>
      </c>
      <c r="F100" s="39" t="s">
        <v>217</v>
      </c>
      <c r="G100" s="5" t="s">
        <v>22</v>
      </c>
      <c r="H100" s="86"/>
      <c r="J100" s="61" t="s">
        <v>379</v>
      </c>
      <c r="M100" s="108" t="s">
        <v>1008</v>
      </c>
    </row>
    <row r="101" spans="1:13" ht="15" customHeight="1">
      <c r="A101" s="21">
        <v>101</v>
      </c>
      <c r="B101" s="21">
        <f t="shared" si="5"/>
        <v>0</v>
      </c>
      <c r="C101" s="21">
        <f t="shared" si="6"/>
        <v>0</v>
      </c>
      <c r="D101" s="21">
        <f t="shared" si="7"/>
        <v>0</v>
      </c>
      <c r="E101" s="67">
        <f t="shared" si="4"/>
        <v>0</v>
      </c>
      <c r="F101" s="37" t="s">
        <v>219</v>
      </c>
      <c r="G101" s="5" t="s">
        <v>23</v>
      </c>
      <c r="H101" s="86"/>
      <c r="J101" s="61" t="s">
        <v>402</v>
      </c>
      <c r="L101" s="52"/>
      <c r="M101" s="108" t="s">
        <v>1009</v>
      </c>
    </row>
    <row r="102" spans="1:13" ht="15" customHeight="1">
      <c r="A102" s="21">
        <v>102</v>
      </c>
      <c r="B102" s="21">
        <f t="shared" si="5"/>
        <v>0</v>
      </c>
      <c r="C102" s="21">
        <f t="shared" si="6"/>
        <v>0</v>
      </c>
      <c r="D102" s="21">
        <f t="shared" si="7"/>
        <v>0</v>
      </c>
      <c r="E102" s="67">
        <f t="shared" si="4"/>
        <v>0</v>
      </c>
      <c r="F102" s="37" t="s">
        <v>163</v>
      </c>
      <c r="G102" s="5" t="s">
        <v>24</v>
      </c>
      <c r="H102" s="86"/>
      <c r="J102" s="61" t="s">
        <v>404</v>
      </c>
      <c r="K102" s="52"/>
      <c r="L102" s="53"/>
      <c r="M102" s="108" t="s">
        <v>1010</v>
      </c>
    </row>
    <row r="103" spans="1:13" ht="15" customHeight="1">
      <c r="A103" s="21">
        <v>103</v>
      </c>
      <c r="B103" s="21">
        <f t="shared" si="5"/>
        <v>0</v>
      </c>
      <c r="C103" s="21">
        <f t="shared" si="6"/>
        <v>0</v>
      </c>
      <c r="D103" s="21">
        <f t="shared" si="7"/>
        <v>0</v>
      </c>
      <c r="E103" s="67">
        <f t="shared" si="4"/>
        <v>0</v>
      </c>
      <c r="F103" s="37" t="s">
        <v>261</v>
      </c>
      <c r="G103" s="5" t="s">
        <v>25</v>
      </c>
      <c r="H103" s="86"/>
      <c r="J103" s="61" t="s">
        <v>528</v>
      </c>
      <c r="K103" s="53"/>
      <c r="M103" s="108" t="s">
        <v>1011</v>
      </c>
    </row>
    <row r="104" spans="1:13" ht="15" customHeight="1">
      <c r="A104" s="21">
        <v>104</v>
      </c>
      <c r="B104" s="21">
        <f t="shared" si="5"/>
        <v>0</v>
      </c>
      <c r="C104" s="21">
        <f t="shared" si="6"/>
        <v>0</v>
      </c>
      <c r="D104" s="21">
        <f t="shared" si="7"/>
        <v>0</v>
      </c>
      <c r="E104" s="67">
        <f t="shared" si="4"/>
        <v>0</v>
      </c>
      <c r="F104" s="37" t="s">
        <v>246</v>
      </c>
      <c r="G104" s="5" t="s">
        <v>26</v>
      </c>
      <c r="H104" s="86"/>
      <c r="J104" s="61" t="s">
        <v>358</v>
      </c>
      <c r="L104" s="52"/>
      <c r="M104" s="108" t="s">
        <v>1012</v>
      </c>
    </row>
    <row r="105" spans="1:13" ht="15" customHeight="1">
      <c r="A105" s="21">
        <v>105</v>
      </c>
      <c r="B105" s="21">
        <f t="shared" si="5"/>
        <v>0</v>
      </c>
      <c r="C105" s="21">
        <f t="shared" si="6"/>
        <v>0</v>
      </c>
      <c r="D105" s="21">
        <f t="shared" si="7"/>
        <v>0</v>
      </c>
      <c r="E105" s="67">
        <f t="shared" si="4"/>
        <v>0</v>
      </c>
      <c r="F105" s="37" t="s">
        <v>228</v>
      </c>
      <c r="G105" s="5" t="s">
        <v>27</v>
      </c>
      <c r="H105" s="86"/>
      <c r="J105" s="61" t="s">
        <v>324</v>
      </c>
      <c r="K105" s="52"/>
      <c r="L105" s="53"/>
      <c r="M105" s="108" t="s">
        <v>1013</v>
      </c>
    </row>
    <row r="106" spans="1:13" ht="24" customHeight="1">
      <c r="A106" s="21">
        <v>106</v>
      </c>
      <c r="B106" s="21">
        <f t="shared" si="5"/>
        <v>0</v>
      </c>
      <c r="C106" s="21">
        <f t="shared" si="6"/>
        <v>0</v>
      </c>
      <c r="D106" s="21">
        <f t="shared" si="7"/>
        <v>0</v>
      </c>
      <c r="E106" s="67">
        <f t="shared" si="4"/>
        <v>0</v>
      </c>
      <c r="F106" s="22" t="s">
        <v>190</v>
      </c>
      <c r="G106" s="3"/>
      <c r="H106" s="89">
        <f>SUM(H95:H105)</f>
        <v>0</v>
      </c>
      <c r="J106" s="61" t="s">
        <v>324</v>
      </c>
      <c r="K106" s="53"/>
      <c r="M106" s="108" t="s">
        <v>1014</v>
      </c>
    </row>
    <row r="107" spans="1:13" ht="15" customHeight="1">
      <c r="A107" s="21">
        <v>107</v>
      </c>
      <c r="B107" s="21">
        <f t="shared" si="5"/>
        <v>0</v>
      </c>
      <c r="C107" s="21">
        <f t="shared" si="6"/>
        <v>0</v>
      </c>
      <c r="D107" s="21">
        <f t="shared" si="7"/>
        <v>0</v>
      </c>
      <c r="E107" s="67">
        <f t="shared" si="4"/>
        <v>0</v>
      </c>
      <c r="F107" s="4" t="s">
        <v>492</v>
      </c>
      <c r="J107" s="61" t="s">
        <v>529</v>
      </c>
      <c r="L107" s="52"/>
      <c r="M107" s="108" t="s">
        <v>1015</v>
      </c>
    </row>
    <row r="108" spans="1:13" ht="15" customHeight="1">
      <c r="A108" s="21">
        <v>108</v>
      </c>
      <c r="B108" s="21">
        <f t="shared" si="5"/>
        <v>0</v>
      </c>
      <c r="C108" s="21">
        <f t="shared" si="6"/>
        <v>0</v>
      </c>
      <c r="D108" s="21">
        <f t="shared" si="7"/>
        <v>0</v>
      </c>
      <c r="E108" s="67">
        <f t="shared" si="4"/>
        <v>0</v>
      </c>
      <c r="F108" s="37" t="s">
        <v>284</v>
      </c>
      <c r="G108" s="5" t="s">
        <v>28</v>
      </c>
      <c r="H108" s="86"/>
      <c r="J108" s="61" t="s">
        <v>530</v>
      </c>
      <c r="K108" s="52"/>
      <c r="L108" s="52"/>
      <c r="M108" s="108" t="s">
        <v>1016</v>
      </c>
    </row>
    <row r="109" spans="1:13" ht="15" customHeight="1">
      <c r="A109" s="21">
        <v>109</v>
      </c>
      <c r="B109" s="21">
        <f t="shared" si="5"/>
        <v>0</v>
      </c>
      <c r="C109" s="21">
        <f t="shared" si="6"/>
        <v>0</v>
      </c>
      <c r="D109" s="21">
        <f t="shared" si="7"/>
        <v>0</v>
      </c>
      <c r="E109" s="67">
        <f t="shared" si="4"/>
        <v>0</v>
      </c>
      <c r="F109" s="37" t="s">
        <v>904</v>
      </c>
      <c r="G109" s="5" t="s">
        <v>160</v>
      </c>
      <c r="H109" s="86"/>
      <c r="J109" s="61" t="s">
        <v>363</v>
      </c>
      <c r="K109" s="52"/>
      <c r="L109" s="52"/>
      <c r="M109" s="108" t="s">
        <v>1017</v>
      </c>
    </row>
    <row r="110" spans="1:13" ht="15" customHeight="1">
      <c r="A110" s="21">
        <v>110</v>
      </c>
      <c r="B110" s="21">
        <f t="shared" si="5"/>
        <v>0</v>
      </c>
      <c r="C110" s="21">
        <f t="shared" si="6"/>
        <v>0</v>
      </c>
      <c r="D110" s="21">
        <f t="shared" si="7"/>
        <v>0</v>
      </c>
      <c r="E110" s="67">
        <f t="shared" si="4"/>
        <v>0</v>
      </c>
      <c r="F110" s="39" t="s">
        <v>215</v>
      </c>
      <c r="G110" s="5" t="s">
        <v>29</v>
      </c>
      <c r="H110" s="86"/>
      <c r="J110" s="61" t="s">
        <v>394</v>
      </c>
      <c r="K110" s="52"/>
      <c r="L110" s="52"/>
      <c r="M110" s="108" t="s">
        <v>1018</v>
      </c>
    </row>
    <row r="111" spans="1:13" ht="15" customHeight="1">
      <c r="A111" s="21">
        <v>111</v>
      </c>
      <c r="B111" s="21">
        <f t="shared" si="5"/>
        <v>0</v>
      </c>
      <c r="C111" s="21">
        <f t="shared" si="6"/>
        <v>0</v>
      </c>
      <c r="D111" s="21">
        <f t="shared" si="7"/>
        <v>0</v>
      </c>
      <c r="E111" s="67">
        <f t="shared" si="4"/>
        <v>0</v>
      </c>
      <c r="F111" s="39" t="s">
        <v>217</v>
      </c>
      <c r="G111" s="5" t="s">
        <v>30</v>
      </c>
      <c r="H111" s="86"/>
      <c r="J111" s="61" t="s">
        <v>531</v>
      </c>
      <c r="K111" s="52"/>
      <c r="L111" s="52"/>
      <c r="M111" s="108" t="s">
        <v>1019</v>
      </c>
    </row>
    <row r="112" spans="1:13" ht="15" customHeight="1">
      <c r="A112" s="21">
        <v>112</v>
      </c>
      <c r="B112" s="21">
        <f t="shared" si="5"/>
        <v>0</v>
      </c>
      <c r="C112" s="21">
        <f t="shared" si="6"/>
        <v>0</v>
      </c>
      <c r="D112" s="21">
        <f t="shared" si="7"/>
        <v>0</v>
      </c>
      <c r="E112" s="67">
        <f t="shared" si="4"/>
        <v>0</v>
      </c>
      <c r="F112" s="37" t="s">
        <v>259</v>
      </c>
      <c r="G112" s="5" t="s">
        <v>31</v>
      </c>
      <c r="H112" s="86"/>
      <c r="J112" s="61" t="s">
        <v>325</v>
      </c>
      <c r="K112" s="52"/>
      <c r="L112" s="52"/>
      <c r="M112" s="108" t="s">
        <v>1020</v>
      </c>
    </row>
    <row r="113" spans="1:13" ht="15" customHeight="1">
      <c r="A113" s="21">
        <v>113</v>
      </c>
      <c r="B113" s="21">
        <f t="shared" si="5"/>
        <v>0</v>
      </c>
      <c r="C113" s="21">
        <f t="shared" si="6"/>
        <v>0</v>
      </c>
      <c r="D113" s="21">
        <f t="shared" si="7"/>
        <v>0</v>
      </c>
      <c r="E113" s="67">
        <f t="shared" si="4"/>
        <v>0</v>
      </c>
      <c r="F113" s="37" t="s">
        <v>261</v>
      </c>
      <c r="G113" s="5" t="s">
        <v>32</v>
      </c>
      <c r="H113" s="86"/>
      <c r="J113" s="61" t="s">
        <v>532</v>
      </c>
      <c r="K113" s="52"/>
      <c r="L113" s="52"/>
      <c r="M113" s="108" t="s">
        <v>1021</v>
      </c>
    </row>
    <row r="114" spans="1:13" ht="15" customHeight="1">
      <c r="A114" s="21">
        <v>114</v>
      </c>
      <c r="B114" s="21">
        <f t="shared" si="5"/>
        <v>0</v>
      </c>
      <c r="C114" s="21">
        <f t="shared" si="6"/>
        <v>0</v>
      </c>
      <c r="D114" s="21">
        <f t="shared" si="7"/>
        <v>0</v>
      </c>
      <c r="E114" s="67">
        <f t="shared" si="4"/>
        <v>0</v>
      </c>
      <c r="F114" s="37" t="s">
        <v>246</v>
      </c>
      <c r="G114" s="5" t="s">
        <v>33</v>
      </c>
      <c r="H114" s="86"/>
      <c r="J114" s="61" t="s">
        <v>370</v>
      </c>
      <c r="K114" s="52"/>
      <c r="L114" s="52"/>
      <c r="M114" s="108" t="s">
        <v>1022</v>
      </c>
    </row>
    <row r="115" spans="1:13" ht="15" customHeight="1">
      <c r="A115" s="21">
        <v>115</v>
      </c>
      <c r="B115" s="21">
        <f t="shared" si="5"/>
        <v>0</v>
      </c>
      <c r="C115" s="21">
        <f t="shared" si="6"/>
        <v>0</v>
      </c>
      <c r="D115" s="21">
        <f t="shared" si="7"/>
        <v>0</v>
      </c>
      <c r="E115" s="67">
        <f t="shared" si="4"/>
        <v>0</v>
      </c>
      <c r="F115" s="37" t="s">
        <v>228</v>
      </c>
      <c r="G115" s="5" t="s">
        <v>34</v>
      </c>
      <c r="H115" s="86"/>
      <c r="J115" s="61" t="s">
        <v>385</v>
      </c>
      <c r="K115" s="52"/>
      <c r="L115" s="52"/>
      <c r="M115" s="108" t="s">
        <v>1023</v>
      </c>
    </row>
    <row r="116" spans="1:13" ht="24" customHeight="1">
      <c r="A116" s="21">
        <v>116</v>
      </c>
      <c r="B116" s="21">
        <f t="shared" si="5"/>
        <v>0</v>
      </c>
      <c r="C116" s="21">
        <f t="shared" si="6"/>
        <v>0</v>
      </c>
      <c r="D116" s="21">
        <f t="shared" si="7"/>
        <v>0</v>
      </c>
      <c r="E116" s="67">
        <f t="shared" si="4"/>
        <v>0</v>
      </c>
      <c r="F116" s="22" t="s">
        <v>190</v>
      </c>
      <c r="G116" s="3"/>
      <c r="H116" s="88">
        <f>SUM(H108:H115)</f>
        <v>0</v>
      </c>
      <c r="J116" s="61" t="s">
        <v>533</v>
      </c>
      <c r="K116" s="52"/>
      <c r="L116" s="52"/>
      <c r="M116" s="108" t="s">
        <v>1024</v>
      </c>
    </row>
    <row r="117" spans="1:13" ht="15" customHeight="1">
      <c r="A117" s="21">
        <v>117</v>
      </c>
      <c r="B117" s="21">
        <f t="shared" si="5"/>
        <v>0</v>
      </c>
      <c r="C117" s="21">
        <f t="shared" si="6"/>
        <v>0</v>
      </c>
      <c r="D117" s="21">
        <f t="shared" si="7"/>
        <v>0</v>
      </c>
      <c r="E117" s="67">
        <f t="shared" si="4"/>
        <v>0</v>
      </c>
      <c r="F117" s="4" t="s">
        <v>166</v>
      </c>
      <c r="J117" s="61" t="s">
        <v>383</v>
      </c>
      <c r="K117" s="52"/>
      <c r="L117" s="54"/>
      <c r="M117" s="108" t="s">
        <v>1025</v>
      </c>
    </row>
    <row r="118" spans="1:13" ht="15" customHeight="1">
      <c r="A118" s="21">
        <v>118</v>
      </c>
      <c r="B118" s="21">
        <f t="shared" si="5"/>
        <v>0</v>
      </c>
      <c r="C118" s="21">
        <f t="shared" si="6"/>
        <v>0</v>
      </c>
      <c r="D118" s="21">
        <f t="shared" si="7"/>
        <v>0</v>
      </c>
      <c r="E118" s="67">
        <f t="shared" si="4"/>
        <v>0</v>
      </c>
      <c r="F118" s="37" t="s">
        <v>157</v>
      </c>
      <c r="G118" s="5" t="s">
        <v>35</v>
      </c>
      <c r="H118" s="86"/>
      <c r="J118" s="61" t="s">
        <v>534</v>
      </c>
      <c r="K118" s="54"/>
      <c r="L118" s="53"/>
      <c r="M118" s="108" t="s">
        <v>1026</v>
      </c>
    </row>
    <row r="119" spans="1:13" ht="15" customHeight="1">
      <c r="A119" s="21">
        <v>119</v>
      </c>
      <c r="B119" s="21">
        <f t="shared" si="5"/>
        <v>0</v>
      </c>
      <c r="C119" s="21">
        <f t="shared" si="6"/>
        <v>0</v>
      </c>
      <c r="D119" s="21">
        <f t="shared" si="7"/>
        <v>0</v>
      </c>
      <c r="E119" s="67">
        <f t="shared" si="4"/>
        <v>0</v>
      </c>
      <c r="F119" s="39" t="s">
        <v>215</v>
      </c>
      <c r="G119" s="5" t="s">
        <v>36</v>
      </c>
      <c r="H119" s="86"/>
      <c r="J119" s="61" t="s">
        <v>403</v>
      </c>
      <c r="K119" s="53"/>
      <c r="L119" s="49"/>
      <c r="M119" s="108" t="s">
        <v>1027</v>
      </c>
    </row>
    <row r="120" spans="1:13" ht="15" customHeight="1">
      <c r="A120" s="21">
        <v>120</v>
      </c>
      <c r="B120" s="21">
        <f t="shared" si="5"/>
        <v>0</v>
      </c>
      <c r="C120" s="21">
        <f t="shared" si="6"/>
        <v>0</v>
      </c>
      <c r="D120" s="21">
        <f t="shared" si="7"/>
        <v>0</v>
      </c>
      <c r="E120" s="67">
        <f t="shared" si="4"/>
        <v>0</v>
      </c>
      <c r="F120" s="39" t="s">
        <v>217</v>
      </c>
      <c r="G120" s="5" t="s">
        <v>37</v>
      </c>
      <c r="H120" s="86"/>
      <c r="J120" s="61" t="s">
        <v>346</v>
      </c>
      <c r="K120" s="49"/>
      <c r="L120" s="49"/>
      <c r="M120" s="108" t="s">
        <v>1028</v>
      </c>
    </row>
    <row r="121" spans="1:13" ht="23.25" customHeight="1">
      <c r="A121" s="21">
        <v>121</v>
      </c>
      <c r="B121" s="21">
        <f t="shared" si="5"/>
        <v>0</v>
      </c>
      <c r="C121" s="21">
        <f t="shared" si="6"/>
        <v>0</v>
      </c>
      <c r="D121" s="21">
        <f t="shared" si="7"/>
        <v>0</v>
      </c>
      <c r="E121" s="67">
        <f t="shared" si="4"/>
        <v>0</v>
      </c>
      <c r="F121" s="20" t="s">
        <v>190</v>
      </c>
      <c r="G121" s="3"/>
      <c r="H121" s="88">
        <f>SUM(H118:H120)</f>
        <v>0</v>
      </c>
      <c r="J121" s="61" t="s">
        <v>335</v>
      </c>
      <c r="K121" s="49"/>
      <c r="L121" s="49"/>
      <c r="M121" s="108" t="s">
        <v>1029</v>
      </c>
    </row>
    <row r="122" spans="1:13" ht="15" customHeight="1">
      <c r="A122" s="21">
        <v>122</v>
      </c>
      <c r="B122" s="21">
        <f t="shared" si="5"/>
        <v>0</v>
      </c>
      <c r="C122" s="21">
        <f t="shared" si="6"/>
        <v>0</v>
      </c>
      <c r="D122" s="21">
        <f t="shared" si="7"/>
        <v>0</v>
      </c>
      <c r="E122" s="67">
        <f t="shared" si="4"/>
        <v>0</v>
      </c>
      <c r="F122" s="4" t="s">
        <v>203</v>
      </c>
      <c r="H122" s="92"/>
      <c r="J122" s="61" t="s">
        <v>335</v>
      </c>
      <c r="K122" s="49"/>
      <c r="L122" s="49"/>
      <c r="M122" s="108" t="s">
        <v>1030</v>
      </c>
    </row>
    <row r="123" spans="1:13" ht="15" customHeight="1">
      <c r="A123" s="21">
        <v>123</v>
      </c>
      <c r="B123" s="21">
        <f t="shared" si="5"/>
        <v>0</v>
      </c>
      <c r="C123" s="21">
        <f t="shared" si="6"/>
        <v>0</v>
      </c>
      <c r="D123" s="21">
        <f t="shared" si="7"/>
        <v>0</v>
      </c>
      <c r="E123" s="67">
        <f t="shared" si="4"/>
        <v>0</v>
      </c>
      <c r="F123" s="37" t="s">
        <v>285</v>
      </c>
      <c r="G123" s="5" t="s">
        <v>38</v>
      </c>
      <c r="H123" s="86"/>
      <c r="J123" s="61" t="s">
        <v>332</v>
      </c>
      <c r="K123" s="49"/>
      <c r="L123" s="49"/>
      <c r="M123" s="108" t="s">
        <v>1031</v>
      </c>
    </row>
    <row r="124" spans="1:13" ht="15" customHeight="1">
      <c r="A124" s="21">
        <v>124</v>
      </c>
      <c r="B124" s="21">
        <f t="shared" si="5"/>
        <v>0</v>
      </c>
      <c r="C124" s="21">
        <f t="shared" si="6"/>
        <v>0</v>
      </c>
      <c r="D124" s="21">
        <f t="shared" si="7"/>
        <v>0</v>
      </c>
      <c r="E124" s="67">
        <f t="shared" si="4"/>
        <v>0</v>
      </c>
      <c r="F124" s="37" t="s">
        <v>212</v>
      </c>
      <c r="G124" s="5" t="s">
        <v>39</v>
      </c>
      <c r="H124" s="86"/>
      <c r="J124" s="61" t="s">
        <v>535</v>
      </c>
      <c r="K124" s="49"/>
      <c r="L124" s="49"/>
      <c r="M124" s="108" t="s">
        <v>1032</v>
      </c>
    </row>
    <row r="125" spans="1:13" ht="15" customHeight="1">
      <c r="A125" s="21">
        <v>125</v>
      </c>
      <c r="B125" s="21">
        <f t="shared" si="5"/>
        <v>0</v>
      </c>
      <c r="C125" s="21">
        <f t="shared" si="6"/>
        <v>0</v>
      </c>
      <c r="D125" s="21">
        <f t="shared" si="7"/>
        <v>0</v>
      </c>
      <c r="E125" s="67">
        <f t="shared" si="4"/>
        <v>0</v>
      </c>
      <c r="F125" s="37" t="s">
        <v>201</v>
      </c>
      <c r="G125" s="5" t="s">
        <v>40</v>
      </c>
      <c r="H125" s="86"/>
      <c r="J125" s="61" t="s">
        <v>371</v>
      </c>
      <c r="K125" s="49"/>
      <c r="L125" s="49"/>
      <c r="M125" s="108" t="s">
        <v>1033</v>
      </c>
    </row>
    <row r="126" spans="1:13" ht="15" customHeight="1">
      <c r="A126" s="21">
        <v>126</v>
      </c>
      <c r="B126" s="21">
        <f t="shared" si="5"/>
        <v>0</v>
      </c>
      <c r="C126" s="21">
        <f t="shared" si="6"/>
        <v>0</v>
      </c>
      <c r="D126" s="21">
        <f t="shared" si="7"/>
        <v>0</v>
      </c>
      <c r="E126" s="67">
        <f t="shared" si="4"/>
        <v>0</v>
      </c>
      <c r="F126" s="37" t="s">
        <v>416</v>
      </c>
      <c r="G126" s="5" t="s">
        <v>41</v>
      </c>
      <c r="H126" s="86"/>
      <c r="J126" s="61" t="s">
        <v>395</v>
      </c>
      <c r="K126" s="49"/>
      <c r="L126" s="54"/>
      <c r="M126" s="108" t="s">
        <v>1034</v>
      </c>
    </row>
    <row r="127" spans="1:13" ht="15" customHeight="1">
      <c r="A127" s="21">
        <v>127</v>
      </c>
      <c r="B127" s="21">
        <f t="shared" si="5"/>
        <v>0</v>
      </c>
      <c r="C127" s="21">
        <f t="shared" si="6"/>
        <v>0</v>
      </c>
      <c r="D127" s="21">
        <f t="shared" si="7"/>
        <v>0</v>
      </c>
      <c r="E127" s="67">
        <f t="shared" si="4"/>
        <v>0</v>
      </c>
      <c r="F127" s="39" t="s">
        <v>215</v>
      </c>
      <c r="G127" s="5" t="s">
        <v>42</v>
      </c>
      <c r="H127" s="86"/>
      <c r="J127" s="61" t="s">
        <v>536</v>
      </c>
      <c r="K127" s="54"/>
      <c r="L127" s="53"/>
      <c r="M127" s="108" t="s">
        <v>1035</v>
      </c>
    </row>
    <row r="128" spans="1:13" ht="15" customHeight="1">
      <c r="A128" s="21">
        <v>128</v>
      </c>
      <c r="B128" s="21">
        <f t="shared" si="5"/>
        <v>0</v>
      </c>
      <c r="C128" s="21">
        <f t="shared" si="6"/>
        <v>0</v>
      </c>
      <c r="D128" s="21">
        <f t="shared" si="7"/>
        <v>0</v>
      </c>
      <c r="E128" s="67">
        <f t="shared" si="4"/>
        <v>0</v>
      </c>
      <c r="F128" s="39" t="s">
        <v>217</v>
      </c>
      <c r="G128" s="5" t="s">
        <v>43</v>
      </c>
      <c r="H128" s="86"/>
      <c r="J128" s="61" t="s">
        <v>396</v>
      </c>
      <c r="K128" s="53"/>
      <c r="M128" s="108" t="s">
        <v>1036</v>
      </c>
    </row>
    <row r="129" spans="1:13" ht="15" customHeight="1">
      <c r="A129" s="21">
        <v>129</v>
      </c>
      <c r="B129" s="21">
        <f t="shared" si="5"/>
        <v>0</v>
      </c>
      <c r="C129" s="21">
        <f t="shared" si="6"/>
        <v>0</v>
      </c>
      <c r="D129" s="21">
        <f t="shared" si="7"/>
        <v>0</v>
      </c>
      <c r="E129" s="67">
        <f t="shared" si="4"/>
        <v>0</v>
      </c>
      <c r="F129" s="37" t="s">
        <v>44</v>
      </c>
      <c r="G129" s="5" t="s">
        <v>45</v>
      </c>
      <c r="H129" s="86"/>
      <c r="J129" s="61" t="s">
        <v>333</v>
      </c>
      <c r="L129" s="52"/>
      <c r="M129" s="108" t="s">
        <v>1037</v>
      </c>
    </row>
    <row r="130" spans="1:13" ht="15" customHeight="1">
      <c r="A130" s="21">
        <v>130</v>
      </c>
      <c r="B130" s="21">
        <f t="shared" si="5"/>
        <v>0</v>
      </c>
      <c r="C130" s="21">
        <f t="shared" si="6"/>
        <v>0</v>
      </c>
      <c r="D130" s="21">
        <f t="shared" si="7"/>
        <v>0</v>
      </c>
      <c r="E130" s="67">
        <f t="shared" si="4"/>
        <v>0</v>
      </c>
      <c r="F130" s="37" t="s">
        <v>163</v>
      </c>
      <c r="G130" s="5" t="s">
        <v>46</v>
      </c>
      <c r="H130" s="86"/>
      <c r="J130" s="61" t="s">
        <v>386</v>
      </c>
      <c r="K130" s="52"/>
      <c r="L130" s="52"/>
      <c r="M130" s="108" t="s">
        <v>1038</v>
      </c>
    </row>
    <row r="131" spans="1:13" ht="15" customHeight="1">
      <c r="A131" s="21">
        <v>131</v>
      </c>
      <c r="B131" s="21">
        <f t="shared" si="5"/>
        <v>0</v>
      </c>
      <c r="C131" s="21">
        <f t="shared" si="6"/>
        <v>0</v>
      </c>
      <c r="D131" s="21">
        <f t="shared" si="7"/>
        <v>0</v>
      </c>
      <c r="E131" s="67">
        <f t="shared" si="4"/>
        <v>0</v>
      </c>
      <c r="F131" s="37" t="s">
        <v>261</v>
      </c>
      <c r="G131" s="5" t="s">
        <v>47</v>
      </c>
      <c r="H131" s="86"/>
      <c r="J131" s="61" t="s">
        <v>387</v>
      </c>
      <c r="K131" s="52"/>
      <c r="L131" s="54"/>
      <c r="M131" s="108" t="s">
        <v>1039</v>
      </c>
    </row>
    <row r="132" spans="1:13" ht="15" customHeight="1">
      <c r="A132" s="21">
        <v>132</v>
      </c>
      <c r="B132" s="21">
        <f t="shared" si="5"/>
        <v>0</v>
      </c>
      <c r="C132" s="21">
        <f t="shared" si="6"/>
        <v>0</v>
      </c>
      <c r="D132" s="21">
        <f t="shared" si="7"/>
        <v>0</v>
      </c>
      <c r="E132" s="67">
        <f aca="true" t="shared" si="8" ref="E132:E195">$E$2</f>
        <v>0</v>
      </c>
      <c r="F132" s="37" t="s">
        <v>246</v>
      </c>
      <c r="G132" s="5" t="s">
        <v>48</v>
      </c>
      <c r="H132" s="86"/>
      <c r="J132" s="61" t="s">
        <v>537</v>
      </c>
      <c r="K132" s="54"/>
      <c r="L132" s="53"/>
      <c r="M132" s="108" t="s">
        <v>1040</v>
      </c>
    </row>
    <row r="133" spans="1:13" ht="15" customHeight="1">
      <c r="A133" s="21">
        <v>133</v>
      </c>
      <c r="B133" s="21">
        <f aca="true" t="shared" si="9" ref="B133:B196">$B$2</f>
        <v>0</v>
      </c>
      <c r="C133" s="21">
        <f aca="true" t="shared" si="10" ref="C133:C196">$C$2</f>
        <v>0</v>
      </c>
      <c r="D133" s="21">
        <f aca="true" t="shared" si="11" ref="D133:D196">$D$2</f>
        <v>0</v>
      </c>
      <c r="E133" s="67">
        <f t="shared" si="8"/>
        <v>0</v>
      </c>
      <c r="F133" s="37" t="s">
        <v>228</v>
      </c>
      <c r="G133" s="5" t="s">
        <v>49</v>
      </c>
      <c r="H133" s="86"/>
      <c r="J133" s="61" t="s">
        <v>359</v>
      </c>
      <c r="K133" s="53"/>
      <c r="L133" s="55"/>
      <c r="M133" s="108" t="s">
        <v>1041</v>
      </c>
    </row>
    <row r="134" spans="1:13" ht="24" customHeight="1">
      <c r="A134" s="21">
        <v>134</v>
      </c>
      <c r="B134" s="21">
        <f t="shared" si="9"/>
        <v>0</v>
      </c>
      <c r="C134" s="21">
        <f t="shared" si="10"/>
        <v>0</v>
      </c>
      <c r="D134" s="21">
        <f t="shared" si="11"/>
        <v>0</v>
      </c>
      <c r="E134" s="67">
        <f t="shared" si="8"/>
        <v>0</v>
      </c>
      <c r="F134" s="22" t="s">
        <v>190</v>
      </c>
      <c r="G134" s="3"/>
      <c r="H134" s="89">
        <f>SUM(H123:H133)</f>
        <v>0</v>
      </c>
      <c r="J134" s="61" t="s">
        <v>538</v>
      </c>
      <c r="K134" s="55"/>
      <c r="L134" s="49"/>
      <c r="M134" s="108" t="s">
        <v>1042</v>
      </c>
    </row>
    <row r="135" spans="1:13" ht="15" customHeight="1">
      <c r="A135" s="21">
        <v>135</v>
      </c>
      <c r="B135" s="21">
        <f t="shared" si="9"/>
        <v>0</v>
      </c>
      <c r="C135" s="21">
        <f t="shared" si="10"/>
        <v>0</v>
      </c>
      <c r="D135" s="21">
        <f t="shared" si="11"/>
        <v>0</v>
      </c>
      <c r="E135" s="67">
        <f t="shared" si="8"/>
        <v>0</v>
      </c>
      <c r="F135" s="4" t="s">
        <v>167</v>
      </c>
      <c r="J135" s="61" t="s">
        <v>539</v>
      </c>
      <c r="K135" s="49"/>
      <c r="L135" s="49"/>
      <c r="M135" s="108" t="s">
        <v>1043</v>
      </c>
    </row>
    <row r="136" spans="1:13" ht="15" customHeight="1">
      <c r="A136" s="21">
        <v>136</v>
      </c>
      <c r="B136" s="21">
        <f t="shared" si="9"/>
        <v>0</v>
      </c>
      <c r="C136" s="21">
        <f t="shared" si="10"/>
        <v>0</v>
      </c>
      <c r="D136" s="21">
        <f t="shared" si="11"/>
        <v>0</v>
      </c>
      <c r="E136" s="67">
        <f t="shared" si="8"/>
        <v>0</v>
      </c>
      <c r="F136" s="37" t="s">
        <v>206</v>
      </c>
      <c r="G136" s="5" t="s">
        <v>50</v>
      </c>
      <c r="H136" s="86"/>
      <c r="J136" s="61" t="s">
        <v>540</v>
      </c>
      <c r="K136" s="49"/>
      <c r="L136" s="49"/>
      <c r="M136" s="108" t="s">
        <v>1044</v>
      </c>
    </row>
    <row r="137" spans="1:13" ht="15" customHeight="1">
      <c r="A137" s="21">
        <v>137</v>
      </c>
      <c r="B137" s="21">
        <f t="shared" si="9"/>
        <v>0</v>
      </c>
      <c r="C137" s="21">
        <f t="shared" si="10"/>
        <v>0</v>
      </c>
      <c r="D137" s="21">
        <f t="shared" si="11"/>
        <v>0</v>
      </c>
      <c r="E137" s="67">
        <f t="shared" si="8"/>
        <v>0</v>
      </c>
      <c r="F137" s="39" t="s">
        <v>215</v>
      </c>
      <c r="G137" s="5" t="s">
        <v>51</v>
      </c>
      <c r="H137" s="86"/>
      <c r="J137" s="61" t="s">
        <v>541</v>
      </c>
      <c r="K137" s="49"/>
      <c r="L137" s="56"/>
      <c r="M137" s="108" t="s">
        <v>1045</v>
      </c>
    </row>
    <row r="138" spans="1:13" ht="15" customHeight="1">
      <c r="A138" s="21">
        <v>138</v>
      </c>
      <c r="B138" s="21">
        <f t="shared" si="9"/>
        <v>0</v>
      </c>
      <c r="C138" s="21">
        <f t="shared" si="10"/>
        <v>0</v>
      </c>
      <c r="D138" s="21">
        <f t="shared" si="11"/>
        <v>0</v>
      </c>
      <c r="E138" s="67">
        <f t="shared" si="8"/>
        <v>0</v>
      </c>
      <c r="F138" s="39" t="s">
        <v>217</v>
      </c>
      <c r="G138" s="5" t="s">
        <v>52</v>
      </c>
      <c r="H138" s="86"/>
      <c r="J138" s="61" t="s">
        <v>542</v>
      </c>
      <c r="K138" s="56"/>
      <c r="L138" s="56"/>
      <c r="M138" s="108" t="s">
        <v>1046</v>
      </c>
    </row>
    <row r="139" spans="1:13" ht="15" customHeight="1">
      <c r="A139" s="21">
        <v>139</v>
      </c>
      <c r="B139" s="21">
        <f t="shared" si="9"/>
        <v>0</v>
      </c>
      <c r="C139" s="21">
        <f t="shared" si="10"/>
        <v>0</v>
      </c>
      <c r="D139" s="21">
        <f t="shared" si="11"/>
        <v>0</v>
      </c>
      <c r="E139" s="67">
        <f t="shared" si="8"/>
        <v>0</v>
      </c>
      <c r="F139" s="37" t="s">
        <v>53</v>
      </c>
      <c r="G139" s="5" t="s">
        <v>54</v>
      </c>
      <c r="H139" s="86"/>
      <c r="J139" s="61" t="s">
        <v>349</v>
      </c>
      <c r="K139" s="56"/>
      <c r="L139" s="56"/>
      <c r="M139" s="108" t="s">
        <v>1047</v>
      </c>
    </row>
    <row r="140" spans="1:13" ht="15" customHeight="1">
      <c r="A140" s="21">
        <v>140</v>
      </c>
      <c r="B140" s="21">
        <f t="shared" si="9"/>
        <v>0</v>
      </c>
      <c r="C140" s="21">
        <f t="shared" si="10"/>
        <v>0</v>
      </c>
      <c r="D140" s="21">
        <f t="shared" si="11"/>
        <v>0</v>
      </c>
      <c r="E140" s="67">
        <f t="shared" si="8"/>
        <v>0</v>
      </c>
      <c r="F140" s="37" t="s">
        <v>55</v>
      </c>
      <c r="G140" s="5" t="s">
        <v>56</v>
      </c>
      <c r="H140" s="86"/>
      <c r="J140" s="47"/>
      <c r="K140" s="56"/>
      <c r="L140" s="49"/>
      <c r="M140" s="108" t="s">
        <v>1048</v>
      </c>
    </row>
    <row r="141" spans="1:13" ht="15" customHeight="1">
      <c r="A141" s="21">
        <v>141</v>
      </c>
      <c r="B141" s="21">
        <f t="shared" si="9"/>
        <v>0</v>
      </c>
      <c r="C141" s="21">
        <f t="shared" si="10"/>
        <v>0</v>
      </c>
      <c r="D141" s="21">
        <f t="shared" si="11"/>
        <v>0</v>
      </c>
      <c r="E141" s="67">
        <f t="shared" si="8"/>
        <v>0</v>
      </c>
      <c r="F141" s="37" t="s">
        <v>57</v>
      </c>
      <c r="G141" s="5" t="s">
        <v>58</v>
      </c>
      <c r="H141" s="86"/>
      <c r="J141" s="47"/>
      <c r="K141" s="49"/>
      <c r="L141" s="49"/>
      <c r="M141" s="108" t="s">
        <v>1049</v>
      </c>
    </row>
    <row r="142" spans="1:13" ht="15" customHeight="1">
      <c r="A142" s="21">
        <v>142</v>
      </c>
      <c r="B142" s="21">
        <f t="shared" si="9"/>
        <v>0</v>
      </c>
      <c r="C142" s="21">
        <f t="shared" si="10"/>
        <v>0</v>
      </c>
      <c r="D142" s="21">
        <f t="shared" si="11"/>
        <v>0</v>
      </c>
      <c r="E142" s="67">
        <f t="shared" si="8"/>
        <v>0</v>
      </c>
      <c r="F142" s="37" t="s">
        <v>221</v>
      </c>
      <c r="G142" s="5" t="s">
        <v>59</v>
      </c>
      <c r="H142" s="86"/>
      <c r="J142" s="47"/>
      <c r="K142" s="49"/>
      <c r="L142" s="57"/>
      <c r="M142" s="108" t="s">
        <v>1050</v>
      </c>
    </row>
    <row r="143" spans="1:13" ht="15" customHeight="1">
      <c r="A143" s="21">
        <v>143</v>
      </c>
      <c r="B143" s="21">
        <f t="shared" si="9"/>
        <v>0</v>
      </c>
      <c r="C143" s="21">
        <f t="shared" si="10"/>
        <v>0</v>
      </c>
      <c r="D143" s="21">
        <f t="shared" si="11"/>
        <v>0</v>
      </c>
      <c r="E143" s="67">
        <f t="shared" si="8"/>
        <v>0</v>
      </c>
      <c r="F143" s="37" t="s">
        <v>60</v>
      </c>
      <c r="G143" s="5" t="s">
        <v>61</v>
      </c>
      <c r="H143" s="86"/>
      <c r="J143" s="47"/>
      <c r="K143" s="57"/>
      <c r="L143" s="57"/>
      <c r="M143" s="108" t="s">
        <v>1051</v>
      </c>
    </row>
    <row r="144" spans="1:13" ht="15" customHeight="1">
      <c r="A144" s="21">
        <v>144</v>
      </c>
      <c r="B144" s="21">
        <f t="shared" si="9"/>
        <v>0</v>
      </c>
      <c r="C144" s="21">
        <f t="shared" si="10"/>
        <v>0</v>
      </c>
      <c r="D144" s="21">
        <f t="shared" si="11"/>
        <v>0</v>
      </c>
      <c r="E144" s="67">
        <f t="shared" si="8"/>
        <v>0</v>
      </c>
      <c r="F144" s="37" t="s">
        <v>261</v>
      </c>
      <c r="G144" s="5" t="s">
        <v>62</v>
      </c>
      <c r="H144" s="86"/>
      <c r="J144" s="47"/>
      <c r="K144" s="57"/>
      <c r="L144" s="58"/>
      <c r="M144" s="108" t="s">
        <v>1052</v>
      </c>
    </row>
    <row r="145" spans="1:13" ht="15" customHeight="1">
      <c r="A145" s="21">
        <v>145</v>
      </c>
      <c r="B145" s="21">
        <f t="shared" si="9"/>
        <v>0</v>
      </c>
      <c r="C145" s="21">
        <f t="shared" si="10"/>
        <v>0</v>
      </c>
      <c r="D145" s="21">
        <f t="shared" si="11"/>
        <v>0</v>
      </c>
      <c r="E145" s="67">
        <f t="shared" si="8"/>
        <v>0</v>
      </c>
      <c r="F145" s="37" t="s">
        <v>246</v>
      </c>
      <c r="G145" s="5" t="s">
        <v>63</v>
      </c>
      <c r="H145" s="86"/>
      <c r="J145" s="47"/>
      <c r="K145" s="58"/>
      <c r="L145" s="49"/>
      <c r="M145" s="108" t="s">
        <v>1053</v>
      </c>
    </row>
    <row r="146" spans="1:13" ht="15" customHeight="1">
      <c r="A146" s="21">
        <v>146</v>
      </c>
      <c r="B146" s="21">
        <f t="shared" si="9"/>
        <v>0</v>
      </c>
      <c r="C146" s="21">
        <f t="shared" si="10"/>
        <v>0</v>
      </c>
      <c r="D146" s="21">
        <f t="shared" si="11"/>
        <v>0</v>
      </c>
      <c r="E146" s="67">
        <f t="shared" si="8"/>
        <v>0</v>
      </c>
      <c r="F146" s="37" t="s">
        <v>64</v>
      </c>
      <c r="G146" s="5" t="s">
        <v>65</v>
      </c>
      <c r="H146" s="86"/>
      <c r="J146" s="47"/>
      <c r="K146" s="49"/>
      <c r="L146" s="53"/>
      <c r="M146" s="108" t="s">
        <v>1054</v>
      </c>
    </row>
    <row r="147" spans="1:13" ht="15" customHeight="1">
      <c r="A147" s="21">
        <v>147</v>
      </c>
      <c r="B147" s="21">
        <f t="shared" si="9"/>
        <v>0</v>
      </c>
      <c r="C147" s="21">
        <f t="shared" si="10"/>
        <v>0</v>
      </c>
      <c r="D147" s="21">
        <f t="shared" si="11"/>
        <v>0</v>
      </c>
      <c r="E147" s="67">
        <f t="shared" si="8"/>
        <v>0</v>
      </c>
      <c r="F147" s="37" t="s">
        <v>66</v>
      </c>
      <c r="G147" s="5" t="s">
        <v>67</v>
      </c>
      <c r="H147" s="86"/>
      <c r="J147" s="47"/>
      <c r="K147" s="53"/>
      <c r="L147" s="53"/>
      <c r="M147" s="108" t="s">
        <v>1055</v>
      </c>
    </row>
    <row r="148" spans="1:13" ht="15" customHeight="1">
      <c r="A148" s="21">
        <v>148</v>
      </c>
      <c r="B148" s="21">
        <f t="shared" si="9"/>
        <v>0</v>
      </c>
      <c r="C148" s="21">
        <f t="shared" si="10"/>
        <v>0</v>
      </c>
      <c r="D148" s="21">
        <f t="shared" si="11"/>
        <v>0</v>
      </c>
      <c r="E148" s="67">
        <f t="shared" si="8"/>
        <v>0</v>
      </c>
      <c r="F148" s="37" t="s">
        <v>168</v>
      </c>
      <c r="G148" s="5" t="s">
        <v>68</v>
      </c>
      <c r="H148" s="86"/>
      <c r="J148" s="47"/>
      <c r="K148" s="53"/>
      <c r="L148" s="53"/>
      <c r="M148" s="108" t="s">
        <v>1056</v>
      </c>
    </row>
    <row r="149" spans="1:13" ht="15" customHeight="1">
      <c r="A149" s="21">
        <v>149</v>
      </c>
      <c r="B149" s="21">
        <f t="shared" si="9"/>
        <v>0</v>
      </c>
      <c r="C149" s="21">
        <f t="shared" si="10"/>
        <v>0</v>
      </c>
      <c r="D149" s="21">
        <f t="shared" si="11"/>
        <v>0</v>
      </c>
      <c r="E149" s="67">
        <f t="shared" si="8"/>
        <v>0</v>
      </c>
      <c r="F149" s="37" t="s">
        <v>188</v>
      </c>
      <c r="G149" s="5" t="s">
        <v>69</v>
      </c>
      <c r="H149" s="86"/>
      <c r="J149" s="47"/>
      <c r="K149" s="53"/>
      <c r="L149" s="53"/>
      <c r="M149" s="108" t="s">
        <v>1057</v>
      </c>
    </row>
    <row r="150" spans="1:13" ht="15" customHeight="1">
      <c r="A150" s="21">
        <v>150</v>
      </c>
      <c r="B150" s="21">
        <f t="shared" si="9"/>
        <v>0</v>
      </c>
      <c r="C150" s="21">
        <f t="shared" si="10"/>
        <v>0</v>
      </c>
      <c r="D150" s="21">
        <f t="shared" si="11"/>
        <v>0</v>
      </c>
      <c r="E150" s="67">
        <f t="shared" si="8"/>
        <v>0</v>
      </c>
      <c r="F150" s="37" t="s">
        <v>189</v>
      </c>
      <c r="G150" s="5" t="s">
        <v>185</v>
      </c>
      <c r="H150" s="86"/>
      <c r="J150" s="47"/>
      <c r="K150" s="53"/>
      <c r="L150" s="49"/>
      <c r="M150" s="108" t="s">
        <v>1058</v>
      </c>
    </row>
    <row r="151" spans="1:13" ht="15" customHeight="1">
      <c r="A151" s="21">
        <v>151</v>
      </c>
      <c r="B151" s="21">
        <f t="shared" si="9"/>
        <v>0</v>
      </c>
      <c r="C151" s="21">
        <f t="shared" si="10"/>
        <v>0</v>
      </c>
      <c r="D151" s="21">
        <f t="shared" si="11"/>
        <v>0</v>
      </c>
      <c r="E151" s="67">
        <f t="shared" si="8"/>
        <v>0</v>
      </c>
      <c r="F151" s="37" t="s">
        <v>278</v>
      </c>
      <c r="G151" s="5" t="s">
        <v>279</v>
      </c>
      <c r="H151" s="86"/>
      <c r="J151" s="47"/>
      <c r="K151" s="49"/>
      <c r="L151" s="53"/>
      <c r="M151" s="108" t="s">
        <v>1059</v>
      </c>
    </row>
    <row r="152" spans="1:13" ht="24" customHeight="1">
      <c r="A152" s="21">
        <v>152</v>
      </c>
      <c r="B152" s="21">
        <f t="shared" si="9"/>
        <v>0</v>
      </c>
      <c r="C152" s="21">
        <f t="shared" si="10"/>
        <v>0</v>
      </c>
      <c r="D152" s="21">
        <f t="shared" si="11"/>
        <v>0</v>
      </c>
      <c r="E152" s="67">
        <f t="shared" si="8"/>
        <v>0</v>
      </c>
      <c r="F152" s="22" t="s">
        <v>190</v>
      </c>
      <c r="G152" s="3"/>
      <c r="H152" s="89">
        <f>SUM(H136:H151)</f>
        <v>0</v>
      </c>
      <c r="J152" s="47"/>
      <c r="K152" s="53"/>
      <c r="L152" s="49"/>
      <c r="M152" s="108" t="s">
        <v>1060</v>
      </c>
    </row>
    <row r="153" spans="1:13" ht="15" customHeight="1">
      <c r="A153" s="21">
        <v>153</v>
      </c>
      <c r="B153" s="21">
        <f t="shared" si="9"/>
        <v>0</v>
      </c>
      <c r="C153" s="21">
        <f t="shared" si="10"/>
        <v>0</v>
      </c>
      <c r="D153" s="21">
        <f t="shared" si="11"/>
        <v>0</v>
      </c>
      <c r="E153" s="67">
        <f t="shared" si="8"/>
        <v>0</v>
      </c>
      <c r="F153" s="4" t="s">
        <v>169</v>
      </c>
      <c r="J153" s="47"/>
      <c r="K153" s="49"/>
      <c r="L153" s="56"/>
      <c r="M153" s="108" t="s">
        <v>1061</v>
      </c>
    </row>
    <row r="154" spans="1:13" ht="15" customHeight="1">
      <c r="A154" s="21">
        <v>154</v>
      </c>
      <c r="B154" s="21">
        <f t="shared" si="9"/>
        <v>0</v>
      </c>
      <c r="C154" s="21">
        <f t="shared" si="10"/>
        <v>0</v>
      </c>
      <c r="D154" s="21">
        <f t="shared" si="11"/>
        <v>0</v>
      </c>
      <c r="E154" s="67">
        <f t="shared" si="8"/>
        <v>0</v>
      </c>
      <c r="F154" s="37" t="s">
        <v>70</v>
      </c>
      <c r="G154" s="5" t="s">
        <v>71</v>
      </c>
      <c r="H154" s="86"/>
      <c r="J154" s="47"/>
      <c r="K154" s="56"/>
      <c r="L154" s="56"/>
      <c r="M154" s="108" t="s">
        <v>1062</v>
      </c>
    </row>
    <row r="155" spans="1:13" ht="15" customHeight="1">
      <c r="A155" s="21">
        <v>155</v>
      </c>
      <c r="B155" s="21">
        <f t="shared" si="9"/>
        <v>0</v>
      </c>
      <c r="C155" s="21">
        <f t="shared" si="10"/>
        <v>0</v>
      </c>
      <c r="D155" s="21">
        <f t="shared" si="11"/>
        <v>0</v>
      </c>
      <c r="E155" s="67">
        <f t="shared" si="8"/>
        <v>0</v>
      </c>
      <c r="F155" s="37" t="s">
        <v>283</v>
      </c>
      <c r="G155" s="5" t="s">
        <v>72</v>
      </c>
      <c r="H155" s="86"/>
      <c r="J155" s="47"/>
      <c r="K155" s="56"/>
      <c r="L155" s="49"/>
      <c r="M155" s="108" t="s">
        <v>1063</v>
      </c>
    </row>
    <row r="156" spans="1:13" ht="15" customHeight="1">
      <c r="A156" s="21">
        <v>156</v>
      </c>
      <c r="B156" s="21">
        <f t="shared" si="9"/>
        <v>0</v>
      </c>
      <c r="C156" s="21">
        <f t="shared" si="10"/>
        <v>0</v>
      </c>
      <c r="D156" s="21">
        <f t="shared" si="11"/>
        <v>0</v>
      </c>
      <c r="E156" s="67">
        <f t="shared" si="8"/>
        <v>0</v>
      </c>
      <c r="F156" s="37" t="s">
        <v>201</v>
      </c>
      <c r="G156" s="5" t="s">
        <v>73</v>
      </c>
      <c r="H156" s="86"/>
      <c r="J156" s="47"/>
      <c r="K156" s="49"/>
      <c r="L156" s="59"/>
      <c r="M156" s="108" t="s">
        <v>1064</v>
      </c>
    </row>
    <row r="157" spans="1:13" ht="15" customHeight="1">
      <c r="A157" s="21">
        <v>157</v>
      </c>
      <c r="B157" s="21">
        <f t="shared" si="9"/>
        <v>0</v>
      </c>
      <c r="C157" s="21">
        <f t="shared" si="10"/>
        <v>0</v>
      </c>
      <c r="D157" s="21">
        <f t="shared" si="11"/>
        <v>0</v>
      </c>
      <c r="E157" s="67">
        <f t="shared" si="8"/>
        <v>0</v>
      </c>
      <c r="F157" s="37" t="s">
        <v>416</v>
      </c>
      <c r="G157" s="5" t="s">
        <v>74</v>
      </c>
      <c r="H157" s="86"/>
      <c r="J157" s="47"/>
      <c r="K157" s="59"/>
      <c r="L157" s="60"/>
      <c r="M157" s="108" t="s">
        <v>1065</v>
      </c>
    </row>
    <row r="158" spans="1:13" ht="15" customHeight="1">
      <c r="A158" s="21">
        <v>158</v>
      </c>
      <c r="B158" s="21">
        <f t="shared" si="9"/>
        <v>0</v>
      </c>
      <c r="C158" s="21">
        <f t="shared" si="10"/>
        <v>0</v>
      </c>
      <c r="D158" s="21">
        <f t="shared" si="11"/>
        <v>0</v>
      </c>
      <c r="E158" s="67">
        <f t="shared" si="8"/>
        <v>0</v>
      </c>
      <c r="F158" s="39" t="s">
        <v>215</v>
      </c>
      <c r="G158" s="5" t="s">
        <v>75</v>
      </c>
      <c r="H158" s="86"/>
      <c r="J158" s="47"/>
      <c r="K158" s="60"/>
      <c r="L158" s="59"/>
      <c r="M158" s="108" t="s">
        <v>1066</v>
      </c>
    </row>
    <row r="159" spans="1:13" ht="15" customHeight="1">
      <c r="A159" s="21">
        <v>159</v>
      </c>
      <c r="B159" s="21">
        <f t="shared" si="9"/>
        <v>0</v>
      </c>
      <c r="C159" s="21">
        <f t="shared" si="10"/>
        <v>0</v>
      </c>
      <c r="D159" s="21">
        <f t="shared" si="11"/>
        <v>0</v>
      </c>
      <c r="E159" s="67">
        <f t="shared" si="8"/>
        <v>0</v>
      </c>
      <c r="F159" s="39" t="s">
        <v>217</v>
      </c>
      <c r="G159" s="5" t="s">
        <v>76</v>
      </c>
      <c r="H159" s="86"/>
      <c r="J159" s="47"/>
      <c r="K159" s="59"/>
      <c r="L159" s="60"/>
      <c r="M159" s="108" t="s">
        <v>1067</v>
      </c>
    </row>
    <row r="160" spans="1:13" ht="15" customHeight="1">
      <c r="A160" s="21">
        <v>160</v>
      </c>
      <c r="B160" s="21">
        <f t="shared" si="9"/>
        <v>0</v>
      </c>
      <c r="C160" s="21">
        <f t="shared" si="10"/>
        <v>0</v>
      </c>
      <c r="D160" s="21">
        <f t="shared" si="11"/>
        <v>0</v>
      </c>
      <c r="E160" s="67">
        <f t="shared" si="8"/>
        <v>0</v>
      </c>
      <c r="F160" s="37" t="s">
        <v>259</v>
      </c>
      <c r="G160" s="5" t="s">
        <v>77</v>
      </c>
      <c r="H160" s="86"/>
      <c r="J160" s="47"/>
      <c r="K160" s="60"/>
      <c r="L160" s="59"/>
      <c r="M160" s="108" t="s">
        <v>1068</v>
      </c>
    </row>
    <row r="161" spans="1:13" ht="15" customHeight="1">
      <c r="A161" s="21">
        <v>161</v>
      </c>
      <c r="B161" s="21">
        <f t="shared" si="9"/>
        <v>0</v>
      </c>
      <c r="C161" s="21">
        <f t="shared" si="10"/>
        <v>0</v>
      </c>
      <c r="D161" s="21">
        <f t="shared" si="11"/>
        <v>0</v>
      </c>
      <c r="E161" s="67">
        <f t="shared" si="8"/>
        <v>0</v>
      </c>
      <c r="F161" s="37" t="s">
        <v>261</v>
      </c>
      <c r="G161" s="5" t="s">
        <v>78</v>
      </c>
      <c r="H161" s="86"/>
      <c r="J161" s="47"/>
      <c r="K161" s="59"/>
      <c r="L161" s="60"/>
      <c r="M161" s="108" t="s">
        <v>1069</v>
      </c>
    </row>
    <row r="162" spans="1:13" ht="15" customHeight="1">
      <c r="A162" s="21">
        <v>162</v>
      </c>
      <c r="B162" s="21">
        <f t="shared" si="9"/>
        <v>0</v>
      </c>
      <c r="C162" s="21">
        <f t="shared" si="10"/>
        <v>0</v>
      </c>
      <c r="D162" s="21">
        <f t="shared" si="11"/>
        <v>0</v>
      </c>
      <c r="E162" s="67">
        <f t="shared" si="8"/>
        <v>0</v>
      </c>
      <c r="F162" s="37" t="s">
        <v>246</v>
      </c>
      <c r="G162" s="5" t="s">
        <v>79</v>
      </c>
      <c r="H162" s="86"/>
      <c r="J162" s="47"/>
      <c r="K162" s="60"/>
      <c r="L162" s="56"/>
      <c r="M162" s="108" t="s">
        <v>1070</v>
      </c>
    </row>
    <row r="163" spans="1:13" ht="15" customHeight="1">
      <c r="A163" s="21">
        <v>163</v>
      </c>
      <c r="B163" s="21">
        <f t="shared" si="9"/>
        <v>0</v>
      </c>
      <c r="C163" s="21">
        <f t="shared" si="10"/>
        <v>0</v>
      </c>
      <c r="D163" s="21">
        <f t="shared" si="11"/>
        <v>0</v>
      </c>
      <c r="E163" s="67">
        <f t="shared" si="8"/>
        <v>0</v>
      </c>
      <c r="F163" s="37" t="s">
        <v>228</v>
      </c>
      <c r="G163" s="5" t="s">
        <v>80</v>
      </c>
      <c r="H163" s="86"/>
      <c r="J163" s="47"/>
      <c r="K163" s="56"/>
      <c r="L163" s="59"/>
      <c r="M163" s="108" t="s">
        <v>1071</v>
      </c>
    </row>
    <row r="164" spans="1:13" ht="24" customHeight="1">
      <c r="A164" s="21">
        <v>164</v>
      </c>
      <c r="B164" s="21">
        <f t="shared" si="9"/>
        <v>0</v>
      </c>
      <c r="C164" s="21">
        <f t="shared" si="10"/>
        <v>0</v>
      </c>
      <c r="D164" s="21">
        <f t="shared" si="11"/>
        <v>0</v>
      </c>
      <c r="E164" s="67">
        <f t="shared" si="8"/>
        <v>0</v>
      </c>
      <c r="F164" s="22" t="s">
        <v>190</v>
      </c>
      <c r="G164" s="21"/>
      <c r="H164" s="89">
        <f>SUM(H154:H163)</f>
        <v>0</v>
      </c>
      <c r="J164" s="47"/>
      <c r="K164" s="59"/>
      <c r="L164" s="49"/>
      <c r="M164" s="108" t="s">
        <v>1072</v>
      </c>
    </row>
    <row r="165" spans="1:13" ht="15" customHeight="1">
      <c r="A165" s="21">
        <v>165</v>
      </c>
      <c r="B165" s="21">
        <f t="shared" si="9"/>
        <v>0</v>
      </c>
      <c r="C165" s="21">
        <f t="shared" si="10"/>
        <v>0</v>
      </c>
      <c r="D165" s="21">
        <f t="shared" si="11"/>
        <v>0</v>
      </c>
      <c r="E165" s="67">
        <f t="shared" si="8"/>
        <v>0</v>
      </c>
      <c r="F165" s="4" t="s">
        <v>170</v>
      </c>
      <c r="J165" s="47"/>
      <c r="K165" s="49"/>
      <c r="L165" s="49"/>
      <c r="M165" s="108" t="s">
        <v>1073</v>
      </c>
    </row>
    <row r="166" spans="1:13" ht="15" customHeight="1">
      <c r="A166" s="21">
        <v>166</v>
      </c>
      <c r="B166" s="21">
        <f t="shared" si="9"/>
        <v>0</v>
      </c>
      <c r="C166" s="21">
        <f t="shared" si="10"/>
        <v>0</v>
      </c>
      <c r="D166" s="21">
        <f t="shared" si="11"/>
        <v>0</v>
      </c>
      <c r="E166" s="67">
        <f t="shared" si="8"/>
        <v>0</v>
      </c>
      <c r="F166" s="37" t="s">
        <v>206</v>
      </c>
      <c r="G166" s="5" t="s">
        <v>81</v>
      </c>
      <c r="H166" s="86"/>
      <c r="J166" s="47"/>
      <c r="K166" s="49"/>
      <c r="L166" s="49"/>
      <c r="M166" s="108" t="s">
        <v>1074</v>
      </c>
    </row>
    <row r="167" spans="1:13" ht="15" customHeight="1">
      <c r="A167" s="21">
        <v>167</v>
      </c>
      <c r="B167" s="21">
        <f t="shared" si="9"/>
        <v>0</v>
      </c>
      <c r="C167" s="21">
        <f t="shared" si="10"/>
        <v>0</v>
      </c>
      <c r="D167" s="21">
        <f t="shared" si="11"/>
        <v>0</v>
      </c>
      <c r="E167" s="67">
        <f t="shared" si="8"/>
        <v>0</v>
      </c>
      <c r="F167" s="39" t="s">
        <v>215</v>
      </c>
      <c r="G167" s="5" t="s">
        <v>82</v>
      </c>
      <c r="H167" s="86"/>
      <c r="J167" s="47"/>
      <c r="K167" s="49"/>
      <c r="L167" s="49"/>
      <c r="M167" s="108" t="s">
        <v>1075</v>
      </c>
    </row>
    <row r="168" spans="1:13" ht="15" customHeight="1">
      <c r="A168" s="21">
        <v>168</v>
      </c>
      <c r="B168" s="21">
        <f t="shared" si="9"/>
        <v>0</v>
      </c>
      <c r="C168" s="21">
        <f t="shared" si="10"/>
        <v>0</v>
      </c>
      <c r="D168" s="21">
        <f t="shared" si="11"/>
        <v>0</v>
      </c>
      <c r="E168" s="67">
        <f t="shared" si="8"/>
        <v>0</v>
      </c>
      <c r="F168" s="39" t="s">
        <v>217</v>
      </c>
      <c r="G168" s="5" t="s">
        <v>83</v>
      </c>
      <c r="H168" s="86"/>
      <c r="J168" s="47"/>
      <c r="K168" s="49"/>
      <c r="L168" s="49"/>
      <c r="M168" s="108" t="s">
        <v>1076</v>
      </c>
    </row>
    <row r="169" spans="1:13" ht="15" customHeight="1">
      <c r="A169" s="21">
        <v>169</v>
      </c>
      <c r="B169" s="21">
        <f t="shared" si="9"/>
        <v>0</v>
      </c>
      <c r="C169" s="21">
        <f t="shared" si="10"/>
        <v>0</v>
      </c>
      <c r="D169" s="21">
        <f t="shared" si="11"/>
        <v>0</v>
      </c>
      <c r="E169" s="67">
        <f t="shared" si="8"/>
        <v>0</v>
      </c>
      <c r="F169" s="37" t="s">
        <v>259</v>
      </c>
      <c r="G169" s="5" t="s">
        <v>84</v>
      </c>
      <c r="H169" s="86"/>
      <c r="J169" s="47"/>
      <c r="K169" s="49"/>
      <c r="L169" s="49"/>
      <c r="M169" s="108" t="s">
        <v>1077</v>
      </c>
    </row>
    <row r="170" spans="1:13" ht="15" customHeight="1">
      <c r="A170" s="21">
        <v>170</v>
      </c>
      <c r="B170" s="21">
        <f t="shared" si="9"/>
        <v>0</v>
      </c>
      <c r="C170" s="21">
        <f t="shared" si="10"/>
        <v>0</v>
      </c>
      <c r="D170" s="21">
        <f t="shared" si="11"/>
        <v>0</v>
      </c>
      <c r="E170" s="67">
        <f t="shared" si="8"/>
        <v>0</v>
      </c>
      <c r="F170" s="37" t="s">
        <v>85</v>
      </c>
      <c r="G170" s="5" t="s">
        <v>86</v>
      </c>
      <c r="H170" s="86"/>
      <c r="J170" s="47"/>
      <c r="K170" s="49"/>
      <c r="L170" s="49"/>
      <c r="M170" s="108" t="s">
        <v>1078</v>
      </c>
    </row>
    <row r="171" spans="1:13" ht="15" customHeight="1">
      <c r="A171" s="21">
        <v>171</v>
      </c>
      <c r="B171" s="21">
        <f t="shared" si="9"/>
        <v>0</v>
      </c>
      <c r="C171" s="21">
        <f t="shared" si="10"/>
        <v>0</v>
      </c>
      <c r="D171" s="21">
        <f t="shared" si="11"/>
        <v>0</v>
      </c>
      <c r="E171" s="67">
        <f t="shared" si="8"/>
        <v>0</v>
      </c>
      <c r="F171" s="37" t="s">
        <v>171</v>
      </c>
      <c r="G171" s="5" t="s">
        <v>87</v>
      </c>
      <c r="H171" s="86"/>
      <c r="J171" s="47"/>
      <c r="K171" s="49"/>
      <c r="L171" s="49"/>
      <c r="M171" s="108" t="s">
        <v>1079</v>
      </c>
    </row>
    <row r="172" spans="1:13" ht="15" customHeight="1">
      <c r="A172" s="21">
        <v>172</v>
      </c>
      <c r="B172" s="21">
        <f t="shared" si="9"/>
        <v>0</v>
      </c>
      <c r="C172" s="21">
        <f t="shared" si="10"/>
        <v>0</v>
      </c>
      <c r="D172" s="21">
        <f t="shared" si="11"/>
        <v>0</v>
      </c>
      <c r="E172" s="67">
        <f t="shared" si="8"/>
        <v>0</v>
      </c>
      <c r="F172" s="37" t="s">
        <v>88</v>
      </c>
      <c r="G172" s="5" t="s">
        <v>89</v>
      </c>
      <c r="H172" s="86"/>
      <c r="J172" s="47"/>
      <c r="K172" s="49"/>
      <c r="L172" s="49"/>
      <c r="M172" s="108" t="s">
        <v>1080</v>
      </c>
    </row>
    <row r="173" spans="1:13" ht="15" customHeight="1">
      <c r="A173" s="21">
        <v>173</v>
      </c>
      <c r="B173" s="21">
        <f t="shared" si="9"/>
        <v>0</v>
      </c>
      <c r="C173" s="21">
        <f t="shared" si="10"/>
        <v>0</v>
      </c>
      <c r="D173" s="21">
        <f t="shared" si="11"/>
        <v>0</v>
      </c>
      <c r="E173" s="67">
        <f t="shared" si="8"/>
        <v>0</v>
      </c>
      <c r="F173" s="37" t="s">
        <v>207</v>
      </c>
      <c r="G173" s="5" t="s">
        <v>90</v>
      </c>
      <c r="H173" s="86"/>
      <c r="J173" s="47"/>
      <c r="K173" s="49"/>
      <c r="L173" s="49"/>
      <c r="M173" s="108" t="s">
        <v>1081</v>
      </c>
    </row>
    <row r="174" spans="1:13" ht="15" customHeight="1">
      <c r="A174" s="21">
        <v>174</v>
      </c>
      <c r="B174" s="21">
        <f t="shared" si="9"/>
        <v>0</v>
      </c>
      <c r="C174" s="21">
        <f t="shared" si="10"/>
        <v>0</v>
      </c>
      <c r="D174" s="21">
        <f t="shared" si="11"/>
        <v>0</v>
      </c>
      <c r="E174" s="67">
        <f t="shared" si="8"/>
        <v>0</v>
      </c>
      <c r="F174" s="37" t="s">
        <v>91</v>
      </c>
      <c r="G174" s="5" t="s">
        <v>92</v>
      </c>
      <c r="H174" s="86"/>
      <c r="J174" s="47"/>
      <c r="K174" s="49"/>
      <c r="L174" s="49"/>
      <c r="M174" s="108"/>
    </row>
    <row r="175" spans="1:13" ht="15" customHeight="1">
      <c r="A175" s="21">
        <v>175</v>
      </c>
      <c r="B175" s="21">
        <f t="shared" si="9"/>
        <v>0</v>
      </c>
      <c r="C175" s="21">
        <f t="shared" si="10"/>
        <v>0</v>
      </c>
      <c r="D175" s="21">
        <f t="shared" si="11"/>
        <v>0</v>
      </c>
      <c r="E175" s="67">
        <f t="shared" si="8"/>
        <v>0</v>
      </c>
      <c r="F175" s="37" t="s">
        <v>225</v>
      </c>
      <c r="G175" s="5" t="s">
        <v>93</v>
      </c>
      <c r="H175" s="86"/>
      <c r="J175" s="47"/>
      <c r="K175" s="49"/>
      <c r="L175" s="49"/>
      <c r="M175" s="108"/>
    </row>
    <row r="176" spans="1:13" ht="15" customHeight="1">
      <c r="A176" s="21">
        <v>176</v>
      </c>
      <c r="B176" s="21">
        <f t="shared" si="9"/>
        <v>0</v>
      </c>
      <c r="C176" s="21">
        <f t="shared" si="10"/>
        <v>0</v>
      </c>
      <c r="D176" s="21">
        <f t="shared" si="11"/>
        <v>0</v>
      </c>
      <c r="E176" s="67">
        <f t="shared" si="8"/>
        <v>0</v>
      </c>
      <c r="F176" s="37" t="s">
        <v>94</v>
      </c>
      <c r="G176" s="5" t="s">
        <v>95</v>
      </c>
      <c r="H176" s="86"/>
      <c r="J176" s="47"/>
      <c r="K176" s="49"/>
      <c r="L176" s="49"/>
      <c r="M176" s="108"/>
    </row>
    <row r="177" spans="1:13" ht="15" customHeight="1">
      <c r="A177" s="21">
        <v>177</v>
      </c>
      <c r="B177" s="21">
        <f t="shared" si="9"/>
        <v>0</v>
      </c>
      <c r="C177" s="21">
        <f t="shared" si="10"/>
        <v>0</v>
      </c>
      <c r="D177" s="21">
        <f t="shared" si="11"/>
        <v>0</v>
      </c>
      <c r="E177" s="67">
        <f t="shared" si="8"/>
        <v>0</v>
      </c>
      <c r="F177" s="37" t="s">
        <v>228</v>
      </c>
      <c r="G177" s="5" t="s">
        <v>96</v>
      </c>
      <c r="H177" s="86"/>
      <c r="J177" s="47"/>
      <c r="K177" s="49"/>
      <c r="L177" s="49"/>
      <c r="M177" s="108"/>
    </row>
    <row r="178" spans="1:13" ht="24" customHeight="1">
      <c r="A178" s="21">
        <v>178</v>
      </c>
      <c r="B178" s="21">
        <f t="shared" si="9"/>
        <v>0</v>
      </c>
      <c r="C178" s="21">
        <f t="shared" si="10"/>
        <v>0</v>
      </c>
      <c r="D178" s="21">
        <f t="shared" si="11"/>
        <v>0</v>
      </c>
      <c r="E178" s="67">
        <f t="shared" si="8"/>
        <v>0</v>
      </c>
      <c r="F178" s="22" t="s">
        <v>190</v>
      </c>
      <c r="G178" s="3"/>
      <c r="H178" s="89">
        <f>SUM(H166:H177)</f>
        <v>0</v>
      </c>
      <c r="J178" s="47"/>
      <c r="K178" s="49"/>
      <c r="L178" s="49"/>
      <c r="M178" s="108"/>
    </row>
    <row r="179" spans="1:13" ht="15" customHeight="1">
      <c r="A179" s="21">
        <v>179</v>
      </c>
      <c r="B179" s="21">
        <f t="shared" si="9"/>
        <v>0</v>
      </c>
      <c r="C179" s="21">
        <f t="shared" si="10"/>
        <v>0</v>
      </c>
      <c r="D179" s="21">
        <f t="shared" si="11"/>
        <v>0</v>
      </c>
      <c r="E179" s="67">
        <f t="shared" si="8"/>
        <v>0</v>
      </c>
      <c r="F179" s="40" t="s">
        <v>172</v>
      </c>
      <c r="G179" s="40"/>
      <c r="J179" s="47"/>
      <c r="K179" s="49"/>
      <c r="L179" s="49"/>
      <c r="M179" s="108"/>
    </row>
    <row r="180" spans="1:12" ht="15" customHeight="1">
      <c r="A180" s="21">
        <v>180</v>
      </c>
      <c r="B180" s="21">
        <f t="shared" si="9"/>
        <v>0</v>
      </c>
      <c r="C180" s="21">
        <f t="shared" si="10"/>
        <v>0</v>
      </c>
      <c r="D180" s="21">
        <f t="shared" si="11"/>
        <v>0</v>
      </c>
      <c r="E180" s="67">
        <f t="shared" si="8"/>
        <v>0</v>
      </c>
      <c r="F180" s="37" t="s">
        <v>173</v>
      </c>
      <c r="G180" s="5" t="s">
        <v>97</v>
      </c>
      <c r="H180" s="86"/>
      <c r="J180" s="47"/>
      <c r="K180" s="49"/>
      <c r="L180" s="49"/>
    </row>
    <row r="181" spans="1:12" ht="15" customHeight="1">
      <c r="A181" s="21">
        <v>181</v>
      </c>
      <c r="B181" s="21">
        <f t="shared" si="9"/>
        <v>0</v>
      </c>
      <c r="C181" s="21">
        <f t="shared" si="10"/>
        <v>0</v>
      </c>
      <c r="D181" s="21">
        <f t="shared" si="11"/>
        <v>0</v>
      </c>
      <c r="E181" s="67">
        <f t="shared" si="8"/>
        <v>0</v>
      </c>
      <c r="F181" s="39" t="s">
        <v>215</v>
      </c>
      <c r="G181" s="5" t="s">
        <v>98</v>
      </c>
      <c r="H181" s="86"/>
      <c r="J181" s="47"/>
      <c r="K181" s="49"/>
      <c r="L181" s="49"/>
    </row>
    <row r="182" spans="1:12" ht="15" customHeight="1">
      <c r="A182" s="21">
        <v>182</v>
      </c>
      <c r="B182" s="21">
        <f t="shared" si="9"/>
        <v>0</v>
      </c>
      <c r="C182" s="21">
        <f t="shared" si="10"/>
        <v>0</v>
      </c>
      <c r="D182" s="21">
        <f t="shared" si="11"/>
        <v>0</v>
      </c>
      <c r="E182" s="67">
        <f t="shared" si="8"/>
        <v>0</v>
      </c>
      <c r="F182" s="39" t="s">
        <v>217</v>
      </c>
      <c r="G182" s="5" t="s">
        <v>99</v>
      </c>
      <c r="H182" s="86"/>
      <c r="J182" s="47"/>
      <c r="K182" s="49"/>
      <c r="L182" s="49"/>
    </row>
    <row r="183" spans="1:12" ht="15" customHeight="1">
      <c r="A183" s="21">
        <v>183</v>
      </c>
      <c r="B183" s="21">
        <f t="shared" si="9"/>
        <v>0</v>
      </c>
      <c r="C183" s="21">
        <f t="shared" si="10"/>
        <v>0</v>
      </c>
      <c r="D183" s="21">
        <f t="shared" si="11"/>
        <v>0</v>
      </c>
      <c r="E183" s="67">
        <f t="shared" si="8"/>
        <v>0</v>
      </c>
      <c r="F183" s="37" t="s">
        <v>163</v>
      </c>
      <c r="G183" s="5" t="s">
        <v>100</v>
      </c>
      <c r="H183" s="86"/>
      <c r="J183" s="47"/>
      <c r="K183" s="49"/>
      <c r="L183" s="49"/>
    </row>
    <row r="184" spans="1:12" ht="15" customHeight="1">
      <c r="A184" s="21">
        <v>184</v>
      </c>
      <c r="B184" s="21">
        <f t="shared" si="9"/>
        <v>0</v>
      </c>
      <c r="C184" s="21">
        <f t="shared" si="10"/>
        <v>0</v>
      </c>
      <c r="D184" s="21">
        <f t="shared" si="11"/>
        <v>0</v>
      </c>
      <c r="E184" s="67">
        <f t="shared" si="8"/>
        <v>0</v>
      </c>
      <c r="F184" s="37" t="s">
        <v>101</v>
      </c>
      <c r="G184" s="5" t="s">
        <v>102</v>
      </c>
      <c r="H184" s="86"/>
      <c r="J184" s="47"/>
      <c r="K184" s="49"/>
      <c r="L184" s="49"/>
    </row>
    <row r="185" spans="1:12" ht="15" customHeight="1">
      <c r="A185" s="21">
        <v>185</v>
      </c>
      <c r="B185" s="21">
        <f t="shared" si="9"/>
        <v>0</v>
      </c>
      <c r="C185" s="21">
        <f t="shared" si="10"/>
        <v>0</v>
      </c>
      <c r="D185" s="21">
        <f t="shared" si="11"/>
        <v>0</v>
      </c>
      <c r="E185" s="67">
        <f t="shared" si="8"/>
        <v>0</v>
      </c>
      <c r="F185" s="37" t="s">
        <v>103</v>
      </c>
      <c r="G185" s="5" t="s">
        <v>104</v>
      </c>
      <c r="H185" s="86"/>
      <c r="J185" s="47"/>
      <c r="K185" s="49"/>
      <c r="L185" s="49"/>
    </row>
    <row r="186" spans="1:12" ht="15" customHeight="1">
      <c r="A186" s="21">
        <v>186</v>
      </c>
      <c r="B186" s="21">
        <f t="shared" si="9"/>
        <v>0</v>
      </c>
      <c r="C186" s="21">
        <f t="shared" si="10"/>
        <v>0</v>
      </c>
      <c r="D186" s="21">
        <f t="shared" si="11"/>
        <v>0</v>
      </c>
      <c r="E186" s="67">
        <f t="shared" si="8"/>
        <v>0</v>
      </c>
      <c r="F186" s="37" t="s">
        <v>105</v>
      </c>
      <c r="G186" s="5" t="s">
        <v>106</v>
      </c>
      <c r="H186" s="86"/>
      <c r="J186" s="47"/>
      <c r="K186" s="49"/>
      <c r="L186" s="49"/>
    </row>
    <row r="187" spans="1:12" ht="15" customHeight="1">
      <c r="A187" s="21">
        <v>187</v>
      </c>
      <c r="B187" s="21">
        <f t="shared" si="9"/>
        <v>0</v>
      </c>
      <c r="C187" s="21">
        <f t="shared" si="10"/>
        <v>0</v>
      </c>
      <c r="D187" s="21">
        <f t="shared" si="11"/>
        <v>0</v>
      </c>
      <c r="E187" s="67">
        <f t="shared" si="8"/>
        <v>0</v>
      </c>
      <c r="F187" s="37" t="s">
        <v>908</v>
      </c>
      <c r="G187" s="5" t="s">
        <v>107</v>
      </c>
      <c r="H187" s="86"/>
      <c r="J187" s="47"/>
      <c r="K187" s="49"/>
      <c r="L187" s="49"/>
    </row>
    <row r="188" spans="1:12" ht="15" customHeight="1">
      <c r="A188" s="21">
        <v>188</v>
      </c>
      <c r="B188" s="21">
        <f t="shared" si="9"/>
        <v>0</v>
      </c>
      <c r="C188" s="21">
        <f t="shared" si="10"/>
        <v>0</v>
      </c>
      <c r="D188" s="21">
        <f t="shared" si="11"/>
        <v>0</v>
      </c>
      <c r="E188" s="67">
        <f t="shared" si="8"/>
        <v>0</v>
      </c>
      <c r="F188" s="37" t="s">
        <v>246</v>
      </c>
      <c r="G188" s="5" t="s">
        <v>108</v>
      </c>
      <c r="H188" s="86"/>
      <c r="J188" s="47"/>
      <c r="K188" s="49"/>
      <c r="L188" s="49"/>
    </row>
    <row r="189" spans="1:12" ht="15" customHeight="1">
      <c r="A189" s="21">
        <v>189</v>
      </c>
      <c r="B189" s="21">
        <f t="shared" si="9"/>
        <v>0</v>
      </c>
      <c r="C189" s="21">
        <f t="shared" si="10"/>
        <v>0</v>
      </c>
      <c r="D189" s="21">
        <f t="shared" si="11"/>
        <v>0</v>
      </c>
      <c r="E189" s="67">
        <f t="shared" si="8"/>
        <v>0</v>
      </c>
      <c r="F189" s="37" t="s">
        <v>66</v>
      </c>
      <c r="G189" s="5" t="s">
        <v>109</v>
      </c>
      <c r="H189" s="86"/>
      <c r="J189" s="47"/>
      <c r="K189" s="49"/>
      <c r="L189" s="49"/>
    </row>
    <row r="190" spans="1:12" ht="24" customHeight="1">
      <c r="A190" s="21">
        <v>190</v>
      </c>
      <c r="B190" s="21">
        <f t="shared" si="9"/>
        <v>0</v>
      </c>
      <c r="C190" s="21">
        <f t="shared" si="10"/>
        <v>0</v>
      </c>
      <c r="D190" s="21">
        <f t="shared" si="11"/>
        <v>0</v>
      </c>
      <c r="E190" s="67">
        <f t="shared" si="8"/>
        <v>0</v>
      </c>
      <c r="F190" s="22" t="s">
        <v>190</v>
      </c>
      <c r="G190" s="3"/>
      <c r="H190" s="89">
        <f>SUM(H180:H189)</f>
        <v>0</v>
      </c>
      <c r="J190" s="47"/>
      <c r="K190" s="49"/>
      <c r="L190" s="49"/>
    </row>
    <row r="191" spans="1:12" ht="15" customHeight="1">
      <c r="A191" s="21">
        <v>191</v>
      </c>
      <c r="B191" s="21">
        <f t="shared" si="9"/>
        <v>0</v>
      </c>
      <c r="C191" s="21">
        <f t="shared" si="10"/>
        <v>0</v>
      </c>
      <c r="D191" s="21">
        <f t="shared" si="11"/>
        <v>0</v>
      </c>
      <c r="E191" s="67">
        <f t="shared" si="8"/>
        <v>0</v>
      </c>
      <c r="F191" s="4" t="s">
        <v>174</v>
      </c>
      <c r="J191" s="47"/>
      <c r="K191" s="49"/>
      <c r="L191" s="49"/>
    </row>
    <row r="192" spans="1:12" ht="15" customHeight="1">
      <c r="A192" s="21">
        <v>192</v>
      </c>
      <c r="B192" s="21">
        <f t="shared" si="9"/>
        <v>0</v>
      </c>
      <c r="C192" s="21">
        <f t="shared" si="10"/>
        <v>0</v>
      </c>
      <c r="D192" s="21">
        <f t="shared" si="11"/>
        <v>0</v>
      </c>
      <c r="E192" s="67">
        <f t="shared" si="8"/>
        <v>0</v>
      </c>
      <c r="F192" s="37" t="s">
        <v>206</v>
      </c>
      <c r="G192" s="5" t="s">
        <v>110</v>
      </c>
      <c r="H192" s="86"/>
      <c r="J192" s="47"/>
      <c r="K192" s="49"/>
      <c r="L192" s="49"/>
    </row>
    <row r="193" spans="1:12" ht="15" customHeight="1">
      <c r="A193" s="21">
        <v>193</v>
      </c>
      <c r="B193" s="21">
        <f t="shared" si="9"/>
        <v>0</v>
      </c>
      <c r="C193" s="21">
        <f t="shared" si="10"/>
        <v>0</v>
      </c>
      <c r="D193" s="21">
        <f t="shared" si="11"/>
        <v>0</v>
      </c>
      <c r="E193" s="67">
        <f t="shared" si="8"/>
        <v>0</v>
      </c>
      <c r="F193" s="39" t="s">
        <v>215</v>
      </c>
      <c r="G193" s="5" t="s">
        <v>111</v>
      </c>
      <c r="H193" s="86"/>
      <c r="J193" s="47"/>
      <c r="K193" s="49"/>
      <c r="L193" s="49"/>
    </row>
    <row r="194" spans="1:12" ht="15" customHeight="1">
      <c r="A194" s="21">
        <v>194</v>
      </c>
      <c r="B194" s="21">
        <f t="shared" si="9"/>
        <v>0</v>
      </c>
      <c r="C194" s="21">
        <f t="shared" si="10"/>
        <v>0</v>
      </c>
      <c r="D194" s="21">
        <f t="shared" si="11"/>
        <v>0</v>
      </c>
      <c r="E194" s="67">
        <f t="shared" si="8"/>
        <v>0</v>
      </c>
      <c r="F194" s="39" t="s">
        <v>217</v>
      </c>
      <c r="G194" s="5" t="s">
        <v>112</v>
      </c>
      <c r="H194" s="86"/>
      <c r="J194" s="47"/>
      <c r="K194" s="49"/>
      <c r="L194" s="49"/>
    </row>
    <row r="195" spans="1:12" ht="15" customHeight="1">
      <c r="A195" s="21">
        <v>195</v>
      </c>
      <c r="B195" s="21">
        <f t="shared" si="9"/>
        <v>0</v>
      </c>
      <c r="C195" s="21">
        <f t="shared" si="10"/>
        <v>0</v>
      </c>
      <c r="D195" s="21">
        <f t="shared" si="11"/>
        <v>0</v>
      </c>
      <c r="E195" s="67">
        <f t="shared" si="8"/>
        <v>0</v>
      </c>
      <c r="F195" s="37" t="s">
        <v>113</v>
      </c>
      <c r="G195" s="5" t="s">
        <v>114</v>
      </c>
      <c r="H195" s="86"/>
      <c r="J195" s="47"/>
      <c r="K195" s="49"/>
      <c r="L195" s="49"/>
    </row>
    <row r="196" spans="1:12" ht="15" customHeight="1">
      <c r="A196" s="21">
        <v>196</v>
      </c>
      <c r="B196" s="21">
        <f t="shared" si="9"/>
        <v>0</v>
      </c>
      <c r="C196" s="21">
        <f t="shared" si="10"/>
        <v>0</v>
      </c>
      <c r="D196" s="21">
        <f t="shared" si="11"/>
        <v>0</v>
      </c>
      <c r="E196" s="67">
        <f aca="true" t="shared" si="12" ref="E196:E259">$E$2</f>
        <v>0</v>
      </c>
      <c r="F196" s="37" t="s">
        <v>221</v>
      </c>
      <c r="G196" s="5" t="s">
        <v>115</v>
      </c>
      <c r="H196" s="86"/>
      <c r="J196" s="47"/>
      <c r="K196" s="49"/>
      <c r="L196" s="49"/>
    </row>
    <row r="197" spans="1:12" ht="15" customHeight="1">
      <c r="A197" s="21">
        <v>197</v>
      </c>
      <c r="B197" s="21">
        <f aca="true" t="shared" si="13" ref="B197:B260">$B$2</f>
        <v>0</v>
      </c>
      <c r="C197" s="21">
        <f aca="true" t="shared" si="14" ref="C197:C260">$C$2</f>
        <v>0</v>
      </c>
      <c r="D197" s="21">
        <f aca="true" t="shared" si="15" ref="D197:D260">$D$2</f>
        <v>0</v>
      </c>
      <c r="E197" s="67">
        <f t="shared" si="12"/>
        <v>0</v>
      </c>
      <c r="F197" s="37" t="s">
        <v>261</v>
      </c>
      <c r="G197" s="5" t="s">
        <v>116</v>
      </c>
      <c r="H197" s="86"/>
      <c r="J197" s="47"/>
      <c r="K197" s="49"/>
      <c r="L197" s="49"/>
    </row>
    <row r="198" spans="1:12" ht="15" customHeight="1">
      <c r="A198" s="21">
        <v>198</v>
      </c>
      <c r="B198" s="21">
        <f t="shared" si="13"/>
        <v>0</v>
      </c>
      <c r="C198" s="21">
        <f t="shared" si="14"/>
        <v>0</v>
      </c>
      <c r="D198" s="21">
        <f t="shared" si="15"/>
        <v>0</v>
      </c>
      <c r="E198" s="67">
        <f t="shared" si="12"/>
        <v>0</v>
      </c>
      <c r="F198" s="37" t="s">
        <v>246</v>
      </c>
      <c r="G198" s="5" t="s">
        <v>117</v>
      </c>
      <c r="H198" s="86"/>
      <c r="J198" s="47"/>
      <c r="K198" s="49"/>
      <c r="L198" s="49"/>
    </row>
    <row r="199" spans="1:12" ht="15" customHeight="1">
      <c r="A199" s="21">
        <v>199</v>
      </c>
      <c r="B199" s="21">
        <f t="shared" si="13"/>
        <v>0</v>
      </c>
      <c r="C199" s="21">
        <f t="shared" si="14"/>
        <v>0</v>
      </c>
      <c r="D199" s="21">
        <f t="shared" si="15"/>
        <v>0</v>
      </c>
      <c r="E199" s="67">
        <f t="shared" si="12"/>
        <v>0</v>
      </c>
      <c r="F199" s="37" t="s">
        <v>118</v>
      </c>
      <c r="G199" s="5" t="s">
        <v>119</v>
      </c>
      <c r="H199" s="86"/>
      <c r="J199" s="47"/>
      <c r="K199" s="49"/>
      <c r="L199" s="49"/>
    </row>
    <row r="200" spans="1:12" ht="15" customHeight="1">
      <c r="A200" s="21">
        <v>200</v>
      </c>
      <c r="B200" s="21">
        <f t="shared" si="13"/>
        <v>0</v>
      </c>
      <c r="C200" s="21">
        <f t="shared" si="14"/>
        <v>0</v>
      </c>
      <c r="D200" s="21">
        <f t="shared" si="15"/>
        <v>0</v>
      </c>
      <c r="E200" s="67">
        <f t="shared" si="12"/>
        <v>0</v>
      </c>
      <c r="F200" s="37" t="s">
        <v>120</v>
      </c>
      <c r="G200" s="5" t="s">
        <v>121</v>
      </c>
      <c r="H200" s="86"/>
      <c r="J200" s="47"/>
      <c r="K200" s="49"/>
      <c r="L200" s="49"/>
    </row>
    <row r="201" spans="1:12" ht="15" customHeight="1">
      <c r="A201" s="21">
        <v>201</v>
      </c>
      <c r="B201" s="21">
        <f t="shared" si="13"/>
        <v>0</v>
      </c>
      <c r="C201" s="21">
        <f t="shared" si="14"/>
        <v>0</v>
      </c>
      <c r="D201" s="21">
        <f t="shared" si="15"/>
        <v>0</v>
      </c>
      <c r="E201" s="67">
        <f t="shared" si="12"/>
        <v>0</v>
      </c>
      <c r="F201" s="37" t="s">
        <v>66</v>
      </c>
      <c r="G201" s="5" t="s">
        <v>122</v>
      </c>
      <c r="H201" s="86"/>
      <c r="J201" s="47"/>
      <c r="K201" s="49"/>
      <c r="L201" s="49"/>
    </row>
    <row r="202" spans="1:12" ht="15" customHeight="1">
      <c r="A202" s="21">
        <v>202</v>
      </c>
      <c r="B202" s="21">
        <f t="shared" si="13"/>
        <v>0</v>
      </c>
      <c r="C202" s="21">
        <f t="shared" si="14"/>
        <v>0</v>
      </c>
      <c r="D202" s="21">
        <f t="shared" si="15"/>
        <v>0</v>
      </c>
      <c r="E202" s="67">
        <f t="shared" si="12"/>
        <v>0</v>
      </c>
      <c r="F202" s="37" t="s">
        <v>204</v>
      </c>
      <c r="G202" s="5" t="s">
        <v>205</v>
      </c>
      <c r="H202" s="86"/>
      <c r="J202" s="47"/>
      <c r="K202" s="49"/>
      <c r="L202" s="49"/>
    </row>
    <row r="203" spans="1:12" ht="23.25" customHeight="1">
      <c r="A203" s="21">
        <v>203</v>
      </c>
      <c r="B203" s="21">
        <f t="shared" si="13"/>
        <v>0</v>
      </c>
      <c r="C203" s="21">
        <f t="shared" si="14"/>
        <v>0</v>
      </c>
      <c r="D203" s="21">
        <f t="shared" si="15"/>
        <v>0</v>
      </c>
      <c r="E203" s="67">
        <f t="shared" si="12"/>
        <v>0</v>
      </c>
      <c r="F203" s="22" t="s">
        <v>190</v>
      </c>
      <c r="G203" s="3"/>
      <c r="H203" s="89">
        <f>SUM(H192:H202)</f>
        <v>0</v>
      </c>
      <c r="J203" s="47"/>
      <c r="K203" s="49"/>
      <c r="L203" s="49"/>
    </row>
    <row r="204" spans="1:12" ht="15" customHeight="1">
      <c r="A204" s="21">
        <v>204</v>
      </c>
      <c r="B204" s="21">
        <f t="shared" si="13"/>
        <v>0</v>
      </c>
      <c r="C204" s="21">
        <f t="shared" si="14"/>
        <v>0</v>
      </c>
      <c r="D204" s="21">
        <f t="shared" si="15"/>
        <v>0</v>
      </c>
      <c r="E204" s="67">
        <f t="shared" si="12"/>
        <v>0</v>
      </c>
      <c r="F204" s="40" t="s">
        <v>158</v>
      </c>
      <c r="G204" s="10"/>
      <c r="J204" s="47"/>
      <c r="K204" s="49"/>
      <c r="L204" s="49"/>
    </row>
    <row r="205" spans="1:12" ht="15" customHeight="1">
      <c r="A205" s="21">
        <v>205</v>
      </c>
      <c r="B205" s="21">
        <f t="shared" si="13"/>
        <v>0</v>
      </c>
      <c r="C205" s="21">
        <f t="shared" si="14"/>
        <v>0</v>
      </c>
      <c r="D205" s="21">
        <f t="shared" si="15"/>
        <v>0</v>
      </c>
      <c r="E205" s="67">
        <f t="shared" si="12"/>
        <v>0</v>
      </c>
      <c r="F205" s="37" t="s">
        <v>206</v>
      </c>
      <c r="G205" s="5" t="s">
        <v>123</v>
      </c>
      <c r="H205" s="86"/>
      <c r="J205" s="47"/>
      <c r="K205" s="49"/>
      <c r="L205" s="49"/>
    </row>
    <row r="206" spans="1:12" ht="15" customHeight="1">
      <c r="A206" s="21">
        <v>206</v>
      </c>
      <c r="B206" s="21">
        <f t="shared" si="13"/>
        <v>0</v>
      </c>
      <c r="C206" s="21">
        <f t="shared" si="14"/>
        <v>0</v>
      </c>
      <c r="D206" s="21">
        <f t="shared" si="15"/>
        <v>0</v>
      </c>
      <c r="E206" s="67">
        <f t="shared" si="12"/>
        <v>0</v>
      </c>
      <c r="F206" s="39" t="s">
        <v>215</v>
      </c>
      <c r="G206" s="5" t="s">
        <v>124</v>
      </c>
      <c r="H206" s="86"/>
      <c r="J206" s="47"/>
      <c r="K206" s="49"/>
      <c r="L206" s="49"/>
    </row>
    <row r="207" spans="1:12" ht="15" customHeight="1">
      <c r="A207" s="21">
        <v>207</v>
      </c>
      <c r="B207" s="21">
        <f t="shared" si="13"/>
        <v>0</v>
      </c>
      <c r="C207" s="21">
        <f t="shared" si="14"/>
        <v>0</v>
      </c>
      <c r="D207" s="21">
        <f t="shared" si="15"/>
        <v>0</v>
      </c>
      <c r="E207" s="67">
        <f t="shared" si="12"/>
        <v>0</v>
      </c>
      <c r="F207" s="39" t="s">
        <v>217</v>
      </c>
      <c r="G207" s="5" t="s">
        <v>125</v>
      </c>
      <c r="H207" s="86"/>
      <c r="J207" s="47"/>
      <c r="K207" s="49"/>
      <c r="L207" s="49"/>
    </row>
    <row r="208" spans="1:12" ht="15" customHeight="1">
      <c r="A208" s="21">
        <v>208</v>
      </c>
      <c r="B208" s="21">
        <f t="shared" si="13"/>
        <v>0</v>
      </c>
      <c r="C208" s="21">
        <f t="shared" si="14"/>
        <v>0</v>
      </c>
      <c r="D208" s="21">
        <f t="shared" si="15"/>
        <v>0</v>
      </c>
      <c r="E208" s="67">
        <f t="shared" si="12"/>
        <v>0</v>
      </c>
      <c r="F208" s="37" t="s">
        <v>246</v>
      </c>
      <c r="G208" s="5" t="s">
        <v>126</v>
      </c>
      <c r="H208" s="86"/>
      <c r="J208" s="47"/>
      <c r="K208" s="49"/>
      <c r="L208" s="49"/>
    </row>
    <row r="209" spans="1:12" ht="15" customHeight="1">
      <c r="A209" s="21">
        <v>209</v>
      </c>
      <c r="B209" s="21">
        <f t="shared" si="13"/>
        <v>0</v>
      </c>
      <c r="C209" s="21">
        <f t="shared" si="14"/>
        <v>0</v>
      </c>
      <c r="D209" s="21">
        <f t="shared" si="15"/>
        <v>0</v>
      </c>
      <c r="E209" s="67">
        <f t="shared" si="12"/>
        <v>0</v>
      </c>
      <c r="F209" s="37" t="s">
        <v>228</v>
      </c>
      <c r="G209" s="11" t="s">
        <v>127</v>
      </c>
      <c r="H209" s="86"/>
      <c r="J209" s="47"/>
      <c r="K209" s="49"/>
      <c r="L209" s="49"/>
    </row>
    <row r="210" spans="1:12" ht="24" customHeight="1">
      <c r="A210" s="21">
        <v>210</v>
      </c>
      <c r="B210" s="21">
        <f t="shared" si="13"/>
        <v>0</v>
      </c>
      <c r="C210" s="21">
        <f t="shared" si="14"/>
        <v>0</v>
      </c>
      <c r="D210" s="21">
        <f t="shared" si="15"/>
        <v>0</v>
      </c>
      <c r="E210" s="67">
        <f t="shared" si="12"/>
        <v>0</v>
      </c>
      <c r="F210" s="22" t="s">
        <v>190</v>
      </c>
      <c r="G210" s="3"/>
      <c r="H210" s="89">
        <f>SUM(H205:H209)</f>
        <v>0</v>
      </c>
      <c r="J210" s="47"/>
      <c r="K210" s="49"/>
      <c r="L210" s="49"/>
    </row>
    <row r="211" spans="1:12" ht="15" customHeight="1">
      <c r="A211" s="21">
        <v>211</v>
      </c>
      <c r="B211" s="21">
        <f t="shared" si="13"/>
        <v>0</v>
      </c>
      <c r="C211" s="21">
        <f t="shared" si="14"/>
        <v>0</v>
      </c>
      <c r="D211" s="21">
        <f t="shared" si="15"/>
        <v>0</v>
      </c>
      <c r="E211" s="67">
        <f t="shared" si="12"/>
        <v>0</v>
      </c>
      <c r="F211" s="2" t="s">
        <v>286</v>
      </c>
      <c r="H211" s="90"/>
      <c r="J211" s="47"/>
      <c r="K211" s="49"/>
      <c r="L211" s="49"/>
    </row>
    <row r="212" spans="1:12" ht="15" customHeight="1">
      <c r="A212" s="21">
        <v>212</v>
      </c>
      <c r="B212" s="21">
        <f t="shared" si="13"/>
        <v>0</v>
      </c>
      <c r="C212" s="21">
        <f t="shared" si="14"/>
        <v>0</v>
      </c>
      <c r="D212" s="21">
        <f t="shared" si="15"/>
        <v>0</v>
      </c>
      <c r="E212" s="67">
        <f t="shared" si="12"/>
        <v>0</v>
      </c>
      <c r="F212" s="37" t="s">
        <v>296</v>
      </c>
      <c r="G212" s="5" t="s">
        <v>287</v>
      </c>
      <c r="H212" s="86"/>
      <c r="J212" s="47"/>
      <c r="K212" s="49"/>
      <c r="L212" s="49"/>
    </row>
    <row r="213" spans="1:12" ht="15" customHeight="1">
      <c r="A213" s="21">
        <v>213</v>
      </c>
      <c r="B213" s="21">
        <f t="shared" si="13"/>
        <v>0</v>
      </c>
      <c r="C213" s="21">
        <f t="shared" si="14"/>
        <v>0</v>
      </c>
      <c r="D213" s="21">
        <f t="shared" si="15"/>
        <v>0</v>
      </c>
      <c r="E213" s="67">
        <f t="shared" si="12"/>
        <v>0</v>
      </c>
      <c r="F213" s="39" t="s">
        <v>297</v>
      </c>
      <c r="G213" s="5" t="s">
        <v>288</v>
      </c>
      <c r="H213" s="86"/>
      <c r="J213" s="47"/>
      <c r="K213" s="49"/>
      <c r="L213" s="49"/>
    </row>
    <row r="214" spans="1:12" ht="15" customHeight="1">
      <c r="A214" s="21">
        <v>214</v>
      </c>
      <c r="B214" s="21">
        <f t="shared" si="13"/>
        <v>0</v>
      </c>
      <c r="C214" s="21">
        <f t="shared" si="14"/>
        <v>0</v>
      </c>
      <c r="D214" s="21">
        <f t="shared" si="15"/>
        <v>0</v>
      </c>
      <c r="E214" s="67">
        <f t="shared" si="12"/>
        <v>0</v>
      </c>
      <c r="F214" s="39" t="s">
        <v>217</v>
      </c>
      <c r="G214" s="5" t="s">
        <v>289</v>
      </c>
      <c r="H214" s="86"/>
      <c r="J214" s="47"/>
      <c r="K214" s="49"/>
      <c r="L214" s="49"/>
    </row>
    <row r="215" spans="1:12" ht="15" customHeight="1">
      <c r="A215" s="21">
        <v>215</v>
      </c>
      <c r="B215" s="21">
        <f t="shared" si="13"/>
        <v>0</v>
      </c>
      <c r="C215" s="21">
        <f t="shared" si="14"/>
        <v>0</v>
      </c>
      <c r="D215" s="21">
        <f t="shared" si="15"/>
        <v>0</v>
      </c>
      <c r="E215" s="67">
        <f t="shared" si="12"/>
        <v>0</v>
      </c>
      <c r="F215" s="39" t="s">
        <v>298</v>
      </c>
      <c r="G215" s="5" t="s">
        <v>290</v>
      </c>
      <c r="H215" s="86"/>
      <c r="J215" s="47"/>
      <c r="K215" s="49"/>
      <c r="L215" s="49"/>
    </row>
    <row r="216" spans="1:12" ht="15" customHeight="1">
      <c r="A216" s="21">
        <v>216</v>
      </c>
      <c r="B216" s="21">
        <f t="shared" si="13"/>
        <v>0</v>
      </c>
      <c r="C216" s="21">
        <f t="shared" si="14"/>
        <v>0</v>
      </c>
      <c r="D216" s="21">
        <f t="shared" si="15"/>
        <v>0</v>
      </c>
      <c r="E216" s="67">
        <f t="shared" si="12"/>
        <v>0</v>
      </c>
      <c r="F216" s="39" t="s">
        <v>299</v>
      </c>
      <c r="G216" s="5" t="s">
        <v>291</v>
      </c>
      <c r="H216" s="86"/>
      <c r="J216" s="47"/>
      <c r="K216" s="49"/>
      <c r="L216" s="49"/>
    </row>
    <row r="217" spans="1:12" ht="15" customHeight="1">
      <c r="A217" s="21">
        <v>217</v>
      </c>
      <c r="B217" s="21">
        <f t="shared" si="13"/>
        <v>0</v>
      </c>
      <c r="C217" s="21">
        <f t="shared" si="14"/>
        <v>0</v>
      </c>
      <c r="D217" s="21">
        <f t="shared" si="15"/>
        <v>0</v>
      </c>
      <c r="E217" s="67">
        <f t="shared" si="12"/>
        <v>0</v>
      </c>
      <c r="F217" s="39" t="s">
        <v>301</v>
      </c>
      <c r="G217" s="5" t="s">
        <v>292</v>
      </c>
      <c r="H217" s="86"/>
      <c r="J217" s="47"/>
      <c r="K217" s="49"/>
      <c r="L217" s="49"/>
    </row>
    <row r="218" spans="1:12" ht="15" customHeight="1">
      <c r="A218" s="21">
        <v>218</v>
      </c>
      <c r="B218" s="21">
        <f t="shared" si="13"/>
        <v>0</v>
      </c>
      <c r="C218" s="21">
        <f t="shared" si="14"/>
        <v>0</v>
      </c>
      <c r="D218" s="21">
        <f t="shared" si="15"/>
        <v>0</v>
      </c>
      <c r="E218" s="67">
        <f t="shared" si="12"/>
        <v>0</v>
      </c>
      <c r="F218" s="39" t="s">
        <v>302</v>
      </c>
      <c r="G218" s="5" t="s">
        <v>293</v>
      </c>
      <c r="H218" s="86"/>
      <c r="J218" s="47"/>
      <c r="K218" s="49"/>
      <c r="L218" s="49"/>
    </row>
    <row r="219" spans="1:12" ht="15" customHeight="1">
      <c r="A219" s="21">
        <v>219</v>
      </c>
      <c r="B219" s="21">
        <f t="shared" si="13"/>
        <v>0</v>
      </c>
      <c r="C219" s="21">
        <f t="shared" si="14"/>
        <v>0</v>
      </c>
      <c r="D219" s="21">
        <f t="shared" si="15"/>
        <v>0</v>
      </c>
      <c r="E219" s="67">
        <f t="shared" si="12"/>
        <v>0</v>
      </c>
      <c r="F219" s="37" t="s">
        <v>905</v>
      </c>
      <c r="G219" s="5" t="s">
        <v>294</v>
      </c>
      <c r="H219" s="86"/>
      <c r="J219" s="47"/>
      <c r="K219" s="49"/>
      <c r="L219" s="49"/>
    </row>
    <row r="220" spans="1:12" ht="15" customHeight="1">
      <c r="A220" s="21">
        <v>220</v>
      </c>
      <c r="B220" s="21">
        <f t="shared" si="13"/>
        <v>0</v>
      </c>
      <c r="C220" s="21">
        <f t="shared" si="14"/>
        <v>0</v>
      </c>
      <c r="D220" s="21">
        <f t="shared" si="15"/>
        <v>0</v>
      </c>
      <c r="E220" s="67">
        <f t="shared" si="12"/>
        <v>0</v>
      </c>
      <c r="F220" s="37" t="s">
        <v>300</v>
      </c>
      <c r="G220" s="5" t="s">
        <v>295</v>
      </c>
      <c r="H220" s="93"/>
      <c r="J220" s="47"/>
      <c r="K220" s="49"/>
      <c r="L220" s="49"/>
    </row>
    <row r="221" spans="1:12" ht="23.25" customHeight="1">
      <c r="A221" s="21">
        <v>221</v>
      </c>
      <c r="B221" s="21">
        <f t="shared" si="13"/>
        <v>0</v>
      </c>
      <c r="C221" s="21">
        <f t="shared" si="14"/>
        <v>0</v>
      </c>
      <c r="D221" s="21">
        <f t="shared" si="15"/>
        <v>0</v>
      </c>
      <c r="E221" s="67">
        <f t="shared" si="12"/>
        <v>0</v>
      </c>
      <c r="F221" s="22" t="s">
        <v>190</v>
      </c>
      <c r="G221" s="3"/>
      <c r="H221" s="94">
        <f>SUM(H212:H220)</f>
        <v>0</v>
      </c>
      <c r="J221" s="47"/>
      <c r="K221" s="49"/>
      <c r="L221" s="49"/>
    </row>
    <row r="222" spans="1:12" ht="24" customHeight="1" thickBot="1">
      <c r="A222" s="21">
        <v>222</v>
      </c>
      <c r="B222" s="21">
        <f t="shared" si="13"/>
        <v>0</v>
      </c>
      <c r="C222" s="21">
        <f t="shared" si="14"/>
        <v>0</v>
      </c>
      <c r="D222" s="21">
        <f t="shared" si="15"/>
        <v>0</v>
      </c>
      <c r="E222" s="67">
        <f t="shared" si="12"/>
        <v>0</v>
      </c>
      <c r="F222" s="41" t="s">
        <v>208</v>
      </c>
      <c r="G222" s="3"/>
      <c r="H222" s="95">
        <f>H15+H27+H35+H43+H58+H72+H53+H67+H80+H93+H106+H116+H121+H134+H152+H164+H178+H190+H203+H210+H221</f>
        <v>0</v>
      </c>
      <c r="J222" s="47"/>
      <c r="K222" s="49"/>
      <c r="L222" s="49"/>
    </row>
    <row r="223" spans="1:12" ht="15" customHeight="1" thickTop="1">
      <c r="A223" s="21">
        <v>223</v>
      </c>
      <c r="B223" s="21">
        <f t="shared" si="13"/>
        <v>0</v>
      </c>
      <c r="C223" s="21">
        <f t="shared" si="14"/>
        <v>0</v>
      </c>
      <c r="D223" s="21">
        <f t="shared" si="15"/>
        <v>0</v>
      </c>
      <c r="E223" s="67">
        <f t="shared" si="12"/>
        <v>0</v>
      </c>
      <c r="F223" s="13" t="s">
        <v>175</v>
      </c>
      <c r="J223" s="47"/>
      <c r="K223" s="49"/>
      <c r="L223" s="49"/>
    </row>
    <row r="224" spans="1:12" ht="15" customHeight="1">
      <c r="A224" s="21">
        <v>224</v>
      </c>
      <c r="B224" s="21">
        <f t="shared" si="13"/>
        <v>0</v>
      </c>
      <c r="C224" s="21">
        <f t="shared" si="14"/>
        <v>0</v>
      </c>
      <c r="D224" s="21">
        <f t="shared" si="15"/>
        <v>0</v>
      </c>
      <c r="E224" s="67">
        <f t="shared" si="12"/>
        <v>0</v>
      </c>
      <c r="F224" s="4" t="s">
        <v>128</v>
      </c>
      <c r="J224" s="47"/>
      <c r="K224" s="49"/>
      <c r="L224" s="49"/>
    </row>
    <row r="225" spans="1:12" ht="15" customHeight="1">
      <c r="A225" s="21">
        <v>225</v>
      </c>
      <c r="B225" s="21">
        <f t="shared" si="13"/>
        <v>0</v>
      </c>
      <c r="C225" s="21">
        <f t="shared" si="14"/>
        <v>0</v>
      </c>
      <c r="D225" s="21">
        <f t="shared" si="15"/>
        <v>0</v>
      </c>
      <c r="E225" s="67">
        <f t="shared" si="12"/>
        <v>0</v>
      </c>
      <c r="F225" s="37" t="s">
        <v>129</v>
      </c>
      <c r="G225" s="5" t="s">
        <v>130</v>
      </c>
      <c r="H225" s="86"/>
      <c r="J225" s="47"/>
      <c r="K225" s="49"/>
      <c r="L225" s="49"/>
    </row>
    <row r="226" spans="1:12" ht="23.25" customHeight="1">
      <c r="A226" s="21">
        <v>226</v>
      </c>
      <c r="B226" s="21">
        <f t="shared" si="13"/>
        <v>0</v>
      </c>
      <c r="C226" s="21">
        <f t="shared" si="14"/>
        <v>0</v>
      </c>
      <c r="D226" s="21">
        <f t="shared" si="15"/>
        <v>0</v>
      </c>
      <c r="E226" s="67">
        <f t="shared" si="12"/>
        <v>0</v>
      </c>
      <c r="F226" s="7" t="s">
        <v>190</v>
      </c>
      <c r="H226" s="96">
        <f>SUM(H225)</f>
        <v>0</v>
      </c>
      <c r="J226" s="47"/>
      <c r="K226" s="49"/>
      <c r="L226" s="49"/>
    </row>
    <row r="227" spans="1:12" ht="15" customHeight="1">
      <c r="A227" s="21">
        <v>227</v>
      </c>
      <c r="B227" s="21">
        <f t="shared" si="13"/>
        <v>0</v>
      </c>
      <c r="C227" s="21">
        <f t="shared" si="14"/>
        <v>0</v>
      </c>
      <c r="D227" s="21">
        <f t="shared" si="15"/>
        <v>0</v>
      </c>
      <c r="E227" s="67">
        <f t="shared" si="12"/>
        <v>0</v>
      </c>
      <c r="F227" s="4" t="s">
        <v>186</v>
      </c>
      <c r="J227" s="47"/>
      <c r="K227" s="49"/>
      <c r="L227" s="49"/>
    </row>
    <row r="228" spans="1:12" ht="15" customHeight="1">
      <c r="A228" s="21">
        <v>228</v>
      </c>
      <c r="B228" s="21">
        <f t="shared" si="13"/>
        <v>0</v>
      </c>
      <c r="C228" s="21">
        <f t="shared" si="14"/>
        <v>0</v>
      </c>
      <c r="D228" s="21">
        <f t="shared" si="15"/>
        <v>0</v>
      </c>
      <c r="E228" s="67">
        <f t="shared" si="12"/>
        <v>0</v>
      </c>
      <c r="F228" s="37" t="s">
        <v>131</v>
      </c>
      <c r="G228" s="5" t="s">
        <v>132</v>
      </c>
      <c r="H228" s="86"/>
      <c r="J228" s="47"/>
      <c r="K228" s="49"/>
      <c r="L228" s="49"/>
    </row>
    <row r="229" spans="1:12" ht="23.25" customHeight="1">
      <c r="A229" s="21">
        <v>229</v>
      </c>
      <c r="B229" s="21">
        <f t="shared" si="13"/>
        <v>0</v>
      </c>
      <c r="C229" s="21">
        <f t="shared" si="14"/>
        <v>0</v>
      </c>
      <c r="D229" s="21">
        <f t="shared" si="15"/>
        <v>0</v>
      </c>
      <c r="E229" s="67">
        <f t="shared" si="12"/>
        <v>0</v>
      </c>
      <c r="F229" s="22" t="s">
        <v>190</v>
      </c>
      <c r="G229" s="3"/>
      <c r="H229" s="89">
        <f>SUM(H228)</f>
        <v>0</v>
      </c>
      <c r="J229" s="47"/>
      <c r="K229" s="49"/>
      <c r="L229" s="49"/>
    </row>
    <row r="230" spans="1:12" ht="15" customHeight="1">
      <c r="A230" s="21">
        <v>230</v>
      </c>
      <c r="B230" s="21">
        <f t="shared" si="13"/>
        <v>0</v>
      </c>
      <c r="C230" s="21">
        <f t="shared" si="14"/>
        <v>0</v>
      </c>
      <c r="D230" s="21">
        <f t="shared" si="15"/>
        <v>0</v>
      </c>
      <c r="E230" s="67">
        <f t="shared" si="12"/>
        <v>0</v>
      </c>
      <c r="F230" s="40" t="s">
        <v>133</v>
      </c>
      <c r="G230" s="40"/>
      <c r="J230" s="47"/>
      <c r="K230" s="49"/>
      <c r="L230" s="49"/>
    </row>
    <row r="231" spans="1:12" ht="15" customHeight="1">
      <c r="A231" s="21">
        <v>231</v>
      </c>
      <c r="B231" s="21">
        <f t="shared" si="13"/>
        <v>0</v>
      </c>
      <c r="C231" s="21">
        <f t="shared" si="14"/>
        <v>0</v>
      </c>
      <c r="D231" s="21">
        <f t="shared" si="15"/>
        <v>0</v>
      </c>
      <c r="E231" s="67">
        <f t="shared" si="12"/>
        <v>0</v>
      </c>
      <c r="F231" s="37" t="s">
        <v>134</v>
      </c>
      <c r="G231" s="5" t="s">
        <v>135</v>
      </c>
      <c r="H231" s="86"/>
      <c r="J231" s="47"/>
      <c r="K231" s="49"/>
      <c r="L231" s="49"/>
    </row>
    <row r="232" spans="1:12" ht="15" customHeight="1">
      <c r="A232" s="21">
        <v>232</v>
      </c>
      <c r="B232" s="21">
        <f t="shared" si="13"/>
        <v>0</v>
      </c>
      <c r="C232" s="21">
        <f t="shared" si="14"/>
        <v>0</v>
      </c>
      <c r="D232" s="21">
        <f t="shared" si="15"/>
        <v>0</v>
      </c>
      <c r="E232" s="67">
        <f t="shared" si="12"/>
        <v>0</v>
      </c>
      <c r="F232" s="37" t="s">
        <v>136</v>
      </c>
      <c r="G232" s="5" t="s">
        <v>137</v>
      </c>
      <c r="H232" s="86"/>
      <c r="J232" s="47"/>
      <c r="K232" s="49"/>
      <c r="L232" s="49"/>
    </row>
    <row r="233" spans="1:12" ht="15" customHeight="1">
      <c r="A233" s="21">
        <v>233</v>
      </c>
      <c r="B233" s="21">
        <f t="shared" si="13"/>
        <v>0</v>
      </c>
      <c r="C233" s="21">
        <f t="shared" si="14"/>
        <v>0</v>
      </c>
      <c r="D233" s="21">
        <f t="shared" si="15"/>
        <v>0</v>
      </c>
      <c r="E233" s="67">
        <f t="shared" si="12"/>
        <v>0</v>
      </c>
      <c r="F233" s="37" t="s">
        <v>176</v>
      </c>
      <c r="G233" s="5" t="s">
        <v>138</v>
      </c>
      <c r="H233" s="86"/>
      <c r="J233" s="47"/>
      <c r="K233" s="49"/>
      <c r="L233" s="49"/>
    </row>
    <row r="234" spans="1:12" ht="15" customHeight="1">
      <c r="A234" s="21">
        <v>234</v>
      </c>
      <c r="B234" s="21">
        <f t="shared" si="13"/>
        <v>0</v>
      </c>
      <c r="C234" s="21">
        <f t="shared" si="14"/>
        <v>0</v>
      </c>
      <c r="D234" s="21">
        <f t="shared" si="15"/>
        <v>0</v>
      </c>
      <c r="E234" s="67">
        <f t="shared" si="12"/>
        <v>0</v>
      </c>
      <c r="F234" s="37" t="s">
        <v>177</v>
      </c>
      <c r="G234" s="5" t="s">
        <v>139</v>
      </c>
      <c r="H234" s="86"/>
      <c r="J234" s="47"/>
      <c r="K234" s="49"/>
      <c r="L234" s="49"/>
    </row>
    <row r="235" spans="1:12" ht="15" customHeight="1">
      <c r="A235" s="21">
        <v>235</v>
      </c>
      <c r="B235" s="21">
        <f t="shared" si="13"/>
        <v>0</v>
      </c>
      <c r="C235" s="21">
        <f t="shared" si="14"/>
        <v>0</v>
      </c>
      <c r="D235" s="21">
        <f t="shared" si="15"/>
        <v>0</v>
      </c>
      <c r="E235" s="67">
        <f t="shared" si="12"/>
        <v>0</v>
      </c>
      <c r="F235" s="37" t="s">
        <v>178</v>
      </c>
      <c r="G235" s="5" t="s">
        <v>140</v>
      </c>
      <c r="H235" s="86"/>
      <c r="J235" s="47"/>
      <c r="K235" s="49"/>
      <c r="L235" s="49"/>
    </row>
    <row r="236" spans="1:12" ht="15" customHeight="1">
      <c r="A236" s="21">
        <v>236</v>
      </c>
      <c r="B236" s="21">
        <f t="shared" si="13"/>
        <v>0</v>
      </c>
      <c r="C236" s="21">
        <f t="shared" si="14"/>
        <v>0</v>
      </c>
      <c r="D236" s="21">
        <f t="shared" si="15"/>
        <v>0</v>
      </c>
      <c r="E236" s="67">
        <f t="shared" si="12"/>
        <v>0</v>
      </c>
      <c r="F236" s="37" t="s">
        <v>179</v>
      </c>
      <c r="G236" s="5" t="s">
        <v>141</v>
      </c>
      <c r="H236" s="86"/>
      <c r="J236" s="47"/>
      <c r="K236" s="49"/>
      <c r="L236" s="49"/>
    </row>
    <row r="237" spans="1:12" ht="15" customHeight="1">
      <c r="A237" s="21">
        <v>237</v>
      </c>
      <c r="B237" s="21">
        <f t="shared" si="13"/>
        <v>0</v>
      </c>
      <c r="C237" s="21">
        <f t="shared" si="14"/>
        <v>0</v>
      </c>
      <c r="D237" s="21">
        <f t="shared" si="15"/>
        <v>0</v>
      </c>
      <c r="E237" s="67">
        <f t="shared" si="12"/>
        <v>0</v>
      </c>
      <c r="F237" s="37" t="s">
        <v>142</v>
      </c>
      <c r="G237" s="5" t="s">
        <v>143</v>
      </c>
      <c r="H237" s="86"/>
      <c r="J237" s="47"/>
      <c r="K237" s="49"/>
      <c r="L237" s="49"/>
    </row>
    <row r="238" spans="1:12" ht="15" customHeight="1">
      <c r="A238" s="21">
        <v>238</v>
      </c>
      <c r="B238" s="21">
        <f t="shared" si="13"/>
        <v>0</v>
      </c>
      <c r="C238" s="21">
        <f t="shared" si="14"/>
        <v>0</v>
      </c>
      <c r="D238" s="21">
        <f t="shared" si="15"/>
        <v>0</v>
      </c>
      <c r="E238" s="67">
        <f t="shared" si="12"/>
        <v>0</v>
      </c>
      <c r="F238" s="37" t="s">
        <v>180</v>
      </c>
      <c r="G238" s="5" t="s">
        <v>144</v>
      </c>
      <c r="H238" s="86"/>
      <c r="J238" s="47"/>
      <c r="K238" s="49"/>
      <c r="L238" s="49"/>
    </row>
    <row r="239" spans="1:12" ht="15" customHeight="1">
      <c r="A239" s="21">
        <v>239</v>
      </c>
      <c r="B239" s="21">
        <f t="shared" si="13"/>
        <v>0</v>
      </c>
      <c r="C239" s="21">
        <f t="shared" si="14"/>
        <v>0</v>
      </c>
      <c r="D239" s="21">
        <f t="shared" si="15"/>
        <v>0</v>
      </c>
      <c r="E239" s="67">
        <f t="shared" si="12"/>
        <v>0</v>
      </c>
      <c r="F239" s="37" t="s">
        <v>181</v>
      </c>
      <c r="G239" s="5" t="s">
        <v>145</v>
      </c>
      <c r="H239" s="86"/>
      <c r="J239" s="47"/>
      <c r="K239" s="49"/>
      <c r="L239" s="49"/>
    </row>
    <row r="240" spans="1:12" ht="15" customHeight="1">
      <c r="A240" s="21">
        <v>240</v>
      </c>
      <c r="B240" s="21">
        <f t="shared" si="13"/>
        <v>0</v>
      </c>
      <c r="C240" s="21">
        <f t="shared" si="14"/>
        <v>0</v>
      </c>
      <c r="D240" s="21">
        <f t="shared" si="15"/>
        <v>0</v>
      </c>
      <c r="E240" s="67">
        <f t="shared" si="12"/>
        <v>0</v>
      </c>
      <c r="F240" s="37" t="s">
        <v>909</v>
      </c>
      <c r="G240" s="5" t="s">
        <v>146</v>
      </c>
      <c r="H240" s="86"/>
      <c r="J240" s="47"/>
      <c r="K240" s="49"/>
      <c r="L240" s="49"/>
    </row>
    <row r="241" spans="1:12" ht="23.25" customHeight="1">
      <c r="A241" s="21">
        <v>241</v>
      </c>
      <c r="B241" s="21">
        <f t="shared" si="13"/>
        <v>0</v>
      </c>
      <c r="C241" s="21">
        <f t="shared" si="14"/>
        <v>0</v>
      </c>
      <c r="D241" s="21">
        <f t="shared" si="15"/>
        <v>0</v>
      </c>
      <c r="E241" s="67">
        <f t="shared" si="12"/>
        <v>0</v>
      </c>
      <c r="F241" s="22" t="s">
        <v>190</v>
      </c>
      <c r="G241" s="3"/>
      <c r="H241" s="88">
        <f>SUM(H231:H240)</f>
        <v>0</v>
      </c>
      <c r="J241" s="47"/>
      <c r="K241" s="49"/>
      <c r="L241" s="49"/>
    </row>
    <row r="242" spans="1:12" ht="15" customHeight="1">
      <c r="A242" s="21">
        <v>242</v>
      </c>
      <c r="B242" s="21">
        <f t="shared" si="13"/>
        <v>0</v>
      </c>
      <c r="C242" s="21">
        <f t="shared" si="14"/>
        <v>0</v>
      </c>
      <c r="D242" s="21">
        <f t="shared" si="15"/>
        <v>0</v>
      </c>
      <c r="E242" s="67">
        <f t="shared" si="12"/>
        <v>0</v>
      </c>
      <c r="F242" s="2" t="s">
        <v>187</v>
      </c>
      <c r="G242" s="8"/>
      <c r="H242" s="90"/>
      <c r="J242" s="47"/>
      <c r="K242" s="49"/>
      <c r="L242" s="49"/>
    </row>
    <row r="243" spans="1:12" ht="15" customHeight="1">
      <c r="A243" s="21">
        <v>243</v>
      </c>
      <c r="B243" s="21">
        <f t="shared" si="13"/>
        <v>0</v>
      </c>
      <c r="C243" s="21">
        <f t="shared" si="14"/>
        <v>0</v>
      </c>
      <c r="D243" s="21">
        <f t="shared" si="15"/>
        <v>0</v>
      </c>
      <c r="E243" s="67">
        <f t="shared" si="12"/>
        <v>0</v>
      </c>
      <c r="F243" s="37" t="s">
        <v>206</v>
      </c>
      <c r="G243" s="5" t="s">
        <v>191</v>
      </c>
      <c r="H243" s="91">
        <v>0</v>
      </c>
      <c r="J243" s="47"/>
      <c r="K243" s="49"/>
      <c r="L243" s="49"/>
    </row>
    <row r="244" spans="1:12" ht="15" customHeight="1">
      <c r="A244" s="21">
        <v>244</v>
      </c>
      <c r="B244" s="21">
        <f t="shared" si="13"/>
        <v>0</v>
      </c>
      <c r="C244" s="21">
        <f t="shared" si="14"/>
        <v>0</v>
      </c>
      <c r="D244" s="21">
        <f t="shared" si="15"/>
        <v>0</v>
      </c>
      <c r="E244" s="67">
        <f t="shared" si="12"/>
        <v>0</v>
      </c>
      <c r="F244" s="37" t="s">
        <v>192</v>
      </c>
      <c r="G244" s="5" t="s">
        <v>193</v>
      </c>
      <c r="H244" s="91">
        <v>0</v>
      </c>
      <c r="J244" s="47"/>
      <c r="K244" s="49"/>
      <c r="L244" s="49"/>
    </row>
    <row r="245" spans="1:12" ht="15" customHeight="1">
      <c r="A245" s="21">
        <v>245</v>
      </c>
      <c r="B245" s="21">
        <f t="shared" si="13"/>
        <v>0</v>
      </c>
      <c r="C245" s="21">
        <f t="shared" si="14"/>
        <v>0</v>
      </c>
      <c r="D245" s="21">
        <f t="shared" si="15"/>
        <v>0</v>
      </c>
      <c r="E245" s="67">
        <f t="shared" si="12"/>
        <v>0</v>
      </c>
      <c r="F245" s="37" t="s">
        <v>12</v>
      </c>
      <c r="G245" s="5" t="s">
        <v>194</v>
      </c>
      <c r="H245" s="91">
        <v>0</v>
      </c>
      <c r="J245" s="47"/>
      <c r="K245" s="49"/>
      <c r="L245" s="49"/>
    </row>
    <row r="246" spans="1:12" ht="15" customHeight="1">
      <c r="A246" s="21">
        <v>246</v>
      </c>
      <c r="B246" s="21">
        <f t="shared" si="13"/>
        <v>0</v>
      </c>
      <c r="C246" s="21">
        <f t="shared" si="14"/>
        <v>0</v>
      </c>
      <c r="D246" s="21">
        <f t="shared" si="15"/>
        <v>0</v>
      </c>
      <c r="E246" s="67">
        <f t="shared" si="12"/>
        <v>0</v>
      </c>
      <c r="F246" s="37" t="s">
        <v>195</v>
      </c>
      <c r="G246" s="5" t="s">
        <v>196</v>
      </c>
      <c r="H246" s="91">
        <v>0</v>
      </c>
      <c r="J246" s="47"/>
      <c r="K246" s="49"/>
      <c r="L246" s="49"/>
    </row>
    <row r="247" spans="1:12" ht="15" customHeight="1">
      <c r="A247" s="21">
        <v>247</v>
      </c>
      <c r="B247" s="21">
        <f t="shared" si="13"/>
        <v>0</v>
      </c>
      <c r="C247" s="21">
        <f t="shared" si="14"/>
        <v>0</v>
      </c>
      <c r="D247" s="21">
        <f t="shared" si="15"/>
        <v>0</v>
      </c>
      <c r="E247" s="67">
        <f t="shared" si="12"/>
        <v>0</v>
      </c>
      <c r="F247" s="37" t="s">
        <v>225</v>
      </c>
      <c r="G247" s="5" t="s">
        <v>197</v>
      </c>
      <c r="H247" s="91">
        <v>0</v>
      </c>
      <c r="J247" s="47"/>
      <c r="K247" s="49"/>
      <c r="L247" s="49"/>
    </row>
    <row r="248" spans="1:12" ht="15" customHeight="1">
      <c r="A248" s="21">
        <v>248</v>
      </c>
      <c r="B248" s="21">
        <f t="shared" si="13"/>
        <v>0</v>
      </c>
      <c r="C248" s="21">
        <f t="shared" si="14"/>
        <v>0</v>
      </c>
      <c r="D248" s="21">
        <f t="shared" si="15"/>
        <v>0</v>
      </c>
      <c r="E248" s="67">
        <f t="shared" si="12"/>
        <v>0</v>
      </c>
      <c r="F248" s="37" t="s">
        <v>198</v>
      </c>
      <c r="G248" s="5" t="s">
        <v>199</v>
      </c>
      <c r="H248" s="91">
        <v>0</v>
      </c>
      <c r="J248" s="47"/>
      <c r="K248" s="49"/>
      <c r="L248" s="49"/>
    </row>
    <row r="249" spans="1:12" ht="15" customHeight="1">
      <c r="A249" s="21">
        <v>249</v>
      </c>
      <c r="B249" s="21">
        <f t="shared" si="13"/>
        <v>0</v>
      </c>
      <c r="C249" s="21">
        <f t="shared" si="14"/>
        <v>0</v>
      </c>
      <c r="D249" s="21">
        <f t="shared" si="15"/>
        <v>0</v>
      </c>
      <c r="E249" s="67">
        <f t="shared" si="12"/>
        <v>0</v>
      </c>
      <c r="F249" s="37" t="s">
        <v>228</v>
      </c>
      <c r="G249" s="5" t="s">
        <v>200</v>
      </c>
      <c r="H249" s="91">
        <v>0</v>
      </c>
      <c r="J249" s="47"/>
      <c r="K249" s="49"/>
      <c r="L249" s="49"/>
    </row>
    <row r="250" spans="1:12" ht="24" customHeight="1">
      <c r="A250" s="21">
        <v>250</v>
      </c>
      <c r="B250" s="21">
        <f t="shared" si="13"/>
        <v>0</v>
      </c>
      <c r="C250" s="21">
        <f t="shared" si="14"/>
        <v>0</v>
      </c>
      <c r="D250" s="21">
        <f t="shared" si="15"/>
        <v>0</v>
      </c>
      <c r="E250" s="67">
        <f t="shared" si="12"/>
        <v>0</v>
      </c>
      <c r="F250" s="24" t="s">
        <v>190</v>
      </c>
      <c r="G250" s="3"/>
      <c r="H250" s="88">
        <f>SUM(H243:H249)</f>
        <v>0</v>
      </c>
      <c r="J250" s="47"/>
      <c r="K250" s="49"/>
      <c r="L250" s="49"/>
    </row>
    <row r="251" spans="1:12" ht="15" customHeight="1" thickBot="1">
      <c r="A251" s="21">
        <v>251</v>
      </c>
      <c r="B251" s="21">
        <f t="shared" si="13"/>
        <v>0</v>
      </c>
      <c r="C251" s="21">
        <f t="shared" si="14"/>
        <v>0</v>
      </c>
      <c r="D251" s="21">
        <f t="shared" si="15"/>
        <v>0</v>
      </c>
      <c r="E251" s="67">
        <f t="shared" si="12"/>
        <v>0</v>
      </c>
      <c r="F251" s="12" t="s">
        <v>159</v>
      </c>
      <c r="H251" s="97">
        <f>H226+H229+H241+H250</f>
        <v>0</v>
      </c>
      <c r="J251" s="47"/>
      <c r="K251" s="49"/>
      <c r="L251" s="49"/>
    </row>
    <row r="252" spans="1:12" ht="15" customHeight="1" thickTop="1">
      <c r="A252" s="21">
        <v>252</v>
      </c>
      <c r="B252" s="21">
        <f t="shared" si="13"/>
        <v>0</v>
      </c>
      <c r="C252" s="21">
        <f t="shared" si="14"/>
        <v>0</v>
      </c>
      <c r="D252" s="21">
        <f t="shared" si="15"/>
        <v>0</v>
      </c>
      <c r="E252" s="67">
        <f t="shared" si="12"/>
        <v>0</v>
      </c>
      <c r="F252" s="44" t="s">
        <v>182</v>
      </c>
      <c r="J252" s="47"/>
      <c r="K252" s="49"/>
      <c r="L252" s="49"/>
    </row>
    <row r="253" spans="1:12" ht="15" customHeight="1">
      <c r="A253" s="21">
        <v>253</v>
      </c>
      <c r="B253" s="21">
        <f t="shared" si="13"/>
        <v>0</v>
      </c>
      <c r="C253" s="21">
        <f t="shared" si="14"/>
        <v>0</v>
      </c>
      <c r="D253" s="21">
        <f t="shared" si="15"/>
        <v>0</v>
      </c>
      <c r="E253" s="67">
        <f t="shared" si="12"/>
        <v>0</v>
      </c>
      <c r="F253" s="37" t="s">
        <v>147</v>
      </c>
      <c r="G253" s="5" t="s">
        <v>148</v>
      </c>
      <c r="H253" s="86">
        <v>0</v>
      </c>
      <c r="J253" s="47"/>
      <c r="K253" s="49"/>
      <c r="L253" s="49"/>
    </row>
    <row r="254" spans="1:12" ht="15" customHeight="1">
      <c r="A254" s="21">
        <v>254</v>
      </c>
      <c r="B254" s="21">
        <f t="shared" si="13"/>
        <v>0</v>
      </c>
      <c r="C254" s="21">
        <f t="shared" si="14"/>
        <v>0</v>
      </c>
      <c r="D254" s="21">
        <f t="shared" si="15"/>
        <v>0</v>
      </c>
      <c r="E254" s="67">
        <f t="shared" si="12"/>
        <v>0</v>
      </c>
      <c r="F254" s="37" t="s">
        <v>149</v>
      </c>
      <c r="G254" s="5" t="s">
        <v>150</v>
      </c>
      <c r="H254" s="86">
        <v>0</v>
      </c>
      <c r="J254" s="47"/>
      <c r="K254" s="49"/>
      <c r="L254" s="49"/>
    </row>
    <row r="255" spans="1:12" ht="24" customHeight="1">
      <c r="A255" s="21">
        <v>255</v>
      </c>
      <c r="B255" s="21">
        <f t="shared" si="13"/>
        <v>0</v>
      </c>
      <c r="C255" s="21">
        <f t="shared" si="14"/>
        <v>0</v>
      </c>
      <c r="D255" s="21">
        <f t="shared" si="15"/>
        <v>0</v>
      </c>
      <c r="E255" s="67">
        <f t="shared" si="12"/>
        <v>0</v>
      </c>
      <c r="F255" s="20" t="s">
        <v>190</v>
      </c>
      <c r="G255" s="3"/>
      <c r="H255" s="88">
        <f>SUM(H253:H254)</f>
        <v>0</v>
      </c>
      <c r="J255" s="47"/>
      <c r="K255" s="49"/>
      <c r="L255" s="49"/>
    </row>
    <row r="256" spans="1:12" ht="24" customHeight="1" thickBot="1">
      <c r="A256" s="21">
        <v>256</v>
      </c>
      <c r="B256" s="21">
        <f t="shared" si="13"/>
        <v>0</v>
      </c>
      <c r="C256" s="21">
        <f t="shared" si="14"/>
        <v>0</v>
      </c>
      <c r="D256" s="21">
        <f t="shared" si="15"/>
        <v>0</v>
      </c>
      <c r="E256" s="67">
        <f t="shared" si="12"/>
        <v>0</v>
      </c>
      <c r="F256" s="42" t="s">
        <v>183</v>
      </c>
      <c r="G256" s="1"/>
      <c r="H256" s="98">
        <f>SUM(H255)</f>
        <v>0</v>
      </c>
      <c r="J256" s="47"/>
      <c r="K256" s="49"/>
      <c r="L256" s="49"/>
    </row>
    <row r="257" spans="1:12" ht="24" customHeight="1" thickBot="1" thickTop="1">
      <c r="A257" s="21">
        <v>257</v>
      </c>
      <c r="B257" s="21">
        <f t="shared" si="13"/>
        <v>0</v>
      </c>
      <c r="C257" s="21">
        <f t="shared" si="14"/>
        <v>0</v>
      </c>
      <c r="D257" s="21">
        <f t="shared" si="15"/>
        <v>0</v>
      </c>
      <c r="E257" s="67">
        <f t="shared" si="12"/>
        <v>0</v>
      </c>
      <c r="F257" s="43" t="s">
        <v>151</v>
      </c>
      <c r="G257" s="18"/>
      <c r="H257" s="99">
        <f>H222+H251+H256</f>
        <v>0</v>
      </c>
      <c r="J257" s="47"/>
      <c r="K257" s="49"/>
      <c r="L257" s="49"/>
    </row>
    <row r="258" spans="1:12" ht="15" customHeight="1" thickTop="1">
      <c r="A258" s="21">
        <v>258</v>
      </c>
      <c r="B258" s="21">
        <f t="shared" si="13"/>
        <v>0</v>
      </c>
      <c r="C258" s="21">
        <f t="shared" si="14"/>
        <v>0</v>
      </c>
      <c r="D258" s="21">
        <f t="shared" si="15"/>
        <v>0</v>
      </c>
      <c r="E258" s="67">
        <f t="shared" si="12"/>
        <v>0</v>
      </c>
      <c r="F258" s="15" t="s">
        <v>303</v>
      </c>
      <c r="G258" s="14"/>
      <c r="H258" s="36"/>
      <c r="I258" s="66"/>
      <c r="J258" s="49"/>
      <c r="K258" s="49"/>
      <c r="L258" s="21"/>
    </row>
    <row r="259" spans="1:12" ht="15" customHeight="1" thickBot="1">
      <c r="A259" s="21">
        <v>259</v>
      </c>
      <c r="B259" s="21">
        <f t="shared" si="13"/>
        <v>0</v>
      </c>
      <c r="C259" s="21">
        <f t="shared" si="14"/>
        <v>0</v>
      </c>
      <c r="D259" s="21">
        <f t="shared" si="15"/>
        <v>0</v>
      </c>
      <c r="E259" s="67">
        <f t="shared" si="12"/>
        <v>0</v>
      </c>
      <c r="F259" s="15" t="s">
        <v>308</v>
      </c>
      <c r="G259" s="14"/>
      <c r="H259" s="36"/>
      <c r="I259" s="66"/>
      <c r="J259" s="49"/>
      <c r="K259" s="21"/>
      <c r="L259" s="21"/>
    </row>
    <row r="260" spans="1:12" ht="15" customHeight="1" thickBot="1" thickTop="1">
      <c r="A260" s="21">
        <v>260</v>
      </c>
      <c r="B260" s="21">
        <f t="shared" si="13"/>
        <v>0</v>
      </c>
      <c r="C260" s="21">
        <f t="shared" si="14"/>
        <v>0</v>
      </c>
      <c r="D260" s="21">
        <f t="shared" si="15"/>
        <v>0</v>
      </c>
      <c r="E260" s="67">
        <f aca="true" t="shared" si="16" ref="E260:E291">$E$2</f>
        <v>0</v>
      </c>
      <c r="F260" s="16" t="s">
        <v>307</v>
      </c>
      <c r="G260" s="16"/>
      <c r="H260" s="29">
        <f>H257</f>
        <v>0</v>
      </c>
      <c r="J260" s="47"/>
      <c r="K260" s="21"/>
      <c r="L260" s="49"/>
    </row>
    <row r="261" spans="1:12" ht="15" customHeight="1" thickTop="1">
      <c r="A261" s="21">
        <v>261</v>
      </c>
      <c r="B261" s="21">
        <f aca="true" t="shared" si="17" ref="B261:B291">$B$2</f>
        <v>0</v>
      </c>
      <c r="C261" s="21">
        <f aca="true" t="shared" si="18" ref="C261:C291">$C$2</f>
        <v>0</v>
      </c>
      <c r="D261" s="21">
        <f aca="true" t="shared" si="19" ref="D261:D291">$D$2</f>
        <v>0</v>
      </c>
      <c r="E261" s="67">
        <f t="shared" si="16"/>
        <v>0</v>
      </c>
      <c r="F261" s="25" t="s">
        <v>493</v>
      </c>
      <c r="G261" s="25"/>
      <c r="H261" s="78">
        <v>0</v>
      </c>
      <c r="J261" s="47"/>
      <c r="K261" s="49"/>
      <c r="L261" s="49"/>
    </row>
    <row r="262" spans="1:12" ht="15" customHeight="1">
      <c r="A262" s="21">
        <v>262</v>
      </c>
      <c r="B262" s="21">
        <f t="shared" si="17"/>
        <v>0</v>
      </c>
      <c r="C262" s="21">
        <f t="shared" si="18"/>
        <v>0</v>
      </c>
      <c r="D262" s="21">
        <f t="shared" si="19"/>
        <v>0</v>
      </c>
      <c r="E262" s="67">
        <f t="shared" si="16"/>
        <v>0</v>
      </c>
      <c r="F262" s="25" t="s">
        <v>906</v>
      </c>
      <c r="G262" s="25"/>
      <c r="H262" s="78">
        <v>0</v>
      </c>
      <c r="J262" s="47"/>
      <c r="K262" s="49"/>
      <c r="L262" s="49"/>
    </row>
    <row r="263" spans="1:12" ht="15" customHeight="1">
      <c r="A263" s="21">
        <v>263</v>
      </c>
      <c r="B263" s="21">
        <f t="shared" si="17"/>
        <v>0</v>
      </c>
      <c r="C263" s="21">
        <f t="shared" si="18"/>
        <v>0</v>
      </c>
      <c r="D263" s="21">
        <f t="shared" si="19"/>
        <v>0</v>
      </c>
      <c r="E263" s="67">
        <f t="shared" si="16"/>
        <v>0</v>
      </c>
      <c r="F263" s="25" t="s">
        <v>309</v>
      </c>
      <c r="G263" s="25"/>
      <c r="H263" s="79">
        <v>0</v>
      </c>
      <c r="J263" s="47"/>
      <c r="K263" s="49"/>
      <c r="L263" s="49"/>
    </row>
    <row r="264" spans="1:12" ht="15" customHeight="1" thickBot="1">
      <c r="A264" s="21">
        <v>264</v>
      </c>
      <c r="B264" s="21">
        <f t="shared" si="17"/>
        <v>0</v>
      </c>
      <c r="C264" s="21">
        <f t="shared" si="18"/>
        <v>0</v>
      </c>
      <c r="D264" s="21">
        <f t="shared" si="19"/>
        <v>0</v>
      </c>
      <c r="E264" s="67">
        <f t="shared" si="16"/>
        <v>0</v>
      </c>
      <c r="F264" s="25" t="s">
        <v>485</v>
      </c>
      <c r="G264" s="25"/>
      <c r="H264" s="80">
        <v>0</v>
      </c>
      <c r="J264" s="47"/>
      <c r="K264" s="49"/>
      <c r="L264" s="49"/>
    </row>
    <row r="265" spans="1:12" ht="24" customHeight="1" thickBot="1" thickTop="1">
      <c r="A265" s="21">
        <v>265</v>
      </c>
      <c r="B265" s="21">
        <f t="shared" si="17"/>
        <v>0</v>
      </c>
      <c r="C265" s="21">
        <f t="shared" si="18"/>
        <v>0</v>
      </c>
      <c r="D265" s="21">
        <f t="shared" si="19"/>
        <v>0</v>
      </c>
      <c r="E265" s="67">
        <f t="shared" si="16"/>
        <v>0</v>
      </c>
      <c r="F265" s="18" t="s">
        <v>310</v>
      </c>
      <c r="G265" s="18"/>
      <c r="H265" s="27">
        <f>H260-H262-H263-H264+H261</f>
        <v>0</v>
      </c>
      <c r="J265" s="47"/>
      <c r="K265" s="49"/>
      <c r="L265" s="49"/>
    </row>
    <row r="266" spans="1:12" ht="15" customHeight="1" thickTop="1">
      <c r="A266" s="21">
        <v>266</v>
      </c>
      <c r="B266" s="21">
        <f t="shared" si="17"/>
        <v>0</v>
      </c>
      <c r="C266" s="21">
        <f t="shared" si="18"/>
        <v>0</v>
      </c>
      <c r="D266" s="21">
        <f t="shared" si="19"/>
        <v>0</v>
      </c>
      <c r="E266" s="67">
        <f t="shared" si="16"/>
        <v>0</v>
      </c>
      <c r="F266" s="15" t="s">
        <v>311</v>
      </c>
      <c r="G266" s="15"/>
      <c r="H266" s="14"/>
      <c r="J266" s="47"/>
      <c r="K266" s="49"/>
      <c r="L266" s="49"/>
    </row>
    <row r="267" spans="1:12" ht="15" customHeight="1">
      <c r="A267" s="21">
        <v>267</v>
      </c>
      <c r="B267" s="21">
        <f t="shared" si="17"/>
        <v>0</v>
      </c>
      <c r="C267" s="21">
        <f t="shared" si="18"/>
        <v>0</v>
      </c>
      <c r="D267" s="21">
        <f t="shared" si="19"/>
        <v>0</v>
      </c>
      <c r="E267" s="67">
        <f t="shared" si="16"/>
        <v>0</v>
      </c>
      <c r="F267" s="16" t="s">
        <v>486</v>
      </c>
      <c r="G267" s="16"/>
      <c r="H267" s="81"/>
      <c r="J267" s="47"/>
      <c r="K267" s="49"/>
      <c r="L267" s="49"/>
    </row>
    <row r="268" spans="1:12" ht="15" customHeight="1" thickBot="1">
      <c r="A268" s="21">
        <v>268</v>
      </c>
      <c r="B268" s="21">
        <f t="shared" si="17"/>
        <v>0</v>
      </c>
      <c r="C268" s="21">
        <f t="shared" si="18"/>
        <v>0</v>
      </c>
      <c r="D268" s="21">
        <f t="shared" si="19"/>
        <v>0</v>
      </c>
      <c r="E268" s="67">
        <f t="shared" si="16"/>
        <v>0</v>
      </c>
      <c r="F268" s="16" t="s">
        <v>489</v>
      </c>
      <c r="G268" s="16"/>
      <c r="H268" s="82"/>
      <c r="J268" s="47"/>
      <c r="K268" s="49"/>
      <c r="L268" s="49"/>
    </row>
    <row r="269" spans="1:12" ht="22.5" customHeight="1" thickBot="1" thickTop="1">
      <c r="A269" s="21">
        <v>269</v>
      </c>
      <c r="B269" s="21">
        <f t="shared" si="17"/>
        <v>0</v>
      </c>
      <c r="C269" s="21">
        <f t="shared" si="18"/>
        <v>0</v>
      </c>
      <c r="D269" s="21">
        <f t="shared" si="19"/>
        <v>0</v>
      </c>
      <c r="E269" s="67">
        <f t="shared" si="16"/>
        <v>0</v>
      </c>
      <c r="F269" s="18" t="s">
        <v>312</v>
      </c>
      <c r="G269" s="18"/>
      <c r="H269" s="28">
        <f>SUM(H267:H268)</f>
        <v>0</v>
      </c>
      <c r="J269" s="47"/>
      <c r="K269" s="49"/>
      <c r="L269" s="49"/>
    </row>
    <row r="270" spans="1:12" ht="15" customHeight="1" thickTop="1">
      <c r="A270" s="21">
        <v>270</v>
      </c>
      <c r="B270" s="21">
        <f t="shared" si="17"/>
        <v>0</v>
      </c>
      <c r="C270" s="21">
        <f t="shared" si="18"/>
        <v>0</v>
      </c>
      <c r="D270" s="21">
        <f t="shared" si="19"/>
        <v>0</v>
      </c>
      <c r="E270" s="67">
        <f t="shared" si="16"/>
        <v>0</v>
      </c>
      <c r="F270" s="17" t="s">
        <v>304</v>
      </c>
      <c r="G270" s="17"/>
      <c r="H270" s="14"/>
      <c r="J270" s="47"/>
      <c r="K270" s="49"/>
      <c r="L270" s="49"/>
    </row>
    <row r="271" spans="1:12" ht="15" customHeight="1">
      <c r="A271" s="21">
        <v>271</v>
      </c>
      <c r="B271" s="21">
        <f t="shared" si="17"/>
        <v>0</v>
      </c>
      <c r="C271" s="21">
        <f t="shared" si="18"/>
        <v>0</v>
      </c>
      <c r="D271" s="21">
        <f t="shared" si="19"/>
        <v>0</v>
      </c>
      <c r="E271" s="67">
        <f t="shared" si="16"/>
        <v>0</v>
      </c>
      <c r="F271" s="16" t="s">
        <v>490</v>
      </c>
      <c r="G271" s="16"/>
      <c r="H271" s="79"/>
      <c r="J271" s="47"/>
      <c r="K271" s="49"/>
      <c r="L271" s="49"/>
    </row>
    <row r="272" spans="1:12" ht="15" customHeight="1" thickBot="1">
      <c r="A272" s="21">
        <v>272</v>
      </c>
      <c r="B272" s="21">
        <f t="shared" si="17"/>
        <v>0</v>
      </c>
      <c r="C272" s="21">
        <f t="shared" si="18"/>
        <v>0</v>
      </c>
      <c r="D272" s="21">
        <f t="shared" si="19"/>
        <v>0</v>
      </c>
      <c r="E272" s="67">
        <f t="shared" si="16"/>
        <v>0</v>
      </c>
      <c r="F272" s="16" t="s">
        <v>491</v>
      </c>
      <c r="G272" s="16"/>
      <c r="H272" s="80"/>
      <c r="J272" s="47"/>
      <c r="K272" s="49"/>
      <c r="L272" s="49"/>
    </row>
    <row r="273" spans="1:12" ht="24" customHeight="1" thickBot="1">
      <c r="A273" s="21">
        <v>273</v>
      </c>
      <c r="B273" s="21">
        <f t="shared" si="17"/>
        <v>0</v>
      </c>
      <c r="C273" s="21">
        <f t="shared" si="18"/>
        <v>0</v>
      </c>
      <c r="D273" s="21">
        <f t="shared" si="19"/>
        <v>0</v>
      </c>
      <c r="E273" s="67">
        <f t="shared" si="16"/>
        <v>0</v>
      </c>
      <c r="F273" s="18" t="s">
        <v>494</v>
      </c>
      <c r="G273" s="18"/>
      <c r="H273" s="100">
        <f>SUM(H271:H272)</f>
        <v>0</v>
      </c>
      <c r="J273" s="47"/>
      <c r="K273" s="49"/>
      <c r="L273" s="49"/>
    </row>
    <row r="274" spans="1:12" ht="15" customHeight="1">
      <c r="A274" s="21">
        <v>274</v>
      </c>
      <c r="B274" s="21">
        <f t="shared" si="17"/>
        <v>0</v>
      </c>
      <c r="C274" s="21">
        <f t="shared" si="18"/>
        <v>0</v>
      </c>
      <c r="D274" s="21">
        <f t="shared" si="19"/>
        <v>0</v>
      </c>
      <c r="E274" s="67">
        <f t="shared" si="16"/>
        <v>0</v>
      </c>
      <c r="F274" s="16" t="s">
        <v>305</v>
      </c>
      <c r="G274" s="16"/>
      <c r="H274" s="78"/>
      <c r="J274" s="47"/>
      <c r="K274" s="49"/>
      <c r="L274" s="49"/>
    </row>
    <row r="275" spans="1:12" ht="15.75" customHeight="1" thickBot="1">
      <c r="A275" s="21">
        <v>275</v>
      </c>
      <c r="B275" s="21">
        <f t="shared" si="17"/>
        <v>0</v>
      </c>
      <c r="C275" s="21">
        <f t="shared" si="18"/>
        <v>0</v>
      </c>
      <c r="D275" s="21">
        <f t="shared" si="19"/>
        <v>0</v>
      </c>
      <c r="E275" s="67">
        <f t="shared" si="16"/>
        <v>0</v>
      </c>
      <c r="F275" s="16" t="s">
        <v>306</v>
      </c>
      <c r="G275" s="16"/>
      <c r="H275" s="80"/>
      <c r="J275" s="47"/>
      <c r="K275" s="49"/>
      <c r="L275" s="49"/>
    </row>
    <row r="276" spans="1:12" ht="24" customHeight="1" thickBot="1" thickTop="1">
      <c r="A276" s="21">
        <v>276</v>
      </c>
      <c r="B276" s="21">
        <f t="shared" si="17"/>
        <v>0</v>
      </c>
      <c r="C276" s="21">
        <f t="shared" si="18"/>
        <v>0</v>
      </c>
      <c r="D276" s="21">
        <f t="shared" si="19"/>
        <v>0</v>
      </c>
      <c r="E276" s="67">
        <f t="shared" si="16"/>
        <v>0</v>
      </c>
      <c r="F276" s="18" t="s">
        <v>405</v>
      </c>
      <c r="G276" s="18"/>
      <c r="H276" s="27">
        <f>SUM(H274:H275)</f>
        <v>0</v>
      </c>
      <c r="J276" s="47"/>
      <c r="K276" s="49"/>
      <c r="L276" s="49"/>
    </row>
    <row r="277" spans="1:12" ht="23.25" customHeight="1" thickBot="1" thickTop="1">
      <c r="A277" s="21">
        <v>277</v>
      </c>
      <c r="B277" s="21">
        <f t="shared" si="17"/>
        <v>0</v>
      </c>
      <c r="C277" s="21">
        <f t="shared" si="18"/>
        <v>0</v>
      </c>
      <c r="D277" s="21">
        <f t="shared" si="19"/>
        <v>0</v>
      </c>
      <c r="E277" s="67">
        <f t="shared" si="16"/>
        <v>0</v>
      </c>
      <c r="F277" s="18" t="s">
        <v>415</v>
      </c>
      <c r="G277" s="18"/>
      <c r="H277" s="70" t="e">
        <f>IF((H265/H269*H267)*0.15-H273&gt;(H265/H269*H267)*0.025,(H265/H269*H267)*0.025,(H265/H269*H267)*0.15-H273)</f>
        <v>#DIV/0!</v>
      </c>
      <c r="J277" s="47"/>
      <c r="K277" s="49"/>
      <c r="L277" s="49"/>
    </row>
    <row r="278" spans="1:12" ht="15" customHeight="1" thickBot="1" thickTop="1">
      <c r="A278" s="21">
        <v>278</v>
      </c>
      <c r="B278" s="21">
        <f t="shared" si="17"/>
        <v>0</v>
      </c>
      <c r="C278" s="21">
        <f t="shared" si="18"/>
        <v>0</v>
      </c>
      <c r="D278" s="21">
        <f t="shared" si="19"/>
        <v>0</v>
      </c>
      <c r="E278" s="67">
        <f t="shared" si="16"/>
        <v>0</v>
      </c>
      <c r="F278" s="31" t="s">
        <v>407</v>
      </c>
      <c r="G278" s="31"/>
      <c r="H278" s="26"/>
      <c r="J278" s="47"/>
      <c r="K278" s="49"/>
      <c r="L278" s="49"/>
    </row>
    <row r="279" spans="1:12" ht="24" customHeight="1" thickBot="1">
      <c r="A279" s="21">
        <v>279</v>
      </c>
      <c r="B279" s="21">
        <f t="shared" si="17"/>
        <v>0</v>
      </c>
      <c r="C279" s="21">
        <f t="shared" si="18"/>
        <v>0</v>
      </c>
      <c r="D279" s="21">
        <f t="shared" si="19"/>
        <v>0</v>
      </c>
      <c r="E279" s="67">
        <f t="shared" si="16"/>
        <v>0</v>
      </c>
      <c r="F279" s="18" t="s">
        <v>408</v>
      </c>
      <c r="G279" s="18"/>
      <c r="H279" s="32" t="e">
        <f>(H265/H269*H267)*0.025</f>
        <v>#DIV/0!</v>
      </c>
      <c r="J279" s="47"/>
      <c r="K279" s="49"/>
      <c r="L279" s="49"/>
    </row>
    <row r="280" spans="1:12" ht="15" customHeight="1">
      <c r="A280" s="21">
        <v>280</v>
      </c>
      <c r="B280" s="21">
        <f t="shared" si="17"/>
        <v>0</v>
      </c>
      <c r="C280" s="21">
        <f t="shared" si="18"/>
        <v>0</v>
      </c>
      <c r="D280" s="21">
        <f t="shared" si="19"/>
        <v>0</v>
      </c>
      <c r="E280" s="67">
        <f t="shared" si="16"/>
        <v>0</v>
      </c>
      <c r="F280" s="15" t="s">
        <v>406</v>
      </c>
      <c r="G280" s="15"/>
      <c r="H280" s="14"/>
      <c r="J280" s="47"/>
      <c r="K280" s="49"/>
      <c r="L280" s="49"/>
    </row>
    <row r="281" spans="1:12" ht="15" customHeight="1">
      <c r="A281" s="21">
        <v>281</v>
      </c>
      <c r="B281" s="21">
        <f t="shared" si="17"/>
        <v>0</v>
      </c>
      <c r="C281" s="21">
        <f t="shared" si="18"/>
        <v>0</v>
      </c>
      <c r="D281" s="21">
        <f t="shared" si="19"/>
        <v>0</v>
      </c>
      <c r="E281" s="67">
        <f t="shared" si="16"/>
        <v>0</v>
      </c>
      <c r="F281" s="25" t="s">
        <v>409</v>
      </c>
      <c r="G281" s="25"/>
      <c r="H281" s="79"/>
      <c r="J281" s="47"/>
      <c r="K281" s="49"/>
      <c r="L281" s="49"/>
    </row>
    <row r="282" spans="1:12" ht="15" customHeight="1" thickBot="1">
      <c r="A282" s="21">
        <v>282</v>
      </c>
      <c r="B282" s="21">
        <f t="shared" si="17"/>
        <v>0</v>
      </c>
      <c r="C282" s="21">
        <f t="shared" si="18"/>
        <v>0</v>
      </c>
      <c r="D282" s="21">
        <f t="shared" si="19"/>
        <v>0</v>
      </c>
      <c r="E282" s="67">
        <f t="shared" si="16"/>
        <v>0</v>
      </c>
      <c r="F282" s="25" t="s">
        <v>410</v>
      </c>
      <c r="G282" s="25"/>
      <c r="H282" s="83"/>
      <c r="J282" s="47"/>
      <c r="K282" s="49"/>
      <c r="L282" s="49"/>
    </row>
    <row r="283" spans="1:12" ht="24" customHeight="1" thickBot="1">
      <c r="A283" s="21">
        <v>283</v>
      </c>
      <c r="B283" s="21">
        <f t="shared" si="17"/>
        <v>0</v>
      </c>
      <c r="C283" s="21">
        <f t="shared" si="18"/>
        <v>0</v>
      </c>
      <c r="D283" s="21">
        <f t="shared" si="19"/>
        <v>0</v>
      </c>
      <c r="E283" s="67">
        <f t="shared" si="16"/>
        <v>0</v>
      </c>
      <c r="F283" s="18" t="s">
        <v>411</v>
      </c>
      <c r="G283" s="18"/>
      <c r="H283" s="32">
        <f>SUM(H281:H282)</f>
        <v>0</v>
      </c>
      <c r="J283" s="47"/>
      <c r="K283" s="49"/>
      <c r="L283" s="49"/>
    </row>
    <row r="284" spans="1:12" ht="15" customHeight="1">
      <c r="A284" s="21">
        <v>284</v>
      </c>
      <c r="B284" s="21">
        <f t="shared" si="17"/>
        <v>0</v>
      </c>
      <c r="C284" s="21">
        <f t="shared" si="18"/>
        <v>0</v>
      </c>
      <c r="D284" s="21">
        <f t="shared" si="19"/>
        <v>0</v>
      </c>
      <c r="E284" s="67">
        <f t="shared" si="16"/>
        <v>0</v>
      </c>
      <c r="F284" s="33" t="s">
        <v>895</v>
      </c>
      <c r="G284" s="33"/>
      <c r="H284" s="102"/>
      <c r="J284" s="47"/>
      <c r="K284" s="49"/>
      <c r="L284" s="49"/>
    </row>
    <row r="285" spans="1:12" ht="23.25" customHeight="1" thickBot="1">
      <c r="A285" s="21">
        <v>285</v>
      </c>
      <c r="B285" s="21">
        <f t="shared" si="17"/>
        <v>0</v>
      </c>
      <c r="C285" s="21">
        <f t="shared" si="18"/>
        <v>0</v>
      </c>
      <c r="D285" s="21">
        <f t="shared" si="19"/>
        <v>0</v>
      </c>
      <c r="E285" s="67">
        <f t="shared" si="16"/>
        <v>0</v>
      </c>
      <c r="F285" s="18" t="s">
        <v>896</v>
      </c>
      <c r="G285" s="18"/>
      <c r="H285" s="101">
        <f>H284*H283</f>
        <v>0</v>
      </c>
      <c r="J285" s="47"/>
      <c r="K285" s="49"/>
      <c r="L285" s="49"/>
    </row>
    <row r="286" spans="1:12" ht="15" customHeight="1" thickBot="1">
      <c r="A286" s="21">
        <v>286</v>
      </c>
      <c r="B286" s="21">
        <f t="shared" si="17"/>
        <v>0</v>
      </c>
      <c r="C286" s="21">
        <f t="shared" si="18"/>
        <v>0</v>
      </c>
      <c r="D286" s="21">
        <f t="shared" si="19"/>
        <v>0</v>
      </c>
      <c r="E286" s="67">
        <f t="shared" si="16"/>
        <v>0</v>
      </c>
      <c r="F286" s="30" t="s">
        <v>487</v>
      </c>
      <c r="G286" s="30"/>
      <c r="H286" s="103"/>
      <c r="J286" s="47"/>
      <c r="K286" s="49"/>
      <c r="L286" s="49"/>
    </row>
    <row r="287" spans="1:12" ht="24" customHeight="1">
      <c r="A287" s="21">
        <v>287</v>
      </c>
      <c r="B287" s="21">
        <f t="shared" si="17"/>
        <v>0</v>
      </c>
      <c r="C287" s="21">
        <f t="shared" si="18"/>
        <v>0</v>
      </c>
      <c r="D287" s="21">
        <f t="shared" si="19"/>
        <v>0</v>
      </c>
      <c r="E287" s="67">
        <f t="shared" si="16"/>
        <v>0</v>
      </c>
      <c r="F287" s="18" t="s">
        <v>413</v>
      </c>
      <c r="G287" s="18"/>
      <c r="H287" s="104">
        <f>H286*H283</f>
        <v>0</v>
      </c>
      <c r="J287" s="47"/>
      <c r="K287" s="49"/>
      <c r="L287" s="49"/>
    </row>
    <row r="288" spans="1:12" ht="15" customHeight="1" thickBot="1">
      <c r="A288" s="21">
        <v>288</v>
      </c>
      <c r="B288" s="21">
        <f t="shared" si="17"/>
        <v>0</v>
      </c>
      <c r="C288" s="21">
        <f t="shared" si="18"/>
        <v>0</v>
      </c>
      <c r="D288" s="21">
        <f t="shared" si="19"/>
        <v>0</v>
      </c>
      <c r="E288" s="67">
        <f t="shared" si="16"/>
        <v>0</v>
      </c>
      <c r="F288" s="33" t="s">
        <v>897</v>
      </c>
      <c r="G288" s="33"/>
      <c r="H288" s="105"/>
      <c r="J288" s="47"/>
      <c r="K288" s="49"/>
      <c r="L288" s="49"/>
    </row>
    <row r="289" spans="1:12" ht="24" customHeight="1" thickBot="1">
      <c r="A289" s="21">
        <v>289</v>
      </c>
      <c r="B289" s="21">
        <f t="shared" si="17"/>
        <v>0</v>
      </c>
      <c r="C289" s="21">
        <f t="shared" si="18"/>
        <v>0</v>
      </c>
      <c r="D289" s="21">
        <f t="shared" si="19"/>
        <v>0</v>
      </c>
      <c r="E289" s="67">
        <f t="shared" si="16"/>
        <v>0</v>
      </c>
      <c r="F289" s="18" t="s">
        <v>412</v>
      </c>
      <c r="G289" s="18"/>
      <c r="H289" s="106">
        <f>H288*H283</f>
        <v>0</v>
      </c>
      <c r="J289" s="47"/>
      <c r="K289" s="49"/>
      <c r="L289" s="49"/>
    </row>
    <row r="290" spans="1:12" ht="15" customHeight="1" thickBot="1">
      <c r="A290" s="21">
        <v>290</v>
      </c>
      <c r="B290" s="21">
        <f t="shared" si="17"/>
        <v>0</v>
      </c>
      <c r="C290" s="21">
        <f t="shared" si="18"/>
        <v>0</v>
      </c>
      <c r="D290" s="21">
        <f t="shared" si="19"/>
        <v>0</v>
      </c>
      <c r="E290" s="67">
        <f t="shared" si="16"/>
        <v>0</v>
      </c>
      <c r="F290" s="33" t="s">
        <v>414</v>
      </c>
      <c r="G290" s="33"/>
      <c r="H290" s="84"/>
      <c r="J290" s="47"/>
      <c r="K290" s="49"/>
      <c r="L290" s="49"/>
    </row>
    <row r="291" spans="1:12" ht="15" customHeight="1" thickBot="1">
      <c r="A291" s="21">
        <v>291</v>
      </c>
      <c r="B291" s="21">
        <f t="shared" si="17"/>
        <v>0</v>
      </c>
      <c r="C291" s="21">
        <f t="shared" si="18"/>
        <v>0</v>
      </c>
      <c r="D291" s="21">
        <f t="shared" si="19"/>
        <v>0</v>
      </c>
      <c r="E291" s="67">
        <f t="shared" si="16"/>
        <v>0</v>
      </c>
      <c r="F291" s="33" t="s">
        <v>488</v>
      </c>
      <c r="G291" s="33"/>
      <c r="H291" s="85"/>
      <c r="J291" s="47"/>
      <c r="K291" s="49"/>
      <c r="L291" s="49"/>
    </row>
    <row r="292" spans="6:12" ht="15" customHeight="1">
      <c r="F292" s="1"/>
      <c r="G292" s="1"/>
      <c r="H292" s="14"/>
      <c r="J292" s="47"/>
      <c r="K292" s="49"/>
      <c r="L292" s="49"/>
    </row>
    <row r="293" spans="6:12" ht="15" customHeight="1">
      <c r="F293" s="1"/>
      <c r="G293" s="1"/>
      <c r="H293" s="14"/>
      <c r="J293" s="47"/>
      <c r="K293" s="49"/>
      <c r="L293" s="49"/>
    </row>
    <row r="294" spans="6:12" ht="15" customHeight="1">
      <c r="F294" s="1"/>
      <c r="G294" s="1"/>
      <c r="H294" s="14"/>
      <c r="J294" s="47"/>
      <c r="K294" s="49"/>
      <c r="L294" s="49"/>
    </row>
    <row r="295" spans="6:12" ht="15" customHeight="1">
      <c r="F295" s="1"/>
      <c r="G295" s="1"/>
      <c r="H295" s="14"/>
      <c r="J295" s="47"/>
      <c r="K295" s="49"/>
      <c r="L295" s="49"/>
    </row>
    <row r="296" spans="6:12" ht="15" customHeight="1">
      <c r="F296" s="1"/>
      <c r="G296" s="1"/>
      <c r="H296" s="14"/>
      <c r="J296" s="47"/>
      <c r="K296" s="49"/>
      <c r="L296" s="49"/>
    </row>
    <row r="297" spans="6:12" ht="15" customHeight="1">
      <c r="F297" s="1"/>
      <c r="G297" s="1"/>
      <c r="H297" s="14"/>
      <c r="J297" s="47"/>
      <c r="K297" s="49"/>
      <c r="L297" s="49"/>
    </row>
    <row r="298" spans="6:12" ht="15" customHeight="1">
      <c r="F298" s="1"/>
      <c r="G298" s="1"/>
      <c r="H298" s="14"/>
      <c r="J298" s="47"/>
      <c r="K298" s="49"/>
      <c r="L298" s="49"/>
    </row>
    <row r="299" spans="6:12" ht="15" customHeight="1">
      <c r="F299" s="1"/>
      <c r="G299" s="1"/>
      <c r="H299" s="14"/>
      <c r="J299" s="47"/>
      <c r="K299" s="49"/>
      <c r="L299" s="49"/>
    </row>
    <row r="300" spans="6:12" ht="15" customHeight="1">
      <c r="F300" s="1"/>
      <c r="G300" s="1"/>
      <c r="H300" s="14"/>
      <c r="J300" s="47"/>
      <c r="K300" s="49"/>
      <c r="L300" s="49"/>
    </row>
    <row r="301" spans="6:12" ht="15" customHeight="1">
      <c r="F301" s="1"/>
      <c r="G301" s="1"/>
      <c r="H301" s="14"/>
      <c r="J301" s="47"/>
      <c r="K301" s="49"/>
      <c r="L301" s="49"/>
    </row>
    <row r="302" spans="6:12" ht="15" customHeight="1">
      <c r="F302" s="1"/>
      <c r="G302" s="1"/>
      <c r="H302" s="14"/>
      <c r="J302" s="47"/>
      <c r="K302" s="49"/>
      <c r="L302" s="49"/>
    </row>
    <row r="303" spans="6:12" ht="15" customHeight="1">
      <c r="F303" s="1"/>
      <c r="G303" s="1"/>
      <c r="H303" s="14"/>
      <c r="J303" s="47"/>
      <c r="K303" s="49"/>
      <c r="L303" s="49"/>
    </row>
    <row r="304" spans="6:12" ht="15" customHeight="1">
      <c r="F304" s="1"/>
      <c r="G304" s="1"/>
      <c r="H304" s="14"/>
      <c r="J304" s="47"/>
      <c r="K304" s="49"/>
      <c r="L304" s="49"/>
    </row>
    <row r="305" spans="6:12" ht="15" customHeight="1">
      <c r="F305" s="1"/>
      <c r="G305" s="1"/>
      <c r="H305" s="14"/>
      <c r="J305" s="47"/>
      <c r="K305" s="49"/>
      <c r="L305" s="49"/>
    </row>
    <row r="306" spans="6:11" ht="15" customHeight="1">
      <c r="F306" s="1"/>
      <c r="G306" s="1"/>
      <c r="H306" s="14"/>
      <c r="J306" s="47"/>
      <c r="K306" s="49"/>
    </row>
    <row r="307" spans="6:10" ht="15" customHeight="1">
      <c r="F307" s="1"/>
      <c r="G307" s="1"/>
      <c r="H307" s="14"/>
      <c r="J307" s="47"/>
    </row>
    <row r="308" spans="6:10" ht="15" customHeight="1">
      <c r="F308" s="1"/>
      <c r="G308" s="1"/>
      <c r="H308" s="14"/>
      <c r="J308" s="47"/>
    </row>
    <row r="309" spans="6:10" ht="15" customHeight="1">
      <c r="F309" s="1"/>
      <c r="G309" s="1"/>
      <c r="H309" s="14"/>
      <c r="J309" s="47"/>
    </row>
    <row r="310" spans="6:10" ht="15" customHeight="1">
      <c r="F310" s="1"/>
      <c r="G310" s="1"/>
      <c r="H310" s="14"/>
      <c r="J310" s="47"/>
    </row>
    <row r="311" spans="6:10" ht="15" customHeight="1">
      <c r="F311" s="1"/>
      <c r="G311" s="1"/>
      <c r="H311" s="14"/>
      <c r="J311" s="47"/>
    </row>
    <row r="312" spans="6:10" ht="15" customHeight="1">
      <c r="F312" s="1"/>
      <c r="G312" s="1"/>
      <c r="H312" s="14"/>
      <c r="J312" s="47"/>
    </row>
    <row r="313" spans="6:10" ht="15" customHeight="1">
      <c r="F313" s="1"/>
      <c r="G313" s="1"/>
      <c r="H313" s="14"/>
      <c r="J313" s="47"/>
    </row>
    <row r="314" spans="6:10" ht="15" customHeight="1">
      <c r="F314" s="1"/>
      <c r="G314" s="1"/>
      <c r="H314" s="14"/>
      <c r="J314" s="47"/>
    </row>
    <row r="315" spans="6:10" ht="15" customHeight="1">
      <c r="F315" s="1"/>
      <c r="G315" s="1"/>
      <c r="H315" s="14"/>
      <c r="J315" s="47"/>
    </row>
    <row r="316" spans="6:10" ht="15" customHeight="1">
      <c r="F316" s="1"/>
      <c r="G316" s="1"/>
      <c r="H316" s="14"/>
      <c r="J316" s="47"/>
    </row>
    <row r="317" spans="6:10" ht="15" customHeight="1">
      <c r="F317" s="1"/>
      <c r="G317" s="1"/>
      <c r="H317" s="14"/>
      <c r="J317" s="47"/>
    </row>
    <row r="318" spans="6:10" ht="15" customHeight="1">
      <c r="F318" s="1"/>
      <c r="G318" s="1"/>
      <c r="H318" s="14"/>
      <c r="J318" s="47"/>
    </row>
    <row r="319" spans="6:10" ht="15" customHeight="1">
      <c r="F319" s="1"/>
      <c r="G319" s="1"/>
      <c r="H319" s="14"/>
      <c r="J319" s="47"/>
    </row>
    <row r="320" spans="6:10" ht="15" customHeight="1">
      <c r="F320" s="1"/>
      <c r="G320" s="1"/>
      <c r="H320" s="14"/>
      <c r="J320" s="47"/>
    </row>
    <row r="321" spans="6:10" ht="15" customHeight="1">
      <c r="F321" s="1"/>
      <c r="G321" s="1"/>
      <c r="H321" s="14"/>
      <c r="J321" s="47"/>
    </row>
    <row r="322" spans="6:10" ht="15" customHeight="1">
      <c r="F322" s="1"/>
      <c r="G322" s="1"/>
      <c r="H322" s="14"/>
      <c r="J322" s="47"/>
    </row>
    <row r="323" spans="6:10" ht="15" customHeight="1">
      <c r="F323" s="1"/>
      <c r="G323" s="1"/>
      <c r="H323" s="14"/>
      <c r="J323" s="47"/>
    </row>
    <row r="324" spans="6:10" ht="15" customHeight="1">
      <c r="F324" s="1"/>
      <c r="G324" s="1"/>
      <c r="H324" s="14"/>
      <c r="J324" s="47"/>
    </row>
    <row r="325" spans="6:10" ht="15" customHeight="1">
      <c r="F325" s="1"/>
      <c r="G325" s="1"/>
      <c r="H325" s="14"/>
      <c r="J325" s="47"/>
    </row>
    <row r="326" spans="6:10" ht="15" customHeight="1">
      <c r="F326" s="1"/>
      <c r="G326" s="1"/>
      <c r="H326" s="14"/>
      <c r="J326" s="47"/>
    </row>
    <row r="327" spans="6:10" ht="15" customHeight="1">
      <c r="F327" s="1"/>
      <c r="G327" s="1"/>
      <c r="H327" s="14"/>
      <c r="J327" s="47"/>
    </row>
    <row r="328" spans="6:10" ht="15" customHeight="1">
      <c r="F328" s="1"/>
      <c r="G328" s="1"/>
      <c r="H328" s="14"/>
      <c r="J328" s="47"/>
    </row>
    <row r="329" spans="6:10" ht="15" customHeight="1">
      <c r="F329" s="1"/>
      <c r="G329" s="1"/>
      <c r="H329" s="14"/>
      <c r="J329" s="47"/>
    </row>
    <row r="330" spans="6:10" ht="15" customHeight="1">
      <c r="F330" s="1"/>
      <c r="G330" s="1"/>
      <c r="H330" s="14"/>
      <c r="J330" s="47"/>
    </row>
    <row r="331" spans="6:10" ht="15" customHeight="1">
      <c r="F331" s="1"/>
      <c r="G331" s="1"/>
      <c r="H331" s="14"/>
      <c r="J331" s="47"/>
    </row>
    <row r="332" spans="6:10" ht="15" customHeight="1">
      <c r="F332" s="1"/>
      <c r="G332" s="1"/>
      <c r="H332" s="14"/>
      <c r="J332" s="47"/>
    </row>
    <row r="333" spans="6:10" ht="15" customHeight="1">
      <c r="F333" s="1"/>
      <c r="G333" s="1"/>
      <c r="H333" s="14"/>
      <c r="J333" s="47"/>
    </row>
    <row r="334" spans="6:10" ht="15" customHeight="1">
      <c r="F334" s="1"/>
      <c r="G334" s="1"/>
      <c r="H334" s="14"/>
      <c r="J334" s="47"/>
    </row>
    <row r="335" spans="6:10" ht="15" customHeight="1">
      <c r="F335" s="1"/>
      <c r="G335" s="1"/>
      <c r="H335" s="14"/>
      <c r="J335" s="47"/>
    </row>
    <row r="336" spans="6:10" ht="15" customHeight="1">
      <c r="F336" s="1"/>
      <c r="G336" s="1"/>
      <c r="H336" s="14"/>
      <c r="J336" s="47"/>
    </row>
    <row r="337" spans="6:10" ht="15" customHeight="1">
      <c r="F337" s="1"/>
      <c r="G337" s="1"/>
      <c r="H337" s="14"/>
      <c r="J337" s="47"/>
    </row>
    <row r="338" spans="6:10" ht="15" customHeight="1">
      <c r="F338" s="1"/>
      <c r="G338" s="1"/>
      <c r="H338" s="14"/>
      <c r="J338" s="47"/>
    </row>
    <row r="339" spans="6:10" ht="15" customHeight="1">
      <c r="F339" s="1"/>
      <c r="G339" s="1"/>
      <c r="H339" s="14"/>
      <c r="J339" s="47"/>
    </row>
    <row r="340" spans="6:10" ht="15" customHeight="1">
      <c r="F340" s="1"/>
      <c r="G340" s="1"/>
      <c r="H340" s="14"/>
      <c r="J340" s="47"/>
    </row>
    <row r="341" spans="6:10" ht="15" customHeight="1">
      <c r="F341" s="1"/>
      <c r="G341" s="1"/>
      <c r="H341" s="14"/>
      <c r="J341" s="47"/>
    </row>
    <row r="342" spans="6:10" ht="15" customHeight="1">
      <c r="F342" s="1"/>
      <c r="G342" s="1"/>
      <c r="H342" s="14"/>
      <c r="J342" s="47"/>
    </row>
    <row r="343" spans="6:10" ht="15" customHeight="1">
      <c r="F343" s="1"/>
      <c r="G343" s="1"/>
      <c r="H343" s="14"/>
      <c r="J343" s="47"/>
    </row>
    <row r="344" spans="6:10" ht="15" customHeight="1">
      <c r="F344" s="1"/>
      <c r="G344" s="1"/>
      <c r="H344" s="14"/>
      <c r="J344" s="47"/>
    </row>
    <row r="345" spans="6:10" ht="15" customHeight="1">
      <c r="F345" s="1"/>
      <c r="G345" s="1"/>
      <c r="H345" s="14"/>
      <c r="J345" s="47"/>
    </row>
    <row r="346" spans="6:10" ht="15" customHeight="1">
      <c r="F346" s="1"/>
      <c r="G346" s="1"/>
      <c r="H346" s="14"/>
      <c r="J346" s="47"/>
    </row>
    <row r="347" spans="6:10" ht="15" customHeight="1">
      <c r="F347" s="1"/>
      <c r="G347" s="1"/>
      <c r="H347" s="14"/>
      <c r="J347" s="47"/>
    </row>
    <row r="348" spans="6:10" ht="15" customHeight="1">
      <c r="F348" s="1"/>
      <c r="G348" s="1"/>
      <c r="H348" s="14"/>
      <c r="J348" s="47"/>
    </row>
    <row r="349" spans="6:10" ht="15" customHeight="1">
      <c r="F349" s="1"/>
      <c r="G349" s="1"/>
      <c r="H349" s="14"/>
      <c r="J349" s="47"/>
    </row>
    <row r="350" spans="6:10" ht="15" customHeight="1">
      <c r="F350" s="1"/>
      <c r="G350" s="1"/>
      <c r="H350" s="14"/>
      <c r="J350" s="47"/>
    </row>
    <row r="351" spans="6:10" ht="15" customHeight="1">
      <c r="F351" s="1"/>
      <c r="G351" s="1"/>
      <c r="H351" s="14"/>
      <c r="J351" s="47"/>
    </row>
    <row r="352" spans="6:10" ht="15" customHeight="1">
      <c r="F352" s="1"/>
      <c r="G352" s="1"/>
      <c r="H352" s="14"/>
      <c r="J352" s="47"/>
    </row>
    <row r="353" spans="6:10" ht="15" customHeight="1">
      <c r="F353" s="1"/>
      <c r="G353" s="1"/>
      <c r="H353" s="14"/>
      <c r="J353" s="47"/>
    </row>
    <row r="354" spans="6:10" ht="15" customHeight="1">
      <c r="F354" s="1"/>
      <c r="G354" s="1"/>
      <c r="H354" s="14"/>
      <c r="J354" s="47"/>
    </row>
    <row r="355" spans="6:10" ht="15" customHeight="1">
      <c r="F355" s="1"/>
      <c r="G355" s="1"/>
      <c r="H355" s="14"/>
      <c r="J355" s="47"/>
    </row>
    <row r="356" spans="6:10" ht="15" customHeight="1">
      <c r="F356" s="1"/>
      <c r="G356" s="1"/>
      <c r="H356" s="14"/>
      <c r="J356" s="47"/>
    </row>
    <row r="357" spans="6:10" ht="15" customHeight="1">
      <c r="F357" s="1"/>
      <c r="G357" s="1"/>
      <c r="H357" s="14"/>
      <c r="J357" s="47"/>
    </row>
    <row r="358" spans="6:10" ht="15" customHeight="1">
      <c r="F358" s="1"/>
      <c r="G358" s="1"/>
      <c r="H358" s="14"/>
      <c r="J358" s="47"/>
    </row>
    <row r="359" spans="6:10" ht="15" customHeight="1">
      <c r="F359" s="1"/>
      <c r="G359" s="1"/>
      <c r="H359" s="14"/>
      <c r="J359" s="47"/>
    </row>
    <row r="360" spans="6:10" ht="15" customHeight="1">
      <c r="F360" s="1"/>
      <c r="G360" s="1"/>
      <c r="H360" s="14"/>
      <c r="J360" s="47"/>
    </row>
    <row r="361" spans="6:10" ht="15" customHeight="1">
      <c r="F361" s="1"/>
      <c r="G361" s="1"/>
      <c r="H361" s="14"/>
      <c r="J361" s="47"/>
    </row>
    <row r="362" spans="6:10" ht="15" customHeight="1">
      <c r="F362" s="1"/>
      <c r="G362" s="1"/>
      <c r="H362" s="14"/>
      <c r="J362" s="47"/>
    </row>
    <row r="363" spans="6:10" ht="15" customHeight="1">
      <c r="F363" s="1"/>
      <c r="G363" s="1"/>
      <c r="H363" s="14"/>
      <c r="J363" s="47"/>
    </row>
    <row r="364" spans="6:10" ht="15" customHeight="1">
      <c r="F364" s="1"/>
      <c r="G364" s="1"/>
      <c r="H364" s="14"/>
      <c r="J364" s="47"/>
    </row>
    <row r="365" spans="6:10" ht="15" customHeight="1">
      <c r="F365" s="1"/>
      <c r="G365" s="1"/>
      <c r="H365" s="14"/>
      <c r="J365" s="47"/>
    </row>
    <row r="366" spans="6:10" ht="15" customHeight="1">
      <c r="F366" s="1"/>
      <c r="G366" s="1"/>
      <c r="H366" s="14"/>
      <c r="J366" s="47"/>
    </row>
    <row r="367" spans="6:10" ht="15" customHeight="1">
      <c r="F367" s="1"/>
      <c r="G367" s="1"/>
      <c r="H367" s="14"/>
      <c r="J367" s="47"/>
    </row>
    <row r="368" spans="6:10" ht="15" customHeight="1">
      <c r="F368" s="1"/>
      <c r="G368" s="1"/>
      <c r="H368" s="14"/>
      <c r="J368" s="47"/>
    </row>
    <row r="369" spans="6:10" ht="15" customHeight="1">
      <c r="F369" s="1"/>
      <c r="G369" s="1"/>
      <c r="H369" s="14"/>
      <c r="J369" s="47"/>
    </row>
    <row r="370" spans="6:10" ht="15" customHeight="1">
      <c r="F370" s="1"/>
      <c r="G370" s="1"/>
      <c r="H370" s="14"/>
      <c r="J370" s="47"/>
    </row>
    <row r="371" spans="6:10" ht="15" customHeight="1">
      <c r="F371" s="1"/>
      <c r="G371" s="1"/>
      <c r="H371" s="14"/>
      <c r="J371" s="47"/>
    </row>
    <row r="372" spans="6:10" ht="15" customHeight="1">
      <c r="F372" s="1"/>
      <c r="G372" s="1"/>
      <c r="H372" s="14"/>
      <c r="J372" s="47"/>
    </row>
    <row r="373" spans="6:10" ht="15" customHeight="1">
      <c r="F373" s="1"/>
      <c r="G373" s="1"/>
      <c r="H373" s="14"/>
      <c r="J373" s="47"/>
    </row>
    <row r="374" spans="6:10" ht="15" customHeight="1">
      <c r="F374" s="1"/>
      <c r="G374" s="1"/>
      <c r="H374" s="14"/>
      <c r="J374" s="47"/>
    </row>
    <row r="375" spans="6:10" ht="15" customHeight="1">
      <c r="F375" s="1"/>
      <c r="G375" s="1"/>
      <c r="H375" s="14"/>
      <c r="J375" s="47"/>
    </row>
    <row r="376" spans="6:10" ht="15" customHeight="1">
      <c r="F376" s="1"/>
      <c r="G376" s="1"/>
      <c r="H376" s="14"/>
      <c r="J376" s="47"/>
    </row>
    <row r="377" spans="6:10" ht="15" customHeight="1">
      <c r="F377" s="1"/>
      <c r="G377" s="1"/>
      <c r="H377" s="14"/>
      <c r="J377" s="47"/>
    </row>
    <row r="378" spans="6:10" ht="15" customHeight="1">
      <c r="F378" s="1"/>
      <c r="G378" s="1"/>
      <c r="H378" s="14"/>
      <c r="J378" s="47"/>
    </row>
    <row r="379" spans="6:10" ht="15" customHeight="1">
      <c r="F379" s="1"/>
      <c r="G379" s="1"/>
      <c r="H379" s="14"/>
      <c r="J379" s="47"/>
    </row>
    <row r="380" spans="6:10" ht="15" customHeight="1">
      <c r="F380" s="1"/>
      <c r="G380" s="1"/>
      <c r="H380" s="14"/>
      <c r="J380" s="47"/>
    </row>
    <row r="381" spans="6:10" ht="15" customHeight="1">
      <c r="F381" s="1"/>
      <c r="G381" s="1"/>
      <c r="H381" s="14"/>
      <c r="J381" s="47"/>
    </row>
    <row r="382" spans="6:10" ht="15" customHeight="1">
      <c r="F382" s="1"/>
      <c r="G382" s="1"/>
      <c r="H382" s="14"/>
      <c r="J382" s="47"/>
    </row>
    <row r="383" spans="6:10" ht="15" customHeight="1">
      <c r="F383" s="1"/>
      <c r="G383" s="1"/>
      <c r="H383" s="14"/>
      <c r="J383" s="47"/>
    </row>
    <row r="384" spans="6:10" ht="15" customHeight="1">
      <c r="F384" s="1"/>
      <c r="G384" s="1"/>
      <c r="H384" s="14"/>
      <c r="J384" s="47"/>
    </row>
    <row r="385" spans="6:10" ht="15" customHeight="1">
      <c r="F385" s="1"/>
      <c r="G385" s="1"/>
      <c r="H385" s="14"/>
      <c r="J385" s="47"/>
    </row>
    <row r="386" spans="6:10" ht="15" customHeight="1">
      <c r="F386" s="1"/>
      <c r="G386" s="1"/>
      <c r="H386" s="14"/>
      <c r="J386" s="47"/>
    </row>
    <row r="387" spans="6:10" ht="15" customHeight="1">
      <c r="F387" s="1"/>
      <c r="G387" s="1"/>
      <c r="H387" s="14"/>
      <c r="J387" s="47"/>
    </row>
    <row r="388" spans="6:10" ht="15" customHeight="1">
      <c r="F388" s="1"/>
      <c r="G388" s="1"/>
      <c r="H388" s="14"/>
      <c r="J388" s="47"/>
    </row>
    <row r="389" spans="6:10" ht="15" customHeight="1">
      <c r="F389" s="1"/>
      <c r="G389" s="1"/>
      <c r="H389" s="14"/>
      <c r="J389" s="47"/>
    </row>
    <row r="390" spans="6:10" ht="15" customHeight="1">
      <c r="F390" s="1"/>
      <c r="G390" s="1"/>
      <c r="H390" s="14"/>
      <c r="J390" s="47"/>
    </row>
    <row r="391" spans="6:10" ht="15" customHeight="1">
      <c r="F391" s="1"/>
      <c r="G391" s="1"/>
      <c r="H391" s="14"/>
      <c r="J391" s="47"/>
    </row>
    <row r="392" spans="6:10" ht="15" customHeight="1">
      <c r="F392" s="1"/>
      <c r="G392" s="1"/>
      <c r="H392" s="14"/>
      <c r="J392" s="47"/>
    </row>
    <row r="393" spans="6:10" ht="15" customHeight="1">
      <c r="F393" s="1"/>
      <c r="G393" s="1"/>
      <c r="H393" s="14"/>
      <c r="J393" s="47"/>
    </row>
    <row r="394" spans="6:10" ht="15" customHeight="1">
      <c r="F394" s="1"/>
      <c r="G394" s="1"/>
      <c r="H394" s="14"/>
      <c r="J394" s="47"/>
    </row>
    <row r="395" spans="6:10" ht="15" customHeight="1">
      <c r="F395" s="1"/>
      <c r="G395" s="1"/>
      <c r="H395" s="14"/>
      <c r="J395" s="47"/>
    </row>
    <row r="396" spans="6:10" ht="15" customHeight="1">
      <c r="F396" s="1"/>
      <c r="G396" s="1"/>
      <c r="H396" s="14"/>
      <c r="J396" s="47"/>
    </row>
    <row r="397" spans="6:10" ht="15" customHeight="1">
      <c r="F397" s="1"/>
      <c r="G397" s="1"/>
      <c r="H397" s="14"/>
      <c r="J397" s="47"/>
    </row>
    <row r="398" spans="6:10" ht="15" customHeight="1">
      <c r="F398" s="1"/>
      <c r="G398" s="1"/>
      <c r="H398" s="14"/>
      <c r="J398" s="47"/>
    </row>
    <row r="399" spans="6:10" ht="15" customHeight="1">
      <c r="F399" s="1"/>
      <c r="G399" s="1"/>
      <c r="H399" s="14"/>
      <c r="J399" s="47"/>
    </row>
    <row r="400" spans="6:10" ht="15" customHeight="1">
      <c r="F400" s="1"/>
      <c r="G400" s="1"/>
      <c r="H400" s="14"/>
      <c r="J400" s="47"/>
    </row>
    <row r="401" spans="6:10" ht="15" customHeight="1">
      <c r="F401" s="1"/>
      <c r="G401" s="1"/>
      <c r="H401" s="14"/>
      <c r="J401" s="47"/>
    </row>
    <row r="402" spans="6:10" ht="15" customHeight="1">
      <c r="F402" s="1"/>
      <c r="G402" s="1"/>
      <c r="H402" s="14"/>
      <c r="J402" s="47"/>
    </row>
    <row r="403" spans="6:10" ht="15" customHeight="1">
      <c r="F403" s="1"/>
      <c r="G403" s="1"/>
      <c r="H403" s="14"/>
      <c r="J403" s="47"/>
    </row>
    <row r="404" spans="6:10" ht="15" customHeight="1">
      <c r="F404" s="1"/>
      <c r="G404" s="1"/>
      <c r="H404" s="14"/>
      <c r="J404" s="47"/>
    </row>
    <row r="405" spans="6:10" ht="15" customHeight="1">
      <c r="F405" s="1"/>
      <c r="G405" s="1"/>
      <c r="H405" s="14"/>
      <c r="J405" s="47"/>
    </row>
    <row r="406" spans="6:10" ht="15" customHeight="1">
      <c r="F406" s="1"/>
      <c r="G406" s="1"/>
      <c r="H406" s="14"/>
      <c r="J406" s="47"/>
    </row>
    <row r="407" spans="6:10" ht="15" customHeight="1">
      <c r="F407" s="1"/>
      <c r="G407" s="1"/>
      <c r="H407" s="14"/>
      <c r="J407" s="47"/>
    </row>
    <row r="408" spans="6:10" ht="15" customHeight="1">
      <c r="F408" s="1"/>
      <c r="G408" s="1"/>
      <c r="H408" s="14"/>
      <c r="J408" s="47"/>
    </row>
    <row r="409" spans="6:10" ht="15" customHeight="1">
      <c r="F409" s="1"/>
      <c r="G409" s="1"/>
      <c r="H409" s="14"/>
      <c r="J409" s="47"/>
    </row>
    <row r="410" spans="6:10" ht="15" customHeight="1">
      <c r="F410" s="1"/>
      <c r="G410" s="1"/>
      <c r="H410" s="14"/>
      <c r="J410" s="47"/>
    </row>
    <row r="411" spans="6:10" ht="15" customHeight="1">
      <c r="F411" s="1"/>
      <c r="G411" s="1"/>
      <c r="H411" s="14"/>
      <c r="J411" s="47"/>
    </row>
    <row r="412" spans="6:10" ht="15" customHeight="1">
      <c r="F412" s="1"/>
      <c r="G412" s="1"/>
      <c r="H412" s="14"/>
      <c r="J412" s="47"/>
    </row>
    <row r="413" spans="6:10" ht="15" customHeight="1">
      <c r="F413" s="1"/>
      <c r="G413" s="1"/>
      <c r="H413" s="14"/>
      <c r="J413" s="47"/>
    </row>
    <row r="414" spans="6:10" ht="15" customHeight="1">
      <c r="F414" s="1"/>
      <c r="G414" s="1"/>
      <c r="H414" s="14"/>
      <c r="J414" s="47"/>
    </row>
    <row r="415" spans="6:10" ht="15" customHeight="1">
      <c r="F415" s="1"/>
      <c r="G415" s="1"/>
      <c r="H415" s="14"/>
      <c r="J415" s="47"/>
    </row>
    <row r="416" spans="6:10" ht="15" customHeight="1">
      <c r="F416" s="1"/>
      <c r="G416" s="1"/>
      <c r="H416" s="14"/>
      <c r="J416" s="47"/>
    </row>
    <row r="417" spans="6:10" ht="15" customHeight="1">
      <c r="F417" s="1"/>
      <c r="G417" s="1"/>
      <c r="H417" s="14"/>
      <c r="J417" s="47"/>
    </row>
    <row r="418" spans="1:10" ht="15" customHeight="1">
      <c r="A418" s="35"/>
      <c r="F418" s="1"/>
      <c r="G418" s="1"/>
      <c r="H418" s="14"/>
      <c r="J418" s="47"/>
    </row>
    <row r="419" spans="6:10" ht="15" customHeight="1">
      <c r="F419" s="1"/>
      <c r="G419" s="1"/>
      <c r="H419" s="14"/>
      <c r="J419" s="47"/>
    </row>
    <row r="420" spans="6:10" ht="15" customHeight="1">
      <c r="F420" s="1"/>
      <c r="G420" s="1"/>
      <c r="H420" s="14"/>
      <c r="J420" s="47"/>
    </row>
    <row r="421" spans="6:10" ht="15" customHeight="1">
      <c r="F421" s="1"/>
      <c r="G421" s="1"/>
      <c r="H421" s="14"/>
      <c r="J421" s="47"/>
    </row>
    <row r="422" spans="6:10" ht="15" customHeight="1">
      <c r="F422" s="1"/>
      <c r="G422" s="1"/>
      <c r="H422" s="14"/>
      <c r="J422" s="47"/>
    </row>
    <row r="423" spans="6:10" ht="15" customHeight="1">
      <c r="F423" s="1"/>
      <c r="G423" s="1"/>
      <c r="H423" s="14"/>
      <c r="J423" s="47"/>
    </row>
    <row r="424" spans="6:10" ht="15" customHeight="1">
      <c r="F424" s="1"/>
      <c r="G424" s="1"/>
      <c r="H424" s="14"/>
      <c r="J424" s="47"/>
    </row>
    <row r="425" spans="6:10" ht="15" customHeight="1">
      <c r="F425" s="1"/>
      <c r="G425" s="1"/>
      <c r="H425" s="14"/>
      <c r="J425" s="47"/>
    </row>
    <row r="426" spans="6:10" ht="15" customHeight="1">
      <c r="F426" s="1"/>
      <c r="G426" s="1"/>
      <c r="H426" s="14"/>
      <c r="J426" s="47"/>
    </row>
    <row r="427" spans="6:10" ht="15" customHeight="1">
      <c r="F427" s="1"/>
      <c r="G427" s="1"/>
      <c r="H427" s="14"/>
      <c r="J427" s="47"/>
    </row>
    <row r="428" spans="6:10" ht="15" customHeight="1">
      <c r="F428" s="1"/>
      <c r="G428" s="1"/>
      <c r="H428" s="14"/>
      <c r="J428" s="47"/>
    </row>
    <row r="429" spans="6:10" ht="15" customHeight="1">
      <c r="F429" s="1"/>
      <c r="G429" s="1"/>
      <c r="H429" s="14"/>
      <c r="J429" s="47"/>
    </row>
    <row r="430" ht="15" customHeight="1">
      <c r="J430" s="47"/>
    </row>
    <row r="431" ht="15" customHeight="1">
      <c r="J431" s="47"/>
    </row>
    <row r="432" ht="15" customHeight="1">
      <c r="J432" s="47"/>
    </row>
  </sheetData>
  <sheetProtection password="E907" sheet="1" selectLockedCells="1"/>
  <dataValidations count="9">
    <dataValidation allowBlank="1" showInputMessage="1" showErrorMessage="1" promptTitle="Enrolled Day" prompt="This number would be at least 180" sqref="K154:K156 L153:L155 H283"/>
    <dataValidation allowBlank="1" showInputMessage="1" showErrorMessage="1" promptTitle="Enrolled Day" prompt="Please enter the number of enrolled days for the extended school year for one pupil&#10;" sqref="H282"/>
    <dataValidation allowBlank="1" showInputMessage="1" showErrorMessage="1" promptTitle="Enrolled Day" prompt="Please enter the number of enrolled days for the ten month school year for one pupil.  This number must be at least 180.&#10;" sqref="H281"/>
    <dataValidation type="list" allowBlank="1" showInputMessage="1" showErrorMessage="1" promptTitle="County Code" prompt="Insert the PSSD two digit county code" errorTitle="County Code" error="Please enter the two digit county code" sqref="B2">
      <formula1>CountyCode</formula1>
    </dataValidation>
    <dataValidation type="list" allowBlank="1" showInputMessage="1" showErrorMessage="1" promptTitle="District Code" prompt="Please enter the four digit PSSD district code" sqref="C2">
      <formula1>$J$2:$J$139</formula1>
    </dataValidation>
    <dataValidation type="list" allowBlank="1" showInputMessage="1" showErrorMessage="1" promptTitle="SITE" prompt="FOR HILLSIDE ACADEMY'S USE ONLY - ENTER SITE A OR B AS REFLECTED IN SCHOOL'S NAME" errorTitle="SITE" error="THIS COLUMN IS RESTRICTED TO THE USE OF HILLSIDE ACADEMY ONLY" sqref="E2">
      <formula1>$L$2:$L$3</formula1>
    </dataValidation>
    <dataValidation type="list" allowBlank="1" showInputMessage="1" showErrorMessage="1" promptTitle="SCHOOL'S NAME" prompt="Please select the school's name from the listing provided and ensure that the county, district, and school codes are identical to those provided in the directory source." sqref="F2">
      <formula1>$M$2:$M$173</formula1>
    </dataValidation>
    <dataValidation type="whole" allowBlank="1" showInputMessage="1" showErrorMessage="1" promptTitle="Positive Numbers only" prompt="Please enter only positive numbers" error="Positive numbers only" sqref="H261:H264">
      <formula1>1</formula1>
      <formula2>1000000000</formula2>
    </dataValidation>
    <dataValidation type="list" allowBlank="1" showInputMessage="1" showErrorMessage="1" promptTitle="School Code" prompt="Please enter the three digit PSSD school code" sqref="D2">
      <formula1>$K$2:$K$55</formula1>
    </dataValidation>
  </dataValidations>
  <printOptions/>
  <pageMargins left="0.1" right="0.1" top="0.91" bottom="0.39" header="0.24" footer="0.18"/>
  <pageSetup horizontalDpi="600" verticalDpi="600" orientation="portrait" scale="98" r:id="rId1"/>
  <headerFooter alignWithMargins="0">
    <oddHeader>&amp;C&amp;"Times New Roman,Bold"Department of Education
Division of Finance and Regulatory Compliance 
&amp;R&amp;"Times New Roman,Bold"2009-2010 Appendix S
Date Issued:  11/2010</oddHeader>
    <oddFooter>&amp;C&amp;"Times New Roman,Bold"&amp;P of &amp;N</oddFooter>
  </headerFooter>
  <rowBreaks count="7" manualBreakCount="7">
    <brk id="43" max="255" man="1"/>
    <brk id="80" max="255" man="1"/>
    <brk id="121" max="255" man="1"/>
    <brk id="164" max="255" man="1"/>
    <brk id="203" max="255" man="1"/>
    <brk id="241" max="8" man="1"/>
    <brk id="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3"/>
  <sheetViews>
    <sheetView view="pageBreakPreview" zoomScale="60" zoomScalePageLayoutView="0" workbookViewId="0" topLeftCell="A1">
      <selection activeCell="B16" sqref="B16"/>
    </sheetView>
  </sheetViews>
  <sheetFormatPr defaultColWidth="20.421875" defaultRowHeight="15" customHeight="1"/>
  <cols>
    <col min="1" max="1" width="20.421875" style="62" customWidth="1"/>
    <col min="2" max="2" width="90.8515625" style="73" customWidth="1"/>
    <col min="3" max="16384" width="20.421875" style="62" customWidth="1"/>
  </cols>
  <sheetData>
    <row r="1" spans="1:2" ht="15" customHeight="1">
      <c r="A1" s="63" t="s">
        <v>881</v>
      </c>
      <c r="B1" s="71" t="s">
        <v>550</v>
      </c>
    </row>
    <row r="2" spans="1:2" ht="15" customHeight="1">
      <c r="A2" s="64" t="s">
        <v>869</v>
      </c>
      <c r="B2" s="72" t="s">
        <v>551</v>
      </c>
    </row>
    <row r="3" spans="1:2" ht="15" customHeight="1">
      <c r="A3" s="64" t="s">
        <v>715</v>
      </c>
      <c r="B3" s="72" t="s">
        <v>552</v>
      </c>
    </row>
    <row r="4" spans="1:2" ht="15" customHeight="1">
      <c r="A4" s="64" t="s">
        <v>716</v>
      </c>
      <c r="B4" s="72" t="s">
        <v>553</v>
      </c>
    </row>
    <row r="5" spans="1:2" ht="15" customHeight="1">
      <c r="A5" s="64" t="s">
        <v>840</v>
      </c>
      <c r="B5" s="72" t="s">
        <v>554</v>
      </c>
    </row>
    <row r="6" spans="1:2" ht="15" customHeight="1">
      <c r="A6" s="64" t="s">
        <v>717</v>
      </c>
      <c r="B6" s="72" t="s">
        <v>555</v>
      </c>
    </row>
    <row r="7" spans="1:2" ht="15" customHeight="1">
      <c r="A7" s="64" t="s">
        <v>718</v>
      </c>
      <c r="B7" s="72" t="s">
        <v>556</v>
      </c>
    </row>
    <row r="8" spans="1:2" ht="15" customHeight="1">
      <c r="A8" s="64" t="s">
        <v>719</v>
      </c>
      <c r="B8" s="72" t="s">
        <v>557</v>
      </c>
    </row>
    <row r="9" spans="1:2" ht="15" customHeight="1">
      <c r="A9" s="64" t="s">
        <v>720</v>
      </c>
      <c r="B9" s="72" t="s">
        <v>558</v>
      </c>
    </row>
    <row r="10" spans="1:2" ht="15" customHeight="1">
      <c r="A10" s="64" t="s">
        <v>721</v>
      </c>
      <c r="B10" s="72" t="s">
        <v>559</v>
      </c>
    </row>
    <row r="11" spans="1:2" ht="15" customHeight="1">
      <c r="A11" s="64" t="s">
        <v>877</v>
      </c>
      <c r="B11" s="72" t="s">
        <v>712</v>
      </c>
    </row>
    <row r="12" spans="1:2" ht="15" customHeight="1">
      <c r="A12" s="64" t="s">
        <v>724</v>
      </c>
      <c r="B12" s="72" t="s">
        <v>560</v>
      </c>
    </row>
    <row r="13" spans="1:2" ht="15" customHeight="1">
      <c r="A13" s="64" t="s">
        <v>723</v>
      </c>
      <c r="B13" s="72" t="s">
        <v>561</v>
      </c>
    </row>
    <row r="14" spans="1:2" ht="15" customHeight="1">
      <c r="A14" s="64" t="s">
        <v>722</v>
      </c>
      <c r="B14" s="72" t="s">
        <v>562</v>
      </c>
    </row>
    <row r="15" spans="1:2" ht="15" customHeight="1">
      <c r="A15" s="64" t="s">
        <v>725</v>
      </c>
      <c r="B15" s="72" t="s">
        <v>563</v>
      </c>
    </row>
    <row r="16" spans="1:2" ht="15" customHeight="1">
      <c r="A16" s="64" t="s">
        <v>726</v>
      </c>
      <c r="B16" s="72" t="s">
        <v>564</v>
      </c>
    </row>
    <row r="17" spans="1:2" ht="15" customHeight="1">
      <c r="A17" s="64" t="s">
        <v>727</v>
      </c>
      <c r="B17" s="72" t="s">
        <v>565</v>
      </c>
    </row>
    <row r="18" spans="1:2" ht="15" customHeight="1">
      <c r="A18" s="64" t="s">
        <v>728</v>
      </c>
      <c r="B18" s="72" t="s">
        <v>566</v>
      </c>
    </row>
    <row r="19" spans="1:2" ht="15" customHeight="1">
      <c r="A19" s="64" t="s">
        <v>729</v>
      </c>
      <c r="B19" s="72" t="s">
        <v>567</v>
      </c>
    </row>
    <row r="20" spans="1:2" ht="15" customHeight="1">
      <c r="A20" s="64" t="s">
        <v>841</v>
      </c>
      <c r="B20" s="72" t="s">
        <v>568</v>
      </c>
    </row>
    <row r="21" spans="1:2" ht="15" customHeight="1">
      <c r="A21" s="64" t="s">
        <v>730</v>
      </c>
      <c r="B21" s="72" t="s">
        <v>569</v>
      </c>
    </row>
    <row r="22" spans="1:2" ht="15" customHeight="1">
      <c r="A22" s="64" t="s">
        <v>732</v>
      </c>
      <c r="B22" s="72" t="s">
        <v>570</v>
      </c>
    </row>
    <row r="23" spans="1:2" ht="15" customHeight="1">
      <c r="A23" s="64" t="s">
        <v>731</v>
      </c>
      <c r="B23" s="72" t="s">
        <v>571</v>
      </c>
    </row>
    <row r="24" spans="1:2" ht="15" customHeight="1">
      <c r="A24" s="64" t="s">
        <v>749</v>
      </c>
      <c r="B24" s="72" t="s">
        <v>572</v>
      </c>
    </row>
    <row r="25" spans="1:2" ht="15" customHeight="1">
      <c r="A25" s="64" t="s">
        <v>733</v>
      </c>
      <c r="B25" s="72" t="s">
        <v>573</v>
      </c>
    </row>
    <row r="26" spans="1:2" ht="15" customHeight="1">
      <c r="A26" s="64" t="s">
        <v>734</v>
      </c>
      <c r="B26" s="72" t="s">
        <v>574</v>
      </c>
    </row>
    <row r="27" spans="1:2" ht="15" customHeight="1">
      <c r="A27" s="64" t="s">
        <v>735</v>
      </c>
      <c r="B27" s="72" t="s">
        <v>575</v>
      </c>
    </row>
    <row r="28" spans="1:2" ht="15" customHeight="1">
      <c r="A28" s="64" t="s">
        <v>736</v>
      </c>
      <c r="B28" s="72" t="s">
        <v>576</v>
      </c>
    </row>
    <row r="29" spans="1:2" ht="15" customHeight="1">
      <c r="A29" s="64" t="s">
        <v>737</v>
      </c>
      <c r="B29" s="72" t="s">
        <v>577</v>
      </c>
    </row>
    <row r="30" spans="1:2" ht="15" customHeight="1">
      <c r="A30" s="64" t="s">
        <v>739</v>
      </c>
      <c r="B30" s="72" t="s">
        <v>578</v>
      </c>
    </row>
    <row r="31" spans="1:2" ht="15" customHeight="1">
      <c r="A31" s="64" t="s">
        <v>740</v>
      </c>
      <c r="B31" s="72" t="s">
        <v>579</v>
      </c>
    </row>
    <row r="32" spans="1:2" ht="15" customHeight="1">
      <c r="A32" s="64" t="s">
        <v>741</v>
      </c>
      <c r="B32" s="72" t="s">
        <v>580</v>
      </c>
    </row>
    <row r="33" spans="1:2" ht="15" customHeight="1">
      <c r="A33" s="64" t="s">
        <v>742</v>
      </c>
      <c r="B33" s="72" t="s">
        <v>581</v>
      </c>
    </row>
    <row r="34" spans="1:2" ht="15" customHeight="1">
      <c r="A34" s="64" t="s">
        <v>842</v>
      </c>
      <c r="B34" s="72" t="s">
        <v>582</v>
      </c>
    </row>
    <row r="35" spans="1:2" ht="15" customHeight="1">
      <c r="A35" s="64" t="s">
        <v>882</v>
      </c>
      <c r="B35" s="72" t="s">
        <v>583</v>
      </c>
    </row>
    <row r="36" spans="1:2" ht="15" customHeight="1">
      <c r="A36" s="64" t="s">
        <v>744</v>
      </c>
      <c r="B36" s="72" t="s">
        <v>584</v>
      </c>
    </row>
    <row r="37" spans="1:2" ht="15" customHeight="1">
      <c r="A37" s="64" t="s">
        <v>746</v>
      </c>
      <c r="B37" s="72" t="s">
        <v>585</v>
      </c>
    </row>
    <row r="38" spans="1:2" ht="15" customHeight="1">
      <c r="A38" s="64" t="s">
        <v>878</v>
      </c>
      <c r="B38" s="72" t="s">
        <v>713</v>
      </c>
    </row>
    <row r="39" spans="1:2" ht="15" customHeight="1">
      <c r="A39" s="64" t="s">
        <v>745</v>
      </c>
      <c r="B39" s="72" t="s">
        <v>586</v>
      </c>
    </row>
    <row r="40" spans="1:2" ht="15" customHeight="1">
      <c r="A40" s="64" t="s">
        <v>747</v>
      </c>
      <c r="B40" s="72" t="s">
        <v>587</v>
      </c>
    </row>
    <row r="41" spans="1:2" ht="15" customHeight="1">
      <c r="A41" s="64" t="s">
        <v>844</v>
      </c>
      <c r="B41" s="72" t="s">
        <v>588</v>
      </c>
    </row>
    <row r="42" spans="1:2" ht="15" customHeight="1">
      <c r="A42" s="64" t="s">
        <v>843</v>
      </c>
      <c r="B42" s="72" t="s">
        <v>589</v>
      </c>
    </row>
    <row r="43" spans="1:2" ht="15" customHeight="1">
      <c r="A43" s="64" t="s">
        <v>836</v>
      </c>
      <c r="B43" s="72" t="s">
        <v>590</v>
      </c>
    </row>
    <row r="44" spans="1:2" ht="15" customHeight="1">
      <c r="A44" s="64" t="s">
        <v>750</v>
      </c>
      <c r="B44" s="72" t="s">
        <v>591</v>
      </c>
    </row>
    <row r="45" spans="1:2" ht="15" customHeight="1">
      <c r="A45" s="64" t="s">
        <v>751</v>
      </c>
      <c r="B45" s="72" t="s">
        <v>592</v>
      </c>
    </row>
    <row r="46" spans="1:2" ht="15" customHeight="1">
      <c r="A46" s="64" t="s">
        <v>748</v>
      </c>
      <c r="B46" s="72" t="s">
        <v>593</v>
      </c>
    </row>
    <row r="47" spans="1:2" ht="15" customHeight="1">
      <c r="A47" s="64" t="s">
        <v>753</v>
      </c>
      <c r="B47" s="72" t="s">
        <v>594</v>
      </c>
    </row>
    <row r="48" spans="1:2" ht="15" customHeight="1">
      <c r="A48" s="64" t="s">
        <v>754</v>
      </c>
      <c r="B48" s="72" t="s">
        <v>595</v>
      </c>
    </row>
    <row r="49" spans="1:2" ht="15" customHeight="1">
      <c r="A49" s="64" t="s">
        <v>755</v>
      </c>
      <c r="B49" s="72" t="s">
        <v>596</v>
      </c>
    </row>
    <row r="50" spans="1:2" ht="15" customHeight="1">
      <c r="A50" s="64" t="s">
        <v>756</v>
      </c>
      <c r="B50" s="72" t="s">
        <v>597</v>
      </c>
    </row>
    <row r="51" spans="1:2" ht="15" customHeight="1">
      <c r="A51" s="64" t="s">
        <v>757</v>
      </c>
      <c r="B51" s="72" t="s">
        <v>598</v>
      </c>
    </row>
    <row r="52" spans="1:2" ht="15" customHeight="1">
      <c r="A52" s="64" t="s">
        <v>758</v>
      </c>
      <c r="B52" s="72" t="s">
        <v>599</v>
      </c>
    </row>
    <row r="53" spans="1:2" ht="15" customHeight="1">
      <c r="A53" s="64" t="s">
        <v>752</v>
      </c>
      <c r="B53" s="72" t="s">
        <v>600</v>
      </c>
    </row>
    <row r="54" spans="1:2" ht="15" customHeight="1">
      <c r="A54" s="64" t="s">
        <v>759</v>
      </c>
      <c r="B54" s="72" t="s">
        <v>601</v>
      </c>
    </row>
    <row r="55" spans="1:2" ht="15" customHeight="1">
      <c r="A55" s="64" t="s">
        <v>760</v>
      </c>
      <c r="B55" s="72" t="s">
        <v>602</v>
      </c>
    </row>
    <row r="56" spans="1:2" ht="15" customHeight="1">
      <c r="A56" s="64" t="s">
        <v>761</v>
      </c>
      <c r="B56" s="72" t="s">
        <v>603</v>
      </c>
    </row>
    <row r="57" spans="1:2" ht="15" customHeight="1">
      <c r="A57" s="64" t="s">
        <v>762</v>
      </c>
      <c r="B57" s="72" t="s">
        <v>604</v>
      </c>
    </row>
    <row r="58" spans="1:2" ht="15" customHeight="1">
      <c r="A58" s="64" t="s">
        <v>763</v>
      </c>
      <c r="B58" s="72" t="s">
        <v>605</v>
      </c>
    </row>
    <row r="59" spans="1:2" ht="15" customHeight="1">
      <c r="A59" s="64" t="s">
        <v>845</v>
      </c>
      <c r="B59" s="72" t="s">
        <v>606</v>
      </c>
    </row>
    <row r="60" spans="1:2" ht="15" customHeight="1">
      <c r="A60" s="64" t="s">
        <v>764</v>
      </c>
      <c r="B60" s="72" t="s">
        <v>607</v>
      </c>
    </row>
    <row r="61" spans="1:2" ht="15" customHeight="1">
      <c r="A61" s="64" t="s">
        <v>765</v>
      </c>
      <c r="B61" s="72" t="s">
        <v>608</v>
      </c>
    </row>
    <row r="62" spans="1:2" ht="15" customHeight="1">
      <c r="A62" s="64" t="s">
        <v>790</v>
      </c>
      <c r="B62" s="72" t="s">
        <v>609</v>
      </c>
    </row>
    <row r="63" spans="1:2" ht="15" customHeight="1">
      <c r="A63" s="64" t="s">
        <v>766</v>
      </c>
      <c r="B63" s="72" t="s">
        <v>610</v>
      </c>
    </row>
    <row r="64" spans="1:2" ht="15" customHeight="1">
      <c r="A64" s="64" t="s">
        <v>743</v>
      </c>
      <c r="B64" s="72" t="s">
        <v>611</v>
      </c>
    </row>
    <row r="65" spans="1:2" ht="15" customHeight="1">
      <c r="A65" s="64" t="s">
        <v>767</v>
      </c>
      <c r="B65" s="72" t="s">
        <v>612</v>
      </c>
    </row>
    <row r="66" spans="1:2" ht="15" customHeight="1">
      <c r="A66" s="64" t="s">
        <v>874</v>
      </c>
      <c r="B66" s="72" t="s">
        <v>613</v>
      </c>
    </row>
    <row r="67" spans="1:2" ht="15" customHeight="1">
      <c r="A67" s="64" t="s">
        <v>768</v>
      </c>
      <c r="B67" s="72" t="s">
        <v>614</v>
      </c>
    </row>
    <row r="68" spans="1:2" ht="15" customHeight="1">
      <c r="A68" s="64" t="s">
        <v>769</v>
      </c>
      <c r="B68" s="72" t="s">
        <v>615</v>
      </c>
    </row>
    <row r="69" spans="1:2" ht="15" customHeight="1">
      <c r="A69" s="64" t="s">
        <v>770</v>
      </c>
      <c r="B69" s="72" t="s">
        <v>616</v>
      </c>
    </row>
    <row r="70" spans="1:2" ht="15" customHeight="1">
      <c r="A70" s="64" t="s">
        <v>771</v>
      </c>
      <c r="B70" s="72" t="s">
        <v>617</v>
      </c>
    </row>
    <row r="71" spans="1:2" ht="15" customHeight="1">
      <c r="A71" s="64" t="s">
        <v>772</v>
      </c>
      <c r="B71" s="72" t="s">
        <v>618</v>
      </c>
    </row>
    <row r="72" spans="1:2" ht="15" customHeight="1">
      <c r="A72" s="64" t="s">
        <v>775</v>
      </c>
      <c r="B72" s="72" t="s">
        <v>619</v>
      </c>
    </row>
    <row r="73" spans="1:2" ht="15" customHeight="1">
      <c r="A73" s="64" t="s">
        <v>776</v>
      </c>
      <c r="B73" s="72" t="s">
        <v>620</v>
      </c>
    </row>
    <row r="74" spans="1:2" ht="15" customHeight="1">
      <c r="A74" s="64" t="s">
        <v>777</v>
      </c>
      <c r="B74" s="72" t="s">
        <v>621</v>
      </c>
    </row>
    <row r="75" spans="1:2" ht="15" customHeight="1">
      <c r="A75" s="64" t="s">
        <v>826</v>
      </c>
      <c r="B75" s="72" t="s">
        <v>622</v>
      </c>
    </row>
    <row r="76" spans="1:2" ht="15" customHeight="1">
      <c r="A76" s="64" t="s">
        <v>778</v>
      </c>
      <c r="B76" s="72" t="s">
        <v>623</v>
      </c>
    </row>
    <row r="77" spans="1:2" ht="15" customHeight="1">
      <c r="A77" s="64" t="s">
        <v>870</v>
      </c>
      <c r="B77" s="65" t="s">
        <v>900</v>
      </c>
    </row>
    <row r="78" spans="1:2" ht="15" customHeight="1">
      <c r="A78" s="64" t="s">
        <v>870</v>
      </c>
      <c r="B78" s="65" t="s">
        <v>901</v>
      </c>
    </row>
    <row r="79" spans="1:2" ht="15" customHeight="1">
      <c r="A79" s="64" t="s">
        <v>873</v>
      </c>
      <c r="B79" s="65" t="s">
        <v>890</v>
      </c>
    </row>
    <row r="80" spans="1:2" ht="15" customHeight="1">
      <c r="A80" s="64" t="s">
        <v>871</v>
      </c>
      <c r="B80" s="65" t="s">
        <v>886</v>
      </c>
    </row>
    <row r="81" spans="1:2" ht="15" customHeight="1">
      <c r="A81" s="64" t="s">
        <v>871</v>
      </c>
      <c r="B81" s="65" t="s">
        <v>888</v>
      </c>
    </row>
    <row r="82" spans="1:2" ht="15" customHeight="1">
      <c r="A82" s="64" t="s">
        <v>872</v>
      </c>
      <c r="B82" s="65" t="s">
        <v>889</v>
      </c>
    </row>
    <row r="83" spans="1:2" ht="15" customHeight="1">
      <c r="A83" s="64" t="s">
        <v>872</v>
      </c>
      <c r="B83" s="65" t="s">
        <v>887</v>
      </c>
    </row>
    <row r="84" spans="1:2" ht="15" customHeight="1">
      <c r="A84" s="64" t="s">
        <v>880</v>
      </c>
      <c r="B84" s="65" t="s">
        <v>885</v>
      </c>
    </row>
    <row r="85" spans="1:2" ht="15" customHeight="1">
      <c r="A85" s="64" t="s">
        <v>782</v>
      </c>
      <c r="B85" s="72" t="s">
        <v>624</v>
      </c>
    </row>
    <row r="86" spans="1:2" ht="15" customHeight="1">
      <c r="A86" s="64" t="s">
        <v>783</v>
      </c>
      <c r="B86" s="72" t="s">
        <v>625</v>
      </c>
    </row>
    <row r="87" spans="1:2" ht="15" customHeight="1">
      <c r="A87" s="64" t="s">
        <v>846</v>
      </c>
      <c r="B87" s="72" t="s">
        <v>626</v>
      </c>
    </row>
    <row r="88" spans="1:2" ht="15" customHeight="1">
      <c r="A88" s="64" t="s">
        <v>784</v>
      </c>
      <c r="B88" s="72" t="s">
        <v>627</v>
      </c>
    </row>
    <row r="89" spans="1:2" ht="15" customHeight="1">
      <c r="A89" s="64" t="s">
        <v>785</v>
      </c>
      <c r="B89" s="72" t="s">
        <v>628</v>
      </c>
    </row>
    <row r="90" spans="1:2" ht="15" customHeight="1">
      <c r="A90" s="64" t="s">
        <v>786</v>
      </c>
      <c r="B90" s="72" t="s">
        <v>629</v>
      </c>
    </row>
    <row r="91" spans="1:2" ht="15" customHeight="1">
      <c r="A91" s="64" t="s">
        <v>884</v>
      </c>
      <c r="B91" s="72" t="s">
        <v>630</v>
      </c>
    </row>
    <row r="92" spans="1:2" ht="15" customHeight="1">
      <c r="A92" s="64" t="s">
        <v>879</v>
      </c>
      <c r="B92" s="72" t="s">
        <v>714</v>
      </c>
    </row>
    <row r="93" spans="1:2" ht="15" customHeight="1">
      <c r="A93" s="64" t="s">
        <v>787</v>
      </c>
      <c r="B93" s="72" t="s">
        <v>631</v>
      </c>
    </row>
    <row r="94" spans="1:2" ht="15" customHeight="1">
      <c r="A94" s="64" t="s">
        <v>788</v>
      </c>
      <c r="B94" s="72" t="s">
        <v>632</v>
      </c>
    </row>
    <row r="95" spans="1:2" ht="15" customHeight="1">
      <c r="A95" s="64" t="s">
        <v>789</v>
      </c>
      <c r="B95" s="72" t="s">
        <v>633</v>
      </c>
    </row>
    <row r="96" spans="1:2" ht="15" customHeight="1">
      <c r="A96" s="64" t="s">
        <v>791</v>
      </c>
      <c r="B96" s="72" t="s">
        <v>634</v>
      </c>
    </row>
    <row r="97" spans="1:2" ht="15" customHeight="1">
      <c r="A97" s="64" t="s">
        <v>792</v>
      </c>
      <c r="B97" s="72" t="s">
        <v>635</v>
      </c>
    </row>
    <row r="98" spans="1:2" ht="15" customHeight="1">
      <c r="A98" s="64" t="s">
        <v>793</v>
      </c>
      <c r="B98" s="72" t="s">
        <v>636</v>
      </c>
    </row>
    <row r="99" spans="1:2" ht="15" customHeight="1">
      <c r="A99" s="64" t="s">
        <v>794</v>
      </c>
      <c r="B99" s="72" t="s">
        <v>637</v>
      </c>
    </row>
    <row r="100" spans="1:2" ht="15" customHeight="1">
      <c r="A100" s="64" t="s">
        <v>796</v>
      </c>
      <c r="B100" s="72" t="s">
        <v>638</v>
      </c>
    </row>
    <row r="101" spans="1:2" ht="15" customHeight="1">
      <c r="A101" s="64" t="s">
        <v>797</v>
      </c>
      <c r="B101" s="72" t="s">
        <v>639</v>
      </c>
    </row>
    <row r="102" spans="1:2" ht="15" customHeight="1">
      <c r="A102" s="64" t="s">
        <v>798</v>
      </c>
      <c r="B102" s="72" t="s">
        <v>640</v>
      </c>
    </row>
    <row r="103" spans="1:2" ht="15" customHeight="1">
      <c r="A103" s="64" t="s">
        <v>799</v>
      </c>
      <c r="B103" s="72" t="s">
        <v>641</v>
      </c>
    </row>
    <row r="104" spans="1:2" ht="15" customHeight="1">
      <c r="A104" s="64" t="s">
        <v>800</v>
      </c>
      <c r="B104" s="72" t="s">
        <v>642</v>
      </c>
    </row>
    <row r="105" spans="1:2" ht="15" customHeight="1">
      <c r="A105" s="64" t="s">
        <v>801</v>
      </c>
      <c r="B105" s="72" t="s">
        <v>643</v>
      </c>
    </row>
    <row r="106" spans="1:2" ht="15" customHeight="1">
      <c r="A106" s="64" t="s">
        <v>802</v>
      </c>
      <c r="B106" s="72" t="s">
        <v>644</v>
      </c>
    </row>
    <row r="107" spans="1:2" ht="15" customHeight="1">
      <c r="A107" s="64" t="s">
        <v>803</v>
      </c>
      <c r="B107" s="72" t="s">
        <v>645</v>
      </c>
    </row>
    <row r="108" spans="1:2" ht="15" customHeight="1">
      <c r="A108" s="64" t="s">
        <v>804</v>
      </c>
      <c r="B108" s="72" t="s">
        <v>646</v>
      </c>
    </row>
    <row r="109" spans="1:2" ht="15" customHeight="1">
      <c r="A109" s="64" t="s">
        <v>805</v>
      </c>
      <c r="B109" s="72" t="s">
        <v>647</v>
      </c>
    </row>
    <row r="110" spans="1:2" ht="15" customHeight="1">
      <c r="A110" s="64" t="s">
        <v>773</v>
      </c>
      <c r="B110" s="72" t="s">
        <v>648</v>
      </c>
    </row>
    <row r="111" spans="1:2" ht="15" customHeight="1">
      <c r="A111" s="64" t="s">
        <v>774</v>
      </c>
      <c r="B111" s="72" t="s">
        <v>649</v>
      </c>
    </row>
    <row r="112" spans="1:2" ht="15" customHeight="1">
      <c r="A112" s="64" t="s">
        <v>806</v>
      </c>
      <c r="B112" s="72" t="s">
        <v>650</v>
      </c>
    </row>
    <row r="113" spans="1:2" ht="15" customHeight="1">
      <c r="A113" s="64" t="s">
        <v>781</v>
      </c>
      <c r="B113" s="72" t="s">
        <v>651</v>
      </c>
    </row>
    <row r="114" spans="1:2" ht="15" customHeight="1">
      <c r="A114" s="64" t="s">
        <v>780</v>
      </c>
      <c r="B114" s="72" t="s">
        <v>652</v>
      </c>
    </row>
    <row r="115" spans="1:2" ht="15" customHeight="1">
      <c r="A115" s="64" t="s">
        <v>779</v>
      </c>
      <c r="B115" s="72" t="s">
        <v>653</v>
      </c>
    </row>
    <row r="116" spans="1:2" ht="15" customHeight="1">
      <c r="A116" s="64" t="s">
        <v>808</v>
      </c>
      <c r="B116" s="72" t="s">
        <v>654</v>
      </c>
    </row>
    <row r="117" spans="1:2" ht="15" customHeight="1">
      <c r="A117" s="64" t="s">
        <v>807</v>
      </c>
      <c r="B117" s="72" t="s">
        <v>655</v>
      </c>
    </row>
    <row r="118" spans="1:2" ht="15" customHeight="1">
      <c r="A118" s="64" t="s">
        <v>809</v>
      </c>
      <c r="B118" s="72" t="s">
        <v>656</v>
      </c>
    </row>
    <row r="119" spans="1:2" ht="15" customHeight="1">
      <c r="A119" s="64" t="s">
        <v>813</v>
      </c>
      <c r="B119" s="72" t="s">
        <v>657</v>
      </c>
    </row>
    <row r="120" spans="1:2" ht="15" customHeight="1">
      <c r="A120" s="64" t="s">
        <v>814</v>
      </c>
      <c r="B120" s="72" t="s">
        <v>658</v>
      </c>
    </row>
    <row r="121" spans="1:2" ht="15" customHeight="1">
      <c r="A121" s="64" t="s">
        <v>875</v>
      </c>
      <c r="B121" s="72" t="s">
        <v>659</v>
      </c>
    </row>
    <row r="122" spans="1:2" ht="15" customHeight="1">
      <c r="A122" s="64" t="s">
        <v>876</v>
      </c>
      <c r="B122" s="72" t="s">
        <v>660</v>
      </c>
    </row>
    <row r="123" spans="1:2" ht="15" customHeight="1">
      <c r="A123" s="64" t="s">
        <v>815</v>
      </c>
      <c r="B123" s="72" t="s">
        <v>661</v>
      </c>
    </row>
    <row r="124" spans="1:2" ht="15" customHeight="1">
      <c r="A124" s="64" t="s">
        <v>816</v>
      </c>
      <c r="B124" s="72" t="s">
        <v>662</v>
      </c>
    </row>
    <row r="125" spans="1:2" ht="15" customHeight="1">
      <c r="A125" s="64" t="s">
        <v>818</v>
      </c>
      <c r="B125" s="72" t="s">
        <v>663</v>
      </c>
    </row>
    <row r="126" spans="1:2" ht="15" customHeight="1">
      <c r="A126" s="64" t="s">
        <v>817</v>
      </c>
      <c r="B126" s="72" t="s">
        <v>664</v>
      </c>
    </row>
    <row r="127" spans="1:2" ht="15" customHeight="1">
      <c r="A127" s="64" t="s">
        <v>819</v>
      </c>
      <c r="B127" s="72" t="s">
        <v>665</v>
      </c>
    </row>
    <row r="128" spans="1:2" ht="15" customHeight="1">
      <c r="A128" s="64" t="s">
        <v>820</v>
      </c>
      <c r="B128" s="72" t="s">
        <v>666</v>
      </c>
    </row>
    <row r="129" spans="1:2" ht="15" customHeight="1">
      <c r="A129" s="64" t="s">
        <v>821</v>
      </c>
      <c r="B129" s="72" t="s">
        <v>667</v>
      </c>
    </row>
    <row r="130" spans="1:2" ht="15" customHeight="1">
      <c r="A130" s="64" t="s">
        <v>822</v>
      </c>
      <c r="B130" s="72" t="s">
        <v>668</v>
      </c>
    </row>
    <row r="131" spans="1:2" ht="15" customHeight="1">
      <c r="A131" s="64" t="s">
        <v>823</v>
      </c>
      <c r="B131" s="72" t="s">
        <v>669</v>
      </c>
    </row>
    <row r="132" spans="1:2" ht="15" customHeight="1">
      <c r="A132" s="64" t="s">
        <v>824</v>
      </c>
      <c r="B132" s="72" t="s">
        <v>670</v>
      </c>
    </row>
    <row r="133" spans="1:2" ht="15" customHeight="1">
      <c r="A133" s="64" t="s">
        <v>825</v>
      </c>
      <c r="B133" s="72" t="s">
        <v>671</v>
      </c>
    </row>
    <row r="134" spans="1:2" ht="15" customHeight="1">
      <c r="A134" s="64" t="s">
        <v>827</v>
      </c>
      <c r="B134" s="72" t="s">
        <v>672</v>
      </c>
    </row>
    <row r="135" spans="1:2" ht="15" customHeight="1">
      <c r="A135" s="64" t="s">
        <v>795</v>
      </c>
      <c r="B135" s="72" t="s">
        <v>673</v>
      </c>
    </row>
    <row r="136" spans="1:2" ht="15" customHeight="1">
      <c r="A136" s="64" t="s">
        <v>828</v>
      </c>
      <c r="B136" s="72" t="s">
        <v>674</v>
      </c>
    </row>
    <row r="137" spans="1:2" ht="15" customHeight="1">
      <c r="A137" s="64" t="s">
        <v>829</v>
      </c>
      <c r="B137" s="72" t="s">
        <v>675</v>
      </c>
    </row>
    <row r="138" spans="1:2" ht="15" customHeight="1">
      <c r="A138" s="64" t="s">
        <v>831</v>
      </c>
      <c r="B138" s="72" t="s">
        <v>676</v>
      </c>
    </row>
    <row r="139" spans="1:2" ht="15" customHeight="1">
      <c r="A139" s="64" t="s">
        <v>830</v>
      </c>
      <c r="B139" s="72" t="s">
        <v>677</v>
      </c>
    </row>
    <row r="140" spans="1:2" ht="15" customHeight="1">
      <c r="A140" s="64" t="s">
        <v>832</v>
      </c>
      <c r="B140" s="72" t="s">
        <v>678</v>
      </c>
    </row>
    <row r="141" spans="1:2" ht="15" customHeight="1">
      <c r="A141" s="64" t="s">
        <v>833</v>
      </c>
      <c r="B141" s="72" t="s">
        <v>679</v>
      </c>
    </row>
    <row r="142" spans="1:2" ht="15" customHeight="1">
      <c r="A142" s="64" t="s">
        <v>834</v>
      </c>
      <c r="B142" s="72" t="s">
        <v>680</v>
      </c>
    </row>
    <row r="143" spans="1:2" ht="15" customHeight="1">
      <c r="A143" s="64" t="s">
        <v>835</v>
      </c>
      <c r="B143" s="72" t="s">
        <v>681</v>
      </c>
    </row>
    <row r="144" spans="1:2" ht="15" customHeight="1">
      <c r="A144" s="64" t="s">
        <v>837</v>
      </c>
      <c r="B144" s="72" t="s">
        <v>682</v>
      </c>
    </row>
    <row r="145" spans="1:2" ht="15" customHeight="1">
      <c r="A145" s="64" t="s">
        <v>838</v>
      </c>
      <c r="B145" s="72" t="s">
        <v>683</v>
      </c>
    </row>
    <row r="146" spans="1:2" ht="15" customHeight="1">
      <c r="A146" s="64" t="s">
        <v>839</v>
      </c>
      <c r="B146" s="72" t="s">
        <v>684</v>
      </c>
    </row>
    <row r="147" spans="1:2" ht="15" customHeight="1">
      <c r="A147" s="64" t="s">
        <v>847</v>
      </c>
      <c r="B147" s="72" t="s">
        <v>685</v>
      </c>
    </row>
    <row r="148" spans="1:2" ht="15" customHeight="1">
      <c r="A148" s="64" t="s">
        <v>848</v>
      </c>
      <c r="B148" s="72" t="s">
        <v>686</v>
      </c>
    </row>
    <row r="149" spans="1:2" ht="15" customHeight="1">
      <c r="A149" s="64" t="s">
        <v>849</v>
      </c>
      <c r="B149" s="72" t="s">
        <v>687</v>
      </c>
    </row>
    <row r="150" spans="1:2" ht="15" customHeight="1">
      <c r="A150" s="64" t="s">
        <v>738</v>
      </c>
      <c r="B150" s="72" t="s">
        <v>688</v>
      </c>
    </row>
    <row r="151" spans="1:2" ht="15" customHeight="1">
      <c r="A151" s="64" t="s">
        <v>850</v>
      </c>
      <c r="B151" s="72" t="s">
        <v>689</v>
      </c>
    </row>
    <row r="152" spans="1:2" ht="15" customHeight="1">
      <c r="A152" s="64" t="s">
        <v>851</v>
      </c>
      <c r="B152" s="72" t="s">
        <v>690</v>
      </c>
    </row>
    <row r="153" spans="1:2" ht="15" customHeight="1">
      <c r="A153" s="64" t="s">
        <v>883</v>
      </c>
      <c r="B153" s="72" t="s">
        <v>691</v>
      </c>
    </row>
    <row r="154" spans="1:2" ht="15" customHeight="1">
      <c r="A154" s="64" t="s">
        <v>854</v>
      </c>
      <c r="B154" s="72" t="s">
        <v>692</v>
      </c>
    </row>
    <row r="155" spans="1:2" ht="15" customHeight="1">
      <c r="A155" s="64" t="s">
        <v>852</v>
      </c>
      <c r="B155" s="72" t="s">
        <v>693</v>
      </c>
    </row>
    <row r="156" spans="1:2" ht="15" customHeight="1">
      <c r="A156" s="64" t="s">
        <v>853</v>
      </c>
      <c r="B156" s="72" t="s">
        <v>694</v>
      </c>
    </row>
    <row r="157" spans="1:2" ht="15" customHeight="1">
      <c r="A157" s="64" t="s">
        <v>855</v>
      </c>
      <c r="B157" s="72" t="s">
        <v>695</v>
      </c>
    </row>
    <row r="158" spans="1:2" ht="15" customHeight="1">
      <c r="A158" s="64" t="s">
        <v>857</v>
      </c>
      <c r="B158" s="72" t="s">
        <v>696</v>
      </c>
    </row>
    <row r="159" spans="1:2" ht="15" customHeight="1">
      <c r="A159" s="64" t="s">
        <v>859</v>
      </c>
      <c r="B159" s="72" t="s">
        <v>697</v>
      </c>
    </row>
    <row r="160" spans="1:2" ht="15" customHeight="1">
      <c r="A160" s="64" t="s">
        <v>862</v>
      </c>
      <c r="B160" s="72" t="s">
        <v>698</v>
      </c>
    </row>
    <row r="161" spans="1:2" ht="15" customHeight="1">
      <c r="A161" s="64" t="s">
        <v>858</v>
      </c>
      <c r="B161" s="72" t="s">
        <v>699</v>
      </c>
    </row>
    <row r="162" spans="1:2" ht="15" customHeight="1">
      <c r="A162" s="64" t="s">
        <v>860</v>
      </c>
      <c r="B162" s="72" t="s">
        <v>700</v>
      </c>
    </row>
    <row r="163" spans="1:2" ht="15" customHeight="1">
      <c r="A163" s="64" t="s">
        <v>863</v>
      </c>
      <c r="B163" s="72" t="s">
        <v>701</v>
      </c>
    </row>
    <row r="164" spans="1:2" ht="15" customHeight="1">
      <c r="A164" s="64" t="s">
        <v>856</v>
      </c>
      <c r="B164" s="72" t="s">
        <v>702</v>
      </c>
    </row>
    <row r="165" spans="1:2" ht="15" customHeight="1">
      <c r="A165" s="64" t="s">
        <v>861</v>
      </c>
      <c r="B165" s="72" t="s">
        <v>703</v>
      </c>
    </row>
    <row r="166" spans="1:2" ht="15" customHeight="1">
      <c r="A166" s="64" t="s">
        <v>868</v>
      </c>
      <c r="B166" s="72" t="s">
        <v>704</v>
      </c>
    </row>
    <row r="167" spans="1:2" ht="15" customHeight="1">
      <c r="A167" s="64" t="s">
        <v>866</v>
      </c>
      <c r="B167" s="72" t="s">
        <v>705</v>
      </c>
    </row>
    <row r="168" spans="1:2" ht="15" customHeight="1">
      <c r="A168" s="64" t="s">
        <v>867</v>
      </c>
      <c r="B168" s="72" t="s">
        <v>706</v>
      </c>
    </row>
    <row r="169" spans="1:2" ht="15" customHeight="1">
      <c r="A169" s="64" t="s">
        <v>812</v>
      </c>
      <c r="B169" s="72" t="s">
        <v>707</v>
      </c>
    </row>
    <row r="170" spans="1:2" ht="15" customHeight="1">
      <c r="A170" s="64" t="s">
        <v>811</v>
      </c>
      <c r="B170" s="72" t="s">
        <v>708</v>
      </c>
    </row>
    <row r="171" spans="1:2" ht="15" customHeight="1">
      <c r="A171" s="64" t="s">
        <v>864</v>
      </c>
      <c r="B171" s="72" t="s">
        <v>709</v>
      </c>
    </row>
    <row r="172" spans="1:2" ht="15" customHeight="1">
      <c r="A172" s="64" t="s">
        <v>810</v>
      </c>
      <c r="B172" s="72" t="s">
        <v>710</v>
      </c>
    </row>
    <row r="173" spans="1:2" ht="15" customHeight="1">
      <c r="A173" s="64" t="s">
        <v>865</v>
      </c>
      <c r="B173" s="72" t="s">
        <v>711</v>
      </c>
    </row>
  </sheetData>
  <sheetProtection password="E907" sheet="1" selectLockedCells="1"/>
  <printOptions/>
  <pageMargins left="0.7" right="0.7" top="0.75" bottom="0.75" header="0.3" footer="0.3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ewilliam</cp:lastModifiedBy>
  <cp:lastPrinted>2010-11-08T15:50:32Z</cp:lastPrinted>
  <dcterms:created xsi:type="dcterms:W3CDTF">2002-01-24T23:43:11Z</dcterms:created>
  <dcterms:modified xsi:type="dcterms:W3CDTF">2010-11-22T17:44:49Z</dcterms:modified>
  <cp:category/>
  <cp:version/>
  <cp:contentType/>
  <cp:contentStatus/>
</cp:coreProperties>
</file>