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Policy\ACFR\2022-23 Website\"/>
    </mc:Choice>
  </mc:AlternateContent>
  <xr:revisionPtr revIDLastSave="0" documentId="13_ncr:1_{4A06A635-5429-44A2-B7C8-44B183376A61}" xr6:coauthVersionLast="47" xr6:coauthVersionMax="47" xr10:uidLastSave="{00000000-0000-0000-0000-000000000000}"/>
  <bookViews>
    <workbookView xWindow="7005" yWindow="2520" windowWidth="16755" windowHeight="11385" xr2:uid="{35D4EA4E-7BCB-4F0A-B4F7-018593F7E39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7" i="1" l="1"/>
  <c r="H97" i="1"/>
  <c r="I97" i="1"/>
  <c r="J97" i="1"/>
  <c r="L97" i="1"/>
  <c r="N97" i="1"/>
  <c r="U94" i="1"/>
  <c r="Y94" i="1" s="1"/>
  <c r="W94" i="1"/>
  <c r="Y93" i="1" l="1"/>
  <c r="W86" i="1"/>
  <c r="U86" i="1"/>
  <c r="O86" i="1"/>
  <c r="M86" i="1"/>
  <c r="K86" i="1"/>
  <c r="G86" i="1"/>
  <c r="E86" i="1"/>
  <c r="Y83" i="1"/>
  <c r="Y82" i="1"/>
  <c r="Y81" i="1"/>
  <c r="O77" i="1"/>
  <c r="M77" i="1"/>
  <c r="K77" i="1"/>
  <c r="G77" i="1"/>
  <c r="E77" i="1"/>
  <c r="Y75" i="1"/>
  <c r="Y74" i="1"/>
  <c r="Y73" i="1"/>
  <c r="W72" i="1"/>
  <c r="W77" i="1" s="1"/>
  <c r="U71" i="1"/>
  <c r="Y71" i="1" s="1"/>
  <c r="Y70" i="1"/>
  <c r="Y69" i="1"/>
  <c r="Y68" i="1"/>
  <c r="Y67" i="1"/>
  <c r="Y66" i="1"/>
  <c r="Y65" i="1"/>
  <c r="Y64" i="1"/>
  <c r="Y63" i="1"/>
  <c r="Y62" i="1"/>
  <c r="Y61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W40" i="1"/>
  <c r="U40" i="1"/>
  <c r="O40" i="1"/>
  <c r="M40" i="1"/>
  <c r="M88" i="1" s="1"/>
  <c r="K40" i="1"/>
  <c r="K88" i="1" s="1"/>
  <c r="G40" i="1"/>
  <c r="E40" i="1"/>
  <c r="Y38" i="1"/>
  <c r="Y37" i="1"/>
  <c r="Y36" i="1"/>
  <c r="Y35" i="1"/>
  <c r="Y34" i="1"/>
  <c r="Y33" i="1"/>
  <c r="Y32" i="1"/>
  <c r="Y31" i="1"/>
  <c r="Y30" i="1"/>
  <c r="Y29" i="1"/>
  <c r="Y28" i="1"/>
  <c r="O23" i="1"/>
  <c r="M23" i="1"/>
  <c r="M91" i="1" s="1"/>
  <c r="M97" i="1" s="1"/>
  <c r="K23" i="1"/>
  <c r="G23" i="1"/>
  <c r="E23" i="1"/>
  <c r="W21" i="1"/>
  <c r="W23" i="1" s="1"/>
  <c r="U21" i="1"/>
  <c r="U23" i="1" s="1"/>
  <c r="Y20" i="1"/>
  <c r="Y19" i="1"/>
  <c r="K91" i="1" l="1"/>
  <c r="K97" i="1" s="1"/>
  <c r="Y86" i="1"/>
  <c r="G88" i="1"/>
  <c r="G91" i="1" s="1"/>
  <c r="G97" i="1" s="1"/>
  <c r="E88" i="1"/>
  <c r="E91" i="1" s="1"/>
  <c r="E97" i="1" s="1"/>
  <c r="O88" i="1"/>
  <c r="O91" i="1" s="1"/>
  <c r="O97" i="1" s="1"/>
  <c r="Y40" i="1"/>
  <c r="W88" i="1"/>
  <c r="W91" i="1" s="1"/>
  <c r="W97" i="1" s="1"/>
  <c r="Y21" i="1"/>
  <c r="Y23" i="1" s="1"/>
  <c r="U77" i="1"/>
  <c r="U88" i="1" s="1"/>
  <c r="U91" i="1" s="1"/>
  <c r="U97" i="1" s="1"/>
  <c r="Y72" i="1"/>
  <c r="Y77" i="1" s="1"/>
  <c r="Y88" i="1" s="1"/>
  <c r="Y91" i="1" l="1"/>
  <c r="Y9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L. Jarred Corn</author>
    <author>Jennifer Bertino</author>
  </authors>
  <commentList>
    <comment ref="Q15" authorId="0" shapeId="0" xr:uid="{1396A283-BC3C-407F-BF1F-55193111E35A}">
      <text>
        <r>
          <rPr>
            <b/>
            <sz val="8"/>
            <color indexed="81"/>
            <rFont val="Tahoma"/>
            <family val="2"/>
          </rPr>
          <t xml:space="preserve"> Bertino:</t>
        </r>
        <r>
          <rPr>
            <sz val="8"/>
            <color indexed="81"/>
            <rFont val="Tahoma"/>
            <family val="2"/>
          </rPr>
          <t xml:space="preserve">
Program Code = 297</t>
        </r>
      </text>
    </comment>
    <comment ref="S15" authorId="1" shapeId="0" xr:uid="{0E0EA933-FD47-49D0-AD9B-33C770AEE274}">
      <text>
        <r>
          <rPr>
            <b/>
            <sz val="8"/>
            <color indexed="81"/>
            <rFont val="Tahoma"/>
            <family val="2"/>
          </rPr>
          <t>Jennifer Bertino:</t>
        </r>
        <r>
          <rPr>
            <sz val="8"/>
            <color indexed="81"/>
            <rFont val="Tahoma"/>
            <family val="2"/>
          </rPr>
          <t xml:space="preserve">
Program Code = 218</t>
        </r>
      </text>
    </comment>
    <comment ref="C29" authorId="1" shapeId="0" xr:uid="{6F59777A-E6A0-47B0-9F61-5B5AD03C02E2}">
      <text>
        <r>
          <rPr>
            <b/>
            <sz val="8"/>
            <color indexed="81"/>
            <rFont val="Tahoma"/>
            <family val="2"/>
          </rPr>
          <t>Jennifer Bertino:</t>
        </r>
        <r>
          <rPr>
            <sz val="8"/>
            <color indexed="81"/>
            <rFont val="Tahoma"/>
            <family val="2"/>
          </rPr>
          <t xml:space="preserve">
may show level of detail, however is mandatory on following grants:
ECPA, DEPA, &amp; ISA </t>
        </r>
      </text>
    </comment>
    <comment ref="C31" authorId="1" shapeId="0" xr:uid="{F22ACCC4-28D2-4438-990A-FCDB56C57F86}">
      <text>
        <r>
          <rPr>
            <b/>
            <sz val="8"/>
            <color indexed="81"/>
            <rFont val="Tahoma"/>
            <family val="2"/>
          </rPr>
          <t>Jennifer Bertino:</t>
        </r>
        <r>
          <rPr>
            <sz val="8"/>
            <color indexed="81"/>
            <rFont val="Tahoma"/>
            <family val="2"/>
          </rPr>
          <t xml:space="preserve">
may show level of detail, however is mandatory on following grants:
ECPA, DEPA, &amp; ISA </t>
        </r>
      </text>
    </comment>
    <comment ref="C33" authorId="1" shapeId="0" xr:uid="{65ED1B2C-5E29-4ABE-A583-98B12A2B8426}">
      <text>
        <r>
          <rPr>
            <b/>
            <sz val="8"/>
            <color indexed="81"/>
            <rFont val="Tahoma"/>
            <family val="2"/>
          </rPr>
          <t>Jennifer Bertino:</t>
        </r>
        <r>
          <rPr>
            <sz val="8"/>
            <color indexed="81"/>
            <rFont val="Tahoma"/>
            <family val="2"/>
          </rPr>
          <t xml:space="preserve">
may show level of detail, but not mandatory on any grants per minimum chart of accounts appendix A.</t>
        </r>
      </text>
    </comment>
    <comment ref="C34" authorId="1" shapeId="0" xr:uid="{E3515D81-BF1F-4588-9F5D-C0EAEFB9C78E}">
      <text>
        <r>
          <rPr>
            <b/>
            <sz val="8"/>
            <color indexed="81"/>
            <rFont val="Tahoma"/>
            <family val="2"/>
          </rPr>
          <t>Jennifer Bertino:</t>
        </r>
        <r>
          <rPr>
            <sz val="8"/>
            <color indexed="81"/>
            <rFont val="Tahoma"/>
            <family val="2"/>
          </rPr>
          <t xml:space="preserve">
includes tuition</t>
        </r>
      </text>
    </comment>
    <comment ref="C36" authorId="1" shapeId="0" xr:uid="{07A21E2A-80A6-463A-BBD2-BB2F7686DBF6}">
      <text>
        <r>
          <rPr>
            <b/>
            <sz val="8"/>
            <color indexed="81"/>
            <rFont val="Tahoma"/>
            <family val="2"/>
          </rPr>
          <t>Jennifer Bertino:</t>
        </r>
        <r>
          <rPr>
            <sz val="8"/>
            <color indexed="81"/>
            <rFont val="Tahoma"/>
            <family val="2"/>
          </rPr>
          <t xml:space="preserve">
may show level of detail, however is mandatory on following grants:
ECPA, DEPA, &amp; ISA </t>
        </r>
      </text>
    </comment>
    <comment ref="C37" authorId="1" shapeId="0" xr:uid="{504AC1B0-5E79-417D-AA41-51571CD9C88F}">
      <text>
        <r>
          <rPr>
            <b/>
            <sz val="8"/>
            <color indexed="81"/>
            <rFont val="Tahoma"/>
            <family val="2"/>
          </rPr>
          <t>Jennifer Bertino:</t>
        </r>
        <r>
          <rPr>
            <sz val="8"/>
            <color indexed="81"/>
            <rFont val="Tahoma"/>
            <family val="2"/>
          </rPr>
          <t xml:space="preserve">
may show level of detail, however is mandatory on following grants:
ECPA, DEPA, &amp; ISA </t>
        </r>
      </text>
    </comment>
    <comment ref="C44" authorId="1" shapeId="0" xr:uid="{2BFC346B-C8FA-4200-9608-C069BFC6CEA8}">
      <text>
        <r>
          <rPr>
            <b/>
            <sz val="8"/>
            <color indexed="81"/>
            <rFont val="Tahoma"/>
            <family val="2"/>
          </rPr>
          <t>Jennifer Bertino:</t>
        </r>
        <r>
          <rPr>
            <sz val="8"/>
            <color indexed="81"/>
            <rFont val="Tahoma"/>
            <family val="2"/>
          </rPr>
          <t xml:space="preserve">
may show level of detail, however is mandatory on following grants:
ECPA, DEPA, DLN, &amp; ISA </t>
        </r>
      </text>
    </comment>
    <comment ref="C45" authorId="1" shapeId="0" xr:uid="{45D2BCD1-1A1E-4BB7-A358-80083544C35B}">
      <text>
        <r>
          <rPr>
            <b/>
            <sz val="8"/>
            <color indexed="81"/>
            <rFont val="Tahoma"/>
            <family val="2"/>
          </rPr>
          <t>Jennifer Bertino:</t>
        </r>
        <r>
          <rPr>
            <sz val="8"/>
            <color indexed="81"/>
            <rFont val="Tahoma"/>
            <family val="2"/>
          </rPr>
          <t xml:space="preserve">
may show level of detail, however is mandatory on following grants:
ECPA, DEPA, DLN, &amp; ISA </t>
        </r>
      </text>
    </comment>
    <comment ref="C46" authorId="1" shapeId="0" xr:uid="{D6DF1FD0-C59D-462E-BDEC-44E9F6F9601F}">
      <text>
        <r>
          <rPr>
            <b/>
            <sz val="8"/>
            <color indexed="81"/>
            <rFont val="Tahoma"/>
            <family val="2"/>
          </rPr>
          <t>Jennifer Bertino:</t>
        </r>
        <r>
          <rPr>
            <sz val="8"/>
            <color indexed="81"/>
            <rFont val="Tahoma"/>
            <family val="2"/>
          </rPr>
          <t xml:space="preserve">
may show level of detail, however is mandatory on following grants:
ECPA, DEPA, DLN, &amp; ISA </t>
        </r>
      </text>
    </comment>
    <comment ref="C47" authorId="1" shapeId="0" xr:uid="{F8BDB38F-2336-4BCC-B266-22108825893C}">
      <text>
        <r>
          <rPr>
            <b/>
            <sz val="8"/>
            <color indexed="81"/>
            <rFont val="Tahoma"/>
            <family val="2"/>
          </rPr>
          <t>Jennifer Bertino:</t>
        </r>
        <r>
          <rPr>
            <sz val="8"/>
            <color indexed="81"/>
            <rFont val="Tahoma"/>
            <family val="2"/>
          </rPr>
          <t xml:space="preserve">
may show level of detail, however is mandatory on following grants:
ECPA, DEPA, DLN, &amp; ISA </t>
        </r>
      </text>
    </comment>
    <comment ref="C48" authorId="1" shapeId="0" xr:uid="{2D947A68-C1C7-4B71-9C4F-A03522CE3C83}">
      <text>
        <r>
          <rPr>
            <b/>
            <sz val="8"/>
            <color indexed="81"/>
            <rFont val="Tahoma"/>
            <family val="2"/>
          </rPr>
          <t>Jennifer Bertino:</t>
        </r>
        <r>
          <rPr>
            <sz val="8"/>
            <color indexed="81"/>
            <rFont val="Tahoma"/>
            <family val="2"/>
          </rPr>
          <t xml:space="preserve">
may show level of detail, however is mandatory on following grants:
ECPA, DEPA, DLN, &amp; ISA </t>
        </r>
      </text>
    </comment>
    <comment ref="C51" authorId="1" shapeId="0" xr:uid="{253BDD27-83F4-448E-ADB8-B840E6E2B25F}">
      <text>
        <r>
          <rPr>
            <b/>
            <sz val="8"/>
            <color indexed="81"/>
            <rFont val="Tahoma"/>
            <family val="2"/>
          </rPr>
          <t>Jennifer Bertino:</t>
        </r>
        <r>
          <rPr>
            <sz val="8"/>
            <color indexed="81"/>
            <rFont val="Tahoma"/>
            <family val="2"/>
          </rPr>
          <t xml:space="preserve">
minimum reporting requirement for all grants EXCEPT ECPA.  Includes object codes:
321, 329</t>
        </r>
      </text>
    </comment>
    <comment ref="C53" authorId="1" shapeId="0" xr:uid="{0A4DCD47-E1CE-46D1-8B88-61E8998AF20E}">
      <text>
        <r>
          <rPr>
            <b/>
            <sz val="8"/>
            <color indexed="81"/>
            <rFont val="Tahoma"/>
            <family val="2"/>
          </rPr>
          <t>Jennifer Bertino:</t>
        </r>
        <r>
          <rPr>
            <sz val="8"/>
            <color indexed="81"/>
            <rFont val="Tahoma"/>
            <family val="2"/>
          </rPr>
          <t xml:space="preserve">
may show level of detail, however is mandatory on following grant:
ECPA</t>
        </r>
      </text>
    </comment>
    <comment ref="C55" authorId="1" shapeId="0" xr:uid="{3E2D9002-022C-4AA3-BB16-529AAB27379D}">
      <text>
        <r>
          <rPr>
            <b/>
            <sz val="8"/>
            <color indexed="81"/>
            <rFont val="Tahoma"/>
            <family val="2"/>
          </rPr>
          <t>Jennifer Bertino:</t>
        </r>
        <r>
          <rPr>
            <sz val="8"/>
            <color indexed="81"/>
            <rFont val="Tahoma"/>
            <family val="2"/>
          </rPr>
          <t xml:space="preserve">
may show level of detail, however is mandatory on following grant:
ECPA</t>
        </r>
      </text>
    </comment>
    <comment ref="C56" authorId="1" shapeId="0" xr:uid="{16663099-75F9-404F-9D76-4EA64AEE302B}">
      <text>
        <r>
          <rPr>
            <b/>
            <sz val="8"/>
            <color indexed="81"/>
            <rFont val="Tahoma"/>
            <family val="2"/>
          </rPr>
          <t>Jennifer Bertino:</t>
        </r>
        <r>
          <rPr>
            <sz val="8"/>
            <color indexed="81"/>
            <rFont val="Tahoma"/>
            <family val="2"/>
          </rPr>
          <t xml:space="preserve">
Should only be used for the following grants:
ECPA, DEPA, DLN, &amp; ISA 
For all other grants, if expenditures meet definition of object 330, they should be recorded to 200-390.</t>
        </r>
      </text>
    </comment>
    <comment ref="C57" authorId="1" shapeId="0" xr:uid="{07E194E2-7463-4A3A-8F17-19F1DE1696D5}">
      <text>
        <r>
          <rPr>
            <b/>
            <sz val="8"/>
            <color indexed="81"/>
            <rFont val="Tahoma"/>
            <family val="2"/>
          </rPr>
          <t>Jennifer Bertino:</t>
        </r>
        <r>
          <rPr>
            <sz val="8"/>
            <color indexed="81"/>
            <rFont val="Tahoma"/>
            <family val="2"/>
          </rPr>
          <t xml:space="preserve">
Should only be used for the following grants:
ECPA, DEPA, DLN, &amp; ISA 
For all other grants, if expenditures meet definition of object 340, they should be recorded to 200-390.</t>
        </r>
      </text>
    </comment>
    <comment ref="C58" authorId="1" shapeId="0" xr:uid="{E5A1B5DD-27DA-4710-AB81-531F1128F060}">
      <text>
        <r>
          <rPr>
            <b/>
            <sz val="8"/>
            <color indexed="81"/>
            <rFont val="Tahoma"/>
            <family val="2"/>
          </rPr>
          <t>Jennifer Bertino:</t>
        </r>
        <r>
          <rPr>
            <sz val="8"/>
            <color indexed="81"/>
            <rFont val="Tahoma"/>
            <family val="2"/>
          </rPr>
          <t xml:space="preserve">
minimum reporting level for all grants except for DEPA, ECPA, DLN, &amp; ISA.  For all grants except those listed above, this includes object codes:
330, 340, 350, &amp; 390</t>
        </r>
      </text>
    </comment>
    <comment ref="C59" authorId="1" shapeId="0" xr:uid="{7AD4D5E6-6F08-467D-98F5-580D72E7901D}">
      <text>
        <r>
          <rPr>
            <b/>
            <sz val="8"/>
            <color indexed="81"/>
            <rFont val="Tahoma"/>
            <family val="2"/>
          </rPr>
          <t>Jennifer Bertino:</t>
        </r>
        <r>
          <rPr>
            <sz val="8"/>
            <color indexed="81"/>
            <rFont val="Tahoma"/>
            <family val="2"/>
          </rPr>
          <t xml:space="preserve">
should not be used for ECPA, DEPA, DLN &amp; ISA.  For all other grants, this includes object code 440.</t>
        </r>
      </text>
    </comment>
    <comment ref="C60" authorId="1" shapeId="0" xr:uid="{B2101E8F-E569-4102-B07F-E9B52CB1D300}">
      <text>
        <r>
          <rPr>
            <b/>
            <sz val="8"/>
            <color indexed="81"/>
            <rFont val="Tahoma"/>
            <family val="2"/>
          </rPr>
          <t>Jennifer Bertino:</t>
        </r>
        <r>
          <rPr>
            <sz val="8"/>
            <color indexed="81"/>
            <rFont val="Tahoma"/>
            <family val="2"/>
          </rPr>
          <t xml:space="preserve">
may show level of detail, however is mandatory on following grants:
ECPA, DEPA, DLN, &amp; ISA </t>
        </r>
      </text>
    </comment>
    <comment ref="C61" authorId="1" shapeId="0" xr:uid="{106F9BF2-D9A0-487A-BF5C-EE2A36882407}">
      <text>
        <r>
          <rPr>
            <b/>
            <sz val="8"/>
            <color indexed="81"/>
            <rFont val="Tahoma"/>
            <family val="2"/>
          </rPr>
          <t>Jennifer Bertino:</t>
        </r>
        <r>
          <rPr>
            <sz val="8"/>
            <color indexed="81"/>
            <rFont val="Tahoma"/>
            <family val="2"/>
          </rPr>
          <t xml:space="preserve">
For ECPA, DEPA, DLN &amp; ISA, the following object codes should NOT be posted here:
440, 511, 512, 516, 580.
For all other grants, the 400 object codes should NOT be recorded here and 580 should NOT be recorded here.</t>
        </r>
      </text>
    </comment>
    <comment ref="C65" authorId="1" shapeId="0" xr:uid="{2D3EF512-9500-433C-8465-78C5AB61C6A8}">
      <text>
        <r>
          <rPr>
            <b/>
            <sz val="8"/>
            <color indexed="81"/>
            <rFont val="Tahoma"/>
            <family val="2"/>
          </rPr>
          <t>Jennifer Bertino:</t>
        </r>
        <r>
          <rPr>
            <sz val="8"/>
            <color indexed="81"/>
            <rFont val="Tahoma"/>
            <family val="2"/>
          </rPr>
          <t xml:space="preserve">
wrap around services</t>
        </r>
      </text>
    </comment>
    <comment ref="C82" authorId="1" shapeId="0" xr:uid="{7794A7DC-EBCF-473E-A967-8EF627ADF068}">
      <text>
        <r>
          <rPr>
            <b/>
            <sz val="8"/>
            <color indexed="81"/>
            <rFont val="Tahoma"/>
            <family val="2"/>
          </rPr>
          <t>Jennifer Bertino:</t>
        </r>
        <r>
          <rPr>
            <sz val="8"/>
            <color indexed="81"/>
            <rFont val="Tahoma"/>
            <family val="2"/>
          </rPr>
          <t xml:space="preserve">
minimum reporting requirement for ALL Grants. </t>
        </r>
      </text>
    </comment>
    <comment ref="C83" authorId="1" shapeId="0" xr:uid="{654D96A1-84A0-4D63-A2D3-8ED23DDA52C1}">
      <text>
        <r>
          <rPr>
            <b/>
            <sz val="8"/>
            <color indexed="81"/>
            <rFont val="Tahoma"/>
            <family val="2"/>
          </rPr>
          <t>Jennifer Bertino:</t>
        </r>
        <r>
          <rPr>
            <sz val="8"/>
            <color indexed="81"/>
            <rFont val="Tahoma"/>
            <family val="2"/>
          </rPr>
          <t xml:space="preserve">
minimum reporting requirement for ALL Grants. </t>
        </r>
      </text>
    </comment>
  </commentList>
</comments>
</file>

<file path=xl/sharedStrings.xml><?xml version="1.0" encoding="utf-8"?>
<sst xmlns="http://schemas.openxmlformats.org/spreadsheetml/2006/main" count="155" uniqueCount="136">
  <si>
    <t>20XXX</t>
  </si>
  <si>
    <t>Exhibit E-1</t>
  </si>
  <si>
    <t>________________________ SCHOOL DISTRICT</t>
  </si>
  <si>
    <t>Special Revenue Fund</t>
  </si>
  <si>
    <t xml:space="preserve">Combining Schedule of Program Revenues and Expenditures - Budgetary Basis </t>
  </si>
  <si>
    <t>Every Student Succeeds Act (E.S.S.A.)</t>
  </si>
  <si>
    <t>Title II,</t>
  </si>
  <si>
    <t xml:space="preserve">Education </t>
  </si>
  <si>
    <t>Student</t>
  </si>
  <si>
    <t>Part A,</t>
  </si>
  <si>
    <t>Part D,</t>
  </si>
  <si>
    <t xml:space="preserve">Stabilization </t>
  </si>
  <si>
    <t>HIDE</t>
  </si>
  <si>
    <t>Title I,</t>
  </si>
  <si>
    <t>Improving</t>
  </si>
  <si>
    <t>Enhancing Education</t>
  </si>
  <si>
    <t>I.D.E.A.</t>
  </si>
  <si>
    <t>Fund</t>
  </si>
  <si>
    <t>Safety</t>
  </si>
  <si>
    <t>Preschool</t>
  </si>
  <si>
    <t>Scholarship</t>
  </si>
  <si>
    <t>Account</t>
  </si>
  <si>
    <t>Part A</t>
  </si>
  <si>
    <t>Teacher Quality</t>
  </si>
  <si>
    <t>through Technology</t>
  </si>
  <si>
    <t>Title IV</t>
  </si>
  <si>
    <t>Part B, Basic</t>
  </si>
  <si>
    <t>(CARES Act)</t>
  </si>
  <si>
    <t>Grant</t>
  </si>
  <si>
    <t>Education Aid</t>
  </si>
  <si>
    <t>Total</t>
  </si>
  <si>
    <t>REVENUES:</t>
  </si>
  <si>
    <t>Federal Sources</t>
  </si>
  <si>
    <t>State Sources</t>
  </si>
  <si>
    <t>Local Sources</t>
  </si>
  <si>
    <t>Total Revenues</t>
  </si>
  <si>
    <t>EXPENDITURES:</t>
  </si>
  <si>
    <t>Instruction:</t>
  </si>
  <si>
    <t xml:space="preserve">   Salaries</t>
  </si>
  <si>
    <t>100-100</t>
  </si>
  <si>
    <t xml:space="preserve">   Salaries of Teachers</t>
  </si>
  <si>
    <t>100-101</t>
  </si>
  <si>
    <t xml:space="preserve">   Salaries - Other</t>
  </si>
  <si>
    <t>100-104</t>
  </si>
  <si>
    <t xml:space="preserve">   Other Salaries for Instruction</t>
  </si>
  <si>
    <t>100-106</t>
  </si>
  <si>
    <t xml:space="preserve">   Purchased Professional and Technical Services</t>
  </si>
  <si>
    <t>100-300</t>
  </si>
  <si>
    <t xml:space="preserve">   Purchased Professional - Educational Services</t>
  </si>
  <si>
    <t>100-320</t>
  </si>
  <si>
    <t xml:space="preserve">   Other Purchased Services (400-500 series)</t>
  </si>
  <si>
    <t>100-500</t>
  </si>
  <si>
    <t xml:space="preserve">   Instructional Supplies</t>
  </si>
  <si>
    <t>100-600</t>
  </si>
  <si>
    <t xml:space="preserve">   General Supplies</t>
  </si>
  <si>
    <t>100-610</t>
  </si>
  <si>
    <t xml:space="preserve">   Textbooks</t>
  </si>
  <si>
    <t>100-640</t>
  </si>
  <si>
    <t xml:space="preserve">   Other Objects</t>
  </si>
  <si>
    <t>100-800</t>
  </si>
  <si>
    <t>Total Instruction</t>
  </si>
  <si>
    <t>Support Services:</t>
  </si>
  <si>
    <t xml:space="preserve">   Salaries - Support</t>
  </si>
  <si>
    <t>200-100</t>
  </si>
  <si>
    <t xml:space="preserve">   Salaries of Supervisors of Instruction</t>
  </si>
  <si>
    <t>200-102</t>
  </si>
  <si>
    <t xml:space="preserve">   Salaries of Program Directors</t>
  </si>
  <si>
    <t>200-103</t>
  </si>
  <si>
    <t xml:space="preserve">   Salaries of Other Professional Staff</t>
  </si>
  <si>
    <t>200-104</t>
  </si>
  <si>
    <t xml:space="preserve">   Salaries of Secretarial and Clerical Assistants</t>
  </si>
  <si>
    <t>200-105</t>
  </si>
  <si>
    <t xml:space="preserve">   Other Salaries</t>
  </si>
  <si>
    <t>200-110</t>
  </si>
  <si>
    <t xml:space="preserve">   Employee Benefits</t>
  </si>
  <si>
    <t>200-200</t>
  </si>
  <si>
    <t xml:space="preserve">   Professional Technical Services</t>
  </si>
  <si>
    <t>200-300</t>
  </si>
  <si>
    <t>200-320</t>
  </si>
  <si>
    <t xml:space="preserve">   Purchased Professional Educational</t>
  </si>
  <si>
    <t xml:space="preserve">      Services - Contracted Pre-K</t>
  </si>
  <si>
    <t>200-321</t>
  </si>
  <si>
    <t xml:space="preserve">   Other Purchased Professional Services -</t>
  </si>
  <si>
    <t xml:space="preserve">      Educational Services</t>
  </si>
  <si>
    <t>200-329</t>
  </si>
  <si>
    <t xml:space="preserve">   Other Purchased Professional Services</t>
  </si>
  <si>
    <t>200-330</t>
  </si>
  <si>
    <t xml:space="preserve">   Purchased Technical Services</t>
  </si>
  <si>
    <t>200-340</t>
  </si>
  <si>
    <t xml:space="preserve">   Other Purchased Professional and Technical Services</t>
  </si>
  <si>
    <t>200-390</t>
  </si>
  <si>
    <t xml:space="preserve">   Purchased Property Services</t>
  </si>
  <si>
    <t>200-400</t>
  </si>
  <si>
    <t xml:space="preserve">   Rentals</t>
  </si>
  <si>
    <t>200-440</t>
  </si>
  <si>
    <t xml:space="preserve">   Other Purchased Services</t>
  </si>
  <si>
    <t>200-500 (590)</t>
  </si>
  <si>
    <t xml:space="preserve">   Contracted Services - Transportation (Between</t>
  </si>
  <si>
    <t xml:space="preserve">      Home and School)</t>
  </si>
  <si>
    <t>200-511</t>
  </si>
  <si>
    <t xml:space="preserve">   Contracted Services - Transportation Other than</t>
  </si>
  <si>
    <t xml:space="preserve">      Between Home and School (Wrap Around Services)</t>
  </si>
  <si>
    <t>200-512</t>
  </si>
  <si>
    <t xml:space="preserve">      Between Home and School - Grant Agreements</t>
  </si>
  <si>
    <t>200-516</t>
  </si>
  <si>
    <t xml:space="preserve">   Travel</t>
  </si>
  <si>
    <t>200-580</t>
  </si>
  <si>
    <t xml:space="preserve">   Supplies and Materials</t>
  </si>
  <si>
    <t>200-600</t>
  </si>
  <si>
    <t>200-610</t>
  </si>
  <si>
    <t xml:space="preserve">   Scholarships Awarded</t>
  </si>
  <si>
    <t xml:space="preserve">   Student Activities</t>
  </si>
  <si>
    <t>200-800</t>
  </si>
  <si>
    <t xml:space="preserve">   Indirect Costs</t>
  </si>
  <si>
    <t>200-860</t>
  </si>
  <si>
    <t xml:space="preserve">   Miscellaneous Expenditures</t>
  </si>
  <si>
    <t>200-890</t>
  </si>
  <si>
    <t>Total Support Services</t>
  </si>
  <si>
    <t>Facilities Acquisition and Construction Services:</t>
  </si>
  <si>
    <t xml:space="preserve">   Construction Services</t>
  </si>
  <si>
    <t>400-450</t>
  </si>
  <si>
    <t xml:space="preserve">   Instructional Equipment</t>
  </si>
  <si>
    <t>400-731</t>
  </si>
  <si>
    <t xml:space="preserve">   Non-Instructional Equipment</t>
  </si>
  <si>
    <t>400-732</t>
  </si>
  <si>
    <t>Total Facilities Acquisition and Construction</t>
  </si>
  <si>
    <t xml:space="preserve">   Services</t>
  </si>
  <si>
    <t>Total Expenditures</t>
  </si>
  <si>
    <t>Excess (Deficiency) of Revenues</t>
  </si>
  <si>
    <t xml:space="preserve">   Over (Under) Expenditures</t>
  </si>
  <si>
    <t>Fund Balance, July 1</t>
  </si>
  <si>
    <t>Fund Balance, June 30</t>
  </si>
  <si>
    <t>For the Fiscal Year Ended June 30, 20XX</t>
  </si>
  <si>
    <t xml:space="preserve"> </t>
  </si>
  <si>
    <t>Activity/</t>
  </si>
  <si>
    <t>Athletics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</si>
</sst>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color rgb="FFFF0000"/>
      <name val="Arial"/>
      <family val="2"/>
    </font>
    <font>
      <b/>
      <u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5">
    <xf numFmtId="0" fontId="0" fillId="0" borderId="0" xfId="0"/>
    <xf numFmtId="44" fontId="3" fillId="0" borderId="0" xfId="2" applyFont="1" applyFill="1" applyBorder="1" applyAlignment="1">
      <alignment horizontal="center"/>
    </xf>
    <xf numFmtId="44" fontId="3" fillId="0" borderId="0" xfId="2" applyFont="1" applyFill="1" applyBorder="1" applyAlignment="1"/>
    <xf numFmtId="44" fontId="2" fillId="0" borderId="0" xfId="2" applyFont="1" applyFill="1" applyBorder="1" applyAlignment="1"/>
    <xf numFmtId="39" fontId="3" fillId="0" borderId="0" xfId="1" applyNumberFormat="1" applyFont="1" applyFill="1" applyBorder="1" applyAlignment="1"/>
    <xf numFmtId="39" fontId="3" fillId="0" borderId="2" xfId="2" applyNumberFormat="1" applyFont="1" applyFill="1" applyBorder="1" applyAlignment="1"/>
    <xf numFmtId="39" fontId="3" fillId="0" borderId="0" xfId="2" applyNumberFormat="1" applyFont="1" applyFill="1" applyBorder="1" applyAlignment="1"/>
    <xf numFmtId="44" fontId="3" fillId="0" borderId="2" xfId="2" applyFont="1" applyFill="1" applyBorder="1" applyAlignment="1"/>
    <xf numFmtId="39" fontId="3" fillId="0" borderId="2" xfId="1" applyNumberFormat="1" applyFont="1" applyFill="1" applyBorder="1" applyAlignment="1"/>
    <xf numFmtId="43" fontId="3" fillId="0" borderId="2" xfId="1" applyFont="1" applyFill="1" applyBorder="1" applyAlignment="1"/>
    <xf numFmtId="43" fontId="3" fillId="0" borderId="0" xfId="1" applyFont="1" applyFill="1" applyAlignment="1">
      <alignment horizontal="center"/>
    </xf>
    <xf numFmtId="43" fontId="3" fillId="0" borderId="0" xfId="1" applyFont="1" applyFill="1" applyBorder="1" applyAlignment="1"/>
    <xf numFmtId="43" fontId="3" fillId="0" borderId="0" xfId="1" applyFont="1" applyFill="1" applyAlignment="1"/>
    <xf numFmtId="40" fontId="3" fillId="0" borderId="0" xfId="1" applyNumberFormat="1" applyFont="1" applyFill="1" applyAlignment="1"/>
    <xf numFmtId="40" fontId="3" fillId="0" borderId="0" xfId="1" applyNumberFormat="1" applyFont="1" applyFill="1" applyBorder="1" applyAlignment="1"/>
    <xf numFmtId="40" fontId="3" fillId="0" borderId="2" xfId="1" applyNumberFormat="1" applyFont="1" applyFill="1" applyBorder="1" applyAlignment="1"/>
    <xf numFmtId="39" fontId="3" fillId="0" borderId="0" xfId="1" applyNumberFormat="1" applyFont="1" applyFill="1" applyAlignment="1"/>
    <xf numFmtId="44" fontId="3" fillId="0" borderId="0" xfId="2" applyFont="1" applyFill="1" applyAlignment="1"/>
    <xf numFmtId="43" fontId="3" fillId="0" borderId="0" xfId="1" applyFont="1" applyFill="1" applyBorder="1" applyAlignment="1">
      <alignment horizontal="center"/>
    </xf>
    <xf numFmtId="40" fontId="3" fillId="0" borderId="0" xfId="1" applyNumberFormat="1" applyFont="1" applyFill="1" applyAlignment="1">
      <alignment horizontal="center"/>
    </xf>
    <xf numFmtId="40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Alignment="1">
      <alignment horizontal="center"/>
    </xf>
    <xf numFmtId="39" fontId="3" fillId="0" borderId="0" xfId="2" applyNumberFormat="1" applyFont="1" applyFill="1" applyBorder="1" applyAlignment="1">
      <alignment horizontal="center"/>
    </xf>
    <xf numFmtId="43" fontId="2" fillId="0" borderId="0" xfId="1" applyFont="1" applyFill="1" applyBorder="1" applyAlignment="1"/>
    <xf numFmtId="43" fontId="2" fillId="0" borderId="0" xfId="1" applyFont="1" applyFill="1" applyBorder="1" applyAlignment="1">
      <alignment horizontal="center"/>
    </xf>
    <xf numFmtId="44" fontId="3" fillId="0" borderId="3" xfId="2" applyFont="1" applyFill="1" applyBorder="1" applyAlignment="1"/>
    <xf numFmtId="39" fontId="3" fillId="0" borderId="0" xfId="2" applyNumberFormat="1" applyFont="1" applyFill="1" applyAlignment="1">
      <alignment horizontal="center"/>
    </xf>
    <xf numFmtId="39" fontId="3" fillId="0" borderId="0" xfId="0" applyNumberFormat="1" applyFont="1" applyFill="1" applyAlignment="1">
      <alignment horizontal="center"/>
    </xf>
    <xf numFmtId="39" fontId="2" fillId="0" borderId="0" xfId="0" applyNumberFormat="1" applyFont="1" applyFill="1"/>
    <xf numFmtId="39" fontId="3" fillId="0" borderId="0" xfId="0" applyNumberFormat="1" applyFont="1" applyFill="1"/>
    <xf numFmtId="39" fontId="2" fillId="0" borderId="0" xfId="0" applyNumberFormat="1" applyFont="1" applyFill="1" applyAlignment="1">
      <alignment horizontal="right"/>
    </xf>
    <xf numFmtId="39" fontId="3" fillId="0" borderId="0" xfId="0" applyNumberFormat="1" applyFont="1" applyFill="1" applyAlignment="1">
      <alignment horizontal="left"/>
    </xf>
    <xf numFmtId="14" fontId="3" fillId="0" borderId="0" xfId="0" applyNumberFormat="1" applyFont="1" applyFill="1" applyAlignment="1">
      <alignment horizontal="right"/>
    </xf>
    <xf numFmtId="39" fontId="2" fillId="0" borderId="0" xfId="0" applyNumberFormat="1" applyFont="1" applyFill="1" applyAlignment="1">
      <alignment horizontal="centerContinuous"/>
    </xf>
    <xf numFmtId="39" fontId="2" fillId="0" borderId="0" xfId="0" applyNumberFormat="1" applyFont="1" applyFill="1" applyAlignment="1">
      <alignment horizontal="center"/>
    </xf>
    <xf numFmtId="39" fontId="3" fillId="0" borderId="0" xfId="0" applyNumberFormat="1" applyFont="1" applyFill="1" applyAlignment="1">
      <alignment horizontal="centerContinuous"/>
    </xf>
    <xf numFmtId="164" fontId="3" fillId="0" borderId="0" xfId="0" applyNumberFormat="1" applyFont="1" applyFill="1" applyAlignment="1">
      <alignment horizontal="centerContinuous"/>
    </xf>
    <xf numFmtId="164" fontId="0" fillId="0" borderId="0" xfId="0" applyNumberFormat="1" applyFill="1" applyAlignment="1">
      <alignment horizontal="centerContinuous"/>
    </xf>
    <xf numFmtId="164" fontId="0" fillId="0" borderId="0" xfId="0" applyNumberFormat="1" applyFill="1" applyAlignment="1">
      <alignment horizontal="center"/>
    </xf>
    <xf numFmtId="39" fontId="2" fillId="0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centerContinuous"/>
    </xf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Continuous"/>
    </xf>
    <xf numFmtId="39" fontId="3" fillId="0" borderId="0" xfId="0" quotePrefix="1" applyNumberFormat="1" applyFont="1" applyFill="1" applyAlignment="1">
      <alignment horizontal="center"/>
    </xf>
    <xf numFmtId="0" fontId="3" fillId="0" borderId="0" xfId="0" quotePrefix="1" applyFont="1" applyFill="1" applyAlignment="1">
      <alignment horizontal="center"/>
    </xf>
    <xf numFmtId="39" fontId="6" fillId="0" borderId="0" xfId="0" applyNumberFormat="1" applyFont="1" applyFill="1"/>
    <xf numFmtId="39" fontId="4" fillId="0" borderId="0" xfId="0" applyNumberFormat="1" applyFont="1" applyFill="1"/>
    <xf numFmtId="39" fontId="4" fillId="0" borderId="0" xfId="0" applyNumberFormat="1" applyFont="1" applyFill="1" applyAlignment="1">
      <alignment horizontal="center"/>
    </xf>
    <xf numFmtId="39" fontId="4" fillId="0" borderId="0" xfId="0" quotePrefix="1" applyNumberFormat="1" applyFont="1" applyFill="1" applyAlignment="1">
      <alignment horizontal="center"/>
    </xf>
    <xf numFmtId="39" fontId="3" fillId="0" borderId="0" xfId="0" quotePrefix="1" applyNumberFormat="1" applyFont="1" applyFill="1"/>
    <xf numFmtId="39" fontId="2" fillId="0" borderId="2" xfId="0" applyNumberFormat="1" applyFont="1" applyFill="1" applyBorder="1" applyAlignment="1">
      <alignment horizontal="center"/>
    </xf>
    <xf numFmtId="39" fontId="3" fillId="0" borderId="0" xfId="0" applyNumberFormat="1" applyFont="1" applyFill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8DE94-4081-416A-ABD1-E1F58E4C55D5}">
  <dimension ref="A1:AB108"/>
  <sheetViews>
    <sheetView tabSelected="1" topLeftCell="D1" workbookViewId="0">
      <selection activeCell="B12" sqref="B12"/>
    </sheetView>
  </sheetViews>
  <sheetFormatPr defaultColWidth="9.140625" defaultRowHeight="12.75" x14ac:dyDescent="0.2"/>
  <cols>
    <col min="1" max="1" width="2.7109375" style="28" customWidth="1"/>
    <col min="2" max="2" width="43" style="30" customWidth="1"/>
    <col min="3" max="3" width="11" style="30" hidden="1" customWidth="1"/>
    <col min="4" max="4" width="2.140625" style="30" customWidth="1"/>
    <col min="5" max="5" width="12.85546875" style="30" bestFit="1" customWidth="1"/>
    <col min="6" max="6" width="1" style="30" customWidth="1"/>
    <col min="7" max="7" width="14.140625" style="30" bestFit="1" customWidth="1"/>
    <col min="8" max="8" width="0.85546875" style="30" customWidth="1"/>
    <col min="9" max="9" width="18.85546875" style="30" hidden="1" customWidth="1"/>
    <col min="10" max="10" width="1" style="30" hidden="1" customWidth="1"/>
    <col min="11" max="11" width="10.7109375" style="30" bestFit="1" customWidth="1"/>
    <col min="12" max="12" width="0.85546875" style="30" customWidth="1"/>
    <col min="13" max="13" width="12.85546875" style="30" bestFit="1" customWidth="1"/>
    <col min="14" max="14" width="0.42578125" style="30" customWidth="1"/>
    <col min="15" max="15" width="11.85546875" style="30" bestFit="1" customWidth="1"/>
    <col min="16" max="16" width="0.42578125" style="30" hidden="1" customWidth="1"/>
    <col min="17" max="17" width="11.7109375" style="30" hidden="1" customWidth="1"/>
    <col min="18" max="18" width="0.7109375" style="30" hidden="1" customWidth="1"/>
    <col min="19" max="19" width="15.7109375" style="30" hidden="1" customWidth="1"/>
    <col min="20" max="20" width="1" style="30" customWidth="1"/>
    <col min="21" max="21" width="15.7109375" style="30" customWidth="1"/>
    <col min="22" max="22" width="2" style="28" customWidth="1"/>
    <col min="23" max="23" width="15.7109375" style="30" customWidth="1"/>
    <col min="24" max="24" width="3.28515625" style="28" customWidth="1"/>
    <col min="25" max="25" width="12.85546875" style="30" bestFit="1" customWidth="1"/>
    <col min="26" max="27" width="9.140625" style="30"/>
    <col min="28" max="28" width="11.28515625" style="30" bestFit="1" customWidth="1"/>
    <col min="29" max="29" width="10.7109375" style="30" bestFit="1" customWidth="1"/>
    <col min="30" max="16384" width="9.140625" style="30"/>
  </cols>
  <sheetData>
    <row r="1" spans="2:26" x14ac:dyDescent="0.2">
      <c r="B1" s="29" t="s">
        <v>0</v>
      </c>
      <c r="Y1" s="31" t="s">
        <v>1</v>
      </c>
      <c r="Z1" s="32"/>
    </row>
    <row r="2" spans="2:26" x14ac:dyDescent="0.2">
      <c r="Y2" s="33">
        <v>45107</v>
      </c>
      <c r="Z2" s="32"/>
    </row>
    <row r="3" spans="2:26" x14ac:dyDescent="0.2">
      <c r="B3" s="34" t="s">
        <v>2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5"/>
      <c r="W3" s="34"/>
      <c r="X3" s="35"/>
      <c r="Y3" s="34"/>
      <c r="Z3" s="32"/>
    </row>
    <row r="4" spans="2:26" x14ac:dyDescent="0.2">
      <c r="B4" s="36" t="s">
        <v>3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W4" s="36"/>
      <c r="Y4" s="36"/>
      <c r="Z4" s="32"/>
    </row>
    <row r="5" spans="2:26" x14ac:dyDescent="0.2">
      <c r="B5" s="36" t="s">
        <v>4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W5" s="36"/>
      <c r="Y5" s="36"/>
      <c r="Z5" s="32"/>
    </row>
    <row r="6" spans="2:26" ht="15" x14ac:dyDescent="0.25">
      <c r="B6" s="37" t="s">
        <v>132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9"/>
      <c r="W6" s="38"/>
      <c r="X6" s="39"/>
      <c r="Y6" s="38"/>
      <c r="Z6" s="32"/>
    </row>
    <row r="7" spans="2:26" x14ac:dyDescent="0.2"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2"/>
    </row>
    <row r="8" spans="2:26" ht="13.5" thickBot="1" x14ac:dyDescent="0.25"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32"/>
    </row>
    <row r="9" spans="2:26" x14ac:dyDescent="0.2"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2"/>
    </row>
    <row r="10" spans="2:26" x14ac:dyDescent="0.2">
      <c r="B10" s="36"/>
      <c r="C10" s="36"/>
      <c r="D10" s="36"/>
      <c r="E10" s="41" t="s">
        <v>5</v>
      </c>
      <c r="F10" s="41"/>
      <c r="G10" s="41"/>
      <c r="H10" s="41"/>
      <c r="I10" s="41"/>
      <c r="J10" s="41"/>
      <c r="K10" s="41"/>
      <c r="L10" s="42"/>
      <c r="M10" s="43"/>
      <c r="N10" s="43"/>
      <c r="O10" s="43"/>
      <c r="P10" s="43"/>
      <c r="Q10" s="43"/>
      <c r="R10" s="43"/>
      <c r="S10" s="43"/>
      <c r="T10" s="43"/>
      <c r="U10" s="43"/>
      <c r="V10" s="44"/>
      <c r="X10" s="44"/>
    </row>
    <row r="11" spans="2:26" x14ac:dyDescent="0.2">
      <c r="B11" s="36"/>
      <c r="C11" s="36"/>
      <c r="D11" s="36"/>
      <c r="E11" s="36"/>
      <c r="F11" s="36"/>
      <c r="G11" s="43"/>
      <c r="H11" s="43"/>
      <c r="I11" s="43"/>
      <c r="J11" s="43"/>
      <c r="K11" s="43"/>
      <c r="L11" s="43"/>
      <c r="M11" s="43"/>
      <c r="N11" s="43"/>
      <c r="O11" s="44"/>
      <c r="P11" s="43"/>
      <c r="Q11" s="43"/>
      <c r="R11" s="43"/>
      <c r="S11" s="43"/>
      <c r="T11" s="43"/>
      <c r="U11" s="43"/>
      <c r="V11" s="44"/>
      <c r="W11" s="45" t="s">
        <v>133</v>
      </c>
      <c r="X11" s="44"/>
    </row>
    <row r="12" spans="2:26" x14ac:dyDescent="0.2">
      <c r="B12" s="29"/>
      <c r="E12" s="36"/>
      <c r="F12" s="36"/>
      <c r="G12" s="28" t="s">
        <v>6</v>
      </c>
      <c r="H12" s="36"/>
      <c r="I12" s="28" t="s">
        <v>6</v>
      </c>
      <c r="J12" s="28"/>
      <c r="K12" s="28"/>
      <c r="L12" s="36"/>
      <c r="M12" s="36"/>
      <c r="N12" s="36"/>
      <c r="O12" s="46" t="s">
        <v>7</v>
      </c>
      <c r="P12" s="36"/>
      <c r="Q12" s="36"/>
      <c r="R12" s="32"/>
      <c r="S12" s="36"/>
      <c r="T12" s="36"/>
      <c r="U12" s="36"/>
      <c r="W12" s="28" t="s">
        <v>8</v>
      </c>
    </row>
    <row r="13" spans="2:26" x14ac:dyDescent="0.2">
      <c r="B13" s="29"/>
      <c r="G13" s="28" t="s">
        <v>9</v>
      </c>
      <c r="I13" s="28" t="s">
        <v>10</v>
      </c>
      <c r="J13" s="28"/>
      <c r="K13" s="28"/>
      <c r="O13" s="46" t="s">
        <v>11</v>
      </c>
      <c r="W13" s="28" t="s">
        <v>134</v>
      </c>
      <c r="Y13" s="28"/>
    </row>
    <row r="14" spans="2:26" x14ac:dyDescent="0.2">
      <c r="B14" s="29"/>
      <c r="C14" s="29" t="s">
        <v>12</v>
      </c>
      <c r="E14" s="28" t="s">
        <v>13</v>
      </c>
      <c r="G14" s="28" t="s">
        <v>14</v>
      </c>
      <c r="I14" s="28" t="s">
        <v>15</v>
      </c>
      <c r="J14" s="28"/>
      <c r="K14" s="28"/>
      <c r="M14" s="28" t="s">
        <v>16</v>
      </c>
      <c r="O14" s="47" t="s">
        <v>17</v>
      </c>
      <c r="Q14" s="28" t="s">
        <v>18</v>
      </c>
      <c r="S14" s="28" t="s">
        <v>19</v>
      </c>
      <c r="T14" s="28"/>
      <c r="U14" s="28" t="s">
        <v>20</v>
      </c>
      <c r="W14" s="28" t="s">
        <v>135</v>
      </c>
      <c r="Y14" s="28"/>
    </row>
    <row r="15" spans="2:26" x14ac:dyDescent="0.2">
      <c r="B15" s="48"/>
      <c r="C15" s="49" t="s">
        <v>21</v>
      </c>
      <c r="E15" s="50" t="s">
        <v>22</v>
      </c>
      <c r="G15" s="50" t="s">
        <v>23</v>
      </c>
      <c r="H15" s="28"/>
      <c r="I15" s="50" t="s">
        <v>24</v>
      </c>
      <c r="J15" s="50"/>
      <c r="K15" s="50" t="s">
        <v>25</v>
      </c>
      <c r="L15" s="28"/>
      <c r="M15" s="51" t="s">
        <v>26</v>
      </c>
      <c r="N15" s="51"/>
      <c r="O15" s="51" t="s">
        <v>27</v>
      </c>
      <c r="P15" s="51"/>
      <c r="Q15" s="50" t="s">
        <v>28</v>
      </c>
      <c r="R15" s="51"/>
      <c r="S15" s="50" t="s">
        <v>29</v>
      </c>
      <c r="T15" s="50"/>
      <c r="U15" s="50" t="s">
        <v>17</v>
      </c>
      <c r="V15" s="50"/>
      <c r="W15" s="50" t="s">
        <v>17</v>
      </c>
      <c r="Y15" s="50" t="s">
        <v>30</v>
      </c>
    </row>
    <row r="16" spans="2:26" x14ac:dyDescent="0.2">
      <c r="B16" s="48"/>
      <c r="E16" s="52"/>
      <c r="G16" s="52"/>
      <c r="H16" s="35"/>
      <c r="I16" s="52"/>
      <c r="J16" s="52"/>
      <c r="K16" s="52"/>
      <c r="L16" s="35"/>
      <c r="M16" s="52"/>
    </row>
    <row r="17" spans="2:25" x14ac:dyDescent="0.2">
      <c r="B17" s="30" t="s">
        <v>31</v>
      </c>
      <c r="H17" s="35"/>
      <c r="L17" s="35"/>
    </row>
    <row r="18" spans="2:25" x14ac:dyDescent="0.2">
      <c r="H18" s="35"/>
      <c r="L18" s="35"/>
    </row>
    <row r="19" spans="2:25" x14ac:dyDescent="0.2">
      <c r="B19" s="30" t="s">
        <v>32</v>
      </c>
      <c r="E19" s="1">
        <v>105253.3</v>
      </c>
      <c r="G19" s="1">
        <v>15543.99</v>
      </c>
      <c r="H19" s="35"/>
      <c r="I19" s="1">
        <v>0</v>
      </c>
      <c r="J19" s="1"/>
      <c r="K19" s="1">
        <v>6801.74</v>
      </c>
      <c r="L19" s="35"/>
      <c r="M19" s="1">
        <v>192238</v>
      </c>
      <c r="N19" s="1"/>
      <c r="O19" s="1">
        <v>73914.679999999993</v>
      </c>
      <c r="P19" s="1"/>
      <c r="Q19" s="1"/>
      <c r="R19" s="1"/>
      <c r="Y19" s="2">
        <f t="shared" ref="Y19:Y21" si="0">SUM(E19:X19)</f>
        <v>393751.71</v>
      </c>
    </row>
    <row r="20" spans="2:25" x14ac:dyDescent="0.2">
      <c r="B20" s="30" t="s">
        <v>33</v>
      </c>
      <c r="E20" s="2"/>
      <c r="G20" s="2"/>
      <c r="H20" s="3"/>
      <c r="I20" s="2"/>
      <c r="J20" s="2"/>
      <c r="K20" s="2"/>
      <c r="L20" s="3"/>
      <c r="M20" s="2"/>
      <c r="N20" s="2"/>
      <c r="O20" s="2"/>
      <c r="P20" s="2"/>
      <c r="Q20" s="2"/>
      <c r="R20" s="2"/>
      <c r="S20" s="1">
        <v>0</v>
      </c>
      <c r="T20" s="1"/>
      <c r="U20" s="1"/>
      <c r="V20" s="1"/>
      <c r="W20" s="1"/>
      <c r="Y20" s="4">
        <f t="shared" si="0"/>
        <v>0</v>
      </c>
    </row>
    <row r="21" spans="2:25" x14ac:dyDescent="0.2">
      <c r="B21" s="32" t="s">
        <v>34</v>
      </c>
      <c r="E21" s="53"/>
      <c r="G21" s="53"/>
      <c r="H21" s="35"/>
      <c r="I21" s="53"/>
      <c r="J21" s="35"/>
      <c r="K21" s="53"/>
      <c r="L21" s="35"/>
      <c r="M21" s="5"/>
      <c r="N21" s="6"/>
      <c r="O21" s="5"/>
      <c r="P21" s="6"/>
      <c r="Q21" s="7">
        <v>0</v>
      </c>
      <c r="R21" s="6"/>
      <c r="S21" s="5"/>
      <c r="T21" s="6"/>
      <c r="U21" s="7">
        <f>644.36</f>
        <v>644.36</v>
      </c>
      <c r="V21" s="23"/>
      <c r="W21" s="7">
        <f>254315.77</f>
        <v>254315.77</v>
      </c>
      <c r="Y21" s="8">
        <f t="shared" si="0"/>
        <v>254960.12999999998</v>
      </c>
    </row>
    <row r="22" spans="2:25" x14ac:dyDescent="0.2">
      <c r="B22" s="48"/>
      <c r="E22" s="35"/>
      <c r="G22" s="35"/>
      <c r="H22" s="35"/>
      <c r="I22" s="35"/>
      <c r="J22" s="35"/>
      <c r="K22" s="35"/>
      <c r="L22" s="35"/>
    </row>
    <row r="23" spans="2:25" x14ac:dyDescent="0.2">
      <c r="B23" s="32" t="s">
        <v>35</v>
      </c>
      <c r="E23" s="9">
        <f>SUM(E19:E22)</f>
        <v>105253.3</v>
      </c>
      <c r="G23" s="9">
        <f>SUM(G19:G22)</f>
        <v>15543.99</v>
      </c>
      <c r="H23" s="10"/>
      <c r="I23" s="9">
        <v>0</v>
      </c>
      <c r="J23" s="11"/>
      <c r="K23" s="9">
        <f>SUM(K19:K22)</f>
        <v>6801.74</v>
      </c>
      <c r="L23" s="10"/>
      <c r="M23" s="9">
        <f>SUM(M19:M22)</f>
        <v>192238</v>
      </c>
      <c r="N23" s="11"/>
      <c r="O23" s="9">
        <f>SUM(O19:O22)</f>
        <v>73914.679999999993</v>
      </c>
      <c r="P23" s="11"/>
      <c r="Q23" s="9">
        <v>0</v>
      </c>
      <c r="R23" s="11"/>
      <c r="S23" s="9">
        <v>0</v>
      </c>
      <c r="T23" s="11"/>
      <c r="U23" s="9">
        <f>SUM(U19:U22)</f>
        <v>644.36</v>
      </c>
      <c r="V23" s="18"/>
      <c r="W23" s="9">
        <f>SUM(W19:W22)</f>
        <v>254315.77</v>
      </c>
      <c r="X23" s="10"/>
      <c r="Y23" s="9">
        <f>SUM(Y19:Y22)</f>
        <v>648711.84</v>
      </c>
    </row>
    <row r="24" spans="2:25" x14ac:dyDescent="0.2">
      <c r="B24" s="48"/>
      <c r="E24" s="35"/>
      <c r="G24" s="35"/>
      <c r="H24" s="35"/>
      <c r="I24" s="35"/>
      <c r="J24" s="35"/>
      <c r="K24" s="35"/>
      <c r="L24" s="35"/>
    </row>
    <row r="25" spans="2:25" x14ac:dyDescent="0.2">
      <c r="B25" s="30" t="s">
        <v>36</v>
      </c>
    </row>
    <row r="27" spans="2:25" x14ac:dyDescent="0.2">
      <c r="B27" s="30" t="s">
        <v>37</v>
      </c>
    </row>
    <row r="28" spans="2:25" hidden="1" x14ac:dyDescent="0.2">
      <c r="B28" s="30" t="s">
        <v>38</v>
      </c>
      <c r="C28" s="30" t="s">
        <v>39</v>
      </c>
      <c r="E28" s="13">
        <v>0</v>
      </c>
      <c r="G28" s="30">
        <v>0</v>
      </c>
      <c r="I28" s="13">
        <v>0</v>
      </c>
      <c r="J28" s="13"/>
      <c r="M28" s="13">
        <v>0</v>
      </c>
      <c r="Q28" s="13"/>
      <c r="Y28" s="4">
        <f t="shared" ref="Y28" si="1">SUM(E28:X28)</f>
        <v>0</v>
      </c>
    </row>
    <row r="29" spans="2:25" x14ac:dyDescent="0.2">
      <c r="B29" s="30" t="s">
        <v>40</v>
      </c>
      <c r="C29" s="52" t="s">
        <v>41</v>
      </c>
      <c r="E29" s="13">
        <v>15434.1</v>
      </c>
      <c r="G29" s="30">
        <v>0</v>
      </c>
      <c r="H29" s="12"/>
      <c r="I29" s="13">
        <v>0</v>
      </c>
      <c r="J29" s="13"/>
      <c r="K29" s="13">
        <v>0</v>
      </c>
      <c r="L29" s="12"/>
      <c r="M29" s="13">
        <v>0</v>
      </c>
      <c r="N29" s="13"/>
      <c r="O29" s="13"/>
      <c r="P29" s="13"/>
      <c r="Q29" s="13"/>
      <c r="R29" s="13"/>
      <c r="S29" s="13">
        <v>0</v>
      </c>
      <c r="T29" s="13"/>
      <c r="U29" s="13"/>
      <c r="V29" s="19"/>
      <c r="W29" s="13"/>
      <c r="X29" s="10"/>
      <c r="Y29" s="4">
        <f>SUM(E29:X29)</f>
        <v>15434.1</v>
      </c>
    </row>
    <row r="30" spans="2:25" x14ac:dyDescent="0.2">
      <c r="B30" s="30" t="s">
        <v>42</v>
      </c>
      <c r="C30" s="52" t="s">
        <v>43</v>
      </c>
      <c r="E30" s="13">
        <v>57172.2</v>
      </c>
      <c r="G30" s="13">
        <v>8000</v>
      </c>
      <c r="H30" s="12"/>
      <c r="I30" s="13"/>
      <c r="J30" s="13"/>
      <c r="K30" s="13"/>
      <c r="L30" s="12"/>
      <c r="M30" s="13"/>
      <c r="N30" s="13"/>
      <c r="O30" s="13"/>
      <c r="P30" s="13"/>
      <c r="Q30" s="13"/>
      <c r="R30" s="13"/>
      <c r="S30" s="13"/>
      <c r="T30" s="13"/>
      <c r="U30" s="13"/>
      <c r="V30" s="19"/>
      <c r="W30" s="13"/>
      <c r="X30" s="10"/>
      <c r="Y30" s="4">
        <f t="shared" ref="Y30:Y38" si="2">SUM(E30:X30)</f>
        <v>65172.2</v>
      </c>
    </row>
    <row r="31" spans="2:25" hidden="1" x14ac:dyDescent="0.2">
      <c r="B31" s="30" t="s">
        <v>44</v>
      </c>
      <c r="C31" s="52" t="s">
        <v>45</v>
      </c>
      <c r="E31" s="13">
        <v>0</v>
      </c>
      <c r="G31" s="13">
        <v>0</v>
      </c>
      <c r="H31" s="12"/>
      <c r="I31" s="13">
        <v>0</v>
      </c>
      <c r="J31" s="13"/>
      <c r="K31" s="13"/>
      <c r="L31" s="12"/>
      <c r="M31" s="13">
        <v>0</v>
      </c>
      <c r="N31" s="13"/>
      <c r="O31" s="13"/>
      <c r="P31" s="13"/>
      <c r="Q31" s="13"/>
      <c r="R31" s="13"/>
      <c r="S31" s="13">
        <v>0</v>
      </c>
      <c r="T31" s="13"/>
      <c r="U31" s="13"/>
      <c r="V31" s="19"/>
      <c r="W31" s="13"/>
      <c r="X31" s="10"/>
      <c r="Y31" s="4">
        <f t="shared" si="2"/>
        <v>0</v>
      </c>
    </row>
    <row r="32" spans="2:25" hidden="1" x14ac:dyDescent="0.2">
      <c r="B32" s="30" t="s">
        <v>46</v>
      </c>
      <c r="C32" s="52" t="s">
        <v>47</v>
      </c>
      <c r="E32" s="13">
        <v>0</v>
      </c>
      <c r="G32" s="13">
        <v>0</v>
      </c>
      <c r="H32" s="12"/>
      <c r="I32" s="13">
        <v>0</v>
      </c>
      <c r="J32" s="13"/>
      <c r="L32" s="12"/>
      <c r="M32" s="13">
        <v>0</v>
      </c>
      <c r="N32" s="13"/>
      <c r="O32" s="13"/>
      <c r="P32" s="13"/>
      <c r="Q32" s="13"/>
      <c r="R32" s="13"/>
      <c r="S32" s="13">
        <v>0</v>
      </c>
      <c r="T32" s="13"/>
      <c r="U32" s="13"/>
      <c r="V32" s="19"/>
      <c r="W32" s="13"/>
      <c r="X32" s="10"/>
      <c r="Y32" s="4">
        <f t="shared" si="2"/>
        <v>0</v>
      </c>
    </row>
    <row r="33" spans="2:28" hidden="1" x14ac:dyDescent="0.2">
      <c r="B33" s="30" t="s">
        <v>48</v>
      </c>
      <c r="C33" s="52" t="s">
        <v>49</v>
      </c>
      <c r="E33" s="13">
        <v>0</v>
      </c>
      <c r="G33" s="13">
        <v>0</v>
      </c>
      <c r="H33" s="12"/>
      <c r="I33" s="13">
        <v>0</v>
      </c>
      <c r="J33" s="13"/>
      <c r="K33" s="13"/>
      <c r="L33" s="12"/>
      <c r="M33" s="13">
        <v>0</v>
      </c>
      <c r="N33" s="13"/>
      <c r="O33" s="13"/>
      <c r="P33" s="13"/>
      <c r="Q33" s="13"/>
      <c r="R33" s="13"/>
      <c r="S33" s="13">
        <v>0</v>
      </c>
      <c r="T33" s="13"/>
      <c r="U33" s="13"/>
      <c r="V33" s="19"/>
      <c r="W33" s="13"/>
      <c r="X33" s="10"/>
      <c r="Y33" s="4">
        <f t="shared" si="2"/>
        <v>0</v>
      </c>
    </row>
    <row r="34" spans="2:28" x14ac:dyDescent="0.2">
      <c r="B34" s="30" t="s">
        <v>50</v>
      </c>
      <c r="C34" s="52" t="s">
        <v>51</v>
      </c>
      <c r="E34" s="14">
        <v>0</v>
      </c>
      <c r="G34" s="14">
        <v>0</v>
      </c>
      <c r="H34" s="11"/>
      <c r="I34" s="14">
        <v>0</v>
      </c>
      <c r="J34" s="14"/>
      <c r="K34" s="14"/>
      <c r="L34" s="11"/>
      <c r="M34" s="14">
        <v>192238</v>
      </c>
      <c r="N34" s="14"/>
      <c r="O34" s="14"/>
      <c r="P34" s="14"/>
      <c r="Q34" s="14"/>
      <c r="R34" s="14"/>
      <c r="S34" s="14">
        <v>0</v>
      </c>
      <c r="T34" s="14"/>
      <c r="U34" s="14"/>
      <c r="V34" s="20"/>
      <c r="W34" s="14"/>
      <c r="X34" s="18"/>
      <c r="Y34" s="4">
        <f t="shared" si="2"/>
        <v>192238</v>
      </c>
    </row>
    <row r="35" spans="2:28" x14ac:dyDescent="0.2">
      <c r="B35" s="30" t="s">
        <v>52</v>
      </c>
      <c r="C35" s="52" t="s">
        <v>53</v>
      </c>
      <c r="E35" s="15">
        <v>0</v>
      </c>
      <c r="G35" s="15">
        <v>0</v>
      </c>
      <c r="H35" s="11"/>
      <c r="I35" s="14">
        <v>0</v>
      </c>
      <c r="J35" s="14"/>
      <c r="K35" s="15">
        <v>3801.74</v>
      </c>
      <c r="L35" s="11"/>
      <c r="M35" s="15">
        <v>0</v>
      </c>
      <c r="N35" s="14"/>
      <c r="O35" s="15"/>
      <c r="P35" s="14"/>
      <c r="Q35" s="14"/>
      <c r="R35" s="14"/>
      <c r="S35" s="14"/>
      <c r="T35" s="14"/>
      <c r="U35" s="15"/>
      <c r="V35" s="20"/>
      <c r="W35" s="15"/>
      <c r="X35" s="18"/>
      <c r="Y35" s="8">
        <f t="shared" si="2"/>
        <v>3801.74</v>
      </c>
    </row>
    <row r="36" spans="2:28" hidden="1" x14ac:dyDescent="0.2">
      <c r="B36" s="30" t="s">
        <v>54</v>
      </c>
      <c r="C36" s="52" t="s">
        <v>55</v>
      </c>
      <c r="E36" s="14">
        <v>0</v>
      </c>
      <c r="G36" s="14">
        <v>0</v>
      </c>
      <c r="H36" s="11"/>
      <c r="I36" s="14">
        <v>0</v>
      </c>
      <c r="J36" s="14"/>
      <c r="K36" s="14"/>
      <c r="L36" s="11"/>
      <c r="M36" s="14">
        <v>0</v>
      </c>
      <c r="N36" s="14"/>
      <c r="O36" s="14"/>
      <c r="P36" s="14"/>
      <c r="Q36" s="14">
        <v>0</v>
      </c>
      <c r="R36" s="14"/>
      <c r="S36" s="14">
        <v>0</v>
      </c>
      <c r="T36" s="14"/>
      <c r="U36" s="14"/>
      <c r="V36" s="20"/>
      <c r="W36" s="14"/>
      <c r="X36" s="18"/>
      <c r="Y36" s="4">
        <f t="shared" si="2"/>
        <v>0</v>
      </c>
    </row>
    <row r="37" spans="2:28" hidden="1" x14ac:dyDescent="0.2">
      <c r="B37" s="30" t="s">
        <v>56</v>
      </c>
      <c r="C37" s="52" t="s">
        <v>57</v>
      </c>
      <c r="E37" s="13">
        <v>0</v>
      </c>
      <c r="G37" s="13">
        <v>0</v>
      </c>
      <c r="H37" s="11"/>
      <c r="I37" s="13">
        <v>0</v>
      </c>
      <c r="J37" s="13"/>
      <c r="K37" s="13"/>
      <c r="L37" s="11"/>
      <c r="M37" s="13">
        <v>0</v>
      </c>
      <c r="N37" s="13"/>
      <c r="O37" s="13"/>
      <c r="P37" s="13"/>
      <c r="Q37" s="13">
        <v>0</v>
      </c>
      <c r="R37" s="13"/>
      <c r="S37" s="13">
        <v>0</v>
      </c>
      <c r="T37" s="13"/>
      <c r="U37" s="13"/>
      <c r="V37" s="19"/>
      <c r="W37" s="13"/>
      <c r="X37" s="18"/>
      <c r="Y37" s="4">
        <f t="shared" si="2"/>
        <v>0</v>
      </c>
    </row>
    <row r="38" spans="2:28" hidden="1" x14ac:dyDescent="0.2">
      <c r="B38" s="30" t="s">
        <v>58</v>
      </c>
      <c r="C38" s="52" t="s">
        <v>59</v>
      </c>
      <c r="E38" s="15">
        <v>0</v>
      </c>
      <c r="G38" s="15">
        <v>0</v>
      </c>
      <c r="H38" s="12"/>
      <c r="I38" s="15">
        <v>0</v>
      </c>
      <c r="J38" s="14"/>
      <c r="K38" s="15"/>
      <c r="L38" s="12"/>
      <c r="M38" s="15">
        <v>0</v>
      </c>
      <c r="N38" s="14"/>
      <c r="O38" s="15"/>
      <c r="P38" s="14"/>
      <c r="Q38" s="15">
        <v>0</v>
      </c>
      <c r="R38" s="14"/>
      <c r="S38" s="15">
        <v>0</v>
      </c>
      <c r="T38" s="14"/>
      <c r="U38" s="15"/>
      <c r="V38" s="20"/>
      <c r="W38" s="15"/>
      <c r="X38" s="10"/>
      <c r="Y38" s="8">
        <f t="shared" si="2"/>
        <v>0</v>
      </c>
    </row>
    <row r="39" spans="2:28" x14ac:dyDescent="0.2">
      <c r="E39" s="6"/>
      <c r="G39" s="6"/>
      <c r="H39" s="16"/>
      <c r="I39" s="6"/>
      <c r="J39" s="6"/>
      <c r="K39" s="6"/>
      <c r="L39" s="16"/>
      <c r="M39" s="4"/>
      <c r="N39" s="4"/>
      <c r="O39" s="4"/>
      <c r="P39" s="4"/>
      <c r="Q39" s="4"/>
      <c r="R39" s="4"/>
      <c r="S39" s="4"/>
      <c r="T39" s="4"/>
      <c r="U39" s="4"/>
      <c r="V39" s="21"/>
      <c r="W39" s="4"/>
      <c r="X39" s="22"/>
      <c r="Y39" s="4"/>
    </row>
    <row r="40" spans="2:28" x14ac:dyDescent="0.2">
      <c r="B40" s="30" t="s">
        <v>60</v>
      </c>
      <c r="E40" s="9">
        <f>SUM(E28:E39)</f>
        <v>72606.3</v>
      </c>
      <c r="G40" s="9">
        <f>SUM(G28:G39)</f>
        <v>8000</v>
      </c>
      <c r="H40" s="12"/>
      <c r="I40" s="9">
        <v>0</v>
      </c>
      <c r="J40" s="11"/>
      <c r="K40" s="9">
        <f>SUM(K28:K39)</f>
        <v>3801.74</v>
      </c>
      <c r="L40" s="12"/>
      <c r="M40" s="9">
        <f>SUM(M28:M39)</f>
        <v>192238</v>
      </c>
      <c r="N40" s="11"/>
      <c r="O40" s="9">
        <f>SUM(O28:O39)</f>
        <v>0</v>
      </c>
      <c r="P40" s="11"/>
      <c r="Q40" s="9">
        <v>0</v>
      </c>
      <c r="R40" s="11"/>
      <c r="S40" s="9">
        <v>0</v>
      </c>
      <c r="T40" s="11"/>
      <c r="U40" s="9">
        <f>SUM(U28:U39)</f>
        <v>0</v>
      </c>
      <c r="V40" s="18"/>
      <c r="W40" s="9">
        <f>SUM(W28:W39)</f>
        <v>0</v>
      </c>
      <c r="X40" s="10"/>
      <c r="Y40" s="9">
        <f>SUM(Y28:Y39)</f>
        <v>276646.03999999998</v>
      </c>
      <c r="AB40" s="12"/>
    </row>
    <row r="41" spans="2:28" x14ac:dyDescent="0.2">
      <c r="E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22"/>
      <c r="W41" s="16"/>
      <c r="X41" s="22"/>
    </row>
    <row r="42" spans="2:28" x14ac:dyDescent="0.2">
      <c r="B42" s="30" t="s">
        <v>61</v>
      </c>
      <c r="E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22"/>
      <c r="W42" s="16"/>
      <c r="X42" s="22"/>
    </row>
    <row r="43" spans="2:28" x14ac:dyDescent="0.2">
      <c r="B43" s="30" t="s">
        <v>62</v>
      </c>
      <c r="C43" s="52" t="s">
        <v>63</v>
      </c>
      <c r="E43" s="13">
        <v>0</v>
      </c>
      <c r="G43" s="13">
        <v>1155.99</v>
      </c>
      <c r="H43" s="12"/>
      <c r="I43" s="13">
        <v>0</v>
      </c>
      <c r="J43" s="13"/>
      <c r="K43" s="13"/>
      <c r="L43" s="12"/>
      <c r="M43" s="13">
        <v>0</v>
      </c>
      <c r="N43" s="13"/>
      <c r="O43" s="13"/>
      <c r="P43" s="13"/>
      <c r="Q43" s="13"/>
      <c r="R43" s="13"/>
      <c r="S43" s="13">
        <v>0</v>
      </c>
      <c r="T43" s="13"/>
      <c r="U43" s="13"/>
      <c r="V43" s="19"/>
      <c r="W43" s="13"/>
      <c r="X43" s="10"/>
      <c r="Y43" s="4">
        <f t="shared" ref="Y43:Y75" si="3">SUM(E43:X43)</f>
        <v>1155.99</v>
      </c>
    </row>
    <row r="44" spans="2:28" hidden="1" x14ac:dyDescent="0.2">
      <c r="B44" s="30" t="s">
        <v>64</v>
      </c>
      <c r="C44" s="30" t="s">
        <v>65</v>
      </c>
      <c r="E44" s="13">
        <v>0</v>
      </c>
      <c r="G44" s="13">
        <v>0</v>
      </c>
      <c r="H44" s="12"/>
      <c r="I44" s="13">
        <v>0</v>
      </c>
      <c r="J44" s="13"/>
      <c r="K44" s="13"/>
      <c r="L44" s="12"/>
      <c r="M44" s="13">
        <v>0</v>
      </c>
      <c r="N44" s="13"/>
      <c r="O44" s="13"/>
      <c r="P44" s="13"/>
      <c r="Q44" s="13"/>
      <c r="R44" s="13"/>
      <c r="S44" s="13">
        <v>0</v>
      </c>
      <c r="T44" s="13"/>
      <c r="U44" s="13"/>
      <c r="V44" s="19"/>
      <c r="W44" s="13"/>
      <c r="X44" s="10"/>
      <c r="Y44" s="4">
        <f t="shared" si="3"/>
        <v>0</v>
      </c>
    </row>
    <row r="45" spans="2:28" hidden="1" x14ac:dyDescent="0.2">
      <c r="B45" s="30" t="s">
        <v>66</v>
      </c>
      <c r="C45" s="30" t="s">
        <v>67</v>
      </c>
      <c r="E45" s="13">
        <v>0</v>
      </c>
      <c r="G45" s="13">
        <v>0</v>
      </c>
      <c r="H45" s="12"/>
      <c r="I45" s="13">
        <v>0</v>
      </c>
      <c r="J45" s="13"/>
      <c r="K45" s="13"/>
      <c r="L45" s="12"/>
      <c r="M45" s="13">
        <v>0</v>
      </c>
      <c r="N45" s="13"/>
      <c r="O45" s="13"/>
      <c r="P45" s="13"/>
      <c r="Q45" s="13"/>
      <c r="R45" s="13"/>
      <c r="S45" s="13">
        <v>0</v>
      </c>
      <c r="T45" s="13"/>
      <c r="U45" s="13"/>
      <c r="V45" s="19"/>
      <c r="W45" s="13"/>
      <c r="X45" s="10"/>
      <c r="Y45" s="4">
        <f t="shared" si="3"/>
        <v>0</v>
      </c>
    </row>
    <row r="46" spans="2:28" hidden="1" x14ac:dyDescent="0.2">
      <c r="B46" s="30" t="s">
        <v>68</v>
      </c>
      <c r="C46" s="52" t="s">
        <v>69</v>
      </c>
      <c r="E46" s="13">
        <v>0</v>
      </c>
      <c r="G46" s="13">
        <v>0</v>
      </c>
      <c r="H46" s="12"/>
      <c r="I46" s="13">
        <v>0</v>
      </c>
      <c r="J46" s="13"/>
      <c r="K46" s="13"/>
      <c r="L46" s="12"/>
      <c r="M46" s="13">
        <v>0</v>
      </c>
      <c r="N46" s="13"/>
      <c r="O46" s="13"/>
      <c r="P46" s="13"/>
      <c r="Q46" s="13"/>
      <c r="R46" s="13"/>
      <c r="S46" s="13">
        <v>0</v>
      </c>
      <c r="T46" s="13"/>
      <c r="U46" s="13"/>
      <c r="V46" s="19"/>
      <c r="W46" s="13"/>
      <c r="X46" s="10"/>
      <c r="Y46" s="4">
        <f t="shared" si="3"/>
        <v>0</v>
      </c>
    </row>
    <row r="47" spans="2:28" hidden="1" x14ac:dyDescent="0.2">
      <c r="B47" s="30" t="s">
        <v>70</v>
      </c>
      <c r="C47" s="52" t="s">
        <v>71</v>
      </c>
      <c r="E47" s="13">
        <v>0</v>
      </c>
      <c r="G47" s="13">
        <v>0</v>
      </c>
      <c r="H47" s="12"/>
      <c r="I47" s="13">
        <v>0</v>
      </c>
      <c r="J47" s="13"/>
      <c r="K47" s="13"/>
      <c r="L47" s="12"/>
      <c r="M47" s="13">
        <v>0</v>
      </c>
      <c r="N47" s="13"/>
      <c r="O47" s="13"/>
      <c r="P47" s="13"/>
      <c r="Q47" s="13"/>
      <c r="R47" s="13"/>
      <c r="S47" s="13">
        <v>0</v>
      </c>
      <c r="T47" s="13"/>
      <c r="U47" s="13"/>
      <c r="V47" s="19"/>
      <c r="W47" s="13"/>
      <c r="X47" s="10"/>
      <c r="Y47" s="4">
        <f t="shared" si="3"/>
        <v>0</v>
      </c>
    </row>
    <row r="48" spans="2:28" x14ac:dyDescent="0.2">
      <c r="B48" s="30" t="s">
        <v>72</v>
      </c>
      <c r="C48" s="52" t="s">
        <v>73</v>
      </c>
      <c r="E48" s="13">
        <v>0</v>
      </c>
      <c r="G48" s="13">
        <v>0</v>
      </c>
      <c r="H48" s="12"/>
      <c r="I48" s="13">
        <v>0</v>
      </c>
      <c r="J48" s="13"/>
      <c r="K48" s="13"/>
      <c r="L48" s="12"/>
      <c r="M48" s="13">
        <v>0</v>
      </c>
      <c r="N48" s="13"/>
      <c r="O48" s="13"/>
      <c r="P48" s="13"/>
      <c r="Q48" s="13"/>
      <c r="R48" s="13"/>
      <c r="S48" s="13">
        <v>0</v>
      </c>
      <c r="T48" s="13"/>
      <c r="U48" s="13"/>
      <c r="V48" s="19"/>
      <c r="W48" s="13"/>
      <c r="X48" s="10"/>
      <c r="Y48" s="4">
        <f t="shared" si="3"/>
        <v>0</v>
      </c>
    </row>
    <row r="49" spans="2:25" x14ac:dyDescent="0.2">
      <c r="B49" s="30" t="s">
        <v>74</v>
      </c>
      <c r="C49" s="52" t="s">
        <v>75</v>
      </c>
      <c r="E49" s="13">
        <v>32647</v>
      </c>
      <c r="G49" s="13">
        <v>2888</v>
      </c>
      <c r="H49" s="12"/>
      <c r="I49" s="13">
        <v>0</v>
      </c>
      <c r="J49" s="13"/>
      <c r="K49" s="14">
        <v>0</v>
      </c>
      <c r="L49" s="12"/>
      <c r="M49" s="13">
        <v>0</v>
      </c>
      <c r="N49" s="13"/>
      <c r="O49" s="13"/>
      <c r="P49" s="13"/>
      <c r="Q49" s="13"/>
      <c r="R49" s="13"/>
      <c r="S49" s="13">
        <v>0</v>
      </c>
      <c r="T49" s="13"/>
      <c r="U49" s="13"/>
      <c r="V49" s="19"/>
      <c r="W49" s="13"/>
      <c r="X49" s="10"/>
      <c r="Y49" s="4">
        <f t="shared" si="3"/>
        <v>35535</v>
      </c>
    </row>
    <row r="50" spans="2:25" x14ac:dyDescent="0.2">
      <c r="B50" s="30" t="s">
        <v>76</v>
      </c>
      <c r="C50" s="30" t="s">
        <v>77</v>
      </c>
      <c r="E50" s="13">
        <v>0</v>
      </c>
      <c r="G50" s="13">
        <v>0</v>
      </c>
      <c r="H50" s="12"/>
      <c r="I50" s="13">
        <v>0</v>
      </c>
      <c r="J50" s="13"/>
      <c r="K50" s="13">
        <v>3000</v>
      </c>
      <c r="L50" s="12"/>
      <c r="M50" s="13">
        <v>0</v>
      </c>
      <c r="N50" s="13"/>
      <c r="O50" s="13"/>
      <c r="P50" s="13"/>
      <c r="Q50" s="13"/>
      <c r="R50" s="13"/>
      <c r="S50" s="13">
        <v>0</v>
      </c>
      <c r="T50" s="13"/>
      <c r="U50" s="13"/>
      <c r="V50" s="19"/>
      <c r="W50" s="13"/>
      <c r="X50" s="10"/>
      <c r="Y50" s="4">
        <f t="shared" si="3"/>
        <v>3000</v>
      </c>
    </row>
    <row r="51" spans="2:25" x14ac:dyDescent="0.2">
      <c r="B51" s="30" t="s">
        <v>48</v>
      </c>
      <c r="C51" s="52" t="s">
        <v>78</v>
      </c>
      <c r="E51" s="13">
        <v>0</v>
      </c>
      <c r="G51" s="13">
        <v>0</v>
      </c>
      <c r="H51" s="12"/>
      <c r="I51" s="13">
        <v>0</v>
      </c>
      <c r="J51" s="13"/>
      <c r="K51" s="13"/>
      <c r="L51" s="12"/>
      <c r="M51" s="13">
        <v>0</v>
      </c>
      <c r="N51" s="13"/>
      <c r="O51" s="13"/>
      <c r="P51" s="13"/>
      <c r="Q51" s="13"/>
      <c r="R51" s="13"/>
      <c r="S51" s="13">
        <v>0</v>
      </c>
      <c r="T51" s="13"/>
      <c r="U51" s="13"/>
      <c r="V51" s="19"/>
      <c r="W51" s="13"/>
      <c r="X51" s="10"/>
      <c r="Y51" s="4">
        <f t="shared" si="3"/>
        <v>0</v>
      </c>
    </row>
    <row r="52" spans="2:25" hidden="1" x14ac:dyDescent="0.2">
      <c r="B52" s="30" t="s">
        <v>79</v>
      </c>
      <c r="C52" s="52"/>
      <c r="E52" s="12"/>
      <c r="G52" s="12"/>
      <c r="H52" s="12"/>
      <c r="I52" s="12"/>
      <c r="J52" s="12"/>
      <c r="K52" s="12"/>
      <c r="L52" s="12"/>
      <c r="M52" s="13"/>
      <c r="N52" s="13"/>
      <c r="O52" s="13"/>
      <c r="P52" s="13"/>
      <c r="Q52" s="13"/>
      <c r="R52" s="13"/>
      <c r="S52" s="13"/>
      <c r="T52" s="13"/>
      <c r="U52" s="13"/>
      <c r="V52" s="19"/>
      <c r="W52" s="13"/>
      <c r="X52" s="10"/>
      <c r="Y52" s="4">
        <f t="shared" si="3"/>
        <v>0</v>
      </c>
    </row>
    <row r="53" spans="2:25" hidden="1" x14ac:dyDescent="0.2">
      <c r="B53" s="30" t="s">
        <v>80</v>
      </c>
      <c r="C53" s="52" t="s">
        <v>81</v>
      </c>
      <c r="E53" s="13">
        <v>0</v>
      </c>
      <c r="G53" s="13">
        <v>0</v>
      </c>
      <c r="H53" s="12"/>
      <c r="I53" s="13">
        <v>0</v>
      </c>
      <c r="J53" s="13"/>
      <c r="K53" s="13"/>
      <c r="L53" s="12"/>
      <c r="M53" s="13">
        <v>0</v>
      </c>
      <c r="N53" s="13"/>
      <c r="O53" s="13"/>
      <c r="P53" s="13"/>
      <c r="Q53" s="13"/>
      <c r="R53" s="13"/>
      <c r="S53" s="13">
        <v>0</v>
      </c>
      <c r="T53" s="13"/>
      <c r="U53" s="13"/>
      <c r="V53" s="19"/>
      <c r="W53" s="13"/>
      <c r="X53" s="10"/>
      <c r="Y53" s="4">
        <f t="shared" si="3"/>
        <v>0</v>
      </c>
    </row>
    <row r="54" spans="2:25" hidden="1" x14ac:dyDescent="0.2">
      <c r="B54" s="30" t="s">
        <v>82</v>
      </c>
      <c r="C54" s="52"/>
      <c r="E54" s="12"/>
      <c r="G54" s="12"/>
      <c r="H54" s="12"/>
      <c r="I54" s="12"/>
      <c r="J54" s="12"/>
      <c r="K54" s="12"/>
      <c r="L54" s="12"/>
      <c r="M54" s="13"/>
      <c r="N54" s="13"/>
      <c r="O54" s="13"/>
      <c r="P54" s="13"/>
      <c r="Q54" s="13"/>
      <c r="R54" s="13"/>
      <c r="S54" s="13"/>
      <c r="T54" s="13"/>
      <c r="U54" s="13"/>
      <c r="V54" s="19"/>
      <c r="W54" s="13"/>
      <c r="X54" s="10"/>
      <c r="Y54" s="4">
        <f t="shared" si="3"/>
        <v>0</v>
      </c>
    </row>
    <row r="55" spans="2:25" hidden="1" x14ac:dyDescent="0.2">
      <c r="B55" s="30" t="s">
        <v>83</v>
      </c>
      <c r="C55" s="30" t="s">
        <v>84</v>
      </c>
      <c r="E55" s="13">
        <v>0</v>
      </c>
      <c r="G55" s="13">
        <v>0</v>
      </c>
      <c r="H55" s="12"/>
      <c r="I55" s="13">
        <v>0</v>
      </c>
      <c r="J55" s="13"/>
      <c r="K55" s="13"/>
      <c r="L55" s="12"/>
      <c r="M55" s="13">
        <v>0</v>
      </c>
      <c r="N55" s="13"/>
      <c r="O55" s="13"/>
      <c r="P55" s="13"/>
      <c r="Q55" s="13"/>
      <c r="R55" s="13"/>
      <c r="S55" s="13">
        <v>0</v>
      </c>
      <c r="T55" s="13"/>
      <c r="U55" s="13"/>
      <c r="V55" s="19"/>
      <c r="W55" s="13"/>
      <c r="X55" s="10"/>
      <c r="Y55" s="4">
        <f t="shared" si="3"/>
        <v>0</v>
      </c>
    </row>
    <row r="56" spans="2:25" hidden="1" x14ac:dyDescent="0.2">
      <c r="B56" s="30" t="s">
        <v>85</v>
      </c>
      <c r="C56" s="30" t="s">
        <v>86</v>
      </c>
      <c r="E56" s="13">
        <v>0</v>
      </c>
      <c r="G56" s="13">
        <v>0</v>
      </c>
      <c r="H56" s="12"/>
      <c r="I56" s="13">
        <v>0</v>
      </c>
      <c r="J56" s="13"/>
      <c r="K56" s="13"/>
      <c r="L56" s="12"/>
      <c r="M56" s="13">
        <v>0</v>
      </c>
      <c r="N56" s="13"/>
      <c r="O56" s="13"/>
      <c r="P56" s="13"/>
      <c r="Q56" s="13"/>
      <c r="R56" s="13"/>
      <c r="S56" s="13">
        <v>0</v>
      </c>
      <c r="T56" s="13"/>
      <c r="U56" s="13"/>
      <c r="V56" s="19"/>
      <c r="W56" s="13"/>
      <c r="X56" s="10"/>
      <c r="Y56" s="4">
        <f t="shared" si="3"/>
        <v>0</v>
      </c>
    </row>
    <row r="57" spans="2:25" hidden="1" x14ac:dyDescent="0.2">
      <c r="B57" s="30" t="s">
        <v>87</v>
      </c>
      <c r="C57" s="52" t="s">
        <v>88</v>
      </c>
      <c r="E57" s="13">
        <v>0</v>
      </c>
      <c r="G57" s="13">
        <v>0</v>
      </c>
      <c r="H57" s="12"/>
      <c r="I57" s="13">
        <v>0</v>
      </c>
      <c r="J57" s="13"/>
      <c r="K57" s="13"/>
      <c r="L57" s="12"/>
      <c r="M57" s="13">
        <v>0</v>
      </c>
      <c r="N57" s="13"/>
      <c r="O57" s="13"/>
      <c r="P57" s="13"/>
      <c r="Q57" s="13"/>
      <c r="R57" s="13"/>
      <c r="S57" s="13">
        <v>0</v>
      </c>
      <c r="T57" s="13"/>
      <c r="U57" s="13"/>
      <c r="V57" s="19"/>
      <c r="W57" s="13"/>
      <c r="X57" s="10"/>
      <c r="Y57" s="4">
        <f t="shared" si="3"/>
        <v>0</v>
      </c>
    </row>
    <row r="58" spans="2:25" hidden="1" x14ac:dyDescent="0.2">
      <c r="B58" s="30" t="s">
        <v>89</v>
      </c>
      <c r="C58" s="30" t="s">
        <v>90</v>
      </c>
      <c r="E58" s="13">
        <v>0</v>
      </c>
      <c r="G58" s="13">
        <v>0</v>
      </c>
      <c r="H58" s="12"/>
      <c r="I58" s="13">
        <v>0</v>
      </c>
      <c r="J58" s="13"/>
      <c r="K58" s="13"/>
      <c r="L58" s="12"/>
      <c r="M58" s="13">
        <v>0</v>
      </c>
      <c r="N58" s="13"/>
      <c r="O58" s="13"/>
      <c r="P58" s="13"/>
      <c r="Q58" s="13"/>
      <c r="R58" s="13"/>
      <c r="S58" s="13">
        <v>0</v>
      </c>
      <c r="T58" s="13"/>
      <c r="U58" s="13"/>
      <c r="V58" s="19"/>
      <c r="W58" s="13"/>
      <c r="X58" s="10"/>
      <c r="Y58" s="4">
        <f t="shared" si="3"/>
        <v>0</v>
      </c>
    </row>
    <row r="59" spans="2:25" hidden="1" x14ac:dyDescent="0.2">
      <c r="B59" s="30" t="s">
        <v>91</v>
      </c>
      <c r="C59" s="30" t="s">
        <v>92</v>
      </c>
      <c r="E59" s="13">
        <v>0</v>
      </c>
      <c r="G59" s="13">
        <v>0</v>
      </c>
      <c r="H59" s="12"/>
      <c r="I59" s="13">
        <v>0</v>
      </c>
      <c r="J59" s="13"/>
      <c r="K59" s="13"/>
      <c r="L59" s="12"/>
      <c r="M59" s="13">
        <v>0</v>
      </c>
      <c r="N59" s="13"/>
      <c r="O59" s="13"/>
      <c r="P59" s="13"/>
      <c r="Q59" s="13"/>
      <c r="R59" s="13"/>
      <c r="S59" s="13">
        <v>0</v>
      </c>
      <c r="T59" s="13"/>
      <c r="U59" s="13"/>
      <c r="V59" s="19"/>
      <c r="W59" s="13"/>
      <c r="X59" s="10"/>
      <c r="Y59" s="4">
        <f t="shared" si="3"/>
        <v>0</v>
      </c>
    </row>
    <row r="60" spans="2:25" hidden="1" x14ac:dyDescent="0.2">
      <c r="B60" s="30" t="s">
        <v>93</v>
      </c>
      <c r="C60" s="52" t="s">
        <v>94</v>
      </c>
      <c r="E60" s="13">
        <v>0</v>
      </c>
      <c r="G60" s="13">
        <v>0</v>
      </c>
      <c r="H60" s="11"/>
      <c r="I60" s="13">
        <v>0</v>
      </c>
      <c r="J60" s="13"/>
      <c r="K60" s="13"/>
      <c r="L60" s="11"/>
      <c r="M60" s="13">
        <v>0</v>
      </c>
      <c r="N60" s="13"/>
      <c r="O60" s="13"/>
      <c r="P60" s="13"/>
      <c r="Q60" s="13"/>
      <c r="R60" s="13"/>
      <c r="S60" s="13">
        <v>0</v>
      </c>
      <c r="T60" s="13"/>
      <c r="U60" s="13"/>
      <c r="V60" s="19"/>
      <c r="W60" s="13"/>
      <c r="X60" s="18"/>
      <c r="Y60" s="4">
        <f t="shared" si="3"/>
        <v>0</v>
      </c>
    </row>
    <row r="61" spans="2:25" x14ac:dyDescent="0.2">
      <c r="B61" s="30" t="s">
        <v>95</v>
      </c>
      <c r="C61" s="52" t="s">
        <v>96</v>
      </c>
      <c r="E61" s="14">
        <v>0</v>
      </c>
      <c r="G61" s="6">
        <v>3500</v>
      </c>
      <c r="H61" s="11"/>
      <c r="I61" s="14">
        <v>0</v>
      </c>
      <c r="J61" s="14"/>
      <c r="K61" s="14"/>
      <c r="L61" s="11"/>
      <c r="M61" s="14">
        <v>0</v>
      </c>
      <c r="N61" s="14"/>
      <c r="O61" s="14"/>
      <c r="P61" s="14"/>
      <c r="Q61" s="14">
        <v>0</v>
      </c>
      <c r="R61" s="14"/>
      <c r="S61" s="14">
        <v>0</v>
      </c>
      <c r="T61" s="14"/>
      <c r="U61" s="14"/>
      <c r="V61" s="20"/>
      <c r="W61" s="14"/>
      <c r="X61" s="18"/>
      <c r="Y61" s="6">
        <f t="shared" si="3"/>
        <v>3500</v>
      </c>
    </row>
    <row r="62" spans="2:25" hidden="1" x14ac:dyDescent="0.2">
      <c r="B62" s="30" t="s">
        <v>97</v>
      </c>
      <c r="C62" s="52"/>
      <c r="E62" s="13"/>
      <c r="G62" s="13"/>
      <c r="H62" s="11"/>
      <c r="I62" s="13"/>
      <c r="J62" s="13"/>
      <c r="K62" s="13"/>
      <c r="L62" s="11"/>
      <c r="M62" s="13"/>
      <c r="N62" s="13"/>
      <c r="O62" s="13"/>
      <c r="P62" s="13"/>
      <c r="Q62" s="13"/>
      <c r="R62" s="13"/>
      <c r="S62" s="13"/>
      <c r="T62" s="13"/>
      <c r="U62" s="13"/>
      <c r="V62" s="19"/>
      <c r="W62" s="13"/>
      <c r="X62" s="18"/>
      <c r="Y62" s="4">
        <f t="shared" si="3"/>
        <v>0</v>
      </c>
    </row>
    <row r="63" spans="2:25" hidden="1" x14ac:dyDescent="0.2">
      <c r="B63" s="30" t="s">
        <v>98</v>
      </c>
      <c r="C63" s="30" t="s">
        <v>99</v>
      </c>
      <c r="E63" s="13">
        <v>0</v>
      </c>
      <c r="G63" s="13"/>
      <c r="H63" s="11"/>
      <c r="I63" s="13"/>
      <c r="J63" s="13"/>
      <c r="K63" s="13"/>
      <c r="L63" s="11"/>
      <c r="M63" s="13"/>
      <c r="N63" s="13"/>
      <c r="O63" s="13"/>
      <c r="P63" s="13"/>
      <c r="Q63" s="13"/>
      <c r="R63" s="13"/>
      <c r="S63" s="13"/>
      <c r="T63" s="13"/>
      <c r="U63" s="13"/>
      <c r="V63" s="19"/>
      <c r="W63" s="13"/>
      <c r="X63" s="18"/>
      <c r="Y63" s="4">
        <f t="shared" si="3"/>
        <v>0</v>
      </c>
    </row>
    <row r="64" spans="2:25" hidden="1" x14ac:dyDescent="0.2">
      <c r="B64" s="30" t="s">
        <v>100</v>
      </c>
      <c r="C64" s="52"/>
      <c r="E64" s="11"/>
      <c r="G64" s="11"/>
      <c r="H64" s="11"/>
      <c r="I64" s="11"/>
      <c r="J64" s="11"/>
      <c r="K64" s="11"/>
      <c r="L64" s="11"/>
      <c r="M64" s="13"/>
      <c r="N64" s="13"/>
      <c r="O64" s="13"/>
      <c r="P64" s="13"/>
      <c r="Q64" s="13"/>
      <c r="R64" s="13"/>
      <c r="S64" s="13"/>
      <c r="T64" s="13"/>
      <c r="U64" s="13"/>
      <c r="V64" s="19"/>
      <c r="W64" s="13"/>
      <c r="X64" s="18"/>
      <c r="Y64" s="4">
        <f t="shared" si="3"/>
        <v>0</v>
      </c>
    </row>
    <row r="65" spans="2:28" hidden="1" x14ac:dyDescent="0.2">
      <c r="B65" s="30" t="s">
        <v>101</v>
      </c>
      <c r="C65" s="52" t="s">
        <v>102</v>
      </c>
      <c r="E65" s="13">
        <v>0</v>
      </c>
      <c r="G65" s="13">
        <v>0</v>
      </c>
      <c r="H65" s="11"/>
      <c r="I65" s="13">
        <v>0</v>
      </c>
      <c r="J65" s="13"/>
      <c r="K65" s="13"/>
      <c r="L65" s="11"/>
      <c r="M65" s="13">
        <v>0</v>
      </c>
      <c r="N65" s="13"/>
      <c r="O65" s="13"/>
      <c r="P65" s="13"/>
      <c r="Q65" s="13"/>
      <c r="R65" s="13"/>
      <c r="S65" s="13">
        <v>0</v>
      </c>
      <c r="T65" s="13"/>
      <c r="U65" s="13"/>
      <c r="V65" s="19"/>
      <c r="W65" s="13"/>
      <c r="X65" s="18"/>
      <c r="Y65" s="4">
        <f t="shared" si="3"/>
        <v>0</v>
      </c>
    </row>
    <row r="66" spans="2:28" hidden="1" x14ac:dyDescent="0.2">
      <c r="B66" s="30" t="s">
        <v>100</v>
      </c>
      <c r="E66" s="11"/>
      <c r="G66" s="11"/>
      <c r="H66" s="11"/>
      <c r="I66" s="11"/>
      <c r="J66" s="11"/>
      <c r="K66" s="11"/>
      <c r="L66" s="11"/>
      <c r="M66" s="13"/>
      <c r="N66" s="13"/>
      <c r="O66" s="13"/>
      <c r="P66" s="13"/>
      <c r="Q66" s="13"/>
      <c r="R66" s="13"/>
      <c r="S66" s="13"/>
      <c r="T66" s="13"/>
      <c r="U66" s="13"/>
      <c r="V66" s="19"/>
      <c r="W66" s="13"/>
      <c r="X66" s="18"/>
      <c r="Y66" s="4">
        <f t="shared" si="3"/>
        <v>0</v>
      </c>
    </row>
    <row r="67" spans="2:28" hidden="1" x14ac:dyDescent="0.2">
      <c r="B67" s="30" t="s">
        <v>103</v>
      </c>
      <c r="C67" s="52" t="s">
        <v>104</v>
      </c>
      <c r="E67" s="13">
        <v>0</v>
      </c>
      <c r="G67" s="13">
        <v>0</v>
      </c>
      <c r="H67" s="11"/>
      <c r="I67" s="13">
        <v>0</v>
      </c>
      <c r="J67" s="13"/>
      <c r="K67" s="13"/>
      <c r="L67" s="11"/>
      <c r="M67" s="13">
        <v>0</v>
      </c>
      <c r="N67" s="13"/>
      <c r="O67" s="13"/>
      <c r="P67" s="13"/>
      <c r="Q67" s="13"/>
      <c r="R67" s="13"/>
      <c r="S67" s="13">
        <v>0</v>
      </c>
      <c r="T67" s="13"/>
      <c r="U67" s="13"/>
      <c r="V67" s="19"/>
      <c r="W67" s="13"/>
      <c r="X67" s="18"/>
      <c r="Y67" s="4">
        <f t="shared" si="3"/>
        <v>0</v>
      </c>
    </row>
    <row r="68" spans="2:28" hidden="1" x14ac:dyDescent="0.2">
      <c r="B68" s="30" t="s">
        <v>105</v>
      </c>
      <c r="C68" s="52" t="s">
        <v>106</v>
      </c>
      <c r="E68" s="13">
        <v>0</v>
      </c>
      <c r="G68" s="13">
        <v>0</v>
      </c>
      <c r="H68" s="11"/>
      <c r="I68" s="13">
        <v>0</v>
      </c>
      <c r="J68" s="13"/>
      <c r="K68" s="13"/>
      <c r="L68" s="11"/>
      <c r="M68" s="13">
        <v>0</v>
      </c>
      <c r="N68" s="13"/>
      <c r="O68" s="13"/>
      <c r="P68" s="13"/>
      <c r="Q68" s="13"/>
      <c r="R68" s="13"/>
      <c r="S68" s="13">
        <v>0</v>
      </c>
      <c r="T68" s="13"/>
      <c r="U68" s="13"/>
      <c r="V68" s="19"/>
      <c r="W68" s="13"/>
      <c r="X68" s="18"/>
      <c r="Y68" s="4">
        <f t="shared" si="3"/>
        <v>0</v>
      </c>
    </row>
    <row r="69" spans="2:28" x14ac:dyDescent="0.2">
      <c r="B69" s="30" t="s">
        <v>107</v>
      </c>
      <c r="C69" s="52" t="s">
        <v>108</v>
      </c>
      <c r="E69" s="14">
        <v>0</v>
      </c>
      <c r="G69" s="14">
        <v>0</v>
      </c>
      <c r="H69" s="11"/>
      <c r="I69" s="14">
        <v>0</v>
      </c>
      <c r="J69" s="14"/>
      <c r="K69" s="14">
        <v>0</v>
      </c>
      <c r="L69" s="11"/>
      <c r="M69" s="14">
        <v>0</v>
      </c>
      <c r="N69" s="14"/>
      <c r="O69" s="6">
        <v>44241.32</v>
      </c>
      <c r="P69" s="14"/>
      <c r="Q69" s="14">
        <v>0</v>
      </c>
      <c r="R69" s="14"/>
      <c r="S69" s="14">
        <v>0</v>
      </c>
      <c r="T69" s="14"/>
      <c r="U69" s="14"/>
      <c r="V69" s="20"/>
      <c r="W69" s="14"/>
      <c r="X69" s="18"/>
      <c r="Y69" s="4">
        <f t="shared" si="3"/>
        <v>44241.32</v>
      </c>
    </row>
    <row r="70" spans="2:28" ht="11.25" hidden="1" customHeight="1" x14ac:dyDescent="0.2">
      <c r="B70" s="30" t="s">
        <v>54</v>
      </c>
      <c r="C70" s="52" t="s">
        <v>109</v>
      </c>
      <c r="E70" s="14">
        <v>0</v>
      </c>
      <c r="G70" s="14">
        <v>0</v>
      </c>
      <c r="H70" s="11"/>
      <c r="I70" s="14">
        <v>0</v>
      </c>
      <c r="J70" s="14"/>
      <c r="K70" s="14"/>
      <c r="L70" s="11"/>
      <c r="M70" s="14"/>
      <c r="N70" s="14"/>
      <c r="O70" s="14"/>
      <c r="P70" s="14"/>
      <c r="Q70" s="14"/>
      <c r="R70" s="14"/>
      <c r="S70" s="14"/>
      <c r="T70" s="14"/>
      <c r="U70" s="14"/>
      <c r="V70" s="20"/>
      <c r="W70" s="14"/>
      <c r="X70" s="18"/>
      <c r="Y70" s="4">
        <f t="shared" si="3"/>
        <v>0</v>
      </c>
    </row>
    <row r="71" spans="2:28" x14ac:dyDescent="0.2">
      <c r="B71" s="30" t="s">
        <v>110</v>
      </c>
      <c r="C71" s="52"/>
      <c r="E71" s="14"/>
      <c r="G71" s="14"/>
      <c r="H71" s="11"/>
      <c r="I71" s="14"/>
      <c r="J71" s="14"/>
      <c r="K71" s="14"/>
      <c r="L71" s="11"/>
      <c r="M71" s="14"/>
      <c r="N71" s="14"/>
      <c r="O71" s="14"/>
      <c r="P71" s="14"/>
      <c r="Q71" s="14"/>
      <c r="R71" s="14"/>
      <c r="S71" s="14"/>
      <c r="T71" s="14"/>
      <c r="U71" s="6">
        <f>2500</f>
        <v>2500</v>
      </c>
      <c r="V71" s="20"/>
      <c r="W71" s="14"/>
      <c r="X71" s="18"/>
      <c r="Y71" s="4">
        <f t="shared" si="3"/>
        <v>2500</v>
      </c>
    </row>
    <row r="72" spans="2:28" x14ac:dyDescent="0.2">
      <c r="B72" s="30" t="s">
        <v>111</v>
      </c>
      <c r="C72" s="52"/>
      <c r="E72" s="15"/>
      <c r="G72" s="15"/>
      <c r="H72" s="11"/>
      <c r="I72" s="14"/>
      <c r="J72" s="14"/>
      <c r="K72" s="15"/>
      <c r="L72" s="11"/>
      <c r="M72" s="15"/>
      <c r="N72" s="14"/>
      <c r="O72" s="15"/>
      <c r="P72" s="14"/>
      <c r="Q72" s="14"/>
      <c r="R72" s="14"/>
      <c r="S72" s="14"/>
      <c r="T72" s="14"/>
      <c r="U72" s="15"/>
      <c r="V72" s="20"/>
      <c r="W72" s="5">
        <f>203595.27</f>
        <v>203595.27</v>
      </c>
      <c r="X72" s="18"/>
      <c r="Y72" s="8">
        <f t="shared" si="3"/>
        <v>203595.27</v>
      </c>
    </row>
    <row r="73" spans="2:28" hidden="1" x14ac:dyDescent="0.2">
      <c r="B73" s="30" t="s">
        <v>58</v>
      </c>
      <c r="C73" s="52" t="s">
        <v>112</v>
      </c>
      <c r="E73" s="14">
        <v>0</v>
      </c>
      <c r="G73" s="14">
        <v>0</v>
      </c>
      <c r="H73" s="11"/>
      <c r="I73" s="14">
        <v>0</v>
      </c>
      <c r="J73" s="14"/>
      <c r="K73" s="14"/>
      <c r="L73" s="11"/>
      <c r="M73" s="14"/>
      <c r="N73" s="14"/>
      <c r="O73" s="14"/>
      <c r="P73" s="14"/>
      <c r="Q73" s="14"/>
      <c r="R73" s="14"/>
      <c r="S73" s="14"/>
      <c r="T73" s="14"/>
      <c r="U73" s="14"/>
      <c r="V73" s="20"/>
      <c r="W73" s="14"/>
      <c r="X73" s="18"/>
      <c r="Y73" s="4">
        <f t="shared" si="3"/>
        <v>0</v>
      </c>
    </row>
    <row r="74" spans="2:28" hidden="1" x14ac:dyDescent="0.2">
      <c r="B74" s="30" t="s">
        <v>113</v>
      </c>
      <c r="C74" s="30" t="s">
        <v>114</v>
      </c>
      <c r="E74" s="14">
        <v>0</v>
      </c>
      <c r="G74" s="14">
        <v>0</v>
      </c>
      <c r="H74" s="11"/>
      <c r="I74" s="14">
        <v>0</v>
      </c>
      <c r="J74" s="14"/>
      <c r="K74" s="14"/>
      <c r="L74" s="11"/>
      <c r="M74" s="14">
        <v>0</v>
      </c>
      <c r="N74" s="14"/>
      <c r="O74" s="14"/>
      <c r="P74" s="14"/>
      <c r="Q74" s="14">
        <v>0</v>
      </c>
      <c r="R74" s="14"/>
      <c r="S74" s="14">
        <v>0</v>
      </c>
      <c r="T74" s="14"/>
      <c r="U74" s="14"/>
      <c r="V74" s="20"/>
      <c r="W74" s="14"/>
      <c r="X74" s="18"/>
      <c r="Y74" s="4">
        <f t="shared" si="3"/>
        <v>0</v>
      </c>
    </row>
    <row r="75" spans="2:28" hidden="1" x14ac:dyDescent="0.2">
      <c r="B75" s="30" t="s">
        <v>115</v>
      </c>
      <c r="C75" s="30" t="s">
        <v>116</v>
      </c>
      <c r="E75" s="15">
        <v>0</v>
      </c>
      <c r="G75" s="15">
        <v>0</v>
      </c>
      <c r="H75" s="12"/>
      <c r="I75" s="15">
        <v>0</v>
      </c>
      <c r="J75" s="14"/>
      <c r="K75" s="15"/>
      <c r="L75" s="12"/>
      <c r="M75" s="15">
        <v>0</v>
      </c>
      <c r="N75" s="14"/>
      <c r="O75" s="15"/>
      <c r="P75" s="14"/>
      <c r="Q75" s="15">
        <v>0</v>
      </c>
      <c r="R75" s="14"/>
      <c r="S75" s="15">
        <v>0</v>
      </c>
      <c r="T75" s="14"/>
      <c r="U75" s="15"/>
      <c r="V75" s="20"/>
      <c r="W75" s="15"/>
      <c r="X75" s="10"/>
      <c r="Y75" s="8">
        <f t="shared" si="3"/>
        <v>0</v>
      </c>
    </row>
    <row r="76" spans="2:28" x14ac:dyDescent="0.2">
      <c r="E76" s="17"/>
      <c r="G76" s="16"/>
      <c r="H76" s="16"/>
      <c r="I76" s="16"/>
      <c r="J76" s="16"/>
      <c r="K76" s="16"/>
      <c r="L76" s="16"/>
      <c r="M76" s="4"/>
      <c r="N76" s="4"/>
      <c r="O76" s="4"/>
      <c r="P76" s="4"/>
      <c r="Q76" s="4"/>
      <c r="R76" s="4"/>
      <c r="S76" s="4"/>
      <c r="T76" s="4"/>
      <c r="U76" s="4"/>
      <c r="V76" s="21"/>
      <c r="W76" s="4"/>
      <c r="X76" s="22"/>
    </row>
    <row r="77" spans="2:28" x14ac:dyDescent="0.2">
      <c r="B77" s="30" t="s">
        <v>117</v>
      </c>
      <c r="E77" s="9">
        <f>SUM(E43:E76)</f>
        <v>32647</v>
      </c>
      <c r="G77" s="9">
        <f>SUM(G43:G76)</f>
        <v>7543.99</v>
      </c>
      <c r="H77" s="12"/>
      <c r="I77" s="9">
        <v>0</v>
      </c>
      <c r="J77" s="11"/>
      <c r="K77" s="7">
        <f>SUM(K43:K76)</f>
        <v>3000</v>
      </c>
      <c r="L77" s="12"/>
      <c r="M77" s="9">
        <f>SUM(M43:M76)</f>
        <v>0</v>
      </c>
      <c r="N77" s="11"/>
      <c r="O77" s="9">
        <f>SUM(O43:O76)</f>
        <v>44241.32</v>
      </c>
      <c r="P77" s="11"/>
      <c r="Q77" s="9">
        <v>0</v>
      </c>
      <c r="R77" s="11"/>
      <c r="S77" s="9">
        <v>0</v>
      </c>
      <c r="T77" s="11"/>
      <c r="U77" s="9">
        <f>SUM(U43:U76)</f>
        <v>2500</v>
      </c>
      <c r="V77" s="18"/>
      <c r="W77" s="9">
        <f>SUM(W43:W76)</f>
        <v>203595.27</v>
      </c>
      <c r="X77" s="18"/>
      <c r="Y77" s="9">
        <f>SUM(Y43:Y76)</f>
        <v>293527.57999999996</v>
      </c>
      <c r="AB77" s="12"/>
    </row>
    <row r="78" spans="2:28" x14ac:dyDescent="0.2">
      <c r="E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22"/>
      <c r="W78" s="16"/>
      <c r="X78" s="21"/>
    </row>
    <row r="79" spans="2:28" x14ac:dyDescent="0.2">
      <c r="E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22"/>
      <c r="W79" s="16"/>
      <c r="X79" s="21"/>
    </row>
    <row r="80" spans="2:28" x14ac:dyDescent="0.2">
      <c r="B80" s="30" t="s">
        <v>118</v>
      </c>
      <c r="E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22"/>
      <c r="W80" s="16"/>
      <c r="X80" s="22"/>
      <c r="Y80" s="16"/>
    </row>
    <row r="81" spans="2:28" hidden="1" x14ac:dyDescent="0.2">
      <c r="B81" s="30" t="s">
        <v>119</v>
      </c>
      <c r="C81" s="30" t="s">
        <v>120</v>
      </c>
      <c r="E81" s="14">
        <v>0</v>
      </c>
      <c r="G81" s="14">
        <v>0</v>
      </c>
      <c r="H81" s="11"/>
      <c r="I81" s="14">
        <v>0</v>
      </c>
      <c r="J81" s="14"/>
      <c r="K81" s="14"/>
      <c r="L81" s="11"/>
      <c r="M81" s="14">
        <v>0</v>
      </c>
      <c r="N81" s="14"/>
      <c r="O81" s="14"/>
      <c r="P81" s="14"/>
      <c r="Q81" s="14"/>
      <c r="R81" s="14"/>
      <c r="S81" s="14">
        <v>0</v>
      </c>
      <c r="T81" s="14"/>
      <c r="U81" s="14"/>
      <c r="V81" s="20"/>
      <c r="W81" s="14"/>
      <c r="X81" s="18"/>
      <c r="Y81" s="4">
        <f t="shared" ref="Y81:Y83" si="4">SUM(E81:X81)</f>
        <v>0</v>
      </c>
    </row>
    <row r="82" spans="2:28" hidden="1" x14ac:dyDescent="0.2">
      <c r="B82" s="30" t="s">
        <v>121</v>
      </c>
      <c r="C82" s="52" t="s">
        <v>122</v>
      </c>
      <c r="E82" s="14">
        <v>0</v>
      </c>
      <c r="G82" s="14">
        <v>0</v>
      </c>
      <c r="H82" s="11"/>
      <c r="I82" s="14">
        <v>0</v>
      </c>
      <c r="J82" s="14"/>
      <c r="K82" s="14"/>
      <c r="L82" s="11"/>
      <c r="M82" s="14">
        <v>0</v>
      </c>
      <c r="N82" s="14"/>
      <c r="O82" s="14"/>
      <c r="P82" s="14"/>
      <c r="Q82" s="14"/>
      <c r="R82" s="14"/>
      <c r="S82" s="14">
        <v>0</v>
      </c>
      <c r="T82" s="14"/>
      <c r="U82" s="14"/>
      <c r="V82" s="20"/>
      <c r="W82" s="14"/>
      <c r="X82" s="18"/>
      <c r="Y82" s="4">
        <f t="shared" si="4"/>
        <v>0</v>
      </c>
    </row>
    <row r="83" spans="2:28" x14ac:dyDescent="0.2">
      <c r="B83" s="30" t="s">
        <v>123</v>
      </c>
      <c r="C83" s="52" t="s">
        <v>124</v>
      </c>
      <c r="E83" s="15">
        <v>0</v>
      </c>
      <c r="G83" s="15">
        <v>0</v>
      </c>
      <c r="H83" s="12"/>
      <c r="I83" s="15">
        <v>0</v>
      </c>
      <c r="J83" s="14"/>
      <c r="K83" s="15"/>
      <c r="L83" s="12"/>
      <c r="M83" s="15">
        <v>0</v>
      </c>
      <c r="N83" s="14"/>
      <c r="O83" s="7">
        <v>29673.360000000001</v>
      </c>
      <c r="P83" s="14"/>
      <c r="Q83" s="15"/>
      <c r="R83" s="14"/>
      <c r="S83" s="15">
        <v>0</v>
      </c>
      <c r="T83" s="14"/>
      <c r="U83" s="15"/>
      <c r="V83" s="20"/>
      <c r="W83" s="15"/>
      <c r="X83" s="10"/>
      <c r="Y83" s="7">
        <f t="shared" si="4"/>
        <v>29673.360000000001</v>
      </c>
    </row>
    <row r="84" spans="2:28" x14ac:dyDescent="0.2">
      <c r="E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22"/>
      <c r="W84" s="16"/>
      <c r="X84" s="22"/>
    </row>
    <row r="85" spans="2:28" x14ac:dyDescent="0.2">
      <c r="B85" s="30" t="s">
        <v>125</v>
      </c>
      <c r="E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22"/>
      <c r="W85" s="16"/>
      <c r="X85" s="22"/>
    </row>
    <row r="86" spans="2:28" x14ac:dyDescent="0.2">
      <c r="B86" s="30" t="s">
        <v>126</v>
      </c>
      <c r="E86" s="9">
        <f>SUM(E81:E84)</f>
        <v>0</v>
      </c>
      <c r="G86" s="9">
        <f>SUM(G81:G84)</f>
        <v>0</v>
      </c>
      <c r="H86" s="12"/>
      <c r="I86" s="9">
        <v>0</v>
      </c>
      <c r="J86" s="11"/>
      <c r="K86" s="9">
        <f>SUM(K81:K84)</f>
        <v>0</v>
      </c>
      <c r="L86" s="12"/>
      <c r="M86" s="9">
        <f>SUM(M81:M84)</f>
        <v>0</v>
      </c>
      <c r="N86" s="11"/>
      <c r="O86" s="9">
        <f>SUM(O81:O84)</f>
        <v>29673.360000000001</v>
      </c>
      <c r="P86" s="11"/>
      <c r="Q86" s="9">
        <v>0</v>
      </c>
      <c r="R86" s="11"/>
      <c r="S86" s="9">
        <v>0</v>
      </c>
      <c r="T86" s="11"/>
      <c r="U86" s="9">
        <f>SUM(U81:U84)</f>
        <v>0</v>
      </c>
      <c r="V86" s="18"/>
      <c r="W86" s="9">
        <f>SUM(W81:W84)</f>
        <v>0</v>
      </c>
      <c r="X86" s="18"/>
      <c r="Y86" s="9">
        <f>SUM(Y81:Y84)</f>
        <v>29673.360000000001</v>
      </c>
      <c r="AB86" s="12"/>
    </row>
    <row r="87" spans="2:28" x14ac:dyDescent="0.2">
      <c r="E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0"/>
      <c r="W87" s="12"/>
      <c r="X87" s="10"/>
      <c r="Y87" s="12"/>
    </row>
    <row r="88" spans="2:28" x14ac:dyDescent="0.2">
      <c r="B88" s="32" t="s">
        <v>127</v>
      </c>
      <c r="E88" s="7">
        <f>+E40+E77+E86</f>
        <v>105253.3</v>
      </c>
      <c r="G88" s="7">
        <f>+G40+G77+G86</f>
        <v>15543.99</v>
      </c>
      <c r="H88" s="12"/>
      <c r="I88" s="9">
        <v>0</v>
      </c>
      <c r="J88" s="11"/>
      <c r="K88" s="7">
        <f>+K40+K77+K86</f>
        <v>6801.74</v>
      </c>
      <c r="L88" s="12"/>
      <c r="M88" s="7">
        <f>+M40+M77+M86</f>
        <v>192238</v>
      </c>
      <c r="N88" s="11"/>
      <c r="O88" s="9">
        <f>+O40+O77+O86</f>
        <v>73914.679999999993</v>
      </c>
      <c r="P88" s="11"/>
      <c r="Q88" s="9">
        <v>0</v>
      </c>
      <c r="R88" s="11"/>
      <c r="S88" s="9">
        <v>0</v>
      </c>
      <c r="T88" s="11"/>
      <c r="U88" s="7">
        <f>+U40+U77+U86</f>
        <v>2500</v>
      </c>
      <c r="V88" s="18"/>
      <c r="W88" s="7">
        <f>+W40+W77+W86</f>
        <v>203595.27</v>
      </c>
      <c r="X88" s="10"/>
      <c r="Y88" s="9">
        <f>+Y40+Y77+Y86</f>
        <v>599846.97999999986</v>
      </c>
    </row>
    <row r="89" spans="2:28" x14ac:dyDescent="0.2">
      <c r="B89" s="29"/>
      <c r="E89" s="12"/>
      <c r="G89" s="12"/>
      <c r="H89" s="12"/>
      <c r="I89" s="12"/>
      <c r="J89" s="12"/>
      <c r="K89" s="12"/>
      <c r="L89" s="12"/>
      <c r="M89" s="24"/>
      <c r="N89" s="24"/>
      <c r="O89" s="24"/>
      <c r="P89" s="24"/>
      <c r="Q89" s="24"/>
      <c r="R89" s="24"/>
      <c r="S89" s="24"/>
      <c r="T89" s="24"/>
      <c r="U89" s="24"/>
      <c r="V89" s="25"/>
      <c r="W89" s="24"/>
      <c r="X89" s="10"/>
      <c r="Y89" s="12"/>
    </row>
    <row r="90" spans="2:28" x14ac:dyDescent="0.2">
      <c r="B90" s="30" t="s">
        <v>128</v>
      </c>
      <c r="E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5"/>
      <c r="W90" s="24"/>
      <c r="X90" s="10"/>
      <c r="Y90" s="12"/>
    </row>
    <row r="91" spans="2:28" x14ac:dyDescent="0.2">
      <c r="B91" s="30" t="s">
        <v>129</v>
      </c>
      <c r="E91" s="9">
        <f>+E23-E88</f>
        <v>0</v>
      </c>
      <c r="G91" s="9">
        <f>+G23-G88</f>
        <v>0</v>
      </c>
      <c r="H91" s="11"/>
      <c r="I91" s="11">
        <v>0</v>
      </c>
      <c r="J91" s="11"/>
      <c r="K91" s="9">
        <f>+K23-K88</f>
        <v>0</v>
      </c>
      <c r="L91" s="11"/>
      <c r="M91" s="9">
        <f>+M23-M88</f>
        <v>0</v>
      </c>
      <c r="N91" s="11"/>
      <c r="O91" s="9">
        <f>+O23-O88</f>
        <v>0</v>
      </c>
      <c r="P91" s="11"/>
      <c r="Q91" s="11">
        <v>0</v>
      </c>
      <c r="R91" s="11"/>
      <c r="S91" s="11">
        <v>0</v>
      </c>
      <c r="T91" s="11"/>
      <c r="U91" s="9">
        <f>+U23-U88</f>
        <v>-1855.6399999999999</v>
      </c>
      <c r="V91" s="18"/>
      <c r="W91" s="9">
        <f>+W23-W88</f>
        <v>50720.5</v>
      </c>
      <c r="X91" s="18"/>
      <c r="Y91" s="9">
        <f>+Y23-Y88</f>
        <v>48864.860000000102</v>
      </c>
    </row>
    <row r="92" spans="2:28" x14ac:dyDescent="0.2"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8"/>
      <c r="W92" s="11"/>
      <c r="X92" s="10"/>
      <c r="Y92" s="11"/>
    </row>
    <row r="93" spans="2:28" x14ac:dyDescent="0.2">
      <c r="B93" s="30" t="s">
        <v>133</v>
      </c>
      <c r="E93" s="11">
        <v>0</v>
      </c>
      <c r="G93" s="11">
        <v>0</v>
      </c>
      <c r="H93" s="11"/>
      <c r="I93" s="11"/>
      <c r="J93" s="11"/>
      <c r="K93" s="11">
        <v>0</v>
      </c>
      <c r="L93" s="11"/>
      <c r="M93" s="11">
        <v>0</v>
      </c>
      <c r="N93" s="11"/>
      <c r="O93" s="11">
        <v>0</v>
      </c>
      <c r="P93" s="11"/>
      <c r="Q93" s="11"/>
      <c r="R93" s="11"/>
      <c r="S93" s="11"/>
      <c r="T93" s="11"/>
      <c r="U93" s="11">
        <v>0</v>
      </c>
      <c r="V93" s="18"/>
      <c r="W93" s="11">
        <v>0</v>
      </c>
      <c r="X93" s="10"/>
      <c r="Y93" s="11">
        <f t="shared" ref="Y93:Y94" si="5">SUM(E93:X93)</f>
        <v>0</v>
      </c>
    </row>
    <row r="94" spans="2:28" x14ac:dyDescent="0.2">
      <c r="B94" s="30" t="s">
        <v>130</v>
      </c>
      <c r="E94" s="9">
        <v>0</v>
      </c>
      <c r="G94" s="9">
        <v>0</v>
      </c>
      <c r="H94" s="11"/>
      <c r="I94" s="11"/>
      <c r="J94" s="11"/>
      <c r="K94" s="9">
        <v>0</v>
      </c>
      <c r="L94" s="11"/>
      <c r="M94" s="9">
        <v>0</v>
      </c>
      <c r="N94" s="11"/>
      <c r="O94" s="9">
        <v>0</v>
      </c>
      <c r="P94" s="11"/>
      <c r="Q94" s="11"/>
      <c r="R94" s="11"/>
      <c r="S94" s="11"/>
      <c r="T94" s="11"/>
      <c r="U94" s="9">
        <f>8192.46</f>
        <v>8192.4599999999991</v>
      </c>
      <c r="V94" s="18" t="s">
        <v>133</v>
      </c>
      <c r="W94" s="9">
        <f>134033.77</f>
        <v>134033.76999999999</v>
      </c>
      <c r="X94" s="10" t="s">
        <v>133</v>
      </c>
      <c r="Y94" s="8">
        <f t="shared" si="5"/>
        <v>142226.22999999998</v>
      </c>
      <c r="Z94" s="30" t="s">
        <v>133</v>
      </c>
    </row>
    <row r="95" spans="2:28" x14ac:dyDescent="0.2"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8"/>
      <c r="W95" s="11"/>
      <c r="X95" s="10"/>
      <c r="Y95" s="11"/>
    </row>
    <row r="96" spans="2:28" x14ac:dyDescent="0.2"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8"/>
      <c r="W96" s="11"/>
      <c r="X96" s="10"/>
      <c r="Y96" s="11"/>
    </row>
    <row r="97" spans="1:25" ht="13.5" thickBot="1" x14ac:dyDescent="0.25">
      <c r="B97" s="30" t="s">
        <v>131</v>
      </c>
      <c r="E97" s="26">
        <f>E91+E94</f>
        <v>0</v>
      </c>
      <c r="F97" s="26">
        <f t="shared" ref="F97:O97" si="6">F91+F94</f>
        <v>0</v>
      </c>
      <c r="G97" s="26">
        <f t="shared" si="6"/>
        <v>0</v>
      </c>
      <c r="H97" s="26">
        <f t="shared" si="6"/>
        <v>0</v>
      </c>
      <c r="I97" s="26">
        <f t="shared" si="6"/>
        <v>0</v>
      </c>
      <c r="J97" s="26">
        <f t="shared" si="6"/>
        <v>0</v>
      </c>
      <c r="K97" s="26">
        <f t="shared" si="6"/>
        <v>0</v>
      </c>
      <c r="L97" s="26">
        <f t="shared" si="6"/>
        <v>0</v>
      </c>
      <c r="M97" s="26">
        <f t="shared" si="6"/>
        <v>0</v>
      </c>
      <c r="N97" s="26">
        <f t="shared" si="6"/>
        <v>0</v>
      </c>
      <c r="O97" s="26">
        <f t="shared" si="6"/>
        <v>0</v>
      </c>
      <c r="P97" s="11"/>
      <c r="Q97" s="11"/>
      <c r="R97" s="11"/>
      <c r="S97" s="11"/>
      <c r="T97" s="11"/>
      <c r="U97" s="26">
        <f>U91+U94</f>
        <v>6336.82</v>
      </c>
      <c r="V97" s="26" t="s">
        <v>133</v>
      </c>
      <c r="W97" s="26">
        <f>W91+W94</f>
        <v>184754.27</v>
      </c>
      <c r="X97" s="26" t="s">
        <v>133</v>
      </c>
      <c r="Y97" s="26">
        <f>Y91+Y94</f>
        <v>191091.09000000008</v>
      </c>
    </row>
    <row r="98" spans="1:25" ht="13.5" thickTop="1" x14ac:dyDescent="0.2"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8"/>
      <c r="W98" s="11"/>
      <c r="X98" s="10"/>
      <c r="Y98" s="11"/>
    </row>
    <row r="99" spans="1:25" x14ac:dyDescent="0.2"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8"/>
      <c r="W99" s="11"/>
      <c r="X99" s="10"/>
      <c r="Y99" s="11"/>
    </row>
    <row r="100" spans="1:25" x14ac:dyDescent="0.2"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8"/>
      <c r="W100" s="11"/>
      <c r="X100" s="10"/>
      <c r="Y100" s="11"/>
    </row>
    <row r="101" spans="1:25" x14ac:dyDescent="0.2">
      <c r="B101" s="30" t="s">
        <v>133</v>
      </c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8"/>
      <c r="W101" s="11"/>
      <c r="X101" s="10"/>
      <c r="Y101" s="11"/>
    </row>
    <row r="102" spans="1:25" x14ac:dyDescent="0.2">
      <c r="A102" s="28" t="s">
        <v>133</v>
      </c>
      <c r="B102" s="30" t="s">
        <v>133</v>
      </c>
      <c r="G102" s="11"/>
      <c r="H102" s="4"/>
      <c r="I102" s="11"/>
      <c r="J102" s="11"/>
      <c r="K102" s="11"/>
      <c r="L102" s="4"/>
      <c r="X102" s="27"/>
      <c r="Y102" s="54"/>
    </row>
    <row r="103" spans="1:25" x14ac:dyDescent="0.2">
      <c r="A103" s="28" t="s">
        <v>133</v>
      </c>
      <c r="B103" s="30" t="s">
        <v>133</v>
      </c>
      <c r="G103" s="11"/>
      <c r="H103" s="4"/>
      <c r="I103" s="11"/>
      <c r="J103" s="11"/>
      <c r="K103" s="11"/>
      <c r="L103" s="4"/>
      <c r="X103" s="27"/>
      <c r="Y103" s="54"/>
    </row>
    <row r="104" spans="1:25" x14ac:dyDescent="0.2">
      <c r="B104" s="30" t="s">
        <v>133</v>
      </c>
      <c r="G104" s="11"/>
      <c r="H104" s="4"/>
      <c r="I104" s="11"/>
      <c r="J104" s="11"/>
      <c r="K104" s="11"/>
      <c r="L104" s="4"/>
      <c r="X104" s="27"/>
      <c r="Y104" s="11"/>
    </row>
    <row r="105" spans="1:25" x14ac:dyDescent="0.2">
      <c r="G105" s="11"/>
      <c r="H105" s="4"/>
      <c r="I105" s="11"/>
      <c r="J105" s="11"/>
      <c r="K105" s="11"/>
      <c r="L105" s="4"/>
      <c r="X105" s="27"/>
    </row>
    <row r="106" spans="1:25" x14ac:dyDescent="0.2">
      <c r="G106" s="11"/>
      <c r="H106" s="4"/>
      <c r="I106" s="11"/>
      <c r="J106" s="11"/>
      <c r="K106" s="11"/>
      <c r="L106" s="4"/>
      <c r="X106" s="27"/>
      <c r="Y106" s="11"/>
    </row>
    <row r="107" spans="1:25" x14ac:dyDescent="0.2">
      <c r="G107" s="11"/>
      <c r="H107" s="4"/>
      <c r="I107" s="11"/>
      <c r="J107" s="11"/>
      <c r="K107" s="11"/>
      <c r="L107" s="4"/>
      <c r="X107" s="27"/>
      <c r="Y107" s="11"/>
    </row>
    <row r="108" spans="1:25" x14ac:dyDescent="0.2">
      <c r="G108" s="11"/>
      <c r="H108" s="4"/>
      <c r="I108" s="11"/>
      <c r="J108" s="11"/>
      <c r="K108" s="11"/>
      <c r="L108" s="4"/>
      <c r="X108" s="27"/>
      <c r="Y108" s="11"/>
    </row>
  </sheetData>
  <mergeCells count="1">
    <mergeCell ref="E10:K10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Grama, Jacqueline</dc:creator>
  <cp:lastModifiedBy>Grama, Jacqueline</cp:lastModifiedBy>
  <dcterms:created xsi:type="dcterms:W3CDTF">2021-09-10T15:18:45Z</dcterms:created>
  <dcterms:modified xsi:type="dcterms:W3CDTF">2023-08-18T15:09:10Z</dcterms:modified>
</cp:coreProperties>
</file>