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tables/table16.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tables/table14.xml" ContentType="application/vnd.openxmlformats-officedocument.spreadsheetml.table+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tables/table21.xml" ContentType="application/vnd.openxmlformats-officedocument.spreadsheetml.table+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tables/table10.xml" ContentType="application/vnd.openxmlformats-officedocument.spreadsheetml.table+xml"/>
  <Override PartName="/xl/drawings/drawing15.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tables/table9.xml" ContentType="application/vnd.openxmlformats-officedocument.spreadsheetml.table+xml"/>
  <Override PartName="/xl/drawings/drawing11.xml" ContentType="application/vnd.openxmlformats-officedocument.drawing+xml"/>
  <Override PartName="/xl/drawings/drawing20.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tables/table19.xml" ContentType="application/vnd.openxmlformats-officedocument.spreadsheetml.table+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Override PartName="/xl/drawings/drawing9.xml" ContentType="application/vnd.openxmlformats-officedocument.drawing+xml"/>
  <Override PartName="/xl/tables/table15.xml" ContentType="application/vnd.openxmlformats-officedocument.spreadsheetml.table+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tables/table13.xml" ContentType="application/vnd.openxmlformats-officedocument.spreadsheetml.table+xml"/>
  <Override PartName="/xl/tables/table22.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tables/table11.xml" ContentType="application/vnd.openxmlformats-officedocument.spreadsheetml.table+xml"/>
  <Override PartName="/xl/drawings/drawing18.xml" ContentType="application/vnd.openxmlformats-officedocument.drawing+xml"/>
  <Override PartName="/xl/tables/table20.xml" ContentType="application/vnd.openxmlformats-officedocument.spreadsheetml.tab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tables/table8.xml" ContentType="application/vnd.openxmlformats-officedocument.spreadsheetml.table+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autoCompressPictures="0" defaultThemeVersion="124226"/>
  <bookViews>
    <workbookView xWindow="0" yWindow="-450" windowWidth="16610" windowHeight="7460" tabRatio="772" firstSheet="8" activeTab="10"/>
  </bookViews>
  <sheets>
    <sheet name="Instructions" sheetId="25" r:id="rId1"/>
    <sheet name="Title" sheetId="26" r:id="rId2"/>
    <sheet name="SIP Team &amp; Process" sheetId="42" state="hidden" r:id="rId3"/>
    <sheet name="List of Priority Schools &amp; CDS" sheetId="57" state="hidden" r:id="rId4"/>
    <sheet name="List of Schools &amp; CDS" sheetId="24" state="hidden" r:id="rId5"/>
    <sheet name="Goals - SIG Schools" sheetId="29" r:id="rId6"/>
    <sheet name="Goals - Focus Schools" sheetId="30" state="hidden" r:id="rId7"/>
    <sheet name="Prior year interventions" sheetId="35" state="hidden" r:id="rId8"/>
    <sheet name="QSR Summary" sheetId="56" r:id="rId9"/>
    <sheet name="Highest Priority Issues" sheetId="38" r:id="rId10"/>
    <sheet name="Required Activity (1)" sheetId="1" r:id="rId11"/>
    <sheet name="Required Activity (2)" sheetId="68" r:id="rId12"/>
    <sheet name="Required Activity (3)" sheetId="69" r:id="rId13"/>
    <sheet name="Required Activity (4)" sheetId="70" r:id="rId14"/>
    <sheet name="Required Activity (5)" sheetId="71" r:id="rId15"/>
    <sheet name="Required Activity (6)" sheetId="72" r:id="rId16"/>
    <sheet name="Required Activity (7a)" sheetId="73" r:id="rId17"/>
    <sheet name="Required Activity (7b)" sheetId="74" r:id="rId18"/>
    <sheet name="Required Activity (8)" sheetId="75" r:id="rId19"/>
    <sheet name="Required Activity (9)" sheetId="76" r:id="rId20"/>
    <sheet name="Other Intervention Strategy (1)" sheetId="77" r:id="rId21"/>
    <sheet name="Other Intervention Strategy (2)" sheetId="78" r:id="rId22"/>
    <sheet name="Strategy Summary" sheetId="3" state="hidden" r:id="rId23"/>
    <sheet name="Budget Summary" sheetId="22" state="hidden" r:id="rId24"/>
    <sheet name="List Variables" sheetId="23" state="hidden" r:id="rId25"/>
    <sheet name="Intervention Strategy Summary" sheetId="40" state="hidden" r:id="rId26"/>
    <sheet name="AtTask Step 1" sheetId="54" state="hidden" r:id="rId27"/>
    <sheet name="Past Proficiency-Future Targets" sheetId="34" state="hidden" r:id="rId28"/>
    <sheet name="SQL Results-1011" sheetId="41" state="hidden" r:id="rId29"/>
  </sheets>
  <externalReferences>
    <externalReference r:id="rId30"/>
    <externalReference r:id="rId31"/>
    <externalReference r:id="rId32"/>
  </externalReferences>
  <definedNames>
    <definedName name="_xlnm._FilterDatabase" localSheetId="3" hidden="1">'List of Priority Schools &amp; CDS'!$A$1:$I$11</definedName>
    <definedName name="_xlnm._FilterDatabase" localSheetId="4" hidden="1">'List of Schools &amp; CDS'!$A$1:$J$250</definedName>
    <definedName name="_xlnm._FilterDatabase" localSheetId="28" hidden="1">'SQL Results-1011'!$A$1:$X$1813</definedName>
    <definedName name="amount" localSheetId="26">'AtTask Step 1'!#REF!</definedName>
    <definedName name="amount" localSheetId="20">'[1]Intervention Strategy Summary'!$M$3:$M$152</definedName>
    <definedName name="amount" localSheetId="21">'[1]Intervention Strategy Summary'!$M$3:$M$152</definedName>
    <definedName name="amount">'Intervention Strategy Summary'!$M$3:$M$152</definedName>
    <definedName name="category" localSheetId="26">'AtTask Step 1'!#REF!</definedName>
    <definedName name="category" localSheetId="20">'[1]Intervention Strategy Summary'!$N$3:$N$152</definedName>
    <definedName name="category" localSheetId="21">'[1]Intervention Strategy Summary'!$N$3:$N$152</definedName>
    <definedName name="category">'Intervention Strategy Summary'!$N$3:$N$152</definedName>
    <definedName name="CDS" localSheetId="20">[1]Title!$I$29</definedName>
    <definedName name="CDS" localSheetId="21">[1]Title!$I$29</definedName>
    <definedName name="CDS">Title!$I$29</definedName>
    <definedName name="_xlnm.Print_Area" localSheetId="23">'Budget Summary'!$A$1:$J$33</definedName>
    <definedName name="_xlnm.Print_Area" localSheetId="6">'Goals - Focus Schools'!$A$1:$F$22</definedName>
    <definedName name="_xlnm.Print_Area" localSheetId="5">'Goals - SIG Schools'!$A$1:$F$22</definedName>
    <definedName name="_xlnm.Print_Area" localSheetId="9">'Highest Priority Issues'!$A$1:$F$25</definedName>
    <definedName name="_xlnm.Print_Area" localSheetId="0">Instructions!$A$1:$S$32</definedName>
    <definedName name="_xlnm.Print_Area" localSheetId="20">'Other Intervention Strategy (1)'!$A$1:$F$28</definedName>
    <definedName name="_xlnm.Print_Area" localSheetId="21">'Other Intervention Strategy (2)'!$A$1:$F$28</definedName>
    <definedName name="_xlnm.Print_Area" localSheetId="27">'Past Proficiency-Future Targets'!$A$1:$N$66</definedName>
    <definedName name="_xlnm.Print_Area" localSheetId="7">'Prior year interventions'!$A$1:$U$30</definedName>
    <definedName name="_xlnm.Print_Area" localSheetId="10">'Required Activity (1)'!$A$1:$F$29</definedName>
    <definedName name="_xlnm.Print_Area" localSheetId="11">'Required Activity (2)'!$A$1:$F$29</definedName>
    <definedName name="_xlnm.Print_Area" localSheetId="12">'Required Activity (3)'!$A$1:$F$29</definedName>
    <definedName name="_xlnm.Print_Area" localSheetId="13">'Required Activity (4)'!$A$1:$F$29</definedName>
    <definedName name="_xlnm.Print_Area" localSheetId="14">'Required Activity (5)'!$A$1:$F$29</definedName>
    <definedName name="_xlnm.Print_Area" localSheetId="15">'Required Activity (6)'!$A$1:$F$29</definedName>
    <definedName name="_xlnm.Print_Area" localSheetId="16">'Required Activity (7a)'!$A$1:$F$29</definedName>
    <definedName name="_xlnm.Print_Area" localSheetId="17">'Required Activity (7b)'!$A$1:$F$29</definedName>
    <definedName name="_xlnm.Print_Area" localSheetId="18">'Required Activity (8)'!$A$1:$F$29</definedName>
    <definedName name="_xlnm.Print_Area" localSheetId="19">'Required Activity (9)'!$A$1:$F$29</definedName>
    <definedName name="_xlnm.Print_Area" localSheetId="22">'Strategy Summary'!$A$1:$H$21</definedName>
    <definedName name="_xlnm.Print_Area" localSheetId="1">Title!$A$1:$J$34</definedName>
    <definedName name="_xlnm.Print_Titles" localSheetId="9">'Highest Priority Issues'!$1:$6</definedName>
    <definedName name="_xlnm.Print_Titles" localSheetId="8">'QSR Summary'!$1:$7</definedName>
    <definedName name="Ratings" localSheetId="20">'[1]List Variables'!$R$2:$R$5</definedName>
    <definedName name="Ratings" localSheetId="21">'[1]List Variables'!$R$2:$R$5</definedName>
    <definedName name="Ratings">'List Variables'!$R$2:$R$5</definedName>
    <definedName name="Schools" localSheetId="3">'List of Priority Schools &amp; CDS'!$C$4:$C$11</definedName>
    <definedName name="Schools">'List of Schools &amp; CDS'!$C$2:$C$250</definedName>
    <definedName name="source" localSheetId="26">'AtTask Step 1'!#REF!</definedName>
    <definedName name="source" localSheetId="20">'[1]Intervention Strategy Summary'!$O$3:$O$152</definedName>
    <definedName name="source" localSheetId="21">'[1]Intervention Strategy Summary'!$O$3:$O$152</definedName>
    <definedName name="source">'Intervention Strategy Summary'!$O$3:$O$152</definedName>
    <definedName name="Stakeholder_Groups">'List Variables'!$F$2:$F$5</definedName>
    <definedName name="Stakeholders" localSheetId="20">'[1]List Variables'!$F$2:$F$6</definedName>
    <definedName name="Stakeholders" localSheetId="21">'[1]List Variables'!$F$2:$F$6</definedName>
    <definedName name="Stakeholders">'List Variables'!$F$2:$F$6</definedName>
    <definedName name="threshold">'[2]INPUT SHEET'!$E$14</definedName>
    <definedName name="Topics" localSheetId="20">'[1]List Variables'!$K$2:$K$5</definedName>
    <definedName name="Topics" localSheetId="21">'[1]List Variables'!$K$2:$K$5</definedName>
    <definedName name="Topics">'List Variables'!$K$2:$K$5</definedName>
    <definedName name="turnaround" localSheetId="20">'[1]List Variables'!$O$2:$O$9</definedName>
    <definedName name="turnaround" localSheetId="21">'[1]List Variables'!$O$2:$O$9</definedName>
    <definedName name="turnaround">'List Variables'!$O$2:$O$9</definedName>
    <definedName name="yes_no" localSheetId="20">'[1]List Variables'!$G$2:$G$3</definedName>
    <definedName name="yes_no" localSheetId="21">'[1]List Variables'!$G$2:$G$3</definedName>
    <definedName name="yes_no">'List Variables'!$G$2:$G$3</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A157" i="54"/>
  <c r="A140"/>
  <c r="A123"/>
  <c r="A106"/>
  <c r="A89"/>
  <c r="A72"/>
  <c r="A55"/>
  <c r="A38"/>
  <c r="A21"/>
  <c r="A4"/>
  <c r="R3" i="40"/>
  <c r="G6" i="3" s="1"/>
  <c r="R18" i="40"/>
  <c r="G7" i="3"/>
  <c r="R33" i="40"/>
  <c r="G8" i="3" s="1"/>
  <c r="R48" i="40"/>
  <c r="R63"/>
  <c r="R78"/>
  <c r="G11" i="3" s="1"/>
  <c r="R93" i="40"/>
  <c r="G12" i="3"/>
  <c r="R108" i="40"/>
  <c r="G13" i="3" s="1"/>
  <c r="R123" i="40"/>
  <c r="R138"/>
  <c r="G15" i="3" s="1"/>
  <c r="A138" i="40"/>
  <c r="B15" i="3" s="1"/>
  <c r="A123" i="40"/>
  <c r="B14" i="3" s="1"/>
  <c r="A108" i="40"/>
  <c r="B13" i="3"/>
  <c r="A93" i="40"/>
  <c r="B12" i="3" s="1"/>
  <c r="A78" i="40"/>
  <c r="B11" i="3"/>
  <c r="A63" i="40"/>
  <c r="B10" i="3" s="1"/>
  <c r="A48" i="40"/>
  <c r="B9" i="3"/>
  <c r="A33" i="40"/>
  <c r="B8" i="3" s="1"/>
  <c r="A18" i="40"/>
  <c r="A3"/>
  <c r="B6" i="3" s="1"/>
  <c r="I26" i="26"/>
  <c r="R170" i="54" s="1"/>
  <c r="Q156"/>
  <c r="I29" i="26"/>
  <c r="T55" i="40" s="1"/>
  <c r="Q155" i="54"/>
  <c r="Q139"/>
  <c r="Q138"/>
  <c r="Q122"/>
  <c r="Q121"/>
  <c r="Q105"/>
  <c r="Q104"/>
  <c r="Q88"/>
  <c r="Q87"/>
  <c r="Q71"/>
  <c r="Q70"/>
  <c r="Q54"/>
  <c r="Q53"/>
  <c r="Q37"/>
  <c r="Q36"/>
  <c r="Q20"/>
  <c r="Q19"/>
  <c r="Q2"/>
  <c r="Q3"/>
  <c r="Q4"/>
  <c r="I27" i="26"/>
  <c r="M3" i="40"/>
  <c r="M4"/>
  <c r="M5"/>
  <c r="E10" i="34"/>
  <c r="C157" i="54"/>
  <c r="D157" s="1"/>
  <c r="N157"/>
  <c r="O157" s="1"/>
  <c r="L157"/>
  <c r="M157" s="1"/>
  <c r="C140"/>
  <c r="D140" s="1"/>
  <c r="N140"/>
  <c r="O140" s="1"/>
  <c r="L140"/>
  <c r="M140" s="1"/>
  <c r="C123"/>
  <c r="D123"/>
  <c r="H122" s="1"/>
  <c r="N123"/>
  <c r="O123" s="1"/>
  <c r="L123"/>
  <c r="M123"/>
  <c r="C106"/>
  <c r="D106" s="1"/>
  <c r="H105" s="1"/>
  <c r="N106"/>
  <c r="O106"/>
  <c r="L106"/>
  <c r="M106" s="1"/>
  <c r="C89"/>
  <c r="D89" s="1"/>
  <c r="H88" s="1"/>
  <c r="N89"/>
  <c r="O89"/>
  <c r="L89"/>
  <c r="M89" s="1"/>
  <c r="C72"/>
  <c r="D72"/>
  <c r="N72"/>
  <c r="O72" s="1"/>
  <c r="L72"/>
  <c r="M72"/>
  <c r="H70" s="1"/>
  <c r="C55"/>
  <c r="D55" s="1"/>
  <c r="N55"/>
  <c r="O55"/>
  <c r="L55"/>
  <c r="M55" s="1"/>
  <c r="H53" s="1"/>
  <c r="C38"/>
  <c r="D38"/>
  <c r="N38"/>
  <c r="O38" s="1"/>
  <c r="H36" s="1"/>
  <c r="L38"/>
  <c r="M38"/>
  <c r="C21"/>
  <c r="D21"/>
  <c r="N21"/>
  <c r="O21" s="1"/>
  <c r="H19" s="1"/>
  <c r="L21"/>
  <c r="M21"/>
  <c r="F171"/>
  <c r="G171" s="1"/>
  <c r="I171"/>
  <c r="J171" s="1"/>
  <c r="F170"/>
  <c r="G170" s="1"/>
  <c r="I170"/>
  <c r="J170" s="1"/>
  <c r="F169"/>
  <c r="G169" s="1"/>
  <c r="I169"/>
  <c r="J169" s="1"/>
  <c r="F168"/>
  <c r="G168" s="1"/>
  <c r="I168"/>
  <c r="J168" s="1"/>
  <c r="F167"/>
  <c r="G167" s="1"/>
  <c r="I167"/>
  <c r="J167" s="1"/>
  <c r="F166"/>
  <c r="G166" s="1"/>
  <c r="I166"/>
  <c r="J166" s="1"/>
  <c r="F165"/>
  <c r="G165" s="1"/>
  <c r="I165"/>
  <c r="J165" s="1"/>
  <c r="F164"/>
  <c r="G164" s="1"/>
  <c r="I164"/>
  <c r="J164" s="1"/>
  <c r="F163"/>
  <c r="G163" s="1"/>
  <c r="I163"/>
  <c r="J163" s="1"/>
  <c r="F162"/>
  <c r="G162" s="1"/>
  <c r="I162"/>
  <c r="J162" s="1"/>
  <c r="F161"/>
  <c r="G161" s="1"/>
  <c r="I161"/>
  <c r="J161" s="1"/>
  <c r="F160"/>
  <c r="G160" s="1"/>
  <c r="I160"/>
  <c r="J160" s="1"/>
  <c r="F159"/>
  <c r="G159" s="1"/>
  <c r="I159"/>
  <c r="J159" s="1"/>
  <c r="F158"/>
  <c r="G158" s="1"/>
  <c r="I158"/>
  <c r="J158" s="1"/>
  <c r="F157"/>
  <c r="G157" s="1"/>
  <c r="I157"/>
  <c r="J157"/>
  <c r="F154"/>
  <c r="G154" s="1"/>
  <c r="I154"/>
  <c r="J154" s="1"/>
  <c r="F153"/>
  <c r="G153" s="1"/>
  <c r="I153"/>
  <c r="J153" s="1"/>
  <c r="F152"/>
  <c r="G152" s="1"/>
  <c r="I152"/>
  <c r="J152" s="1"/>
  <c r="F151"/>
  <c r="G151" s="1"/>
  <c r="I151"/>
  <c r="J151" s="1"/>
  <c r="F150"/>
  <c r="G150" s="1"/>
  <c r="I150"/>
  <c r="J150" s="1"/>
  <c r="F149"/>
  <c r="G149" s="1"/>
  <c r="I149"/>
  <c r="J149" s="1"/>
  <c r="F148"/>
  <c r="G148" s="1"/>
  <c r="I148"/>
  <c r="J148" s="1"/>
  <c r="F147"/>
  <c r="G147" s="1"/>
  <c r="I147"/>
  <c r="J147" s="1"/>
  <c r="F146"/>
  <c r="G146" s="1"/>
  <c r="I146"/>
  <c r="J146" s="1"/>
  <c r="F145"/>
  <c r="G145" s="1"/>
  <c r="I145"/>
  <c r="J145" s="1"/>
  <c r="F144"/>
  <c r="G144" s="1"/>
  <c r="I144"/>
  <c r="J144" s="1"/>
  <c r="F143"/>
  <c r="G143" s="1"/>
  <c r="I143"/>
  <c r="J143" s="1"/>
  <c r="F142"/>
  <c r="G142" s="1"/>
  <c r="I142"/>
  <c r="J142" s="1"/>
  <c r="F141"/>
  <c r="G141" s="1"/>
  <c r="I141"/>
  <c r="J141" s="1"/>
  <c r="F140"/>
  <c r="G140" s="1"/>
  <c r="I140"/>
  <c r="J140" s="1"/>
  <c r="F137"/>
  <c r="G137" s="1"/>
  <c r="I137"/>
  <c r="J137"/>
  <c r="H137"/>
  <c r="F136"/>
  <c r="G136" s="1"/>
  <c r="I136"/>
  <c r="J136"/>
  <c r="F135"/>
  <c r="G135"/>
  <c r="I135"/>
  <c r="J135" s="1"/>
  <c r="F134"/>
  <c r="G134"/>
  <c r="I134"/>
  <c r="J134" s="1"/>
  <c r="F133"/>
  <c r="G133"/>
  <c r="I133"/>
  <c r="J133" s="1"/>
  <c r="F132"/>
  <c r="G132"/>
  <c r="I132"/>
  <c r="J132" s="1"/>
  <c r="F131"/>
  <c r="G131" s="1"/>
  <c r="H131" s="1"/>
  <c r="I131"/>
  <c r="J131"/>
  <c r="F130"/>
  <c r="G130" s="1"/>
  <c r="I130"/>
  <c r="J130"/>
  <c r="F129"/>
  <c r="G129" s="1"/>
  <c r="H129" s="1"/>
  <c r="I129"/>
  <c r="J129"/>
  <c r="F128"/>
  <c r="G128" s="1"/>
  <c r="I128"/>
  <c r="J128"/>
  <c r="F127"/>
  <c r="G127"/>
  <c r="I127"/>
  <c r="J127" s="1"/>
  <c r="F126"/>
  <c r="G126"/>
  <c r="I126"/>
  <c r="J126" s="1"/>
  <c r="F125"/>
  <c r="G125"/>
  <c r="H125" s="1"/>
  <c r="I125"/>
  <c r="J125" s="1"/>
  <c r="F124"/>
  <c r="G124"/>
  <c r="I124"/>
  <c r="J124" s="1"/>
  <c r="F123"/>
  <c r="G123" s="1"/>
  <c r="I123"/>
  <c r="J123"/>
  <c r="F120"/>
  <c r="G120" s="1"/>
  <c r="H120" s="1"/>
  <c r="I120"/>
  <c r="J120"/>
  <c r="F119"/>
  <c r="G119" s="1"/>
  <c r="H119" s="1"/>
  <c r="I119"/>
  <c r="J119"/>
  <c r="F118"/>
  <c r="G118" s="1"/>
  <c r="H118" s="1"/>
  <c r="I118"/>
  <c r="J118"/>
  <c r="F117"/>
  <c r="G117"/>
  <c r="I117"/>
  <c r="J117" s="1"/>
  <c r="H117" s="1"/>
  <c r="F116"/>
  <c r="G116"/>
  <c r="I116"/>
  <c r="J116" s="1"/>
  <c r="F115"/>
  <c r="G115"/>
  <c r="I115"/>
  <c r="J115" s="1"/>
  <c r="F114"/>
  <c r="G114"/>
  <c r="H114" s="1"/>
  <c r="I114"/>
  <c r="J114" s="1"/>
  <c r="F113"/>
  <c r="G113" s="1"/>
  <c r="I113"/>
  <c r="J113"/>
  <c r="F112"/>
  <c r="G112" s="1"/>
  <c r="I112"/>
  <c r="J112"/>
  <c r="F111"/>
  <c r="G111" s="1"/>
  <c r="H111" s="1"/>
  <c r="I111"/>
  <c r="J111"/>
  <c r="F110"/>
  <c r="G110" s="1"/>
  <c r="H110" s="1"/>
  <c r="I110"/>
  <c r="J110"/>
  <c r="F109"/>
  <c r="G109"/>
  <c r="I109"/>
  <c r="J109" s="1"/>
  <c r="F108"/>
  <c r="G108"/>
  <c r="I108"/>
  <c r="J108" s="1"/>
  <c r="H108" s="1"/>
  <c r="F107"/>
  <c r="G107"/>
  <c r="I107"/>
  <c r="J107" s="1"/>
  <c r="F106"/>
  <c r="G106"/>
  <c r="I106"/>
  <c r="J106" s="1"/>
  <c r="F103"/>
  <c r="G103" s="1"/>
  <c r="I103"/>
  <c r="J103"/>
  <c r="F102"/>
  <c r="G102" s="1"/>
  <c r="I102"/>
  <c r="J102"/>
  <c r="F101"/>
  <c r="G101" s="1"/>
  <c r="I101"/>
  <c r="J101"/>
  <c r="H101"/>
  <c r="F100"/>
  <c r="G100" s="1"/>
  <c r="I100"/>
  <c r="J100"/>
  <c r="F99"/>
  <c r="G99"/>
  <c r="I99"/>
  <c r="J99" s="1"/>
  <c r="F98"/>
  <c r="G98"/>
  <c r="I98"/>
  <c r="J98" s="1"/>
  <c r="F97"/>
  <c r="G97"/>
  <c r="I97"/>
  <c r="J97" s="1"/>
  <c r="F96"/>
  <c r="G96"/>
  <c r="I96"/>
  <c r="J96" s="1"/>
  <c r="F95"/>
  <c r="G95" s="1"/>
  <c r="H95" s="1"/>
  <c r="I95"/>
  <c r="J95"/>
  <c r="F94"/>
  <c r="G94" s="1"/>
  <c r="I94"/>
  <c r="J94"/>
  <c r="F93"/>
  <c r="G93" s="1"/>
  <c r="H93" s="1"/>
  <c r="I93"/>
  <c r="J93"/>
  <c r="F92"/>
  <c r="G92" s="1"/>
  <c r="I92"/>
  <c r="J92"/>
  <c r="F91"/>
  <c r="G91"/>
  <c r="I91"/>
  <c r="J91" s="1"/>
  <c r="F90"/>
  <c r="G90"/>
  <c r="I90"/>
  <c r="J90" s="1"/>
  <c r="F89"/>
  <c r="G89"/>
  <c r="H89" s="1"/>
  <c r="I89"/>
  <c r="J89" s="1"/>
  <c r="F86"/>
  <c r="G86"/>
  <c r="I86"/>
  <c r="J86" s="1"/>
  <c r="F85"/>
  <c r="G85" s="1"/>
  <c r="I85"/>
  <c r="J85"/>
  <c r="F84"/>
  <c r="G84" s="1"/>
  <c r="H84" s="1"/>
  <c r="I84"/>
  <c r="J84"/>
  <c r="F83"/>
  <c r="G83" s="1"/>
  <c r="H83" s="1"/>
  <c r="I83"/>
  <c r="J83"/>
  <c r="F82"/>
  <c r="G82" s="1"/>
  <c r="H82" s="1"/>
  <c r="I82"/>
  <c r="J82"/>
  <c r="F81"/>
  <c r="G81"/>
  <c r="I81"/>
  <c r="J81" s="1"/>
  <c r="H81" s="1"/>
  <c r="F80"/>
  <c r="G80"/>
  <c r="I80"/>
  <c r="J80" s="1"/>
  <c r="F79"/>
  <c r="G79"/>
  <c r="I79"/>
  <c r="J79" s="1"/>
  <c r="F78"/>
  <c r="G78"/>
  <c r="H78" s="1"/>
  <c r="I78"/>
  <c r="J78" s="1"/>
  <c r="F77"/>
  <c r="G77" s="1"/>
  <c r="I77"/>
  <c r="J77"/>
  <c r="F76"/>
  <c r="G76" s="1"/>
  <c r="I76"/>
  <c r="J76"/>
  <c r="F75"/>
  <c r="G75" s="1"/>
  <c r="H75" s="1"/>
  <c r="I75"/>
  <c r="J75"/>
  <c r="F74"/>
  <c r="G74" s="1"/>
  <c r="H74" s="1"/>
  <c r="I74"/>
  <c r="J74"/>
  <c r="F73"/>
  <c r="G73"/>
  <c r="I73"/>
  <c r="J73" s="1"/>
  <c r="F72"/>
  <c r="G72"/>
  <c r="I72"/>
  <c r="J72" s="1"/>
  <c r="H72" s="1"/>
  <c r="F69"/>
  <c r="G69"/>
  <c r="I69"/>
  <c r="J69" s="1"/>
  <c r="F68"/>
  <c r="G68"/>
  <c r="I68"/>
  <c r="J68" s="1"/>
  <c r="F67"/>
  <c r="G67" s="1"/>
  <c r="I67"/>
  <c r="J67"/>
  <c r="F66"/>
  <c r="G66" s="1"/>
  <c r="I66"/>
  <c r="J66"/>
  <c r="F65"/>
  <c r="G65" s="1"/>
  <c r="I65"/>
  <c r="J65"/>
  <c r="H65"/>
  <c r="F64"/>
  <c r="G64" s="1"/>
  <c r="I64"/>
  <c r="J64"/>
  <c r="F63"/>
  <c r="G63"/>
  <c r="I63"/>
  <c r="J63" s="1"/>
  <c r="F62"/>
  <c r="G62"/>
  <c r="I62"/>
  <c r="J62" s="1"/>
  <c r="F61"/>
  <c r="G61"/>
  <c r="I61"/>
  <c r="J61" s="1"/>
  <c r="F60"/>
  <c r="G60"/>
  <c r="I60"/>
  <c r="J60" s="1"/>
  <c r="F59"/>
  <c r="G59" s="1"/>
  <c r="H59" s="1"/>
  <c r="I59"/>
  <c r="J59"/>
  <c r="F58"/>
  <c r="G58" s="1"/>
  <c r="I58"/>
  <c r="J58"/>
  <c r="F57"/>
  <c r="G57" s="1"/>
  <c r="H57" s="1"/>
  <c r="I57"/>
  <c r="J57"/>
  <c r="F56"/>
  <c r="G56" s="1"/>
  <c r="I56"/>
  <c r="J56"/>
  <c r="F55"/>
  <c r="G55"/>
  <c r="I55"/>
  <c r="J55" s="1"/>
  <c r="F52"/>
  <c r="G52"/>
  <c r="I52"/>
  <c r="J52" s="1"/>
  <c r="F51"/>
  <c r="G51"/>
  <c r="H51" s="1"/>
  <c r="I51"/>
  <c r="J51" s="1"/>
  <c r="F50"/>
  <c r="G50"/>
  <c r="H50" s="1"/>
  <c r="I50"/>
  <c r="J50" s="1"/>
  <c r="F49"/>
  <c r="G49" s="1"/>
  <c r="I49"/>
  <c r="J49"/>
  <c r="H49" s="1"/>
  <c r="F48"/>
  <c r="G48" s="1"/>
  <c r="I48"/>
  <c r="J48"/>
  <c r="F47"/>
  <c r="G47" s="1"/>
  <c r="H47" s="1"/>
  <c r="I47"/>
  <c r="J47"/>
  <c r="F46"/>
  <c r="G46" s="1"/>
  <c r="H46" s="1"/>
  <c r="I46"/>
  <c r="J46"/>
  <c r="F45"/>
  <c r="G45"/>
  <c r="H45" s="1"/>
  <c r="I45"/>
  <c r="J45" s="1"/>
  <c r="F44"/>
  <c r="G44"/>
  <c r="I44"/>
  <c r="J44" s="1"/>
  <c r="H44" s="1"/>
  <c r="F43"/>
  <c r="G43"/>
  <c r="I43"/>
  <c r="J43" s="1"/>
  <c r="F42"/>
  <c r="G42" s="1"/>
  <c r="H42" s="1"/>
  <c r="I42"/>
  <c r="J42" s="1"/>
  <c r="F41"/>
  <c r="G41" s="1"/>
  <c r="H41" s="1"/>
  <c r="I41"/>
  <c r="J41"/>
  <c r="F40"/>
  <c r="G40" s="1"/>
  <c r="I40"/>
  <c r="J40"/>
  <c r="F39"/>
  <c r="G39" s="1"/>
  <c r="H39" s="1"/>
  <c r="I39"/>
  <c r="J39"/>
  <c r="F38"/>
  <c r="G38" s="1"/>
  <c r="H38" s="1"/>
  <c r="I38"/>
  <c r="J38"/>
  <c r="F35"/>
  <c r="G35"/>
  <c r="I35"/>
  <c r="J35" s="1"/>
  <c r="H35" s="1"/>
  <c r="F34"/>
  <c r="G34"/>
  <c r="I34"/>
  <c r="J34" s="1"/>
  <c r="H34" s="1"/>
  <c r="F33"/>
  <c r="G33"/>
  <c r="I33"/>
  <c r="J33" s="1"/>
  <c r="F32"/>
  <c r="G32"/>
  <c r="H32" s="1"/>
  <c r="I32"/>
  <c r="J32" s="1"/>
  <c r="F31"/>
  <c r="G31"/>
  <c r="I31"/>
  <c r="J31"/>
  <c r="F30"/>
  <c r="G30"/>
  <c r="I30"/>
  <c r="J30"/>
  <c r="F29"/>
  <c r="G29"/>
  <c r="H29" s="1"/>
  <c r="I29"/>
  <c r="J29"/>
  <c r="F28"/>
  <c r="G28" s="1"/>
  <c r="H28" s="1"/>
  <c r="I28"/>
  <c r="J28" s="1"/>
  <c r="F27"/>
  <c r="G27"/>
  <c r="H27" s="1"/>
  <c r="I27"/>
  <c r="J27"/>
  <c r="F26"/>
  <c r="G26"/>
  <c r="H26" s="1"/>
  <c r="I26"/>
  <c r="J26"/>
  <c r="F25"/>
  <c r="G25"/>
  <c r="H25" s="1"/>
  <c r="I25"/>
  <c r="J25"/>
  <c r="F24"/>
  <c r="G24"/>
  <c r="H24" s="1"/>
  <c r="I24"/>
  <c r="J24" s="1"/>
  <c r="F23"/>
  <c r="G23"/>
  <c r="H23" s="1"/>
  <c r="I23"/>
  <c r="J23"/>
  <c r="F22"/>
  <c r="G22"/>
  <c r="I22"/>
  <c r="J22"/>
  <c r="F21"/>
  <c r="G21"/>
  <c r="H21" s="1"/>
  <c r="I21"/>
  <c r="J21"/>
  <c r="F18"/>
  <c r="G18" s="1"/>
  <c r="I18"/>
  <c r="J18" s="1"/>
  <c r="F17"/>
  <c r="G17" s="1"/>
  <c r="I17"/>
  <c r="J17" s="1"/>
  <c r="F16"/>
  <c r="G16" s="1"/>
  <c r="I16"/>
  <c r="J16" s="1"/>
  <c r="F15"/>
  <c r="G15" s="1"/>
  <c r="I15"/>
  <c r="J15" s="1"/>
  <c r="F14"/>
  <c r="G14" s="1"/>
  <c r="I14"/>
  <c r="J14" s="1"/>
  <c r="F13"/>
  <c r="G13" s="1"/>
  <c r="I13"/>
  <c r="J13" s="1"/>
  <c r="F12"/>
  <c r="G12" s="1"/>
  <c r="I12"/>
  <c r="J12" s="1"/>
  <c r="F11"/>
  <c r="G11" s="1"/>
  <c r="I11"/>
  <c r="J11" s="1"/>
  <c r="F10"/>
  <c r="G10" s="1"/>
  <c r="I10"/>
  <c r="J10" s="1"/>
  <c r="F9"/>
  <c r="G9" s="1"/>
  <c r="I9"/>
  <c r="J9" s="1"/>
  <c r="F8"/>
  <c r="G8" s="1"/>
  <c r="I8"/>
  <c r="J8" s="1"/>
  <c r="F7"/>
  <c r="G7" s="1"/>
  <c r="I7"/>
  <c r="J7" s="1"/>
  <c r="F6"/>
  <c r="G6" s="1"/>
  <c r="I6"/>
  <c r="J6" s="1"/>
  <c r="F5"/>
  <c r="G5" s="1"/>
  <c r="I5"/>
  <c r="J5" s="1"/>
  <c r="F4"/>
  <c r="G4" s="1"/>
  <c r="I4"/>
  <c r="J4" s="1"/>
  <c r="C4"/>
  <c r="D4" s="1"/>
  <c r="N4"/>
  <c r="O4" s="1"/>
  <c r="L4"/>
  <c r="M4" s="1"/>
  <c r="Q171"/>
  <c r="K171"/>
  <c r="E171"/>
  <c r="Q170"/>
  <c r="K170"/>
  <c r="E170"/>
  <c r="Q169"/>
  <c r="K169"/>
  <c r="E169"/>
  <c r="Q168"/>
  <c r="K168"/>
  <c r="E168"/>
  <c r="Q167"/>
  <c r="K167"/>
  <c r="E167"/>
  <c r="Q166"/>
  <c r="K166"/>
  <c r="E166"/>
  <c r="Q165"/>
  <c r="K165"/>
  <c r="E165"/>
  <c r="Q164"/>
  <c r="K164"/>
  <c r="E164"/>
  <c r="Q163"/>
  <c r="K163"/>
  <c r="E163"/>
  <c r="Q162"/>
  <c r="K162"/>
  <c r="E162"/>
  <c r="Q161"/>
  <c r="K161"/>
  <c r="E161"/>
  <c r="Q160"/>
  <c r="K160"/>
  <c r="E160"/>
  <c r="Q159"/>
  <c r="K159"/>
  <c r="E159"/>
  <c r="Q158"/>
  <c r="K158"/>
  <c r="E158"/>
  <c r="Q157"/>
  <c r="K157"/>
  <c r="E157"/>
  <c r="Q154"/>
  <c r="K154"/>
  <c r="E154"/>
  <c r="Q153"/>
  <c r="K153"/>
  <c r="E153"/>
  <c r="Q152"/>
  <c r="K152"/>
  <c r="E152"/>
  <c r="Q151"/>
  <c r="K151"/>
  <c r="E151"/>
  <c r="Q150"/>
  <c r="K150"/>
  <c r="E150"/>
  <c r="Q149"/>
  <c r="K149"/>
  <c r="E149"/>
  <c r="Q148"/>
  <c r="K148"/>
  <c r="E148"/>
  <c r="Q147"/>
  <c r="K147"/>
  <c r="E147"/>
  <c r="Q146"/>
  <c r="K146"/>
  <c r="E146"/>
  <c r="Q145"/>
  <c r="K145"/>
  <c r="E145"/>
  <c r="Q144"/>
  <c r="K144"/>
  <c r="E144"/>
  <c r="Q143"/>
  <c r="K143"/>
  <c r="E143"/>
  <c r="Q142"/>
  <c r="K142"/>
  <c r="E142"/>
  <c r="Q141"/>
  <c r="K141"/>
  <c r="E141"/>
  <c r="Q140"/>
  <c r="K140"/>
  <c r="E140"/>
  <c r="Q137"/>
  <c r="K137"/>
  <c r="E137"/>
  <c r="Q136"/>
  <c r="K136"/>
  <c r="E136"/>
  <c r="Q135"/>
  <c r="K135"/>
  <c r="E135"/>
  <c r="Q134"/>
  <c r="K134"/>
  <c r="E134"/>
  <c r="Q133"/>
  <c r="K133"/>
  <c r="E133"/>
  <c r="Q132"/>
  <c r="K132"/>
  <c r="E132"/>
  <c r="Q131"/>
  <c r="K131"/>
  <c r="E131"/>
  <c r="Q130"/>
  <c r="K130"/>
  <c r="E130"/>
  <c r="Q129"/>
  <c r="K129"/>
  <c r="E129"/>
  <c r="Q128"/>
  <c r="K128"/>
  <c r="E128"/>
  <c r="Q127"/>
  <c r="K127"/>
  <c r="E127"/>
  <c r="Q126"/>
  <c r="K126"/>
  <c r="E126"/>
  <c r="Q125"/>
  <c r="K125"/>
  <c r="E125"/>
  <c r="Q124"/>
  <c r="K124"/>
  <c r="E124"/>
  <c r="Q123"/>
  <c r="K123"/>
  <c r="E123"/>
  <c r="Q120"/>
  <c r="K120"/>
  <c r="E120"/>
  <c r="Q119"/>
  <c r="K119"/>
  <c r="E119"/>
  <c r="Q118"/>
  <c r="K118"/>
  <c r="E118"/>
  <c r="Q117"/>
  <c r="K117"/>
  <c r="E117"/>
  <c r="Q116"/>
  <c r="K116"/>
  <c r="E116"/>
  <c r="Q115"/>
  <c r="K115"/>
  <c r="E115"/>
  <c r="Q114"/>
  <c r="K114"/>
  <c r="E114"/>
  <c r="Q113"/>
  <c r="K113"/>
  <c r="E113"/>
  <c r="Q112"/>
  <c r="K112"/>
  <c r="E112"/>
  <c r="Q111"/>
  <c r="K111"/>
  <c r="E111"/>
  <c r="Q110"/>
  <c r="K110"/>
  <c r="E110"/>
  <c r="Q109"/>
  <c r="K109"/>
  <c r="E109"/>
  <c r="Q108"/>
  <c r="K108"/>
  <c r="E108"/>
  <c r="Q107"/>
  <c r="K107"/>
  <c r="E107"/>
  <c r="Q106"/>
  <c r="K106"/>
  <c r="E106"/>
  <c r="Q103"/>
  <c r="K103"/>
  <c r="E103"/>
  <c r="Q102"/>
  <c r="K102"/>
  <c r="E102"/>
  <c r="Q101"/>
  <c r="K101"/>
  <c r="E101"/>
  <c r="Q100"/>
  <c r="K100"/>
  <c r="E100"/>
  <c r="Q99"/>
  <c r="K99"/>
  <c r="E99"/>
  <c r="Q98"/>
  <c r="K98"/>
  <c r="E98"/>
  <c r="Q97"/>
  <c r="K97"/>
  <c r="E97"/>
  <c r="Q96"/>
  <c r="K96"/>
  <c r="E96"/>
  <c r="Q95"/>
  <c r="K95"/>
  <c r="E95"/>
  <c r="Q94"/>
  <c r="K94"/>
  <c r="E94"/>
  <c r="Q93"/>
  <c r="K93"/>
  <c r="E93"/>
  <c r="Q92"/>
  <c r="K92"/>
  <c r="E92"/>
  <c r="Q91"/>
  <c r="K91"/>
  <c r="E91"/>
  <c r="Q90"/>
  <c r="K90"/>
  <c r="E90"/>
  <c r="Q89"/>
  <c r="K89"/>
  <c r="E89"/>
  <c r="Q86"/>
  <c r="K86"/>
  <c r="E86"/>
  <c r="Q85"/>
  <c r="K85"/>
  <c r="E85"/>
  <c r="Q84"/>
  <c r="K84"/>
  <c r="E84"/>
  <c r="Q83"/>
  <c r="K83"/>
  <c r="E83"/>
  <c r="Q82"/>
  <c r="K82"/>
  <c r="E82"/>
  <c r="Q81"/>
  <c r="K81"/>
  <c r="E81"/>
  <c r="Q80"/>
  <c r="K80"/>
  <c r="E80"/>
  <c r="Q79"/>
  <c r="K79"/>
  <c r="E79"/>
  <c r="Q78"/>
  <c r="K78"/>
  <c r="E78"/>
  <c r="Q77"/>
  <c r="K77"/>
  <c r="E77"/>
  <c r="Q76"/>
  <c r="K76"/>
  <c r="E76"/>
  <c r="Q75"/>
  <c r="K75"/>
  <c r="E75"/>
  <c r="Q74"/>
  <c r="K74"/>
  <c r="E74"/>
  <c r="Q73"/>
  <c r="K73"/>
  <c r="E73"/>
  <c r="Q72"/>
  <c r="K72"/>
  <c r="E72"/>
  <c r="Q69"/>
  <c r="K69"/>
  <c r="E69"/>
  <c r="Q68"/>
  <c r="K68"/>
  <c r="E68"/>
  <c r="Q67"/>
  <c r="K67"/>
  <c r="E67"/>
  <c r="Q66"/>
  <c r="K66"/>
  <c r="E66"/>
  <c r="Q65"/>
  <c r="K65"/>
  <c r="E65"/>
  <c r="Q64"/>
  <c r="K64"/>
  <c r="E64"/>
  <c r="Q63"/>
  <c r="K63"/>
  <c r="E63"/>
  <c r="Q62"/>
  <c r="K62"/>
  <c r="E62"/>
  <c r="Q61"/>
  <c r="K61"/>
  <c r="E61"/>
  <c r="Q60"/>
  <c r="K60"/>
  <c r="E60"/>
  <c r="Q59"/>
  <c r="K59"/>
  <c r="E59"/>
  <c r="Q58"/>
  <c r="K58"/>
  <c r="E58"/>
  <c r="Q57"/>
  <c r="K57"/>
  <c r="E57"/>
  <c r="Q56"/>
  <c r="K56"/>
  <c r="E56"/>
  <c r="Q55"/>
  <c r="K55"/>
  <c r="E55"/>
  <c r="Q52"/>
  <c r="K52"/>
  <c r="E52"/>
  <c r="Q51"/>
  <c r="K51"/>
  <c r="E51"/>
  <c r="Q50"/>
  <c r="K50"/>
  <c r="E50"/>
  <c r="Q49"/>
  <c r="K49"/>
  <c r="E49"/>
  <c r="Q48"/>
  <c r="K48"/>
  <c r="E48"/>
  <c r="Q47"/>
  <c r="K47"/>
  <c r="E47"/>
  <c r="Q46"/>
  <c r="K46"/>
  <c r="E46"/>
  <c r="Q45"/>
  <c r="K45"/>
  <c r="E45"/>
  <c r="Q44"/>
  <c r="K44"/>
  <c r="E44"/>
  <c r="Q43"/>
  <c r="K43"/>
  <c r="E43"/>
  <c r="Q42"/>
  <c r="K42"/>
  <c r="E42"/>
  <c r="Q41"/>
  <c r="K41"/>
  <c r="E41"/>
  <c r="Q40"/>
  <c r="K40"/>
  <c r="E40"/>
  <c r="Q39"/>
  <c r="K39"/>
  <c r="E39"/>
  <c r="Q38"/>
  <c r="K38"/>
  <c r="E38"/>
  <c r="Q35"/>
  <c r="K35"/>
  <c r="E35"/>
  <c r="Q34"/>
  <c r="K34"/>
  <c r="E34"/>
  <c r="Q33"/>
  <c r="K33"/>
  <c r="E33"/>
  <c r="Q32"/>
  <c r="K32"/>
  <c r="E32"/>
  <c r="Q31"/>
  <c r="K31"/>
  <c r="E31"/>
  <c r="Q30"/>
  <c r="K30"/>
  <c r="E30"/>
  <c r="Q29"/>
  <c r="K29"/>
  <c r="E29"/>
  <c r="Q28"/>
  <c r="K28"/>
  <c r="E28"/>
  <c r="Q27"/>
  <c r="K27"/>
  <c r="E27"/>
  <c r="Q26"/>
  <c r="K26"/>
  <c r="E26"/>
  <c r="Q25"/>
  <c r="K25"/>
  <c r="E25"/>
  <c r="Q24"/>
  <c r="K24"/>
  <c r="E24"/>
  <c r="Q23"/>
  <c r="K23"/>
  <c r="E23"/>
  <c r="Q22"/>
  <c r="K22"/>
  <c r="E22"/>
  <c r="Q21"/>
  <c r="K21"/>
  <c r="E21"/>
  <c r="Q18"/>
  <c r="K18"/>
  <c r="E18"/>
  <c r="Q17"/>
  <c r="K17"/>
  <c r="E17"/>
  <c r="Q16"/>
  <c r="K16"/>
  <c r="E16"/>
  <c r="Q15"/>
  <c r="K15"/>
  <c r="E15"/>
  <c r="Q14"/>
  <c r="K14"/>
  <c r="E14"/>
  <c r="Q13"/>
  <c r="K13"/>
  <c r="E13"/>
  <c r="Q12"/>
  <c r="K12"/>
  <c r="E12"/>
  <c r="Q11"/>
  <c r="K11"/>
  <c r="E11"/>
  <c r="Q10"/>
  <c r="K10"/>
  <c r="E10"/>
  <c r="Q9"/>
  <c r="K9"/>
  <c r="E9"/>
  <c r="Q8"/>
  <c r="K8"/>
  <c r="E8"/>
  <c r="Q7"/>
  <c r="K7"/>
  <c r="E7"/>
  <c r="Q6"/>
  <c r="K6"/>
  <c r="E6"/>
  <c r="Q5"/>
  <c r="K5"/>
  <c r="E5"/>
  <c r="K4"/>
  <c r="E4"/>
  <c r="S138" i="40"/>
  <c r="D15" i="3" s="1"/>
  <c r="S123" i="40"/>
  <c r="D14" i="3"/>
  <c r="S108" i="40"/>
  <c r="D13" i="3" s="1"/>
  <c r="S93" i="40"/>
  <c r="S78"/>
  <c r="D11" i="3"/>
  <c r="S63" i="40"/>
  <c r="D10" i="3"/>
  <c r="S48" i="40"/>
  <c r="S33"/>
  <c r="D8" i="3" s="1"/>
  <c r="S18" i="40"/>
  <c r="D7" i="3"/>
  <c r="G14"/>
  <c r="G10"/>
  <c r="Q138" i="40"/>
  <c r="F15" i="3" s="1"/>
  <c r="Q123" i="40"/>
  <c r="Q108"/>
  <c r="F13" i="3"/>
  <c r="Q93" i="40"/>
  <c r="F12" i="3"/>
  <c r="Q78" i="40"/>
  <c r="F11" i="3"/>
  <c r="Q63" i="40"/>
  <c r="Q48"/>
  <c r="F9" i="3"/>
  <c r="Q33" i="40"/>
  <c r="F8" i="3" s="1"/>
  <c r="Q18" i="40"/>
  <c r="F7" i="3"/>
  <c r="P138" i="40"/>
  <c r="C15" i="3" s="1"/>
  <c r="P123" i="40"/>
  <c r="C14" i="3" s="1"/>
  <c r="P108" i="40"/>
  <c r="C13" i="3"/>
  <c r="P93" i="40"/>
  <c r="C12" i="3" s="1"/>
  <c r="P78" i="40"/>
  <c r="P63"/>
  <c r="C10" i="3"/>
  <c r="P48" i="40"/>
  <c r="C9" i="3"/>
  <c r="P33" i="40"/>
  <c r="P18"/>
  <c r="C7" i="3" s="1"/>
  <c r="O152" i="40"/>
  <c r="O151"/>
  <c r="O150"/>
  <c r="O149"/>
  <c r="O148"/>
  <c r="O147"/>
  <c r="O146"/>
  <c r="O145"/>
  <c r="O144"/>
  <c r="O143"/>
  <c r="O142"/>
  <c r="O141"/>
  <c r="O140"/>
  <c r="O139"/>
  <c r="O138"/>
  <c r="O137"/>
  <c r="O136"/>
  <c r="O135"/>
  <c r="O134"/>
  <c r="O133"/>
  <c r="O132"/>
  <c r="O131"/>
  <c r="O130"/>
  <c r="O129"/>
  <c r="O128"/>
  <c r="O127"/>
  <c r="O126"/>
  <c r="O125"/>
  <c r="O124"/>
  <c r="O123"/>
  <c r="O122"/>
  <c r="O121"/>
  <c r="O120"/>
  <c r="O119"/>
  <c r="O118"/>
  <c r="O117"/>
  <c r="O116"/>
  <c r="O115"/>
  <c r="O114"/>
  <c r="O113"/>
  <c r="O112"/>
  <c r="O111"/>
  <c r="O110"/>
  <c r="O109"/>
  <c r="O108"/>
  <c r="O107"/>
  <c r="O106"/>
  <c r="O105"/>
  <c r="O104"/>
  <c r="O103"/>
  <c r="O102"/>
  <c r="O101"/>
  <c r="O100"/>
  <c r="O99"/>
  <c r="O98"/>
  <c r="O97"/>
  <c r="O96"/>
  <c r="O95"/>
  <c r="O94"/>
  <c r="O93"/>
  <c r="O92"/>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34"/>
  <c r="O33"/>
  <c r="O47"/>
  <c r="O46"/>
  <c r="O45"/>
  <c r="O44"/>
  <c r="O43"/>
  <c r="O42"/>
  <c r="O41"/>
  <c r="O40"/>
  <c r="O39"/>
  <c r="O38"/>
  <c r="O37"/>
  <c r="O36"/>
  <c r="O35"/>
  <c r="O32"/>
  <c r="O31"/>
  <c r="O30"/>
  <c r="O29"/>
  <c r="O28"/>
  <c r="O27"/>
  <c r="O26"/>
  <c r="O25"/>
  <c r="O24"/>
  <c r="O23"/>
  <c r="O22"/>
  <c r="O21"/>
  <c r="O20"/>
  <c r="O19"/>
  <c r="O18"/>
  <c r="N152"/>
  <c r="N151"/>
  <c r="N150"/>
  <c r="N149"/>
  <c r="N148"/>
  <c r="N147"/>
  <c r="N146"/>
  <c r="N145"/>
  <c r="N144"/>
  <c r="N143"/>
  <c r="N142"/>
  <c r="N141"/>
  <c r="N140"/>
  <c r="N139"/>
  <c r="N138"/>
  <c r="N137"/>
  <c r="N136"/>
  <c r="N135"/>
  <c r="N134"/>
  <c r="N133"/>
  <c r="N132"/>
  <c r="N131"/>
  <c r="N130"/>
  <c r="N129"/>
  <c r="N128"/>
  <c r="N127"/>
  <c r="N126"/>
  <c r="N125"/>
  <c r="N124"/>
  <c r="N123"/>
  <c r="N122"/>
  <c r="N121"/>
  <c r="N120"/>
  <c r="N119"/>
  <c r="N118"/>
  <c r="N117"/>
  <c r="N116"/>
  <c r="N115"/>
  <c r="N114"/>
  <c r="N113"/>
  <c r="N112"/>
  <c r="N111"/>
  <c r="N110"/>
  <c r="N109"/>
  <c r="N108"/>
  <c r="N107"/>
  <c r="N106"/>
  <c r="N105"/>
  <c r="N104"/>
  <c r="N103"/>
  <c r="N102"/>
  <c r="N101"/>
  <c r="N100"/>
  <c r="N99"/>
  <c r="N98"/>
  <c r="N97"/>
  <c r="N96"/>
  <c r="N95"/>
  <c r="N94"/>
  <c r="N93"/>
  <c r="N92"/>
  <c r="N91"/>
  <c r="N90"/>
  <c r="N89"/>
  <c r="N88"/>
  <c r="N87"/>
  <c r="N86"/>
  <c r="N85"/>
  <c r="N84"/>
  <c r="N83"/>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19"/>
  <c r="M18"/>
  <c r="M32"/>
  <c r="M31"/>
  <c r="M30"/>
  <c r="M29"/>
  <c r="M28"/>
  <c r="M27"/>
  <c r="M26"/>
  <c r="M25"/>
  <c r="M24"/>
  <c r="M23"/>
  <c r="M22"/>
  <c r="M21"/>
  <c r="M20"/>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C138"/>
  <c r="E15" i="3" s="1"/>
  <c r="C123" i="40"/>
  <c r="E14" i="3" s="1"/>
  <c r="C108" i="40"/>
  <c r="E13" i="3"/>
  <c r="C93" i="40"/>
  <c r="E12" i="3"/>
  <c r="C78" i="40"/>
  <c r="E11" i="3" s="1"/>
  <c r="C63" i="40"/>
  <c r="E10" i="3" s="1"/>
  <c r="C48" i="40"/>
  <c r="E9" i="3"/>
  <c r="C33" i="40"/>
  <c r="E8" i="3" s="1"/>
  <c r="C18" i="40"/>
  <c r="E7" i="3"/>
  <c r="D152" i="40"/>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S3"/>
  <c r="D6" i="3" s="1"/>
  <c r="G9"/>
  <c r="N3" i="40"/>
  <c r="O3"/>
  <c r="E24" i="22" s="1"/>
  <c r="N4" i="40"/>
  <c r="O4"/>
  <c r="N5"/>
  <c r="O5"/>
  <c r="N6"/>
  <c r="O6"/>
  <c r="N7"/>
  <c r="O7"/>
  <c r="N8"/>
  <c r="O8"/>
  <c r="N9"/>
  <c r="O9"/>
  <c r="N10"/>
  <c r="O10"/>
  <c r="N11"/>
  <c r="O11"/>
  <c r="N12"/>
  <c r="O12"/>
  <c r="N13"/>
  <c r="O13"/>
  <c r="N14"/>
  <c r="O14"/>
  <c r="N15"/>
  <c r="O15"/>
  <c r="N16"/>
  <c r="O16"/>
  <c r="N17"/>
  <c r="O17"/>
  <c r="M6"/>
  <c r="M7"/>
  <c r="M8"/>
  <c r="M9"/>
  <c r="M10"/>
  <c r="M11"/>
  <c r="M12"/>
  <c r="M13"/>
  <c r="M14"/>
  <c r="M15"/>
  <c r="M16"/>
  <c r="M17"/>
  <c r="B14" i="42"/>
  <c r="U4" i="40"/>
  <c r="U5"/>
  <c r="U6"/>
  <c r="U7"/>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3"/>
  <c r="U134"/>
  <c r="U135"/>
  <c r="U136"/>
  <c r="U137"/>
  <c r="U138"/>
  <c r="U139"/>
  <c r="U140"/>
  <c r="U141"/>
  <c r="U142"/>
  <c r="U143"/>
  <c r="U144"/>
  <c r="U145"/>
  <c r="U146"/>
  <c r="U147"/>
  <c r="U148"/>
  <c r="U149"/>
  <c r="U150"/>
  <c r="U151"/>
  <c r="U152"/>
  <c r="U3"/>
  <c r="D12" i="3"/>
  <c r="D9"/>
  <c r="F14"/>
  <c r="L17" i="40"/>
  <c r="L16"/>
  <c r="L15"/>
  <c r="L14"/>
  <c r="L13"/>
  <c r="K17"/>
  <c r="K16"/>
  <c r="K15"/>
  <c r="K14"/>
  <c r="K13"/>
  <c r="E17"/>
  <c r="E16"/>
  <c r="E15"/>
  <c r="E14"/>
  <c r="E13"/>
  <c r="D17"/>
  <c r="D16"/>
  <c r="D15"/>
  <c r="D14"/>
  <c r="D13"/>
  <c r="A1" i="29"/>
  <c r="F10" i="3"/>
  <c r="P3" i="40"/>
  <c r="C6" i="3" s="1"/>
  <c r="Q3" i="40"/>
  <c r="F6" i="3" s="1"/>
  <c r="C8"/>
  <c r="C11"/>
  <c r="L3" i="40"/>
  <c r="L4"/>
  <c r="L5"/>
  <c r="L6"/>
  <c r="L7"/>
  <c r="L8"/>
  <c r="L9"/>
  <c r="L10"/>
  <c r="L11"/>
  <c r="L12"/>
  <c r="I3" i="23"/>
  <c r="I4"/>
  <c r="I5" s="1"/>
  <c r="I6" s="1"/>
  <c r="I7" s="1"/>
  <c r="L54" i="34"/>
  <c r="E54"/>
  <c r="L32"/>
  <c r="E32"/>
  <c r="L10"/>
  <c r="D1813" i="41"/>
  <c r="D1812"/>
  <c r="D1811"/>
  <c r="D1810"/>
  <c r="D1809"/>
  <c r="D1808"/>
  <c r="D1807"/>
  <c r="D1806"/>
  <c r="D1805"/>
  <c r="D1804"/>
  <c r="D1803"/>
  <c r="D1802"/>
  <c r="D1801"/>
  <c r="D1800"/>
  <c r="D1799"/>
  <c r="D1798"/>
  <c r="D1797"/>
  <c r="D1796"/>
  <c r="D1795"/>
  <c r="D1794"/>
  <c r="D1793"/>
  <c r="D1792"/>
  <c r="D1791"/>
  <c r="D1790"/>
  <c r="D1789"/>
  <c r="D1788"/>
  <c r="D1787"/>
  <c r="D1786"/>
  <c r="D1785"/>
  <c r="D1784"/>
  <c r="D1783"/>
  <c r="D1782"/>
  <c r="D1781"/>
  <c r="D1780"/>
  <c r="D1779"/>
  <c r="D1778"/>
  <c r="D1777"/>
  <c r="D1776"/>
  <c r="D1775"/>
  <c r="D1774"/>
  <c r="D1773"/>
  <c r="D1772"/>
  <c r="D1771"/>
  <c r="D1770"/>
  <c r="D1769"/>
  <c r="D1768"/>
  <c r="D1767"/>
  <c r="D1766"/>
  <c r="D1765"/>
  <c r="D1764"/>
  <c r="D1763"/>
  <c r="D1762"/>
  <c r="D1761"/>
  <c r="D1760"/>
  <c r="D1759"/>
  <c r="D1758"/>
  <c r="D1757"/>
  <c r="D1756"/>
  <c r="D1755"/>
  <c r="D1754"/>
  <c r="D1753"/>
  <c r="D1752"/>
  <c r="D1751"/>
  <c r="D1750"/>
  <c r="D1749"/>
  <c r="D1748"/>
  <c r="D1747"/>
  <c r="D1746"/>
  <c r="D1745"/>
  <c r="D1744"/>
  <c r="D1743"/>
  <c r="D1742"/>
  <c r="D1741"/>
  <c r="D1740"/>
  <c r="D1739"/>
  <c r="D1738"/>
  <c r="D1737"/>
  <c r="D1736"/>
  <c r="D1735"/>
  <c r="D1734"/>
  <c r="D1733"/>
  <c r="D1732"/>
  <c r="D1731"/>
  <c r="D1730"/>
  <c r="D1729"/>
  <c r="D1728"/>
  <c r="D1727"/>
  <c r="D1726"/>
  <c r="D1725"/>
  <c r="D1724"/>
  <c r="D1723"/>
  <c r="D1722"/>
  <c r="D1721"/>
  <c r="D1720"/>
  <c r="D1719"/>
  <c r="D1718"/>
  <c r="D1717"/>
  <c r="D1716"/>
  <c r="D1715"/>
  <c r="D1714"/>
  <c r="D1713"/>
  <c r="D1712"/>
  <c r="D1711"/>
  <c r="D1710"/>
  <c r="D1709"/>
  <c r="D1708"/>
  <c r="D1707"/>
  <c r="D1706"/>
  <c r="D1705"/>
  <c r="D1704"/>
  <c r="D1703"/>
  <c r="D1702"/>
  <c r="D1701"/>
  <c r="D1700"/>
  <c r="D1699"/>
  <c r="D1698"/>
  <c r="D1697"/>
  <c r="D1696"/>
  <c r="D1695"/>
  <c r="D1694"/>
  <c r="D1693"/>
  <c r="D1692"/>
  <c r="D1691"/>
  <c r="D1690"/>
  <c r="D1689"/>
  <c r="D1688"/>
  <c r="D1687"/>
  <c r="D1686"/>
  <c r="D1685"/>
  <c r="D1684"/>
  <c r="D1683"/>
  <c r="D1682"/>
  <c r="D1681"/>
  <c r="D1680"/>
  <c r="D1679"/>
  <c r="D1678"/>
  <c r="D1677"/>
  <c r="D1676"/>
  <c r="D1675"/>
  <c r="D1674"/>
  <c r="D1673"/>
  <c r="D1672"/>
  <c r="D1671"/>
  <c r="D1670"/>
  <c r="D1669"/>
  <c r="D1668"/>
  <c r="D1667"/>
  <c r="D1666"/>
  <c r="D1665"/>
  <c r="D1664"/>
  <c r="D1663"/>
  <c r="D1662"/>
  <c r="D1661"/>
  <c r="D1660"/>
  <c r="D1659"/>
  <c r="D1658"/>
  <c r="D1657"/>
  <c r="D1656"/>
  <c r="D1655"/>
  <c r="D1654"/>
  <c r="D1653"/>
  <c r="D1652"/>
  <c r="D1651"/>
  <c r="D1650"/>
  <c r="D1649"/>
  <c r="D1648"/>
  <c r="D1647"/>
  <c r="D1646"/>
  <c r="D1645"/>
  <c r="D1644"/>
  <c r="D1643"/>
  <c r="D1642"/>
  <c r="D1641"/>
  <c r="D1640"/>
  <c r="D1639"/>
  <c r="D1638"/>
  <c r="D1637"/>
  <c r="D1636"/>
  <c r="D1635"/>
  <c r="D1634"/>
  <c r="D1633"/>
  <c r="D1632"/>
  <c r="D1631"/>
  <c r="D1630"/>
  <c r="D1629"/>
  <c r="D1628"/>
  <c r="D1627"/>
  <c r="D1626"/>
  <c r="D1625"/>
  <c r="D1624"/>
  <c r="D1623"/>
  <c r="D1622"/>
  <c r="D1621"/>
  <c r="D1620"/>
  <c r="D1619"/>
  <c r="D1618"/>
  <c r="D1617"/>
  <c r="D1616"/>
  <c r="D1615"/>
  <c r="D1614"/>
  <c r="D1613"/>
  <c r="D1612"/>
  <c r="D1611"/>
  <c r="D1610"/>
  <c r="D1609"/>
  <c r="D1608"/>
  <c r="D1607"/>
  <c r="D1606"/>
  <c r="D1605"/>
  <c r="D1604"/>
  <c r="D1603"/>
  <c r="D1602"/>
  <c r="D1601"/>
  <c r="D1600"/>
  <c r="D1599"/>
  <c r="D1598"/>
  <c r="D1597"/>
  <c r="D1596"/>
  <c r="D1595"/>
  <c r="D1594"/>
  <c r="D1593"/>
  <c r="D1592"/>
  <c r="D1591"/>
  <c r="D1590"/>
  <c r="D1589"/>
  <c r="D1588"/>
  <c r="D1587"/>
  <c r="D1586"/>
  <c r="D1585"/>
  <c r="D1584"/>
  <c r="D1583"/>
  <c r="D1582"/>
  <c r="D1581"/>
  <c r="D1580"/>
  <c r="D1579"/>
  <c r="D1578"/>
  <c r="D1577"/>
  <c r="D1576"/>
  <c r="D1575"/>
  <c r="D1574"/>
  <c r="D1573"/>
  <c r="D1572"/>
  <c r="D1571"/>
  <c r="D1570"/>
  <c r="D1569"/>
  <c r="D1568"/>
  <c r="D1567"/>
  <c r="D1566"/>
  <c r="D1565"/>
  <c r="D1564"/>
  <c r="D1563"/>
  <c r="D1562"/>
  <c r="D1561"/>
  <c r="D1560"/>
  <c r="D1559"/>
  <c r="D1558"/>
  <c r="D1557"/>
  <c r="D1556"/>
  <c r="D1555"/>
  <c r="D1554"/>
  <c r="D1553"/>
  <c r="D1552"/>
  <c r="D1551"/>
  <c r="D1550"/>
  <c r="D1549"/>
  <c r="D1548"/>
  <c r="D1547"/>
  <c r="D1546"/>
  <c r="D1545"/>
  <c r="D1544"/>
  <c r="D1543"/>
  <c r="D1542"/>
  <c r="D1541"/>
  <c r="D1540"/>
  <c r="D1539"/>
  <c r="D1538"/>
  <c r="D1537"/>
  <c r="D1536"/>
  <c r="D1535"/>
  <c r="D1534"/>
  <c r="D1533"/>
  <c r="D1532"/>
  <c r="D1531"/>
  <c r="D1530"/>
  <c r="D1529"/>
  <c r="D1528"/>
  <c r="D1527"/>
  <c r="D1526"/>
  <c r="D1525"/>
  <c r="D1524"/>
  <c r="D1523"/>
  <c r="D1522"/>
  <c r="D1521"/>
  <c r="D1520"/>
  <c r="D1519"/>
  <c r="D1518"/>
  <c r="D1517"/>
  <c r="D1516"/>
  <c r="D1515"/>
  <c r="D1514"/>
  <c r="D1513"/>
  <c r="D1512"/>
  <c r="D1511"/>
  <c r="D1510"/>
  <c r="D1509"/>
  <c r="D1508"/>
  <c r="D1507"/>
  <c r="D1506"/>
  <c r="D1505"/>
  <c r="D1504"/>
  <c r="D1503"/>
  <c r="D1502"/>
  <c r="D1501"/>
  <c r="D1500"/>
  <c r="D1499"/>
  <c r="D1498"/>
  <c r="D1497"/>
  <c r="D1496"/>
  <c r="D1495"/>
  <c r="D1494"/>
  <c r="D1493"/>
  <c r="D1492"/>
  <c r="D1491"/>
  <c r="D1490"/>
  <c r="D1489"/>
  <c r="D1488"/>
  <c r="D1487"/>
  <c r="D1486"/>
  <c r="D1485"/>
  <c r="D1484"/>
  <c r="D1483"/>
  <c r="D1482"/>
  <c r="D1481"/>
  <c r="D1480"/>
  <c r="D1479"/>
  <c r="D1478"/>
  <c r="D1477"/>
  <c r="D1476"/>
  <c r="D1475"/>
  <c r="D1474"/>
  <c r="D1473"/>
  <c r="D1472"/>
  <c r="D1471"/>
  <c r="D1470"/>
  <c r="D1469"/>
  <c r="D1468"/>
  <c r="D1467"/>
  <c r="D1466"/>
  <c r="D1465"/>
  <c r="D1464"/>
  <c r="D1463"/>
  <c r="D1462"/>
  <c r="D1461"/>
  <c r="D1460"/>
  <c r="D1459"/>
  <c r="D1458"/>
  <c r="D1457"/>
  <c r="D1456"/>
  <c r="D1455"/>
  <c r="D1454"/>
  <c r="D1453"/>
  <c r="D1452"/>
  <c r="D1451"/>
  <c r="D1450"/>
  <c r="D1449"/>
  <c r="D1448"/>
  <c r="D1447"/>
  <c r="D1446"/>
  <c r="D1445"/>
  <c r="D1444"/>
  <c r="D1443"/>
  <c r="D1442"/>
  <c r="D1441"/>
  <c r="D1440"/>
  <c r="D1439"/>
  <c r="D1438"/>
  <c r="D1437"/>
  <c r="D1436"/>
  <c r="D1435"/>
  <c r="D1434"/>
  <c r="D1433"/>
  <c r="D1432"/>
  <c r="D1431"/>
  <c r="D1430"/>
  <c r="D1429"/>
  <c r="D1428"/>
  <c r="D1427"/>
  <c r="D1426"/>
  <c r="D1425"/>
  <c r="D1424"/>
  <c r="D1423"/>
  <c r="D1422"/>
  <c r="D1421"/>
  <c r="D1420"/>
  <c r="D1419"/>
  <c r="D1418"/>
  <c r="D1417"/>
  <c r="D1416"/>
  <c r="D1415"/>
  <c r="D1414"/>
  <c r="D1413"/>
  <c r="D1412"/>
  <c r="D1411"/>
  <c r="D1410"/>
  <c r="D1409"/>
  <c r="D1408"/>
  <c r="D1407"/>
  <c r="D1406"/>
  <c r="D1405"/>
  <c r="D1404"/>
  <c r="D1403"/>
  <c r="D1402"/>
  <c r="D1401"/>
  <c r="D1400"/>
  <c r="D1399"/>
  <c r="D1398"/>
  <c r="D1397"/>
  <c r="D1396"/>
  <c r="D1395"/>
  <c r="D1394"/>
  <c r="D1393"/>
  <c r="D1392"/>
  <c r="D1391"/>
  <c r="D1390"/>
  <c r="D1389"/>
  <c r="D1388"/>
  <c r="D1387"/>
  <c r="D1386"/>
  <c r="D1385"/>
  <c r="D1384"/>
  <c r="D1383"/>
  <c r="D1382"/>
  <c r="D1381"/>
  <c r="D1380"/>
  <c r="D1379"/>
  <c r="D1378"/>
  <c r="D1377"/>
  <c r="D1376"/>
  <c r="D1375"/>
  <c r="D1374"/>
  <c r="D1373"/>
  <c r="D1372"/>
  <c r="D1371"/>
  <c r="D1370"/>
  <c r="D1369"/>
  <c r="D1368"/>
  <c r="D1367"/>
  <c r="D1366"/>
  <c r="D1365"/>
  <c r="D1364"/>
  <c r="D1363"/>
  <c r="D1362"/>
  <c r="D1361"/>
  <c r="D1360"/>
  <c r="D1359"/>
  <c r="D1358"/>
  <c r="D1357"/>
  <c r="D1356"/>
  <c r="D1355"/>
  <c r="D1354"/>
  <c r="D1353"/>
  <c r="D1352"/>
  <c r="D1351"/>
  <c r="D1350"/>
  <c r="D1349"/>
  <c r="D1348"/>
  <c r="D1347"/>
  <c r="D1346"/>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3"/>
  <c r="D2"/>
  <c r="K12" i="40"/>
  <c r="K11"/>
  <c r="K10"/>
  <c r="K9"/>
  <c r="K8"/>
  <c r="K7"/>
  <c r="K6"/>
  <c r="K5"/>
  <c r="K4"/>
  <c r="K3"/>
  <c r="E12"/>
  <c r="E11"/>
  <c r="E10"/>
  <c r="E9"/>
  <c r="E8"/>
  <c r="E7"/>
  <c r="E6"/>
  <c r="E5"/>
  <c r="E4"/>
  <c r="E3"/>
  <c r="D12"/>
  <c r="D11"/>
  <c r="D10"/>
  <c r="D9"/>
  <c r="D8"/>
  <c r="D7"/>
  <c r="D6"/>
  <c r="D5"/>
  <c r="D4"/>
  <c r="D3"/>
  <c r="C3"/>
  <c r="E6" i="3" s="1"/>
  <c r="A1" i="30"/>
  <c r="I30" i="26"/>
  <c r="A2" i="29" s="1"/>
  <c r="I28" i="26"/>
  <c r="S112" i="54" s="1"/>
  <c r="H54"/>
  <c r="H37"/>
  <c r="H31"/>
  <c r="H55"/>
  <c r="H63"/>
  <c r="H67"/>
  <c r="H73"/>
  <c r="H77"/>
  <c r="H85"/>
  <c r="H91"/>
  <c r="H99"/>
  <c r="H103"/>
  <c r="H109"/>
  <c r="H113"/>
  <c r="H123"/>
  <c r="H127"/>
  <c r="H135"/>
  <c r="H22"/>
  <c r="H30"/>
  <c r="H40"/>
  <c r="H48"/>
  <c r="H52"/>
  <c r="H58"/>
  <c r="H62"/>
  <c r="H66"/>
  <c r="H76"/>
  <c r="H80"/>
  <c r="H90"/>
  <c r="H94"/>
  <c r="H98"/>
  <c r="H102"/>
  <c r="H112"/>
  <c r="H116"/>
  <c r="H126"/>
  <c r="H130"/>
  <c r="H134"/>
  <c r="H71"/>
  <c r="T80" i="40"/>
  <c r="P59" i="54"/>
  <c r="P9"/>
  <c r="R63"/>
  <c r="T127" i="40"/>
  <c r="H20" i="54"/>
  <c r="H121"/>
  <c r="D18" i="22"/>
  <c r="I18" s="1"/>
  <c r="D19"/>
  <c r="I19" s="1"/>
  <c r="D21"/>
  <c r="I21" s="1"/>
  <c r="G15"/>
  <c r="E14"/>
  <c r="F22"/>
  <c r="E11"/>
  <c r="E16" s="1"/>
  <c r="F13"/>
  <c r="F30"/>
  <c r="G21" l="1"/>
  <c r="F15"/>
  <c r="G30"/>
  <c r="E21"/>
  <c r="F12"/>
  <c r="F20"/>
  <c r="F14"/>
  <c r="G29"/>
  <c r="G20"/>
  <c r="E12"/>
  <c r="G23"/>
  <c r="E23"/>
  <c r="T58" i="40"/>
  <c r="L16" i="34" a="1"/>
  <c r="L16" s="1"/>
  <c r="M16" s="1"/>
  <c r="J14" a="1"/>
  <c r="J14" s="1"/>
  <c r="K14" s="1"/>
  <c r="D28" i="22"/>
  <c r="I28" s="1"/>
  <c r="G26"/>
  <c r="E20"/>
  <c r="G24"/>
  <c r="D29"/>
  <c r="I29" s="1"/>
  <c r="G25"/>
  <c r="G19"/>
  <c r="E15"/>
  <c r="D26"/>
  <c r="I26" s="1"/>
  <c r="F29"/>
  <c r="D30"/>
  <c r="I30" s="1"/>
  <c r="F28"/>
  <c r="F31" s="1"/>
  <c r="D11"/>
  <c r="I11" s="1"/>
  <c r="E28"/>
  <c r="E31" s="1"/>
  <c r="G28"/>
  <c r="G31" s="1"/>
  <c r="D25"/>
  <c r="I25" s="1"/>
  <c r="J63" i="34" a="1"/>
  <c r="J63" s="1"/>
  <c r="K63" s="1"/>
  <c r="P108" i="54"/>
  <c r="G22" i="22"/>
  <c r="H64" i="54"/>
  <c r="H68"/>
  <c r="H79"/>
  <c r="H100"/>
  <c r="H106"/>
  <c r="H115"/>
  <c r="H136"/>
  <c r="H33"/>
  <c r="H61"/>
  <c r="H86"/>
  <c r="H97"/>
  <c r="H124"/>
  <c r="H133"/>
  <c r="H43"/>
  <c r="H56"/>
  <c r="H60"/>
  <c r="H69"/>
  <c r="H92"/>
  <c r="H96"/>
  <c r="H107"/>
  <c r="H128"/>
  <c r="H132"/>
  <c r="H87"/>
  <c r="H104"/>
  <c r="H156"/>
  <c r="R160"/>
  <c r="R65"/>
  <c r="P153"/>
  <c r="J39" i="34" a="1"/>
  <c r="J39" s="1"/>
  <c r="K39" s="1"/>
  <c r="R147" i="54"/>
  <c r="R149"/>
  <c r="R107"/>
  <c r="R105"/>
  <c r="R164"/>
  <c r="R19"/>
  <c r="R21"/>
  <c r="R86"/>
  <c r="R11"/>
  <c r="R51"/>
  <c r="R95"/>
  <c r="R139"/>
  <c r="R9"/>
  <c r="R53"/>
  <c r="R97"/>
  <c r="R137"/>
  <c r="R43"/>
  <c r="R83"/>
  <c r="R127"/>
  <c r="R171"/>
  <c r="R41"/>
  <c r="R85"/>
  <c r="R129"/>
  <c r="R169"/>
  <c r="R118"/>
  <c r="R74"/>
  <c r="R84"/>
  <c r="R31"/>
  <c r="R75"/>
  <c r="R115"/>
  <c r="R159"/>
  <c r="R33"/>
  <c r="R73"/>
  <c r="R117"/>
  <c r="R161"/>
  <c r="R158"/>
  <c r="R130"/>
  <c r="R100"/>
  <c r="H4"/>
  <c r="H5"/>
  <c r="P54"/>
  <c r="L18" i="34" a="1"/>
  <c r="L18" s="1"/>
  <c r="M18" s="1"/>
  <c r="T113" i="40"/>
  <c r="T87"/>
  <c r="T23"/>
  <c r="P34" i="54"/>
  <c r="P81"/>
  <c r="P131"/>
  <c r="L58" i="34" a="1"/>
  <c r="L58" s="1"/>
  <c r="M58" s="1"/>
  <c r="T45" i="40"/>
  <c r="P70" i="54"/>
  <c r="T44" i="40"/>
  <c r="T26"/>
  <c r="T122"/>
  <c r="P45" i="54"/>
  <c r="P95"/>
  <c r="P144"/>
  <c r="T16" i="40"/>
  <c r="T134"/>
  <c r="T84"/>
  <c r="J40" i="34" a="1"/>
  <c r="J40" s="1"/>
  <c r="K40" s="1"/>
  <c r="E40" a="1"/>
  <c r="E40" s="1"/>
  <c r="F40" s="1"/>
  <c r="P23" i="54"/>
  <c r="P72"/>
  <c r="P117"/>
  <c r="P167"/>
  <c r="T79" i="40"/>
  <c r="E61" i="34" a="1"/>
  <c r="E61" s="1"/>
  <c r="F61" s="1"/>
  <c r="S146" i="54"/>
  <c r="R30"/>
  <c r="R34"/>
  <c r="R156"/>
  <c r="R80"/>
  <c r="H10"/>
  <c r="G13" i="22"/>
  <c r="D24"/>
  <c r="I24" s="1"/>
  <c r="F25"/>
  <c r="F11"/>
  <c r="F16" s="1"/>
  <c r="D15"/>
  <c r="I15" s="1"/>
  <c r="E25"/>
  <c r="E26"/>
  <c r="E22"/>
  <c r="F26"/>
  <c r="F24"/>
  <c r="D12"/>
  <c r="I12" s="1"/>
  <c r="D14"/>
  <c r="I14" s="1"/>
  <c r="D23"/>
  <c r="I23" s="1"/>
  <c r="E29"/>
  <c r="G11"/>
  <c r="G16" s="1"/>
  <c r="F19"/>
  <c r="D20"/>
  <c r="I20" s="1"/>
  <c r="R168" i="54"/>
  <c r="R27"/>
  <c r="R47"/>
  <c r="R67"/>
  <c r="R91"/>
  <c r="R111"/>
  <c r="R131"/>
  <c r="R155"/>
  <c r="R5"/>
  <c r="R25"/>
  <c r="R49"/>
  <c r="R69"/>
  <c r="R89"/>
  <c r="R113"/>
  <c r="R133"/>
  <c r="R153"/>
  <c r="R150"/>
  <c r="R54"/>
  <c r="R138"/>
  <c r="R66"/>
  <c r="R128"/>
  <c r="R44"/>
  <c r="R144"/>
  <c r="R8"/>
  <c r="R132"/>
  <c r="R4"/>
  <c r="R88"/>
  <c r="H15"/>
  <c r="D13" i="22"/>
  <c r="I13" s="1"/>
  <c r="E18"/>
  <c r="E27" s="1"/>
  <c r="E32" s="1"/>
  <c r="G12"/>
  <c r="F21"/>
  <c r="F23"/>
  <c r="G14"/>
  <c r="D22"/>
  <c r="I22" s="1"/>
  <c r="E30"/>
  <c r="F18"/>
  <c r="F27" s="1"/>
  <c r="E13"/>
  <c r="E19"/>
  <c r="G18"/>
  <c r="G27" s="1"/>
  <c r="R15" i="54"/>
  <c r="R35"/>
  <c r="R59"/>
  <c r="R79"/>
  <c r="R99"/>
  <c r="R123"/>
  <c r="R143"/>
  <c r="R163"/>
  <c r="R17"/>
  <c r="R37"/>
  <c r="R57"/>
  <c r="R81"/>
  <c r="R101"/>
  <c r="R121"/>
  <c r="R145"/>
  <c r="R165"/>
  <c r="R94"/>
  <c r="R22"/>
  <c r="R98"/>
  <c r="R10"/>
  <c r="R16"/>
  <c r="R92"/>
  <c r="R166"/>
  <c r="R56"/>
  <c r="H11"/>
  <c r="H14"/>
  <c r="H9"/>
  <c r="H12"/>
  <c r="H8"/>
  <c r="H2"/>
  <c r="H13"/>
  <c r="H16"/>
  <c r="H18"/>
  <c r="H3"/>
  <c r="H7"/>
  <c r="H17"/>
  <c r="S87"/>
  <c r="S61"/>
  <c r="S46"/>
  <c r="S52"/>
  <c r="S127"/>
  <c r="S85"/>
  <c r="E14" i="34" a="1"/>
  <c r="E14" s="1"/>
  <c r="F14" s="1"/>
  <c r="T32" i="40"/>
  <c r="P87" i="54"/>
  <c r="T102" i="40"/>
  <c r="S72" i="54"/>
  <c r="J17" i="34" a="1"/>
  <c r="J17" s="1"/>
  <c r="K17" s="1"/>
  <c r="T43" i="40"/>
  <c r="T116"/>
  <c r="T59"/>
  <c r="P8" i="54"/>
  <c r="P31"/>
  <c r="P55"/>
  <c r="P80"/>
  <c r="P103"/>
  <c r="P141"/>
  <c r="C21" i="34" a="1"/>
  <c r="C21" s="1"/>
  <c r="D21" s="1"/>
  <c r="T61" i="40"/>
  <c r="C58" i="34" a="1"/>
  <c r="C58" s="1"/>
  <c r="D58" s="1"/>
  <c r="E15" a="1"/>
  <c r="E15" s="1"/>
  <c r="F15" s="1"/>
  <c r="S86" i="54"/>
  <c r="S151"/>
  <c r="S55"/>
  <c r="S149"/>
  <c r="P122"/>
  <c r="T34" i="40"/>
  <c r="T52"/>
  <c r="T89"/>
  <c r="S156" i="54"/>
  <c r="T5" i="40"/>
  <c r="T114"/>
  <c r="E36" i="34" a="1"/>
  <c r="E36" s="1"/>
  <c r="F36" s="1"/>
  <c r="S168" i="54"/>
  <c r="L36" i="34" a="1"/>
  <c r="L36" s="1"/>
  <c r="M36" s="1"/>
  <c r="E60" a="1"/>
  <c r="E60" s="1"/>
  <c r="F60" s="1"/>
  <c r="C59" a="1"/>
  <c r="C59" s="1"/>
  <c r="D59" s="1"/>
  <c r="T95" i="40"/>
  <c r="C15" i="34" a="1"/>
  <c r="C15" s="1"/>
  <c r="D15" s="1"/>
  <c r="L41" a="1"/>
  <c r="L41" s="1"/>
  <c r="M41" s="1"/>
  <c r="T18" i="40"/>
  <c r="L21" i="34" a="1"/>
  <c r="L21" s="1"/>
  <c r="M21" s="1"/>
  <c r="P5" i="54"/>
  <c r="P16"/>
  <c r="P27"/>
  <c r="P41"/>
  <c r="P52"/>
  <c r="P63"/>
  <c r="P77"/>
  <c r="P90"/>
  <c r="P99"/>
  <c r="P113"/>
  <c r="P126"/>
  <c r="P135"/>
  <c r="P149"/>
  <c r="P162"/>
  <c r="P171"/>
  <c r="C37" i="34" a="1"/>
  <c r="C37" s="1"/>
  <c r="D37" s="1"/>
  <c r="T118" i="40"/>
  <c r="T53"/>
  <c r="L60" i="34" a="1"/>
  <c r="L60" s="1"/>
  <c r="M60" s="1"/>
  <c r="T13" i="40"/>
  <c r="T112"/>
  <c r="C42" i="34" a="1"/>
  <c r="C42" s="1"/>
  <c r="D42" s="1"/>
  <c r="S78" i="54"/>
  <c r="P105"/>
  <c r="J21" i="34" a="1"/>
  <c r="J21" s="1"/>
  <c r="K21" s="1"/>
  <c r="T41" i="40"/>
  <c r="T47"/>
  <c r="T129"/>
  <c r="T28"/>
  <c r="T110"/>
  <c r="T138"/>
  <c r="E64" i="34" a="1"/>
  <c r="E64" s="1"/>
  <c r="F64" s="1"/>
  <c r="T115" i="40"/>
  <c r="P17" i="54"/>
  <c r="P44"/>
  <c r="P67"/>
  <c r="P91"/>
  <c r="P116"/>
  <c r="P127"/>
  <c r="P152"/>
  <c r="P163"/>
  <c r="T48" i="40"/>
  <c r="T100"/>
  <c r="T19"/>
  <c r="L19" i="34" a="1"/>
  <c r="L19" s="1"/>
  <c r="M19" s="1"/>
  <c r="T128" i="40"/>
  <c r="S138" i="54"/>
  <c r="S14"/>
  <c r="S63"/>
  <c r="T63" s="1"/>
  <c r="S21"/>
  <c r="T21" s="1"/>
  <c r="T83" i="40"/>
  <c r="T152"/>
  <c r="T105"/>
  <c r="S148" i="54"/>
  <c r="P19"/>
  <c r="J42" i="34" a="1"/>
  <c r="J42" s="1"/>
  <c r="K42" s="1"/>
  <c r="T64" i="40"/>
  <c r="T65"/>
  <c r="T108"/>
  <c r="E41" i="34" a="1"/>
  <c r="E41" s="1"/>
  <c r="F41" s="1"/>
  <c r="E39" a="1"/>
  <c r="E39" s="1"/>
  <c r="F39" s="1"/>
  <c r="J58" a="1"/>
  <c r="J58" s="1"/>
  <c r="K58" s="1"/>
  <c r="J62" a="1"/>
  <c r="J62" s="1"/>
  <c r="K62" s="1"/>
  <c r="L65" a="1"/>
  <c r="L65" s="1"/>
  <c r="M65" s="1"/>
  <c r="T126" i="40"/>
  <c r="T151"/>
  <c r="L14" i="34" a="1"/>
  <c r="L14" s="1"/>
  <c r="M14" s="1"/>
  <c r="P13" i="54"/>
  <c r="P26"/>
  <c r="P35"/>
  <c r="P49"/>
  <c r="P62"/>
  <c r="P73"/>
  <c r="P85"/>
  <c r="P98"/>
  <c r="P109"/>
  <c r="P123"/>
  <c r="P134"/>
  <c r="P145"/>
  <c r="P159"/>
  <c r="P170"/>
  <c r="T50" i="40"/>
  <c r="T7"/>
  <c r="T149"/>
  <c r="T125"/>
  <c r="T77"/>
  <c r="L20" i="34" a="1"/>
  <c r="L20" s="1"/>
  <c r="M20" s="1"/>
  <c r="T11" i="40"/>
  <c r="C17" i="34" a="1"/>
  <c r="C17" s="1"/>
  <c r="D17" s="1"/>
  <c r="S110" i="54"/>
  <c r="S22"/>
  <c r="S119"/>
  <c r="S125"/>
  <c r="P37"/>
  <c r="J61" i="34" a="1"/>
  <c r="J61" s="1"/>
  <c r="K61" s="1"/>
  <c r="J15" a="1"/>
  <c r="J15" s="1"/>
  <c r="K15" s="1"/>
  <c r="T120" i="40"/>
  <c r="T3"/>
  <c r="T25"/>
  <c r="P138" i="54"/>
  <c r="P3"/>
  <c r="T42" i="40"/>
  <c r="T38"/>
  <c r="L38" i="34" a="1"/>
  <c r="L38" s="1"/>
  <c r="M38" s="1"/>
  <c r="T49" i="40"/>
  <c r="T92"/>
  <c r="J41" i="34" a="1"/>
  <c r="J41" s="1"/>
  <c r="K41" s="1"/>
  <c r="T78" i="40"/>
  <c r="T123"/>
  <c r="L37" i="34" a="1"/>
  <c r="L37" s="1"/>
  <c r="M37" s="1"/>
  <c r="T35" i="40"/>
  <c r="C20" i="34" a="1"/>
  <c r="C20" s="1"/>
  <c r="D20" s="1"/>
  <c r="J18" a="1"/>
  <c r="J18" s="1"/>
  <c r="K18" s="1"/>
  <c r="T94" i="40"/>
  <c r="C39" i="34" a="1"/>
  <c r="C39" s="1"/>
  <c r="D39" s="1"/>
  <c r="T74" i="40"/>
  <c r="T90"/>
  <c r="P12" i="54"/>
  <c r="P22"/>
  <c r="P30"/>
  <c r="P40"/>
  <c r="P48"/>
  <c r="P58"/>
  <c r="P66"/>
  <c r="P76"/>
  <c r="P84"/>
  <c r="P94"/>
  <c r="P102"/>
  <c r="P112"/>
  <c r="P120"/>
  <c r="P130"/>
  <c r="P140"/>
  <c r="P148"/>
  <c r="P158"/>
  <c r="P166"/>
  <c r="E19" i="34" a="1"/>
  <c r="E19" s="1"/>
  <c r="F19" s="1"/>
  <c r="T22" i="40"/>
  <c r="T63"/>
  <c r="T4"/>
  <c r="T21"/>
  <c r="T93"/>
  <c r="E42" i="34" a="1"/>
  <c r="E42" s="1"/>
  <c r="F42" s="1"/>
  <c r="T91" i="40"/>
  <c r="T143"/>
  <c r="S160" i="54"/>
  <c r="S12"/>
  <c r="S48"/>
  <c r="S53"/>
  <c r="S117"/>
  <c r="T117" s="1"/>
  <c r="S31"/>
  <c r="S95"/>
  <c r="S159"/>
  <c r="S54"/>
  <c r="S118"/>
  <c r="S124"/>
  <c r="S20"/>
  <c r="S29"/>
  <c r="S93"/>
  <c r="S157"/>
  <c r="S23"/>
  <c r="T24" i="40"/>
  <c r="T147"/>
  <c r="T36"/>
  <c r="C61" i="34" a="1"/>
  <c r="C61" s="1"/>
  <c r="D61" s="1"/>
  <c r="T133" i="40"/>
  <c r="T54"/>
  <c r="C19" i="34" a="1"/>
  <c r="C19" s="1"/>
  <c r="D19" s="1"/>
  <c r="J65" a="1"/>
  <c r="J65" s="1"/>
  <c r="K65" s="1"/>
  <c r="T135" i="40"/>
  <c r="T29"/>
  <c r="E65" i="34" a="1"/>
  <c r="E65" s="1"/>
  <c r="F65" s="1"/>
  <c r="E37" a="1"/>
  <c r="E37" s="1"/>
  <c r="F37" s="1"/>
  <c r="T117" i="40"/>
  <c r="C38" i="34" a="1"/>
  <c r="C38" s="1"/>
  <c r="D38" s="1"/>
  <c r="T144" i="40"/>
  <c r="T98"/>
  <c r="E20" i="34" a="1"/>
  <c r="E20" s="1"/>
  <c r="F20" s="1"/>
  <c r="T56" i="40"/>
  <c r="T106"/>
  <c r="P156" i="54"/>
  <c r="C14" i="34" a="1"/>
  <c r="C14" s="1"/>
  <c r="D14" s="1"/>
  <c r="P168" i="54"/>
  <c r="P164"/>
  <c r="P160"/>
  <c r="P154"/>
  <c r="P150"/>
  <c r="P146"/>
  <c r="P142"/>
  <c r="P136"/>
  <c r="P132"/>
  <c r="P128"/>
  <c r="P124"/>
  <c r="P118"/>
  <c r="P114"/>
  <c r="P110"/>
  <c r="P106"/>
  <c r="P100"/>
  <c r="P96"/>
  <c r="P92"/>
  <c r="P86"/>
  <c r="P82"/>
  <c r="P78"/>
  <c r="P74"/>
  <c r="P68"/>
  <c r="P64"/>
  <c r="P60"/>
  <c r="P56"/>
  <c r="P50"/>
  <c r="P46"/>
  <c r="P42"/>
  <c r="P38"/>
  <c r="P32"/>
  <c r="P28"/>
  <c r="P24"/>
  <c r="P18"/>
  <c r="P14"/>
  <c r="P10"/>
  <c r="P6"/>
  <c r="T111" i="40"/>
  <c r="T15"/>
  <c r="C43" i="34" a="1"/>
  <c r="C43" s="1"/>
  <c r="D43" s="1"/>
  <c r="T66" i="40"/>
  <c r="T103"/>
  <c r="L63" i="34" a="1"/>
  <c r="L63" s="1"/>
  <c r="M63" s="1"/>
  <c r="T30" i="40"/>
  <c r="C60" i="34" a="1"/>
  <c r="C60" s="1"/>
  <c r="D60" s="1"/>
  <c r="J36" a="1"/>
  <c r="J36" s="1"/>
  <c r="K36" s="1"/>
  <c r="T132" i="40"/>
  <c r="E16" i="34" a="1"/>
  <c r="E16" s="1"/>
  <c r="F16" s="1"/>
  <c r="L59" a="1"/>
  <c r="L59" s="1"/>
  <c r="M59" s="1"/>
  <c r="T99" i="40"/>
  <c r="T10"/>
  <c r="T130"/>
  <c r="C63" i="34" a="1"/>
  <c r="C63" s="1"/>
  <c r="D63" s="1"/>
  <c r="T39" i="40"/>
  <c r="T142"/>
  <c r="T14"/>
  <c r="C64" i="34" a="1"/>
  <c r="C64" s="1"/>
  <c r="D64" s="1"/>
  <c r="L43" a="1"/>
  <c r="L43" s="1"/>
  <c r="M43" s="1"/>
  <c r="T124" i="40"/>
  <c r="T60"/>
  <c r="T33"/>
  <c r="T97"/>
  <c r="J37" i="34" a="1"/>
  <c r="J37" s="1"/>
  <c r="K37" s="1"/>
  <c r="T40" i="40"/>
  <c r="T136"/>
  <c r="T27"/>
  <c r="L39" i="34" a="1"/>
  <c r="L39" s="1"/>
  <c r="M39" s="1"/>
  <c r="J20" a="1"/>
  <c r="J20" s="1"/>
  <c r="K20" s="1"/>
  <c r="C16" a="1"/>
  <c r="C16" s="1"/>
  <c r="D16" s="1"/>
  <c r="P53" i="54"/>
  <c r="P121"/>
  <c r="T9" i="40"/>
  <c r="T73"/>
  <c r="T137"/>
  <c r="T8"/>
  <c r="T96"/>
  <c r="T70"/>
  <c r="T71"/>
  <c r="E38" i="34" a="1"/>
  <c r="E38" s="1"/>
  <c r="F38" s="1"/>
  <c r="T131" i="40"/>
  <c r="E21" i="34" a="1"/>
  <c r="E21" s="1"/>
  <c r="F21" s="1"/>
  <c r="P20" i="54"/>
  <c r="P88"/>
  <c r="T109" i="40"/>
  <c r="T37"/>
  <c r="L62" i="34" a="1"/>
  <c r="L62" s="1"/>
  <c r="M62" s="1"/>
  <c r="L15" a="1"/>
  <c r="L15" s="1"/>
  <c r="M15" s="1"/>
  <c r="T101" i="40"/>
  <c r="T69"/>
  <c r="T68"/>
  <c r="T67"/>
  <c r="T141"/>
  <c r="T86"/>
  <c r="L42" i="34" a="1"/>
  <c r="L42" s="1"/>
  <c r="M42" s="1"/>
  <c r="T150" i="40"/>
  <c r="T85"/>
  <c r="J43" i="34" a="1"/>
  <c r="J43" s="1"/>
  <c r="K43" s="1"/>
  <c r="T88" i="40"/>
  <c r="J19" i="34" a="1"/>
  <c r="J19" s="1"/>
  <c r="K19" s="1"/>
  <c r="E43" a="1"/>
  <c r="E43" s="1"/>
  <c r="F43" s="1"/>
  <c r="C65" a="1"/>
  <c r="C65" s="1"/>
  <c r="D65" s="1"/>
  <c r="T139" i="40"/>
  <c r="P155" i="54"/>
  <c r="E17" i="34" a="1"/>
  <c r="E17" s="1"/>
  <c r="F17" s="1"/>
  <c r="P169" i="54"/>
  <c r="P165"/>
  <c r="P161"/>
  <c r="P157"/>
  <c r="P151"/>
  <c r="P147"/>
  <c r="P143"/>
  <c r="P137"/>
  <c r="P133"/>
  <c r="P129"/>
  <c r="P125"/>
  <c r="P119"/>
  <c r="P115"/>
  <c r="P111"/>
  <c r="P107"/>
  <c r="P101"/>
  <c r="P97"/>
  <c r="P93"/>
  <c r="P89"/>
  <c r="P83"/>
  <c r="P79"/>
  <c r="P75"/>
  <c r="P69"/>
  <c r="P65"/>
  <c r="P61"/>
  <c r="P57"/>
  <c r="P51"/>
  <c r="P47"/>
  <c r="P43"/>
  <c r="P39"/>
  <c r="P33"/>
  <c r="P29"/>
  <c r="P25"/>
  <c r="P21"/>
  <c r="P15"/>
  <c r="P11"/>
  <c r="P7"/>
  <c r="C62" i="34" a="1"/>
  <c r="C62" s="1"/>
  <c r="D62" s="1"/>
  <c r="C40" a="1"/>
  <c r="C40" s="1"/>
  <c r="D40" s="1"/>
  <c r="T31" i="40"/>
  <c r="T107"/>
  <c r="T146"/>
  <c r="J59" i="34" a="1"/>
  <c r="J59" s="1"/>
  <c r="K59" s="1"/>
  <c r="T62" i="40"/>
  <c r="C36" i="34" a="1"/>
  <c r="C36" s="1"/>
  <c r="D36" s="1"/>
  <c r="L64" a="1"/>
  <c r="L64" s="1"/>
  <c r="M64" s="1"/>
  <c r="T148" i="40"/>
  <c r="E18" i="34" a="1"/>
  <c r="E18" s="1"/>
  <c r="F18" s="1"/>
  <c r="L40" a="1"/>
  <c r="L40" s="1"/>
  <c r="M40" s="1"/>
  <c r="J38" a="1"/>
  <c r="J38" s="1"/>
  <c r="K38" s="1"/>
  <c r="T51" i="40"/>
  <c r="J60" i="34" a="1"/>
  <c r="J60" s="1"/>
  <c r="K60" s="1"/>
  <c r="E58" a="1"/>
  <c r="E58" s="1"/>
  <c r="F58" s="1"/>
  <c r="T82" i="40"/>
  <c r="E59" i="34" a="1"/>
  <c r="E59" s="1"/>
  <c r="F59" s="1"/>
  <c r="T46" i="40"/>
  <c r="C41" i="34" a="1"/>
  <c r="C41" s="1"/>
  <c r="D41" s="1"/>
  <c r="J16" a="1"/>
  <c r="J16" s="1"/>
  <c r="K16" s="1"/>
  <c r="T140" i="40"/>
  <c r="T76"/>
  <c r="T12"/>
  <c r="T17"/>
  <c r="T81"/>
  <c r="T145"/>
  <c r="T20"/>
  <c r="T104"/>
  <c r="J64" i="34" a="1"/>
  <c r="J64" s="1"/>
  <c r="K64" s="1"/>
  <c r="T75" i="40"/>
  <c r="L61" i="34" a="1"/>
  <c r="L61" s="1"/>
  <c r="M61" s="1"/>
  <c r="P4" i="54"/>
  <c r="P36"/>
  <c r="P104"/>
  <c r="T57" i="40"/>
  <c r="T121"/>
  <c r="L17" i="34" a="1"/>
  <c r="L17" s="1"/>
  <c r="M17" s="1"/>
  <c r="T72" i="40"/>
  <c r="T6"/>
  <c r="E63" i="34" a="1"/>
  <c r="E63" s="1"/>
  <c r="F63" s="1"/>
  <c r="T119" i="40"/>
  <c r="E62" i="34" a="1"/>
  <c r="E62" s="1"/>
  <c r="F62" s="1"/>
  <c r="C18" a="1"/>
  <c r="C18" s="1"/>
  <c r="D18" s="1"/>
  <c r="P2" i="54"/>
  <c r="P71"/>
  <c r="P139"/>
  <c r="R7"/>
  <c r="R23"/>
  <c r="R39"/>
  <c r="R55"/>
  <c r="R71"/>
  <c r="R87"/>
  <c r="T87" s="1"/>
  <c r="R103"/>
  <c r="R119"/>
  <c r="R135"/>
  <c r="R151"/>
  <c r="R167"/>
  <c r="R13"/>
  <c r="R29"/>
  <c r="R45"/>
  <c r="R61"/>
  <c r="T61" s="1"/>
  <c r="R77"/>
  <c r="R93"/>
  <c r="R109"/>
  <c r="R125"/>
  <c r="R141"/>
  <c r="R157"/>
  <c r="R2"/>
  <c r="R126"/>
  <c r="R62"/>
  <c r="R3"/>
  <c r="R106"/>
  <c r="R42"/>
  <c r="R64"/>
  <c r="R72"/>
  <c r="R68"/>
  <c r="R20"/>
  <c r="T20" s="1"/>
  <c r="R36"/>
  <c r="R134"/>
  <c r="R102"/>
  <c r="R70"/>
  <c r="R38"/>
  <c r="R6"/>
  <c r="R146"/>
  <c r="R114"/>
  <c r="R82"/>
  <c r="R50"/>
  <c r="R18"/>
  <c r="R162"/>
  <c r="R96"/>
  <c r="R32"/>
  <c r="R116"/>
  <c r="R28"/>
  <c r="R124"/>
  <c r="R12"/>
  <c r="R76"/>
  <c r="R108"/>
  <c r="R120"/>
  <c r="R148"/>
  <c r="R142"/>
  <c r="R110"/>
  <c r="R78"/>
  <c r="R46"/>
  <c r="R14"/>
  <c r="R154"/>
  <c r="R122"/>
  <c r="R90"/>
  <c r="R58"/>
  <c r="R26"/>
  <c r="R112"/>
  <c r="T112" s="1"/>
  <c r="R48"/>
  <c r="R136"/>
  <c r="R52"/>
  <c r="R152"/>
  <c r="R40"/>
  <c r="R104"/>
  <c r="R140"/>
  <c r="R24"/>
  <c r="R60"/>
  <c r="S24"/>
  <c r="S116"/>
  <c r="S92"/>
  <c r="S64"/>
  <c r="S154"/>
  <c r="S126"/>
  <c r="S94"/>
  <c r="S62"/>
  <c r="S30"/>
  <c r="S167"/>
  <c r="S135"/>
  <c r="S103"/>
  <c r="S71"/>
  <c r="S39"/>
  <c r="S7"/>
  <c r="S165"/>
  <c r="S133"/>
  <c r="S101"/>
  <c r="S69"/>
  <c r="S37"/>
  <c r="S5"/>
  <c r="S162"/>
  <c r="S134"/>
  <c r="S102"/>
  <c r="S70"/>
  <c r="S38"/>
  <c r="S2"/>
  <c r="S143"/>
  <c r="S111"/>
  <c r="S79"/>
  <c r="S47"/>
  <c r="S15"/>
  <c r="S141"/>
  <c r="S109"/>
  <c r="S77"/>
  <c r="S45"/>
  <c r="S13"/>
  <c r="S120"/>
  <c r="S84"/>
  <c r="S60"/>
  <c r="S128"/>
  <c r="S8"/>
  <c r="S166"/>
  <c r="S150"/>
  <c r="S122"/>
  <c r="S106"/>
  <c r="S90"/>
  <c r="S74"/>
  <c r="S58"/>
  <c r="S42"/>
  <c r="S26"/>
  <c r="S10"/>
  <c r="S171"/>
  <c r="S155"/>
  <c r="S139"/>
  <c r="S123"/>
  <c r="S107"/>
  <c r="S91"/>
  <c r="S75"/>
  <c r="S59"/>
  <c r="S43"/>
  <c r="S27"/>
  <c r="S11"/>
  <c r="S161"/>
  <c r="T161" s="1"/>
  <c r="S145"/>
  <c r="S129"/>
  <c r="S113"/>
  <c r="S97"/>
  <c r="T97" s="1"/>
  <c r="S81"/>
  <c r="S65"/>
  <c r="T65" s="1"/>
  <c r="S49"/>
  <c r="S33"/>
  <c r="T33" s="1"/>
  <c r="S17"/>
  <c r="S144"/>
  <c r="S16"/>
  <c r="S88"/>
  <c r="S4"/>
  <c r="S68"/>
  <c r="S132"/>
  <c r="S28"/>
  <c r="S76"/>
  <c r="S140"/>
  <c r="S96"/>
  <c r="S136"/>
  <c r="S40"/>
  <c r="A2" i="30"/>
  <c r="S158" i="54"/>
  <c r="S142"/>
  <c r="S130"/>
  <c r="S114"/>
  <c r="S98"/>
  <c r="S82"/>
  <c r="S66"/>
  <c r="S50"/>
  <c r="S34"/>
  <c r="S18"/>
  <c r="S6"/>
  <c r="S163"/>
  <c r="S147"/>
  <c r="S131"/>
  <c r="S115"/>
  <c r="T115" s="1"/>
  <c r="S99"/>
  <c r="S83"/>
  <c r="S67"/>
  <c r="S51"/>
  <c r="T51" s="1"/>
  <c r="S35"/>
  <c r="S19"/>
  <c r="S3"/>
  <c r="S169"/>
  <c r="S153"/>
  <c r="S137"/>
  <c r="S121"/>
  <c r="S105"/>
  <c r="T105" s="1"/>
  <c r="S89"/>
  <c r="S73"/>
  <c r="S57"/>
  <c r="S41"/>
  <c r="S25"/>
  <c r="S9"/>
  <c r="S80"/>
  <c r="S152"/>
  <c r="S56"/>
  <c r="S36"/>
  <c r="S100"/>
  <c r="S164"/>
  <c r="S44"/>
  <c r="S108"/>
  <c r="S170"/>
  <c r="T170" s="1"/>
  <c r="S32"/>
  <c r="S104"/>
  <c r="H160"/>
  <c r="H163"/>
  <c r="H154"/>
  <c r="H168"/>
  <c r="D31" i="22"/>
  <c r="I31" s="1"/>
  <c r="H161" i="54"/>
  <c r="H166"/>
  <c r="H143"/>
  <c r="H157"/>
  <c r="H167"/>
  <c r="H170"/>
  <c r="H155"/>
  <c r="H145"/>
  <c r="H149"/>
  <c r="H158"/>
  <c r="H171"/>
  <c r="H150"/>
  <c r="H159"/>
  <c r="H162"/>
  <c r="H164"/>
  <c r="H165"/>
  <c r="H142"/>
  <c r="H148"/>
  <c r="H152"/>
  <c r="H140"/>
  <c r="H153"/>
  <c r="H141"/>
  <c r="H144"/>
  <c r="H146"/>
  <c r="H147"/>
  <c r="H151"/>
  <c r="H139"/>
  <c r="H6"/>
  <c r="H169"/>
  <c r="H138"/>
  <c r="D27" i="22"/>
  <c r="I27" s="1"/>
  <c r="D16" l="1"/>
  <c r="I16" s="1"/>
  <c r="G32"/>
  <c r="F32"/>
  <c r="T164" i="54"/>
  <c r="T41"/>
  <c r="T130"/>
  <c r="T43"/>
  <c r="T160"/>
  <c r="T100"/>
  <c r="T74"/>
  <c r="T46"/>
  <c r="T151"/>
  <c r="T144"/>
  <c r="T129"/>
  <c r="T159"/>
  <c r="T34"/>
  <c r="T84"/>
  <c r="T69"/>
  <c r="T107"/>
  <c r="T95"/>
  <c r="T127"/>
  <c r="T9"/>
  <c r="T73"/>
  <c r="T19"/>
  <c r="T147"/>
  <c r="T113"/>
  <c r="T11"/>
  <c r="T75"/>
  <c r="T92"/>
  <c r="T149"/>
  <c r="T53"/>
  <c r="T85"/>
  <c r="T83"/>
  <c r="T98"/>
  <c r="T49"/>
  <c r="T166"/>
  <c r="T47"/>
  <c r="T169"/>
  <c r="T17"/>
  <c r="T171"/>
  <c r="T128"/>
  <c r="T5"/>
  <c r="T86"/>
  <c r="T44"/>
  <c r="T25"/>
  <c r="T35"/>
  <c r="T137"/>
  <c r="T158"/>
  <c r="T132"/>
  <c r="T16"/>
  <c r="T139"/>
  <c r="T94"/>
  <c r="T118"/>
  <c r="T31"/>
  <c r="T10"/>
  <c r="T165"/>
  <c r="T66"/>
  <c r="T22"/>
  <c r="T56"/>
  <c r="T153"/>
  <c r="T163"/>
  <c r="T55"/>
  <c r="T123"/>
  <c r="T37"/>
  <c r="T146"/>
  <c r="T80"/>
  <c r="T57"/>
  <c r="T121"/>
  <c r="T131"/>
  <c r="T4"/>
  <c r="T145"/>
  <c r="T111"/>
  <c r="T133"/>
  <c r="T30"/>
  <c r="T54"/>
  <c r="T27"/>
  <c r="T23"/>
  <c r="T138"/>
  <c r="T168"/>
  <c r="T156"/>
  <c r="T89"/>
  <c r="T99"/>
  <c r="T88"/>
  <c r="T59"/>
  <c r="T150"/>
  <c r="T15"/>
  <c r="T143"/>
  <c r="T91"/>
  <c r="T101"/>
  <c r="T125"/>
  <c r="T81"/>
  <c r="T52"/>
  <c r="T67"/>
  <c r="T140"/>
  <c r="T155"/>
  <c r="T8"/>
  <c r="T79"/>
  <c r="T148"/>
  <c r="T12"/>
  <c r="T32"/>
  <c r="T152"/>
  <c r="T6"/>
  <c r="T72"/>
  <c r="T60"/>
  <c r="T62"/>
  <c r="T64"/>
  <c r="T157"/>
  <c r="T71"/>
  <c r="T3"/>
  <c r="T78"/>
  <c r="T114"/>
  <c r="T103"/>
  <c r="T48"/>
  <c r="T124"/>
  <c r="T108"/>
  <c r="T36"/>
  <c r="T70"/>
  <c r="T93"/>
  <c r="T45"/>
  <c r="T102"/>
  <c r="T13"/>
  <c r="T141"/>
  <c r="T154"/>
  <c r="T14"/>
  <c r="T104"/>
  <c r="T50"/>
  <c r="T96"/>
  <c r="T26"/>
  <c r="T90"/>
  <c r="T7"/>
  <c r="T135"/>
  <c r="T29"/>
  <c r="T40"/>
  <c r="T122"/>
  <c r="T120"/>
  <c r="T109"/>
  <c r="T38"/>
  <c r="T39"/>
  <c r="T167"/>
  <c r="T126"/>
  <c r="T24"/>
  <c r="T82"/>
  <c r="T68"/>
  <c r="T42"/>
  <c r="T106"/>
  <c r="T77"/>
  <c r="T2"/>
  <c r="T134"/>
  <c r="T110"/>
  <c r="T162"/>
  <c r="T119"/>
  <c r="T18"/>
  <c r="T142"/>
  <c r="T136"/>
  <c r="T28"/>
  <c r="T116"/>
  <c r="T76"/>
  <c r="T58"/>
  <c r="D32" i="22" l="1"/>
  <c r="I32" s="1"/>
</calcChain>
</file>

<file path=xl/sharedStrings.xml><?xml version="1.0" encoding="utf-8"?>
<sst xmlns="http://schemas.openxmlformats.org/spreadsheetml/2006/main" count="16195" uniqueCount="1227">
  <si>
    <t>Intervention Strategy</t>
  </si>
  <si>
    <t>Owner of strategy</t>
  </si>
  <si>
    <t>Target population</t>
  </si>
  <si>
    <t>Funding amount required</t>
  </si>
  <si>
    <t>Funding source</t>
  </si>
  <si>
    <t>Deadline</t>
  </si>
  <si>
    <t>Turnaround Principles #</t>
  </si>
  <si>
    <t>Turnaround Principles Name</t>
  </si>
  <si>
    <t>Intervention Strategy Name</t>
  </si>
  <si>
    <t>Performance Level Descriptions</t>
  </si>
  <si>
    <t>Level 1 (Domain) #</t>
  </si>
  <si>
    <t>Level 1 (Domain) Name</t>
  </si>
  <si>
    <t>Level 2 (Standard)  Name</t>
  </si>
  <si>
    <t>Level 3 (Indicator) #</t>
  </si>
  <si>
    <t>Level 3 (Indicator) Name</t>
  </si>
  <si>
    <t>?</t>
  </si>
  <si>
    <t xml:space="preserve">Application for Title I, Part A Funds </t>
  </si>
  <si>
    <t>SCHOOL BUDGET SUMMARY FOR TITLE I SCHOOLS OPERATING A SCHOOLWIDE PROGRAM</t>
  </si>
  <si>
    <t>BUDGET CATEGORY</t>
  </si>
  <si>
    <t>FUNCTION &amp;</t>
  </si>
  <si>
    <t>State/Local</t>
  </si>
  <si>
    <t>Federal Title I</t>
  </si>
  <si>
    <t>Other Federal</t>
  </si>
  <si>
    <t>SIA (If Applicable)</t>
  </si>
  <si>
    <t>OBJECT CODE</t>
  </si>
  <si>
    <t>Budget for School</t>
  </si>
  <si>
    <t>Funds Allocated to School</t>
  </si>
  <si>
    <t>Allocated to School</t>
  </si>
  <si>
    <t>TOTAL</t>
  </si>
  <si>
    <t>INSTRUCTION</t>
  </si>
  <si>
    <t>100-100</t>
  </si>
  <si>
    <t>Purchased  Professional &amp; Technical Services</t>
  </si>
  <si>
    <t>100-300</t>
  </si>
  <si>
    <t>Other Purchased Services</t>
  </si>
  <si>
    <t>100-500</t>
  </si>
  <si>
    <t>Supplies &amp; Materials</t>
  </si>
  <si>
    <t>100-600</t>
  </si>
  <si>
    <t>Other Objects</t>
  </si>
  <si>
    <t>100-800</t>
  </si>
  <si>
    <t>SUBTOTAL - INSTRUCTION</t>
  </si>
  <si>
    <t>SUPPORT SERVICES</t>
  </si>
  <si>
    <t>200-100</t>
  </si>
  <si>
    <t>200-200</t>
  </si>
  <si>
    <t>200-300</t>
  </si>
  <si>
    <t>Purchased Property Services</t>
  </si>
  <si>
    <t>200-400</t>
  </si>
  <si>
    <t>200-500</t>
  </si>
  <si>
    <t>Travel</t>
  </si>
  <si>
    <t>200-580</t>
  </si>
  <si>
    <t>200-600</t>
  </si>
  <si>
    <t>200-800</t>
  </si>
  <si>
    <t>Indirect Costs</t>
  </si>
  <si>
    <t>200-860</t>
  </si>
  <si>
    <t>SUBTOTAL - SUPPORT SERVICES</t>
  </si>
  <si>
    <t>Buildings</t>
  </si>
  <si>
    <t>400-720</t>
  </si>
  <si>
    <t>Instructional Equipment</t>
  </si>
  <si>
    <t>400-731</t>
  </si>
  <si>
    <t>400-732</t>
  </si>
  <si>
    <t>SUBTOTAL -</t>
  </si>
  <si>
    <t>FACILITIES</t>
  </si>
  <si>
    <t>TOTAL COST</t>
  </si>
  <si>
    <t>Rubric Range</t>
  </si>
  <si>
    <t>Title I?</t>
  </si>
  <si>
    <t>Yes</t>
  </si>
  <si>
    <t>No</t>
  </si>
  <si>
    <t>County Name</t>
  </si>
  <si>
    <t>District Name</t>
  </si>
  <si>
    <t>School Name</t>
  </si>
  <si>
    <t>CDS</t>
  </si>
  <si>
    <t>DFG</t>
  </si>
  <si>
    <t>School Classification</t>
  </si>
  <si>
    <t>Reason for Classification</t>
  </si>
  <si>
    <t>Middlesex</t>
  </si>
  <si>
    <t>New Brunswick City</t>
  </si>
  <si>
    <t>A Chester Redshaw</t>
  </si>
  <si>
    <t>233530060</t>
  </si>
  <si>
    <t>A</t>
  </si>
  <si>
    <t>Focus</t>
  </si>
  <si>
    <t>Lowest Subgroup Performance</t>
  </si>
  <si>
    <t>Union</t>
  </si>
  <si>
    <t>Roselle Boro</t>
  </si>
  <si>
    <t>Abraham Clark High</t>
  </si>
  <si>
    <t>394540010</t>
  </si>
  <si>
    <t>B</t>
  </si>
  <si>
    <t>Priority</t>
  </si>
  <si>
    <t>SIG School</t>
  </si>
  <si>
    <t>Passaic</t>
  </si>
  <si>
    <t>Paterson City</t>
  </si>
  <si>
    <t>Academy High Sch</t>
  </si>
  <si>
    <t>314010025</t>
  </si>
  <si>
    <t>Lowest Grad Rate</t>
  </si>
  <si>
    <t>Elizabeth City</t>
  </si>
  <si>
    <t>Adm. W. F. Halsey Ldrshp</t>
  </si>
  <si>
    <t>391320402</t>
  </si>
  <si>
    <t>Hudson</t>
  </si>
  <si>
    <t>Jersey City</t>
  </si>
  <si>
    <t>Alexander D Sullivan 30</t>
  </si>
  <si>
    <t>172390320</t>
  </si>
  <si>
    <t>Guttenberg Town</t>
  </si>
  <si>
    <t>Anna L Klein</t>
  </si>
  <si>
    <t>171850050</t>
  </si>
  <si>
    <t>Monmouth</t>
  </si>
  <si>
    <t>Asbury Park City</t>
  </si>
  <si>
    <t>Asbury Park High</t>
  </si>
  <si>
    <t>250100010</t>
  </si>
  <si>
    <t>Asbury Park Middle</t>
  </si>
  <si>
    <t>250100070</t>
  </si>
  <si>
    <t>Lowest-Performing</t>
  </si>
  <si>
    <t>Atlantic</t>
  </si>
  <si>
    <t>Atlantic City</t>
  </si>
  <si>
    <t>Atlantic City High</t>
  </si>
  <si>
    <t>010110010</t>
  </si>
  <si>
    <t>Essex</t>
  </si>
  <si>
    <t>Newark City</t>
  </si>
  <si>
    <t>Avon Ave</t>
  </si>
  <si>
    <t>133570220</t>
  </si>
  <si>
    <t>Cumberland</t>
  </si>
  <si>
    <t>Millville City</t>
  </si>
  <si>
    <t>Bacon Elem</t>
  </si>
  <si>
    <t>113230065</t>
  </si>
  <si>
    <t>Barringer</t>
  </si>
  <si>
    <t>133570020</t>
  </si>
  <si>
    <t>Belleville Town</t>
  </si>
  <si>
    <t>Belleville Middle</t>
  </si>
  <si>
    <t>130250025</t>
  </si>
  <si>
    <t>CD</t>
  </si>
  <si>
    <t>Belmont Runyon</t>
  </si>
  <si>
    <t>133570225</t>
  </si>
  <si>
    <t>Burlington</t>
  </si>
  <si>
    <t>Beverly City</t>
  </si>
  <si>
    <t>Beverly School</t>
  </si>
  <si>
    <t>050380025</t>
  </si>
  <si>
    <t>Plainfield City</t>
  </si>
  <si>
    <t>Boaacd</t>
  </si>
  <si>
    <t>394160051</t>
  </si>
  <si>
    <t>Camden</t>
  </si>
  <si>
    <t>Camden City</t>
  </si>
  <si>
    <t>Bonsall</t>
  </si>
  <si>
    <t>070680100</t>
  </si>
  <si>
    <t>Bridgeton City</t>
  </si>
  <si>
    <t>Bridgeton High</t>
  </si>
  <si>
    <t>110540020</t>
  </si>
  <si>
    <t>Broad Street Elem Sch</t>
  </si>
  <si>
    <t>110540030</t>
  </si>
  <si>
    <t>Gloucester</t>
  </si>
  <si>
    <t>Washington Twp</t>
  </si>
  <si>
    <t>Bunker Hill Middle Sch</t>
  </si>
  <si>
    <t>155500020</t>
  </si>
  <si>
    <t>FG</t>
  </si>
  <si>
    <t>Mercer</t>
  </si>
  <si>
    <t>Trenton City</t>
  </si>
  <si>
    <t>Camden High</t>
  </si>
  <si>
    <t>070680030</t>
  </si>
  <si>
    <t>Camden St</t>
  </si>
  <si>
    <t>133570310</t>
  </si>
  <si>
    <t>Catto Community School</t>
  </si>
  <si>
    <t>070680145</t>
  </si>
  <si>
    <t>Center For The Arts</t>
  </si>
  <si>
    <t>172390347</t>
  </si>
  <si>
    <t>Central</t>
  </si>
  <si>
    <t>133570030</t>
  </si>
  <si>
    <t>Chancellor Ave</t>
  </si>
  <si>
    <t>133570330</t>
  </si>
  <si>
    <t>Montclair Town</t>
  </si>
  <si>
    <t>Charles H Bullock Sch</t>
  </si>
  <si>
    <t>133310060</t>
  </si>
  <si>
    <t>I</t>
  </si>
  <si>
    <t>Charles H. Stillman</t>
  </si>
  <si>
    <t>394160170</t>
  </si>
  <si>
    <t>Cherry Street</t>
  </si>
  <si>
    <t>110540055</t>
  </si>
  <si>
    <t>Chestnut Ridge Middle</t>
  </si>
  <si>
    <t>155500026</t>
  </si>
  <si>
    <t>Clifton City</t>
  </si>
  <si>
    <t>Christopher Columbus Mid</t>
  </si>
  <si>
    <t>310900035</t>
  </si>
  <si>
    <t>East Brunswick Twp</t>
  </si>
  <si>
    <t>Churchill Jr</t>
  </si>
  <si>
    <t>231170055</t>
  </si>
  <si>
    <t>East Orange</t>
  </si>
  <si>
    <t>Cicely Tyson Com Ms/Hs</t>
  </si>
  <si>
    <t>131210150</t>
  </si>
  <si>
    <t>Ocean</t>
  </si>
  <si>
    <t>Lakewood Twp</t>
  </si>
  <si>
    <t>Clifton Ave Grade Sch</t>
  </si>
  <si>
    <t>292520070</t>
  </si>
  <si>
    <t>N</t>
  </si>
  <si>
    <t>South Orange-Maplewood</t>
  </si>
  <si>
    <t>Clinton</t>
  </si>
  <si>
    <t>134900060</t>
  </si>
  <si>
    <t>Columbus</t>
  </si>
  <si>
    <t>215210170</t>
  </si>
  <si>
    <t>South Brunswick Twp</t>
  </si>
  <si>
    <t>Constable</t>
  </si>
  <si>
    <t>234860070</t>
  </si>
  <si>
    <t>Coopers Poynt</t>
  </si>
  <si>
    <t>070680165</t>
  </si>
  <si>
    <t>Cramer</t>
  </si>
  <si>
    <t>070680170</t>
  </si>
  <si>
    <t>Crossroads North</t>
  </si>
  <si>
    <t>234860150</t>
  </si>
  <si>
    <t>Crossroads South</t>
  </si>
  <si>
    <t>234860075</t>
  </si>
  <si>
    <t>Vineland City</t>
  </si>
  <si>
    <t>Bergen</t>
  </si>
  <si>
    <t>New Milford Boro</t>
  </si>
  <si>
    <t>David E. Owens M.S.</t>
  </si>
  <si>
    <t>033550085</t>
  </si>
  <si>
    <t>Davis Elem</t>
  </si>
  <si>
    <t>070680180</t>
  </si>
  <si>
    <t>Daylight/Twilight H S</t>
  </si>
  <si>
    <t>215210030</t>
  </si>
  <si>
    <t>133570370</t>
  </si>
  <si>
    <t>Deerfield Twp</t>
  </si>
  <si>
    <t>Deerfield</t>
  </si>
  <si>
    <t>111020040</t>
  </si>
  <si>
    <t>Dr E Alma Flagg</t>
  </si>
  <si>
    <t>133570415</t>
  </si>
  <si>
    <t>Dr M L King Jr Sch Comp</t>
  </si>
  <si>
    <t>010110140</t>
  </si>
  <si>
    <t>Dr William H Horton</t>
  </si>
  <si>
    <t>133570440</t>
  </si>
  <si>
    <t>Dudley Elem School</t>
  </si>
  <si>
    <t>070680190</t>
  </si>
  <si>
    <t>Englewood City</t>
  </si>
  <si>
    <t>Dwight Morrow High</t>
  </si>
  <si>
    <t>031370040</t>
  </si>
  <si>
    <t>DE</t>
  </si>
  <si>
    <t>Paramus Boro</t>
  </si>
  <si>
    <t>East Brook Middle</t>
  </si>
  <si>
    <t>033930065</t>
  </si>
  <si>
    <t>GH</t>
  </si>
  <si>
    <t>East Camden Middle</t>
  </si>
  <si>
    <t>070680045</t>
  </si>
  <si>
    <t>East Orange Campus Hs</t>
  </si>
  <si>
    <t>131210035</t>
  </si>
  <si>
    <t>East Side</t>
  </si>
  <si>
    <t>133570040</t>
  </si>
  <si>
    <t>Metuchen Boro</t>
  </si>
  <si>
    <t>Edgar</t>
  </si>
  <si>
    <t>233120070</t>
  </si>
  <si>
    <t>West Orange Town</t>
  </si>
  <si>
    <t>Edison Middle</t>
  </si>
  <si>
    <t>135680070</t>
  </si>
  <si>
    <t>Egg Harbor Twp</t>
  </si>
  <si>
    <t>Egg Harbor Twp H S</t>
  </si>
  <si>
    <t>011310005</t>
  </si>
  <si>
    <t>Ella G Clarke Elem School</t>
  </si>
  <si>
    <t>292520080</t>
  </si>
  <si>
    <t>Elliott St</t>
  </si>
  <si>
    <t>133570390</t>
  </si>
  <si>
    <t>Elmwood Park</t>
  </si>
  <si>
    <t>Elmwood Park Middle Sch</t>
  </si>
  <si>
    <t>031345060</t>
  </si>
  <si>
    <t>Charter</t>
  </si>
  <si>
    <t>R</t>
  </si>
  <si>
    <t>Essex Co Voc-Tech</t>
  </si>
  <si>
    <t>Essex Cty Voc-West Caldw</t>
  </si>
  <si>
    <t>131390080</t>
  </si>
  <si>
    <t>V</t>
  </si>
  <si>
    <t>East Windsor Regional</t>
  </si>
  <si>
    <t>Ethel Mcknight</t>
  </si>
  <si>
    <t>211245055</t>
  </si>
  <si>
    <t>Passaic City</t>
  </si>
  <si>
    <t>Etta Gero No 9</t>
  </si>
  <si>
    <t>313970125</t>
  </si>
  <si>
    <t>Ezra L Nolan 40</t>
  </si>
  <si>
    <t>172390345</t>
  </si>
  <si>
    <t>Fairfield Twp</t>
  </si>
  <si>
    <t>Fairfield Township School</t>
  </si>
  <si>
    <t>111460070</t>
  </si>
  <si>
    <t>Fast Track Success Academy</t>
  </si>
  <si>
    <t>133570002</t>
  </si>
  <si>
    <t>Fernwood Middle Sch</t>
  </si>
  <si>
    <t>011310039</t>
  </si>
  <si>
    <t>Forest Hill</t>
  </si>
  <si>
    <t>070680205</t>
  </si>
  <si>
    <t>Frankin L Williams Ms#7</t>
  </si>
  <si>
    <t>172390155</t>
  </si>
  <si>
    <t>Franklin</t>
  </si>
  <si>
    <t>215210190</t>
  </si>
  <si>
    <t>Somerset</t>
  </si>
  <si>
    <t>Franklin Twp</t>
  </si>
  <si>
    <t>Franklin Middle School</t>
  </si>
  <si>
    <t>351610160</t>
  </si>
  <si>
    <t>Freedom Academy Cs</t>
  </si>
  <si>
    <t>806240900</t>
  </si>
  <si>
    <t>Hillsdale Boro</t>
  </si>
  <si>
    <t>George G White</t>
  </si>
  <si>
    <t>032180020</t>
  </si>
  <si>
    <t>George Washington Carver</t>
  </si>
  <si>
    <t>133570435</t>
  </si>
  <si>
    <t>Glassboro</t>
  </si>
  <si>
    <t>Glassboro Intermediate</t>
  </si>
  <si>
    <t>151730078</t>
  </si>
  <si>
    <t>Glenfield Middle</t>
  </si>
  <si>
    <t>133310116</t>
  </si>
  <si>
    <t>Cape May</t>
  </si>
  <si>
    <t>Wildwood City</t>
  </si>
  <si>
    <t>Glenwood Ave Elementary</t>
  </si>
  <si>
    <t>095790060</t>
  </si>
  <si>
    <t>Grace A Dunn Middle Sch</t>
  </si>
  <si>
    <t>215210100</t>
  </si>
  <si>
    <t>Grant</t>
  </si>
  <si>
    <t>215210200</t>
  </si>
  <si>
    <t>Gregory</t>
  </si>
  <si>
    <t>215210210</t>
  </si>
  <si>
    <t>Hackensack City</t>
  </si>
  <si>
    <t>Hackensack High</t>
  </si>
  <si>
    <t>031860050</t>
  </si>
  <si>
    <t>Hammarskjold Middle</t>
  </si>
  <si>
    <t>231170056</t>
  </si>
  <si>
    <t>Hatch Middle</t>
  </si>
  <si>
    <t>070680210</t>
  </si>
  <si>
    <t>Hawkins St</t>
  </si>
  <si>
    <t>133570460</t>
  </si>
  <si>
    <t>Hawthorne Ave</t>
  </si>
  <si>
    <t>133570470</t>
  </si>
  <si>
    <t>Hedgepeth-Williams Sch</t>
  </si>
  <si>
    <t>215210080</t>
  </si>
  <si>
    <t>Henry Snyder</t>
  </si>
  <si>
    <t>172390050</t>
  </si>
  <si>
    <t>High School Of Government And Public Administration</t>
  </si>
  <si>
    <t>314010003</t>
  </si>
  <si>
    <t>High School Of Hospitality Tourism And Culinary Arts</t>
  </si>
  <si>
    <t>314010002</t>
  </si>
  <si>
    <t>High School Of Information Technology</t>
  </si>
  <si>
    <t>314010001</t>
  </si>
  <si>
    <t>Highland Park Boro</t>
  </si>
  <si>
    <t>Highland Park Middle Sch</t>
  </si>
  <si>
    <t>232150060</t>
  </si>
  <si>
    <t>Hillside Twp</t>
  </si>
  <si>
    <t>Hillside High</t>
  </si>
  <si>
    <t>392190050</t>
  </si>
  <si>
    <t>Holly Heights</t>
  </si>
  <si>
    <t>113230075</t>
  </si>
  <si>
    <t>Howell Twp</t>
  </si>
  <si>
    <t>Howell Twp Memorial Ms</t>
  </si>
  <si>
    <t>252290045</t>
  </si>
  <si>
    <t>Hubbard</t>
  </si>
  <si>
    <t>394160060</t>
  </si>
  <si>
    <t>Indian Ave</t>
  </si>
  <si>
    <t>110540060</t>
  </si>
  <si>
    <t>Freehold Boro</t>
  </si>
  <si>
    <t>Intermediate</t>
  </si>
  <si>
    <t>251640060</t>
  </si>
  <si>
    <t>Irvington Township</t>
  </si>
  <si>
    <t>Irvington High School</t>
  </si>
  <si>
    <t>132330050</t>
  </si>
  <si>
    <t>Ivy Hill</t>
  </si>
  <si>
    <t>133570565</t>
  </si>
  <si>
    <t>James F Murray 38</t>
  </si>
  <si>
    <t>172390350</t>
  </si>
  <si>
    <t>James J Ferris</t>
  </si>
  <si>
    <t>172390060</t>
  </si>
  <si>
    <t>Jefferson</t>
  </si>
  <si>
    <t>394160150</t>
  </si>
  <si>
    <t>North Brunswick Twp</t>
  </si>
  <si>
    <t>John Adams</t>
  </si>
  <si>
    <t>233620060</t>
  </si>
  <si>
    <t>Edison Twp</t>
  </si>
  <si>
    <t>John Adams Middle</t>
  </si>
  <si>
    <t>231290055</t>
  </si>
  <si>
    <t>John E. Dwyer Tech Acad</t>
  </si>
  <si>
    <t>391320401</t>
  </si>
  <si>
    <t>John L. Costley Middle</t>
  </si>
  <si>
    <t>131210070</t>
  </si>
  <si>
    <t>Old Bridge Twp</t>
  </si>
  <si>
    <t>Jonas Salk Middle</t>
  </si>
  <si>
    <t>233845110</t>
  </si>
  <si>
    <t>Keansburg Boro</t>
  </si>
  <si>
    <t>Joseph R. Bolger Mid Sch</t>
  </si>
  <si>
    <t>252400030</t>
  </si>
  <si>
    <t>Jotham W Wakeman 6</t>
  </si>
  <si>
    <t>172390370</t>
  </si>
  <si>
    <t>Joyce Kilmer</t>
  </si>
  <si>
    <t>215210235</t>
  </si>
  <si>
    <t>Julia A. Barnes #12</t>
  </si>
  <si>
    <t>172390150</t>
  </si>
  <si>
    <t>Kingsway Regional</t>
  </si>
  <si>
    <t>Kingsway Reg Middle</t>
  </si>
  <si>
    <t>152440060</t>
  </si>
  <si>
    <t>Lakeside Middle School</t>
  </si>
  <si>
    <t>113230077</t>
  </si>
  <si>
    <t>Lakewood High</t>
  </si>
  <si>
    <t>292520050</t>
  </si>
  <si>
    <t>Lakewood Middle</t>
  </si>
  <si>
    <t>292520083</t>
  </si>
  <si>
    <t>Landis Middle School</t>
  </si>
  <si>
    <t>115390055</t>
  </si>
  <si>
    <t>Leonard V. Moore</t>
  </si>
  <si>
    <t>394540040</t>
  </si>
  <si>
    <t>Leonia Boro</t>
  </si>
  <si>
    <t>Leonia Middle</t>
  </si>
  <si>
    <t>032620055</t>
  </si>
  <si>
    <t>Liberty High School</t>
  </si>
  <si>
    <t>172390082</t>
  </si>
  <si>
    <t>Lincoln</t>
  </si>
  <si>
    <t>172390070</t>
  </si>
  <si>
    <t>Linwood Middle</t>
  </si>
  <si>
    <t>233620065</t>
  </si>
  <si>
    <t>Livingston</t>
  </si>
  <si>
    <t>233530090</t>
  </si>
  <si>
    <t>Lord Stirling</t>
  </si>
  <si>
    <t>233530100</t>
  </si>
  <si>
    <t>Louise A. Spencer</t>
  </si>
  <si>
    <t>133570495</t>
  </si>
  <si>
    <t>Malcolm X Shabazz High</t>
  </si>
  <si>
    <t>133570050</t>
  </si>
  <si>
    <t>Passaic Co Manchester Reg</t>
  </si>
  <si>
    <t>Manchester Reg H</t>
  </si>
  <si>
    <t>313980010</t>
  </si>
  <si>
    <t>Maplewood Middle</t>
  </si>
  <si>
    <t>134900040</t>
  </si>
  <si>
    <t>Martin Luther King</t>
  </si>
  <si>
    <t>314010312</t>
  </si>
  <si>
    <t>Maxson</t>
  </si>
  <si>
    <t>394160070</t>
  </si>
  <si>
    <t>Perth Amboy City</t>
  </si>
  <si>
    <t>Mc Ginnis Middle School</t>
  </si>
  <si>
    <t>234090140</t>
  </si>
  <si>
    <t>Mcgraw</t>
  </si>
  <si>
    <t>070680230</t>
  </si>
  <si>
    <t>Mckinley</t>
  </si>
  <si>
    <t>133570520</t>
  </si>
  <si>
    <t>Mckinley Comm</t>
  </si>
  <si>
    <t>233530110</t>
  </si>
  <si>
    <t>Middlesex Co Vocational</t>
  </si>
  <si>
    <t>Mdsx Co Voc Piscataway</t>
  </si>
  <si>
    <t>233150065</t>
  </si>
  <si>
    <t>West New York Town</t>
  </si>
  <si>
    <t>Memorial High</t>
  </si>
  <si>
    <t>175670050</t>
  </si>
  <si>
    <t>Rochelle Park Twp</t>
  </si>
  <si>
    <t>Midland No 1</t>
  </si>
  <si>
    <t>034470050</t>
  </si>
  <si>
    <t>Miller St</t>
  </si>
  <si>
    <t>133570530</t>
  </si>
  <si>
    <t>Monument</t>
  </si>
  <si>
    <t>215210250</t>
  </si>
  <si>
    <t>Morgan Village Middle</t>
  </si>
  <si>
    <t>070680245</t>
  </si>
  <si>
    <t>Mott</t>
  </si>
  <si>
    <t>215210260</t>
  </si>
  <si>
    <t>Mt Vernon</t>
  </si>
  <si>
    <t>133570570</t>
  </si>
  <si>
    <t>Napier School Of Tech</t>
  </si>
  <si>
    <t>314010080</t>
  </si>
  <si>
    <t>New Brunswick High</t>
  </si>
  <si>
    <t>233530050</t>
  </si>
  <si>
    <t>New Brunswick Middle</t>
  </si>
  <si>
    <t>233530055</t>
  </si>
  <si>
    <t>New Roberto Clemente</t>
  </si>
  <si>
    <t>314010316</t>
  </si>
  <si>
    <t>Newark Innovation Academy</t>
  </si>
  <si>
    <t>133570003</t>
  </si>
  <si>
    <t>Newark Vocational H S</t>
  </si>
  <si>
    <t>133570045</t>
  </si>
  <si>
    <t>No 1 G Washington</t>
  </si>
  <si>
    <t>391320090</t>
  </si>
  <si>
    <t>No 14 A Lincoln</t>
  </si>
  <si>
    <t>391320170</t>
  </si>
  <si>
    <t>No 28 Duarte-Marti</t>
  </si>
  <si>
    <t>391320315</t>
  </si>
  <si>
    <t>Morris</t>
  </si>
  <si>
    <t>Morris School District</t>
  </si>
  <si>
    <t>Normandy Park School</t>
  </si>
  <si>
    <t>273385100</t>
  </si>
  <si>
    <t>Number 1 Thomas Jefferson</t>
  </si>
  <si>
    <t>313970080</t>
  </si>
  <si>
    <t>Number 10</t>
  </si>
  <si>
    <t>314010140</t>
  </si>
  <si>
    <t>Number 11</t>
  </si>
  <si>
    <t>314010150</t>
  </si>
  <si>
    <t>Number 11 Cruise Memorial</t>
  </si>
  <si>
    <t>313970140</t>
  </si>
  <si>
    <t>310900170</t>
  </si>
  <si>
    <t>Number 13</t>
  </si>
  <si>
    <t>314010170</t>
  </si>
  <si>
    <t>Number 15</t>
  </si>
  <si>
    <t>314010190</t>
  </si>
  <si>
    <t>Number 18</t>
  </si>
  <si>
    <t>314010220</t>
  </si>
  <si>
    <t>Number 2</t>
  </si>
  <si>
    <t>314010060</t>
  </si>
  <si>
    <t>Number 20</t>
  </si>
  <si>
    <t>314010240</t>
  </si>
  <si>
    <t>Number 21</t>
  </si>
  <si>
    <t>314010250</t>
  </si>
  <si>
    <t>Number 23</t>
  </si>
  <si>
    <t>172390210</t>
  </si>
  <si>
    <t>172390220</t>
  </si>
  <si>
    <t>Number 25</t>
  </si>
  <si>
    <t>314010280</t>
  </si>
  <si>
    <t>Number 26</t>
  </si>
  <si>
    <t>314010290</t>
  </si>
  <si>
    <t>Number 28</t>
  </si>
  <si>
    <t>314010310</t>
  </si>
  <si>
    <t>Number 3</t>
  </si>
  <si>
    <t>314010070</t>
  </si>
  <si>
    <t>Number 3 Mario J Drago</t>
  </si>
  <si>
    <t>313970090</t>
  </si>
  <si>
    <t>Number 4 Lincoln</t>
  </si>
  <si>
    <t>313970095</t>
  </si>
  <si>
    <t>Number 4 Middle Sch</t>
  </si>
  <si>
    <t>172390105</t>
  </si>
  <si>
    <t>313970097</t>
  </si>
  <si>
    <t>Cliffside Park Boro</t>
  </si>
  <si>
    <t>Number 6</t>
  </si>
  <si>
    <t>030890080</t>
  </si>
  <si>
    <t>Number 6 Martin L King</t>
  </si>
  <si>
    <t>313970100</t>
  </si>
  <si>
    <t>Number 6, Acad Perf Arts</t>
  </si>
  <si>
    <t>314010100</t>
  </si>
  <si>
    <t>Number 8</t>
  </si>
  <si>
    <t>314010120</t>
  </si>
  <si>
    <t>City Of Orange Twp</t>
  </si>
  <si>
    <t>Orange High</t>
  </si>
  <si>
    <t>133880050</t>
  </si>
  <si>
    <t>Orange Prep Academy</t>
  </si>
  <si>
    <t>133880115</t>
  </si>
  <si>
    <t>P.J. Hill</t>
  </si>
  <si>
    <t>215210265</t>
  </si>
  <si>
    <t>Passaic High</t>
  </si>
  <si>
    <t>313970050</t>
  </si>
  <si>
    <t>Patrick F. Healy Middle</t>
  </si>
  <si>
    <t>131210095</t>
  </si>
  <si>
    <t>Paul Robeson Humanities</t>
  </si>
  <si>
    <t>806025907</t>
  </si>
  <si>
    <t>Paulsboro Boro</t>
  </si>
  <si>
    <t>Paulsboro High</t>
  </si>
  <si>
    <t>154020050</t>
  </si>
  <si>
    <t>Salem</t>
  </si>
  <si>
    <t>Penns Grv-Carney's Pt Reg</t>
  </si>
  <si>
    <t>Penns Grove High</t>
  </si>
  <si>
    <t>334070050</t>
  </si>
  <si>
    <t>Warren</t>
  </si>
  <si>
    <t>Phillipsburg Town</t>
  </si>
  <si>
    <t>Phillipsburg Middle</t>
  </si>
  <si>
    <t>414100110</t>
  </si>
  <si>
    <t>Manalapan-Englishtown Reg</t>
  </si>
  <si>
    <t>Pine Brook</t>
  </si>
  <si>
    <t>252920075</t>
  </si>
  <si>
    <t>Plainfield High</t>
  </si>
  <si>
    <t>394160050</t>
  </si>
  <si>
    <t>Pleasantville City</t>
  </si>
  <si>
    <t>Pleasantville H S</t>
  </si>
  <si>
    <t>014180050</t>
  </si>
  <si>
    <t>Pleasantville Middle Sch</t>
  </si>
  <si>
    <t>014180055</t>
  </si>
  <si>
    <t>Pyne Poynt Family School</t>
  </si>
  <si>
    <t>070680070</t>
  </si>
  <si>
    <t>Quitman Community School</t>
  </si>
  <si>
    <t>133570605</t>
  </si>
  <si>
    <t>R C Molina Elem School</t>
  </si>
  <si>
    <t>070680250</t>
  </si>
  <si>
    <t>R D Wood</t>
  </si>
  <si>
    <t>113230090</t>
  </si>
  <si>
    <t>Rafael Hernandez School</t>
  </si>
  <si>
    <t>133570575</t>
  </si>
  <si>
    <t>Red Bank Boro</t>
  </si>
  <si>
    <t>Red Bank Middle</t>
  </si>
  <si>
    <t>254360060</t>
  </si>
  <si>
    <t>Riletta Cream Elem School</t>
  </si>
  <si>
    <t>070680175</t>
  </si>
  <si>
    <t>Robbins</t>
  </si>
  <si>
    <t>215210280</t>
  </si>
  <si>
    <t>Roosevelt Elem</t>
  </si>
  <si>
    <t>233530125</t>
  </si>
  <si>
    <t>Rosa Parks Elem School</t>
  </si>
  <si>
    <t>133880105</t>
  </si>
  <si>
    <t>Saddle Brook Twp</t>
  </si>
  <si>
    <t>Saddle Brook Mid/High Sch</t>
  </si>
  <si>
    <t>034610050</t>
  </si>
  <si>
    <t>Salem City</t>
  </si>
  <si>
    <t>Salem High</t>
  </si>
  <si>
    <t>334630050</t>
  </si>
  <si>
    <t>Salem Middle</t>
  </si>
  <si>
    <t>334630090</t>
  </si>
  <si>
    <t>Sampson G. Smith School</t>
  </si>
  <si>
    <t>351610150</t>
  </si>
  <si>
    <t>Samuel E Shull Middle</t>
  </si>
  <si>
    <t>234090150</t>
  </si>
  <si>
    <t>Silver Run School</t>
  </si>
  <si>
    <t>113230100</t>
  </si>
  <si>
    <t>Galloway Twp</t>
  </si>
  <si>
    <t>Smithville Elem School</t>
  </si>
  <si>
    <t>011690048</t>
  </si>
  <si>
    <t>South Orange Middle</t>
  </si>
  <si>
    <t>134900050</t>
  </si>
  <si>
    <t>South River Boro</t>
  </si>
  <si>
    <t>South River Elem Sch</t>
  </si>
  <si>
    <t>234920065</t>
  </si>
  <si>
    <t>South Seventeenth St</t>
  </si>
  <si>
    <t>133570670</t>
  </si>
  <si>
    <t>Sovereign Ave School</t>
  </si>
  <si>
    <t>010110030</t>
  </si>
  <si>
    <t>Sumner</t>
  </si>
  <si>
    <t>070680310</t>
  </si>
  <si>
    <t>Sussex Ave</t>
  </si>
  <si>
    <t>133570710</t>
  </si>
  <si>
    <t>Sussex Avenue</t>
  </si>
  <si>
    <t>273385105</t>
  </si>
  <si>
    <t>T. Jefferson Arts Acad</t>
  </si>
  <si>
    <t>391320403</t>
  </si>
  <si>
    <t>T.A. Edison Career/Tech</t>
  </si>
  <si>
    <t>391320404</t>
  </si>
  <si>
    <t>Texas Avenue</t>
  </si>
  <si>
    <t>010110060</t>
  </si>
  <si>
    <t>Thirteenth Ave</t>
  </si>
  <si>
    <t>133570715</t>
  </si>
  <si>
    <t>Westfield Town</t>
  </si>
  <si>
    <t>Thomas Edison Inter.</t>
  </si>
  <si>
    <t>395730070</t>
  </si>
  <si>
    <t>Hoboken City</t>
  </si>
  <si>
    <t>Thomas G Connors</t>
  </si>
  <si>
    <t>172210065</t>
  </si>
  <si>
    <t>Rockaway Boro</t>
  </si>
  <si>
    <t>Thomas Jefferson Middle</t>
  </si>
  <si>
    <t>274480050</t>
  </si>
  <si>
    <t>Trenton Central High</t>
  </si>
  <si>
    <t>215210050</t>
  </si>
  <si>
    <t>Trenton Central High West</t>
  </si>
  <si>
    <t>215210051</t>
  </si>
  <si>
    <t>U S Wiggins</t>
  </si>
  <si>
    <t>070680320</t>
  </si>
  <si>
    <t>Union Ave</t>
  </si>
  <si>
    <t>132330140</t>
  </si>
  <si>
    <t>University Middle School</t>
  </si>
  <si>
    <t>132330135</t>
  </si>
  <si>
    <t>Veterans Memorial Middle</t>
  </si>
  <si>
    <t>070680080</t>
  </si>
  <si>
    <t>Walter C Black</t>
  </si>
  <si>
    <t>211245080</t>
  </si>
  <si>
    <t>Washington</t>
  </si>
  <si>
    <t>215210300</t>
  </si>
  <si>
    <t>West New York Ms</t>
  </si>
  <si>
    <t>175670110</t>
  </si>
  <si>
    <t>West Side High</t>
  </si>
  <si>
    <t>133570080</t>
  </si>
  <si>
    <t>Whitney M Young</t>
  </si>
  <si>
    <t>172390170</t>
  </si>
  <si>
    <t>Whittier</t>
  </si>
  <si>
    <t>070680340</t>
  </si>
  <si>
    <t>Wildwood Middle School</t>
  </si>
  <si>
    <t>095790070</t>
  </si>
  <si>
    <t>William L Dickinson</t>
  </si>
  <si>
    <t>172390080</t>
  </si>
  <si>
    <t>Willingboro Twp</t>
  </si>
  <si>
    <t>Willingboro High</t>
  </si>
  <si>
    <t>055805053</t>
  </si>
  <si>
    <t>Wilson</t>
  </si>
  <si>
    <t>070680350</t>
  </si>
  <si>
    <t>Winslow Twp</t>
  </si>
  <si>
    <t>Winslow Twp Middle School</t>
  </si>
  <si>
    <t>075820020</t>
  </si>
  <si>
    <t>Woodrow Wilson High</t>
  </si>
  <si>
    <t>070680040</t>
  </si>
  <si>
    <t>Upper Deerfield Twp</t>
  </si>
  <si>
    <t>Woodruff School</t>
  </si>
  <si>
    <t>115300070</t>
  </si>
  <si>
    <t>Woodstown-Pilesgrove Reg</t>
  </si>
  <si>
    <t>Woodstown Middle School</t>
  </si>
  <si>
    <t>335910070</t>
  </si>
  <si>
    <t>Yorkship</t>
  </si>
  <si>
    <t>070680360</t>
  </si>
  <si>
    <t>Strategy owner</t>
  </si>
  <si>
    <t>SMART goal</t>
  </si>
  <si>
    <t>Highest Priority Issue</t>
  </si>
  <si>
    <t>Intervention Strategy Details</t>
  </si>
  <si>
    <t>Date</t>
  </si>
  <si>
    <t>Principal</t>
  </si>
  <si>
    <t>Name</t>
  </si>
  <si>
    <t>Email</t>
  </si>
  <si>
    <t>Frequency of review</t>
  </si>
  <si>
    <t>Metric</t>
  </si>
  <si>
    <t>Goal</t>
  </si>
  <si>
    <t>Every 6-8 weeks</t>
  </si>
  <si>
    <t>Implementation progress &amp; quality</t>
  </si>
  <si>
    <t>Attendance</t>
  </si>
  <si>
    <t>Discipline</t>
  </si>
  <si>
    <t>2 times during school year</t>
  </si>
  <si>
    <t xml:space="preserve">Survey / focus group responses </t>
  </si>
  <si>
    <t>Annually</t>
  </si>
  <si>
    <t>High school graduation rate</t>
  </si>
  <si>
    <t>NJASK &amp; HSPA proficiency</t>
  </si>
  <si>
    <t>NJASK growth</t>
  </si>
  <si>
    <t>Stakeholders and committees involved in developing the SIP</t>
  </si>
  <si>
    <t>Stakeholder Group</t>
  </si>
  <si>
    <t>Signature</t>
  </si>
  <si>
    <t>QSR and Intervention Strategy Development Process</t>
  </si>
  <si>
    <t>Location</t>
  </si>
  <si>
    <t>Topic</t>
  </si>
  <si>
    <t>QSR</t>
  </si>
  <si>
    <t>Plan Development</t>
  </si>
  <si>
    <t>Program Evaluation</t>
  </si>
  <si>
    <t>Summary of school past performance and annual assessment targets by student subgroup</t>
  </si>
  <si>
    <t xml:space="preserve"> STUDENT SUBGROUP</t>
  </si>
  <si>
    <t>ENGLISH LANGUAGE ARTS</t>
  </si>
  <si>
    <t>MATHEMATICS</t>
  </si>
  <si>
    <t xml:space="preserve">Baseline </t>
  </si>
  <si>
    <t>Target</t>
  </si>
  <si>
    <t>(2012-2013)</t>
  </si>
  <si>
    <t>Total</t>
  </si>
  <si>
    <t>Students with Disabilities</t>
  </si>
  <si>
    <t>Limited English Proficient Students</t>
  </si>
  <si>
    <t>White</t>
  </si>
  <si>
    <t>African-American</t>
  </si>
  <si>
    <t>Asian/Pacific Islander</t>
  </si>
  <si>
    <t>Hispanic</t>
  </si>
  <si>
    <t>Economically Disadvantaged</t>
  </si>
  <si>
    <t>Student Academic Performance – State Assessments</t>
  </si>
  <si>
    <t>Partially Proficient</t>
  </si>
  <si>
    <t>2011-2012</t>
  </si>
  <si>
    <t>Mathematics</t>
  </si>
  <si>
    <t>Evaluation of 2011-2012 Teaching and Learning Strategies &amp; Programs</t>
  </si>
  <si>
    <t>Strategy or program</t>
  </si>
  <si>
    <t>Content / Group Focus</t>
  </si>
  <si>
    <t>Effective (yes or no)</t>
  </si>
  <si>
    <t>Documentation of effectiveness</t>
  </si>
  <si>
    <t>Measurable outcomes</t>
  </si>
  <si>
    <t>ELA</t>
  </si>
  <si>
    <t>Students with disabilities</t>
  </si>
  <si>
    <t>Homeless / Migrant</t>
  </si>
  <si>
    <t>ELLs</t>
  </si>
  <si>
    <t>Indicator #</t>
  </si>
  <si>
    <t>Turnaround Principle</t>
  </si>
  <si>
    <t>1 - School Leadership</t>
  </si>
  <si>
    <t>2 - School Climate &amp; Culture</t>
  </si>
  <si>
    <t>3 - Effective Instruction</t>
  </si>
  <si>
    <t>Quality School Review Details</t>
  </si>
  <si>
    <t xml:space="preserve"> </t>
  </si>
  <si>
    <t>INSTRUCTION - Personal Services - Salaries</t>
  </si>
  <si>
    <t>INSTRUCTION - Purchased  Professional &amp; Technical Services</t>
  </si>
  <si>
    <t>INSTRUCTION - Other Purchased Services</t>
  </si>
  <si>
    <t>INSTRUCTION - Supplies &amp; Materials</t>
  </si>
  <si>
    <t>INSTRUCTION - Other Objects</t>
  </si>
  <si>
    <t>SUPPORT SERVICES - Personal Services - Salaries</t>
  </si>
  <si>
    <t>SUPPORT SERVICES - Personal Services - Employee Benefits</t>
  </si>
  <si>
    <t>SUPPORT SERVICES - Purchased  Professional &amp; Technical Services</t>
  </si>
  <si>
    <t>SUPPORT SERVICES - Purchased Property Services</t>
  </si>
  <si>
    <t>SUPPORT SERVICES - Other Purchased Services</t>
  </si>
  <si>
    <t>SUPPORT SERVICES - Travel</t>
  </si>
  <si>
    <t>SUPPORT SERVICES - Supplies &amp; Materials</t>
  </si>
  <si>
    <t>SUPPORT SERVICES - Other Objects</t>
  </si>
  <si>
    <t>SUPPORT SERVICES - Indirect Costs</t>
  </si>
  <si>
    <t>FACILITIES - Buildings</t>
  </si>
  <si>
    <t>FACILITIES - Instructional Equipment</t>
  </si>
  <si>
    <t>FACILITIES - Noninstructional Equipment</t>
  </si>
  <si>
    <t>Description of Highest Priority Issues</t>
  </si>
  <si>
    <t>Evidence / Support and Data Sources</t>
  </si>
  <si>
    <t>Root Cause</t>
  </si>
  <si>
    <t>Sub-groups / populations affected</t>
  </si>
  <si>
    <t>School:</t>
  </si>
  <si>
    <t>District:</t>
  </si>
  <si>
    <t>CDS:</t>
  </si>
  <si>
    <t>Principal:</t>
  </si>
  <si>
    <t xml:space="preserve">End-of-Unit Assessment Proficiency </t>
  </si>
  <si>
    <t>•    Access for ELLs Proficiency growth target – varies by grade</t>
  </si>
  <si>
    <t>Participated in Intervention Strategy Development (y/n)</t>
  </si>
  <si>
    <t>Participated in Needs Assessment (y/n)</t>
  </si>
  <si>
    <t>Grade Level (s):</t>
  </si>
  <si>
    <t>Assessment:</t>
  </si>
  <si>
    <t>RAC Classification:</t>
  </si>
  <si>
    <t>High</t>
  </si>
  <si>
    <t>Medium</t>
  </si>
  <si>
    <t>Low</t>
  </si>
  <si>
    <t>Intervention Objectives / Action Steps</t>
  </si>
  <si>
    <t>Intervention Objectives / Action Steps #</t>
  </si>
  <si>
    <t>Not Applicable or Not Evaluated (0)</t>
  </si>
  <si>
    <t>Action not completed (1)</t>
  </si>
  <si>
    <t>Action partially completed or completed at low quality (2)</t>
  </si>
  <si>
    <t>Action completed at acceptable quality (3)</t>
  </si>
  <si>
    <t>Action completed at high quality (4)</t>
  </si>
  <si>
    <t>Goals</t>
  </si>
  <si>
    <t>Owner</t>
  </si>
  <si>
    <t>Owner of Strategy</t>
  </si>
  <si>
    <t>Deadline for Objective / Action</t>
  </si>
  <si>
    <t>Funding amount</t>
  </si>
  <si>
    <t>QSR Priority</t>
  </si>
  <si>
    <t>Highest Priority Issue Being Addressed</t>
  </si>
  <si>
    <t>Funding Categories</t>
  </si>
  <si>
    <t>Funding Sources</t>
  </si>
  <si>
    <t>Review output and check quality of information</t>
  </si>
  <si>
    <t>Overall Guidelines</t>
  </si>
  <si>
    <t>Steps to set-up the file</t>
  </si>
  <si>
    <r>
      <t>Steps to input the information</t>
    </r>
    <r>
      <rPr>
        <i/>
        <sz val="11"/>
        <color theme="1"/>
        <rFont val="Calibri"/>
        <family val="2"/>
        <scheme val="minor"/>
      </rPr>
      <t xml:space="preserve"> </t>
    </r>
  </si>
  <si>
    <t>Go to sheet "QSR Summary."  Follow the instructions on the sheet</t>
  </si>
  <si>
    <t xml:space="preserve">Funding  </t>
  </si>
  <si>
    <t>Funding category</t>
  </si>
  <si>
    <r>
      <t>Yellow boxes</t>
    </r>
    <r>
      <rPr>
        <sz val="11"/>
        <rFont val="Calibri"/>
        <family val="2"/>
        <scheme val="minor"/>
      </rPr>
      <t xml:space="preserve"> correspond to the step number</t>
    </r>
  </si>
  <si>
    <t>Stakeholder Groups</t>
  </si>
  <si>
    <t>School Leadership</t>
  </si>
  <si>
    <t>District Leadership</t>
  </si>
  <si>
    <t>RAC Team</t>
  </si>
  <si>
    <t>Other</t>
  </si>
  <si>
    <t>Provide the number of students at each grade level in the school who scored partially proficient on state assessments for</t>
  </si>
  <si>
    <r>
      <t xml:space="preserve">Rename the file </t>
    </r>
    <r>
      <rPr>
        <b/>
        <sz val="11"/>
        <color theme="1"/>
        <rFont val="Calibri"/>
        <family val="2"/>
        <scheme val="minor"/>
      </rPr>
      <t>RACREGION#_SCHOOLNAME_CDS.xls</t>
    </r>
    <r>
      <rPr>
        <sz val="11"/>
        <color theme="1"/>
        <rFont val="Calibri"/>
        <family val="2"/>
        <scheme val="minor"/>
      </rPr>
      <t xml:space="preserve">.  Example </t>
    </r>
    <r>
      <rPr>
        <b/>
        <sz val="11"/>
        <color theme="1"/>
        <rFont val="Calibri"/>
        <family val="2"/>
        <scheme val="minor"/>
      </rPr>
      <t>RAC4_NJELEMENTARY_000000001.xls</t>
    </r>
  </si>
  <si>
    <t>Yes or no</t>
  </si>
  <si>
    <t>Y</t>
  </si>
  <si>
    <t>COUNTY</t>
  </si>
  <si>
    <t>DISTRICT</t>
  </si>
  <si>
    <t>SCHOOL</t>
  </si>
  <si>
    <t>SCHOOL_YEAR</t>
  </si>
  <si>
    <t>GRADE</t>
  </si>
  <si>
    <t>SUBJECT</t>
  </si>
  <si>
    <t>SCHOOL_CLASS</t>
  </si>
  <si>
    <t>01</t>
  </si>
  <si>
    <t>0110</t>
  </si>
  <si>
    <t>010</t>
  </si>
  <si>
    <t>11</t>
  </si>
  <si>
    <t>1011</t>
  </si>
  <si>
    <t>030</t>
  </si>
  <si>
    <t>3</t>
  </si>
  <si>
    <t>4</t>
  </si>
  <si>
    <t>5</t>
  </si>
  <si>
    <t>6</t>
  </si>
  <si>
    <t>7</t>
  </si>
  <si>
    <t>8</t>
  </si>
  <si>
    <t>060</t>
  </si>
  <si>
    <t>140</t>
  </si>
  <si>
    <t>1310</t>
  </si>
  <si>
    <t>005</t>
  </si>
  <si>
    <t>039</t>
  </si>
  <si>
    <t>1690</t>
  </si>
  <si>
    <t>048</t>
  </si>
  <si>
    <t>4180</t>
  </si>
  <si>
    <t>050</t>
  </si>
  <si>
    <t>055</t>
  </si>
  <si>
    <t>03</t>
  </si>
  <si>
    <t>0890</t>
  </si>
  <si>
    <t>080</t>
  </si>
  <si>
    <t>1345</t>
  </si>
  <si>
    <t>1370</t>
  </si>
  <si>
    <t>040</t>
  </si>
  <si>
    <t>1860</t>
  </si>
  <si>
    <t>2180</t>
  </si>
  <si>
    <t>020</t>
  </si>
  <si>
    <t>2620</t>
  </si>
  <si>
    <t>3550</t>
  </si>
  <si>
    <t>085</t>
  </si>
  <si>
    <t>3930</t>
  </si>
  <si>
    <t>065</t>
  </si>
  <si>
    <t>4470</t>
  </si>
  <si>
    <t>4610</t>
  </si>
  <si>
    <t>05</t>
  </si>
  <si>
    <t>0380</t>
  </si>
  <si>
    <t>025</t>
  </si>
  <si>
    <t>5805</t>
  </si>
  <si>
    <t>053</t>
  </si>
  <si>
    <t>07</t>
  </si>
  <si>
    <t>0680</t>
  </si>
  <si>
    <t>045</t>
  </si>
  <si>
    <t>070</t>
  </si>
  <si>
    <t>100</t>
  </si>
  <si>
    <t>145</t>
  </si>
  <si>
    <t>165</t>
  </si>
  <si>
    <t>170</t>
  </si>
  <si>
    <t>175</t>
  </si>
  <si>
    <t>180</t>
  </si>
  <si>
    <t>190</t>
  </si>
  <si>
    <t>205</t>
  </si>
  <si>
    <t>210</t>
  </si>
  <si>
    <t>215</t>
  </si>
  <si>
    <t>230</t>
  </si>
  <si>
    <t>245</t>
  </si>
  <si>
    <t>250</t>
  </si>
  <si>
    <t>310</t>
  </si>
  <si>
    <t>320</t>
  </si>
  <si>
    <t>340</t>
  </si>
  <si>
    <t>350</t>
  </si>
  <si>
    <t>360</t>
  </si>
  <si>
    <t>5820</t>
  </si>
  <si>
    <t>09</t>
  </si>
  <si>
    <t>5790</t>
  </si>
  <si>
    <t>0540</t>
  </si>
  <si>
    <t>1020</t>
  </si>
  <si>
    <t>1460</t>
  </si>
  <si>
    <t>3230</t>
  </si>
  <si>
    <t>075</t>
  </si>
  <si>
    <t>077</t>
  </si>
  <si>
    <t>090</t>
  </si>
  <si>
    <t>5300</t>
  </si>
  <si>
    <t>5390</t>
  </si>
  <si>
    <t>13</t>
  </si>
  <si>
    <t>0250</t>
  </si>
  <si>
    <t>1210</t>
  </si>
  <si>
    <t>035</t>
  </si>
  <si>
    <t>095</t>
  </si>
  <si>
    <t>150</t>
  </si>
  <si>
    <t>1390</t>
  </si>
  <si>
    <t>2330</t>
  </si>
  <si>
    <t>135</t>
  </si>
  <si>
    <t>3310</t>
  </si>
  <si>
    <t>116</t>
  </si>
  <si>
    <t>3570</t>
  </si>
  <si>
    <t>002</t>
  </si>
  <si>
    <t>220</t>
  </si>
  <si>
    <t>225</t>
  </si>
  <si>
    <t>300</t>
  </si>
  <si>
    <t>330</t>
  </si>
  <si>
    <t>370</t>
  </si>
  <si>
    <t>390</t>
  </si>
  <si>
    <t>415</t>
  </si>
  <si>
    <t>435</t>
  </si>
  <si>
    <t>440</t>
  </si>
  <si>
    <t>460</t>
  </si>
  <si>
    <t>470</t>
  </si>
  <si>
    <t>495</t>
  </si>
  <si>
    <t>517</t>
  </si>
  <si>
    <t>520</t>
  </si>
  <si>
    <t>530</t>
  </si>
  <si>
    <t>565</t>
  </si>
  <si>
    <t>570</t>
  </si>
  <si>
    <t>575</t>
  </si>
  <si>
    <t>600</t>
  </si>
  <si>
    <t>605</t>
  </si>
  <si>
    <t>670</t>
  </si>
  <si>
    <t>710</t>
  </si>
  <si>
    <t>715</t>
  </si>
  <si>
    <t>3880</t>
  </si>
  <si>
    <t>105</t>
  </si>
  <si>
    <t>115</t>
  </si>
  <si>
    <t>4900</t>
  </si>
  <si>
    <t>5680</t>
  </si>
  <si>
    <t>15</t>
  </si>
  <si>
    <t>1730</t>
  </si>
  <si>
    <t>078</t>
  </si>
  <si>
    <t>2440</t>
  </si>
  <si>
    <t>4020</t>
  </si>
  <si>
    <t>5500</t>
  </si>
  <si>
    <t>026</t>
  </si>
  <si>
    <t>17</t>
  </si>
  <si>
    <t>1850</t>
  </si>
  <si>
    <t>2210</t>
  </si>
  <si>
    <t>2390</t>
  </si>
  <si>
    <t>082</t>
  </si>
  <si>
    <t>155</t>
  </si>
  <si>
    <t>345</t>
  </si>
  <si>
    <t>347</t>
  </si>
  <si>
    <t>5670</t>
  </si>
  <si>
    <t>110</t>
  </si>
  <si>
    <t>21</t>
  </si>
  <si>
    <t>1245</t>
  </si>
  <si>
    <t>5210</t>
  </si>
  <si>
    <t>051</t>
  </si>
  <si>
    <t>160</t>
  </si>
  <si>
    <t>200</t>
  </si>
  <si>
    <t>235</t>
  </si>
  <si>
    <t>260</t>
  </si>
  <si>
    <t>265</t>
  </si>
  <si>
    <t>280</t>
  </si>
  <si>
    <t>290</t>
  </si>
  <si>
    <t>23</t>
  </si>
  <si>
    <t>1170</t>
  </si>
  <si>
    <t>056</t>
  </si>
  <si>
    <t>1290</t>
  </si>
  <si>
    <t>2150</t>
  </si>
  <si>
    <t>3120</t>
  </si>
  <si>
    <t>3150</t>
  </si>
  <si>
    <t>Grade levels</t>
  </si>
  <si>
    <t>Mathematics Grade levels</t>
  </si>
  <si>
    <t>English Language Arts Grade Levels</t>
  </si>
  <si>
    <t>SCORES_SCHOOL_WIDE</t>
  </si>
  <si>
    <t>PERCENT_SCHOOL_WIDE</t>
  </si>
  <si>
    <t>SCORES_WHITE</t>
  </si>
  <si>
    <t>PERCENT_WHITE</t>
  </si>
  <si>
    <t>SCORES_BLACK</t>
  </si>
  <si>
    <t>PERCENT_BLACK</t>
  </si>
  <si>
    <t>SCORES_ASIAN</t>
  </si>
  <si>
    <t>PERCENT_ASIAN</t>
  </si>
  <si>
    <t>SCORES_HISPANIC</t>
  </si>
  <si>
    <t>PERCENT_HISPANIC</t>
  </si>
  <si>
    <t>SCORES_LEP</t>
  </si>
  <si>
    <t>PERCENT_LEP</t>
  </si>
  <si>
    <t>SCORES_SPECIAL_ED</t>
  </si>
  <si>
    <t>PERCENT_SPECIAL_ED</t>
  </si>
  <si>
    <t>SCORES_EC</t>
  </si>
  <si>
    <t>ECONOMICALLY_DISADVANTAGED</t>
  </si>
  <si>
    <t>3530</t>
  </si>
  <si>
    <t>125</t>
  </si>
  <si>
    <t>3620</t>
  </si>
  <si>
    <t>3845</t>
  </si>
  <si>
    <t>4090</t>
  </si>
  <si>
    <t>4860</t>
  </si>
  <si>
    <t>4920</t>
  </si>
  <si>
    <t>25</t>
  </si>
  <si>
    <t>0100</t>
  </si>
  <si>
    <t>1640</t>
  </si>
  <si>
    <t>2290</t>
  </si>
  <si>
    <t>2400</t>
  </si>
  <si>
    <t>2920</t>
  </si>
  <si>
    <t>4360</t>
  </si>
  <si>
    <t>27</t>
  </si>
  <si>
    <t>3385</t>
  </si>
  <si>
    <t>4480</t>
  </si>
  <si>
    <t>29</t>
  </si>
  <si>
    <t>2520</t>
  </si>
  <si>
    <t>083</t>
  </si>
  <si>
    <t>31</t>
  </si>
  <si>
    <t>0900</t>
  </si>
  <si>
    <t>3970</t>
  </si>
  <si>
    <t>097</t>
  </si>
  <si>
    <t>3980</t>
  </si>
  <si>
    <t>4010</t>
  </si>
  <si>
    <t>120</t>
  </si>
  <si>
    <t>240</t>
  </si>
  <si>
    <t>270</t>
  </si>
  <si>
    <t>312</t>
  </si>
  <si>
    <t>316</t>
  </si>
  <si>
    <t>33</t>
  </si>
  <si>
    <t>4070</t>
  </si>
  <si>
    <t>4630</t>
  </si>
  <si>
    <t>5910</t>
  </si>
  <si>
    <t>35</t>
  </si>
  <si>
    <t>1610</t>
  </si>
  <si>
    <t>37</t>
  </si>
  <si>
    <t>5360</t>
  </si>
  <si>
    <t>39</t>
  </si>
  <si>
    <t>1320</t>
  </si>
  <si>
    <t>315</t>
  </si>
  <si>
    <t>401</t>
  </si>
  <si>
    <t>402</t>
  </si>
  <si>
    <t>403</t>
  </si>
  <si>
    <t>404</t>
  </si>
  <si>
    <t>2190</t>
  </si>
  <si>
    <t>4160</t>
  </si>
  <si>
    <t>4540</t>
  </si>
  <si>
    <t>5730</t>
  </si>
  <si>
    <t>41</t>
  </si>
  <si>
    <t>4100</t>
  </si>
  <si>
    <t>80</t>
  </si>
  <si>
    <t>6025</t>
  </si>
  <si>
    <t>907</t>
  </si>
  <si>
    <t>6235</t>
  </si>
  <si>
    <t>900</t>
  </si>
  <si>
    <t>6240</t>
  </si>
  <si>
    <t>6425</t>
  </si>
  <si>
    <t>920</t>
  </si>
  <si>
    <t>7520</t>
  </si>
  <si>
    <t>7820</t>
  </si>
  <si>
    <t>970</t>
  </si>
  <si>
    <t>Our school will be held accountable for achieving the following goals:</t>
  </si>
  <si>
    <t>Full Grade Levels</t>
  </si>
  <si>
    <t>Owner of step</t>
  </si>
  <si>
    <t>Owner of objective/step</t>
  </si>
  <si>
    <t>Owner of overall strategy</t>
  </si>
  <si>
    <t>RETURN TO INSTRUCTIONS</t>
  </si>
  <si>
    <t xml:space="preserve"> (Rows will automatically be added when data is entered at the bottom of the chart)</t>
  </si>
  <si>
    <t>SMART Goal</t>
  </si>
  <si>
    <t>ENTER ALL INFORMATION FOR EACH STRATEGY.  DO NOT COMBINE OBJECTIVES/ACTION STEPS IN ONE LINE.  LIST EACH SEPARATELY</t>
  </si>
  <si>
    <t>•    Input any additional school-specific goals that will be measured every 6-8 weeks</t>
  </si>
  <si>
    <t>Enter the grade level for each assessment test that was administered in your school, one at a time, in each blue box.</t>
  </si>
  <si>
    <t>Assessment information and targets will be automatically calculated.</t>
  </si>
  <si>
    <t>Enter additional detail on issue highlighted as a high priority need identified through the QSR process.</t>
  </si>
  <si>
    <t>•    Less than 5% of targeted subgroup students and students school-wide are chronically absent (&gt;10% of schools days missed)</t>
  </si>
  <si>
    <t>•    Less than 5% of  targeted subgroup students and students school-wide are suspended</t>
  </si>
  <si>
    <t>•    95% of students &amp; teachers school-wide and for targeted subgroups participate in the survey</t>
  </si>
  <si>
    <t>Highest Priority Issue Identified Through QSR</t>
  </si>
  <si>
    <t>Non-instructional Equipment</t>
  </si>
  <si>
    <t>Agenda on File (y/n)</t>
  </si>
  <si>
    <t>Minutes on File (y/n)</t>
  </si>
  <si>
    <t>Strategy Objectives / Action Steps (no more than 15 steps)</t>
  </si>
  <si>
    <t>Objective/ step number</t>
  </si>
  <si>
    <t>School CDS #</t>
  </si>
  <si>
    <t>CDS #</t>
  </si>
  <si>
    <t>Personnel Services - Salaries</t>
  </si>
  <si>
    <t>Personnel Services - Employee Benefits</t>
  </si>
  <si>
    <t>314010160</t>
  </si>
  <si>
    <t>314010270</t>
  </si>
  <si>
    <t>314010090</t>
  </si>
  <si>
    <t>Title</t>
  </si>
  <si>
    <t>Phone Number</t>
  </si>
  <si>
    <t xml:space="preserve">(rows will be added as data is entered at the bottom of the chart). </t>
  </si>
  <si>
    <t>Planning Meeting Topics</t>
  </si>
  <si>
    <t>2013-2014 Proposed Annual Student Targets (Use best available data).</t>
  </si>
  <si>
    <t>(2013-2014)</t>
  </si>
  <si>
    <t>Prior year (2012-2013) interventions (3 of 3)</t>
  </si>
  <si>
    <t>Prior year (2012-2013) interventions (2 of 3)</t>
  </si>
  <si>
    <t>Prior year (2012-2013) interventions (1 of 3)</t>
  </si>
  <si>
    <t>2012-2013</t>
  </si>
  <si>
    <t>Evaluation of 2012-2013 Teaching and Learning Strategies &amp; Programs</t>
  </si>
  <si>
    <t>Strategies to Increase Student Achievement That Were Implemented in 2012-2013</t>
  </si>
  <si>
    <t xml:space="preserve">Description of Extended Day/Year Programs Implemented in 2012-2013 to Address Academic Deficiencies </t>
  </si>
  <si>
    <t>Family and Community Engagement That Was Implemented in 2012-2013</t>
  </si>
  <si>
    <r>
      <rPr>
        <b/>
        <sz val="14"/>
        <color theme="4" tint="-0.249977111117893"/>
        <rFont val="Calibri"/>
        <family val="2"/>
        <scheme val="minor"/>
      </rPr>
      <t>SMART</t>
    </r>
    <r>
      <rPr>
        <b/>
        <sz val="14"/>
        <rFont val="Calibri"/>
        <family val="2"/>
        <scheme val="minor"/>
      </rPr>
      <t xml:space="preserve"> goal</t>
    </r>
  </si>
  <si>
    <t>Intervention Strategy Description</t>
  </si>
  <si>
    <t>Intervention Strategy Summary for 2013-2014 School Year</t>
  </si>
  <si>
    <t>Step Deadline</t>
  </si>
  <si>
    <t xml:space="preserve"> Smart Goals</t>
  </si>
  <si>
    <t>50 characters owner of step</t>
  </si>
  <si>
    <t>200 character smart goal</t>
  </si>
  <si>
    <t>50 characters Owner of strategy</t>
  </si>
  <si>
    <t>200 characters - action steps</t>
  </si>
  <si>
    <t>200 characters - intervention strategy</t>
  </si>
  <si>
    <t>COMPLETE - USE THIS ONE</t>
  </si>
  <si>
    <t xml:space="preserve">Principal Name  </t>
  </si>
  <si>
    <t>http://www.state.nj.us/education/rac/pres/QSRRubric.pdf</t>
  </si>
  <si>
    <r>
      <t xml:space="preserve">•    </t>
    </r>
    <r>
      <rPr>
        <b/>
        <sz val="15"/>
        <color theme="1"/>
        <rFont val="Calibri"/>
        <family val="2"/>
        <scheme val="minor"/>
      </rPr>
      <t>At least 92%</t>
    </r>
    <r>
      <rPr>
        <sz val="15"/>
        <color theme="1"/>
        <rFont val="Calibri"/>
        <family val="2"/>
        <scheme val="minor"/>
      </rPr>
      <t xml:space="preserve"> school-wide attendance for students and teachers</t>
    </r>
  </si>
  <si>
    <r>
      <t xml:space="preserve">•    </t>
    </r>
    <r>
      <rPr>
        <b/>
        <sz val="15"/>
        <color theme="1"/>
        <rFont val="Calibri"/>
        <family val="2"/>
        <scheme val="minor"/>
      </rPr>
      <t>Less than 5%</t>
    </r>
    <r>
      <rPr>
        <sz val="15"/>
        <color theme="1"/>
        <rFont val="Calibri"/>
        <family val="2"/>
        <scheme val="minor"/>
      </rPr>
      <t xml:space="preserve"> of targeted subgroup students are chronically absent (&gt;10% of schools days missed)</t>
    </r>
  </si>
  <si>
    <r>
      <t>•    Fewer</t>
    </r>
    <r>
      <rPr>
        <b/>
        <sz val="15"/>
        <color theme="1"/>
        <rFont val="Calibri"/>
        <family val="2"/>
        <scheme val="minor"/>
      </rPr>
      <t xml:space="preserve"> than 5%</t>
    </r>
    <r>
      <rPr>
        <sz val="15"/>
        <color theme="1"/>
        <rFont val="Calibri"/>
        <family val="2"/>
        <scheme val="minor"/>
      </rPr>
      <t xml:space="preserve"> of students are suspended</t>
    </r>
  </si>
  <si>
    <r>
      <t xml:space="preserve">•    </t>
    </r>
    <r>
      <rPr>
        <b/>
        <sz val="15"/>
        <color theme="1"/>
        <rFont val="Calibri"/>
        <family val="2"/>
        <scheme val="minor"/>
      </rPr>
      <t>At least 95%</t>
    </r>
    <r>
      <rPr>
        <sz val="15"/>
        <color theme="1"/>
        <rFont val="Calibri"/>
        <family val="2"/>
        <scheme val="minor"/>
      </rPr>
      <t xml:space="preserve"> participation of students on the end-of-unit assessment</t>
    </r>
  </si>
  <si>
    <r>
      <t xml:space="preserve">•    </t>
    </r>
    <r>
      <rPr>
        <b/>
        <sz val="15"/>
        <color theme="1"/>
        <rFont val="Calibri"/>
        <family val="2"/>
        <scheme val="minor"/>
      </rPr>
      <t>At least 70%</t>
    </r>
    <r>
      <rPr>
        <sz val="15"/>
        <color theme="1"/>
        <rFont val="Calibri"/>
        <family val="2"/>
        <scheme val="minor"/>
      </rPr>
      <t xml:space="preserve"> of students demonstrate proficiency on each Subject Learning Objective on standards-aligned end-of-unit assessments</t>
    </r>
  </si>
  <si>
    <r>
      <t>•   </t>
    </r>
    <r>
      <rPr>
        <b/>
        <sz val="15"/>
        <color theme="1"/>
        <rFont val="Calibri"/>
        <family val="2"/>
        <scheme val="minor"/>
      </rPr>
      <t xml:space="preserve"> 95%</t>
    </r>
    <r>
      <rPr>
        <sz val="15"/>
        <color theme="1"/>
        <rFont val="Calibri"/>
        <family val="2"/>
        <scheme val="minor"/>
      </rPr>
      <t xml:space="preserve"> of teachers and students participate in the survey</t>
    </r>
  </si>
  <si>
    <r>
      <t xml:space="preserve">•    </t>
    </r>
    <r>
      <rPr>
        <b/>
        <sz val="15"/>
        <color theme="1"/>
        <rFont val="Calibri"/>
        <family val="2"/>
        <scheme val="minor"/>
      </rPr>
      <t>25%</t>
    </r>
    <r>
      <rPr>
        <sz val="15"/>
        <color theme="1"/>
        <rFont val="Calibri"/>
        <family val="2"/>
        <scheme val="minor"/>
      </rPr>
      <t xml:space="preserve"> of parents participate in the survey</t>
    </r>
  </si>
  <si>
    <r>
      <t xml:space="preserve">•    </t>
    </r>
    <r>
      <rPr>
        <b/>
        <sz val="15"/>
        <color theme="1"/>
        <rFont val="Calibri"/>
        <family val="2"/>
        <scheme val="minor"/>
      </rPr>
      <t>At least 80%</t>
    </r>
    <r>
      <rPr>
        <sz val="15"/>
        <color theme="1"/>
        <rFont val="Calibri"/>
        <family val="2"/>
        <scheme val="minor"/>
      </rPr>
      <t xml:space="preserve"> of survey responders state that  the school “meets expectations”</t>
    </r>
  </si>
  <si>
    <r>
      <t xml:space="preserve">•    </t>
    </r>
    <r>
      <rPr>
        <b/>
        <sz val="15"/>
        <color theme="1"/>
        <rFont val="Calibri"/>
        <family val="2"/>
        <scheme val="minor"/>
      </rPr>
      <t>At least 75%</t>
    </r>
    <r>
      <rPr>
        <sz val="15"/>
        <color theme="1"/>
        <rFont val="Calibri"/>
        <family val="2"/>
        <scheme val="minor"/>
      </rPr>
      <t xml:space="preserve"> graduation rate for each cohort year</t>
    </r>
  </si>
  <si>
    <r>
      <t xml:space="preserve">•    </t>
    </r>
    <r>
      <rPr>
        <b/>
        <sz val="15"/>
        <color theme="1"/>
        <rFont val="Calibri"/>
        <family val="2"/>
        <scheme val="minor"/>
      </rPr>
      <t>At least 80%</t>
    </r>
    <r>
      <rPr>
        <sz val="15"/>
        <color theme="1"/>
        <rFont val="Calibri"/>
        <family val="2"/>
        <scheme val="minor"/>
      </rPr>
      <t xml:space="preserve"> of School improvement plan actions are accomplished at each 6-8 week period</t>
    </r>
  </si>
  <si>
    <r>
      <t xml:space="preserve">•    </t>
    </r>
    <r>
      <rPr>
        <b/>
        <sz val="15"/>
        <color theme="1"/>
        <rFont val="Calibri"/>
        <family val="2"/>
        <scheme val="minor"/>
      </rPr>
      <t>At least 92%</t>
    </r>
    <r>
      <rPr>
        <sz val="15"/>
        <color theme="1"/>
        <rFont val="Calibri"/>
        <family val="2"/>
        <scheme val="minor"/>
      </rPr>
      <t xml:space="preserve"> attendance for targeted subgroups, school wide, and teachers that support those subgroups and school wide</t>
    </r>
  </si>
  <si>
    <r>
      <t xml:space="preserve">•    </t>
    </r>
    <r>
      <rPr>
        <b/>
        <sz val="15"/>
        <color theme="1"/>
        <rFont val="Calibri"/>
        <family val="2"/>
        <scheme val="minor"/>
      </rPr>
      <t>25%</t>
    </r>
    <r>
      <rPr>
        <sz val="15"/>
        <color theme="1"/>
        <rFont val="Calibri"/>
        <family val="2"/>
        <scheme val="minor"/>
      </rPr>
      <t xml:space="preserve"> of parents and/or students participate in the survey</t>
    </r>
  </si>
  <si>
    <t>County:</t>
  </si>
  <si>
    <t>Region</t>
  </si>
  <si>
    <t>Region:</t>
  </si>
  <si>
    <t>District</t>
  </si>
  <si>
    <t>MUST USE DROP-DOWN ARROWS FOR THE FUNDING SECTION.  DO NOT CUT &amp; PASTE!</t>
  </si>
  <si>
    <t>YES Academy</t>
  </si>
  <si>
    <t xml:space="preserve">Primary Turnaround Principle  addressed </t>
  </si>
  <si>
    <t xml:space="preserve">Secondary Turnaround Principle addressed </t>
  </si>
  <si>
    <t>CAUTION: To avoid errors with built in formulas and self-populating cells PLEASE DO NOT delete or rename tabs, or cut &amp; paste.</t>
  </si>
  <si>
    <t xml:space="preserve">Other Turnaround Principle addressed </t>
  </si>
  <si>
    <t>Turnaround Principles</t>
  </si>
  <si>
    <t>4 - Curriculum, Assessment and Intervention System</t>
  </si>
  <si>
    <t>5 - Effective Staffing</t>
  </si>
  <si>
    <t>6 - Enabling the Effective Use of Data</t>
  </si>
  <si>
    <t>7 - Effective use of Time</t>
  </si>
  <si>
    <t>8 - Family Engagement</t>
  </si>
  <si>
    <t>7- Effective Use of Time</t>
  </si>
  <si>
    <t>2- School Climate &amp; Culture</t>
  </si>
  <si>
    <t>5- Effective Staffing Practices</t>
  </si>
  <si>
    <t>8- Family &amp; Community Engagement</t>
  </si>
  <si>
    <t>Rating</t>
  </si>
  <si>
    <t>Underdeveloped</t>
  </si>
  <si>
    <t>Developing</t>
  </si>
  <si>
    <t>Proficient</t>
  </si>
  <si>
    <t>Well Developed</t>
  </si>
  <si>
    <t>Ratings</t>
  </si>
  <si>
    <t>Overall Strengths Summary</t>
  </si>
  <si>
    <t>Areas of Improvement Summary</t>
  </si>
  <si>
    <r>
      <rPr>
        <sz val="11"/>
        <color rgb="FF00B050"/>
        <rFont val="Calibri"/>
        <family val="2"/>
        <scheme val="minor"/>
      </rPr>
      <t>Green sheets</t>
    </r>
    <r>
      <rPr>
        <sz val="11"/>
        <color theme="1"/>
        <rFont val="Calibri"/>
        <family val="2"/>
        <scheme val="minor"/>
      </rPr>
      <t xml:space="preserve"> require content to be entered.</t>
    </r>
  </si>
  <si>
    <r>
      <t xml:space="preserve">Click on the </t>
    </r>
    <r>
      <rPr>
        <b/>
        <sz val="11"/>
        <color theme="7" tint="0.39997558519241921"/>
        <rFont val="Calibri"/>
        <family val="2"/>
        <scheme val="minor"/>
      </rPr>
      <t>purple button</t>
    </r>
    <r>
      <rPr>
        <sz val="11"/>
        <color theme="1"/>
        <rFont val="Calibri"/>
        <family val="2"/>
        <scheme val="minor"/>
      </rPr>
      <t xml:space="preserve"> on the top of each sheet to return to this "Instructions" page.</t>
    </r>
  </si>
  <si>
    <t>Go to sheet "Title."  Select the school from the drop down menu.</t>
  </si>
  <si>
    <t>Input the principal's name.</t>
  </si>
  <si>
    <t>Go to sheet "Highest Priority Issues."  Follow the instructions on the sheet.</t>
  </si>
  <si>
    <t>Select upper left icon, then "print".  Select "Print entire workbook" on bottom left of print pop up.</t>
  </si>
  <si>
    <t xml:space="preserve">    Select committee members to develop the School Improvement Plan.  Use the drop-down box to select various stakeholder groups.</t>
  </si>
  <si>
    <t xml:space="preserve">    Note:  For continuity, some representatives from this needs assessment stakeholder committee should be included in the stakeholder group planning</t>
  </si>
  <si>
    <t xml:space="preserve">    committee.  Identify the stakeholders who participated in the needs assessment and/or development of the plan.  Signatures should be kept on file in</t>
  </si>
  <si>
    <t xml:space="preserve">    the school office for review.  Print a copy of this page to obtain signatures (rows will be added as data is entered at the bottom of the chart).</t>
  </si>
  <si>
    <r>
      <t xml:space="preserve">List the dates of the meetings when the Stakeholder/SIP Committee discussed the QSR and SIP development. </t>
    </r>
    <r>
      <rPr>
        <sz val="11"/>
        <color theme="1"/>
        <rFont val="Calibri"/>
        <family val="2"/>
        <scheme val="minor"/>
      </rPr>
      <t/>
    </r>
  </si>
  <si>
    <t>(Rows will automatically be added as data is entered at the bottom of the chart.)</t>
  </si>
  <si>
    <t>Use the link below to access the QSR rubric from the DOE website.</t>
  </si>
  <si>
    <t xml:space="preserve"> (Rows will automatically be added when you enter data at the bottom of the chart.)</t>
  </si>
  <si>
    <t>This page will automatically be updated based on the input on each intervention strategy sheet.  If you need to edit directly then choose "Review" and "Unprotect Sheet".</t>
  </si>
  <si>
    <r>
      <rPr>
        <b/>
        <sz val="16"/>
        <color theme="4" tint="-0.249977111117893"/>
        <rFont val="Calibri"/>
        <family val="2"/>
        <scheme val="minor"/>
      </rPr>
      <t>S</t>
    </r>
    <r>
      <rPr>
        <b/>
        <sz val="14"/>
        <color theme="1"/>
        <rFont val="Calibri"/>
        <family val="2"/>
        <scheme val="minor"/>
      </rPr>
      <t xml:space="preserve">pecific (and Strategic) - Who ? What?                             </t>
    </r>
    <r>
      <rPr>
        <b/>
        <sz val="14"/>
        <color theme="4" tint="-0.249977111117893"/>
        <rFont val="Calibri"/>
        <family val="2"/>
        <scheme val="minor"/>
      </rPr>
      <t xml:space="preserve"> </t>
    </r>
    <r>
      <rPr>
        <b/>
        <sz val="16"/>
        <color theme="4" tint="-0.249977111117893"/>
        <rFont val="Calibri"/>
        <family val="2"/>
        <scheme val="minor"/>
      </rPr>
      <t>M</t>
    </r>
    <r>
      <rPr>
        <b/>
        <sz val="14"/>
        <color theme="1"/>
        <rFont val="Calibri"/>
        <family val="2"/>
        <scheme val="minor"/>
      </rPr>
      <t xml:space="preserve">easurable - %, How?                                       </t>
    </r>
    <r>
      <rPr>
        <b/>
        <sz val="16"/>
        <color theme="4" tint="-0.249977111117893"/>
        <rFont val="Calibri"/>
        <family val="2"/>
        <scheme val="minor"/>
      </rPr>
      <t>A</t>
    </r>
    <r>
      <rPr>
        <b/>
        <sz val="14"/>
        <color theme="1"/>
        <rFont val="Calibri"/>
        <family val="2"/>
        <scheme val="minor"/>
      </rPr>
      <t xml:space="preserve">ttainable - Reasonable?                           </t>
    </r>
    <r>
      <rPr>
        <b/>
        <sz val="16"/>
        <color theme="4" tint="-0.249977111117893"/>
        <rFont val="Calibri"/>
        <family val="2"/>
        <scheme val="minor"/>
      </rPr>
      <t>R</t>
    </r>
    <r>
      <rPr>
        <b/>
        <sz val="14"/>
        <color theme="1"/>
        <rFont val="Calibri"/>
        <family val="2"/>
        <scheme val="minor"/>
      </rPr>
      <t xml:space="preserve">elevant - Why?                                               </t>
    </r>
    <r>
      <rPr>
        <b/>
        <sz val="16"/>
        <color theme="4" tint="-0.249977111117893"/>
        <rFont val="Calibri"/>
        <family val="2"/>
        <scheme val="minor"/>
      </rPr>
      <t>T</t>
    </r>
    <r>
      <rPr>
        <b/>
        <sz val="14"/>
        <color theme="1"/>
        <rFont val="Calibri"/>
        <family val="2"/>
        <scheme val="minor"/>
      </rPr>
      <t>imed - When?</t>
    </r>
  </si>
  <si>
    <t>Estimated 2012-2013</t>
  </si>
  <si>
    <t xml:space="preserve">Professional Development That Was Implemented in 2012-2013 </t>
  </si>
  <si>
    <t xml:space="preserve">Turnaround principle(s) affected </t>
  </si>
  <si>
    <t>FY2014 - Project Period: July 1, 2013 to June 30, 2014</t>
  </si>
  <si>
    <r>
      <t xml:space="preserve">•    </t>
    </r>
    <r>
      <rPr>
        <b/>
        <sz val="15"/>
        <color theme="3" tint="0.39997558519241921"/>
        <rFont val="Calibri"/>
        <family val="2"/>
        <scheme val="minor"/>
      </rPr>
      <t>XX</t>
    </r>
    <r>
      <rPr>
        <b/>
        <sz val="15"/>
        <color theme="1"/>
        <rFont val="Calibri"/>
        <family val="2"/>
        <scheme val="minor"/>
      </rPr>
      <t xml:space="preserve"> percent of students proficient in Math</t>
    </r>
    <r>
      <rPr>
        <vertAlign val="superscript"/>
        <sz val="15"/>
        <color theme="1"/>
        <rFont val="Calibri"/>
        <family val="2"/>
        <scheme val="minor"/>
      </rPr>
      <t>1</t>
    </r>
  </si>
  <si>
    <r>
      <t xml:space="preserve">•    </t>
    </r>
    <r>
      <rPr>
        <b/>
        <sz val="15"/>
        <color theme="1"/>
        <rFont val="Calibri"/>
        <family val="2"/>
        <scheme val="minor"/>
      </rPr>
      <t>At least</t>
    </r>
    <r>
      <rPr>
        <b/>
        <sz val="15"/>
        <color theme="3" tint="0.39997558519241921"/>
        <rFont val="Calibri"/>
        <family val="2"/>
        <scheme val="minor"/>
      </rPr>
      <t xml:space="preserve"> </t>
    </r>
    <r>
      <rPr>
        <b/>
        <sz val="15"/>
        <rFont val="Calibri"/>
        <family val="2"/>
        <scheme val="minor"/>
      </rPr>
      <t>35</t>
    </r>
    <r>
      <rPr>
        <sz val="15"/>
        <color theme="1"/>
        <rFont val="Calibri"/>
        <family val="2"/>
        <scheme val="minor"/>
      </rPr>
      <t xml:space="preserve"> on median School-wide Student Growth Percentile (SGP) for 2 out of the next 3 years</t>
    </r>
  </si>
  <si>
    <t>1 – Progress targets are calculated by taking a 25% decrease over 3 years (or 8.3% decrease per year) in number of students not proficient on 2011 state assessments.</t>
  </si>
  <si>
    <r>
      <t xml:space="preserve">•    </t>
    </r>
    <r>
      <rPr>
        <b/>
        <sz val="15"/>
        <color theme="1"/>
        <rFont val="Calibri"/>
        <family val="2"/>
        <scheme val="minor"/>
      </rPr>
      <t>At least 35</t>
    </r>
    <r>
      <rPr>
        <sz val="15"/>
        <color theme="1"/>
        <rFont val="Calibri"/>
        <family val="2"/>
        <scheme val="minor"/>
      </rPr>
      <t xml:space="preserve"> on median Student Growth Percentile (SGP) for 1 out of the next 2 years for each targeted subgroup</t>
    </r>
  </si>
  <si>
    <r>
      <t>2011 - 2012</t>
    </r>
    <r>
      <rPr>
        <b/>
        <sz val="15"/>
        <color theme="1"/>
        <rFont val="Arial"/>
        <family val="2"/>
      </rPr>
      <t xml:space="preserve"> in English Language Arts and mathematics. </t>
    </r>
  </si>
  <si>
    <t>Services Provided 2012-13</t>
  </si>
  <si>
    <t>Parent/Guardian</t>
  </si>
  <si>
    <r>
      <t xml:space="preserve">•    </t>
    </r>
    <r>
      <rPr>
        <b/>
        <sz val="15"/>
        <color theme="3" tint="0.39997558519241921"/>
        <rFont val="Calibri"/>
        <family val="2"/>
        <scheme val="minor"/>
      </rPr>
      <t>XX</t>
    </r>
    <r>
      <rPr>
        <b/>
        <sz val="15"/>
        <color theme="1"/>
        <rFont val="Calibri"/>
        <family val="2"/>
        <scheme val="minor"/>
      </rPr>
      <t xml:space="preserve"> percent of students proficient in ELA</t>
    </r>
    <r>
      <rPr>
        <vertAlign val="superscript"/>
        <sz val="15"/>
        <color theme="1"/>
        <rFont val="Calibri"/>
        <family val="2"/>
        <scheme val="minor"/>
      </rPr>
      <t xml:space="preserve">1                                                                                                          </t>
    </r>
  </si>
  <si>
    <r>
      <rPr>
        <sz val="11"/>
        <rFont val="Calibri"/>
        <family val="2"/>
      </rPr>
      <t xml:space="preserve"> Click on link provided -</t>
    </r>
    <r>
      <rPr>
        <u/>
        <sz val="11"/>
        <color theme="10"/>
        <rFont val="Calibri"/>
        <family val="2"/>
      </rPr>
      <t xml:space="preserve"> </t>
    </r>
    <r>
      <rPr>
        <u/>
        <sz val="11"/>
        <color rgb="FF0070C0"/>
        <rFont val="Calibri"/>
        <family val="2"/>
      </rPr>
      <t>2012 School Profiles and Progress Targets</t>
    </r>
    <r>
      <rPr>
        <sz val="11"/>
        <color theme="10"/>
        <rFont val="Calibri"/>
        <family val="2"/>
      </rPr>
      <t xml:space="preserve">.  </t>
    </r>
    <r>
      <rPr>
        <sz val="11"/>
        <rFont val="Calibri"/>
        <family val="2"/>
      </rPr>
      <t xml:space="preserve">When prompted enter </t>
    </r>
    <r>
      <rPr>
        <sz val="11"/>
        <color rgb="FF0070C0"/>
        <rFont val="Calibri"/>
        <family val="2"/>
      </rPr>
      <t>User ID: PT@2012</t>
    </r>
    <r>
      <rPr>
        <sz val="11"/>
        <rFont val="Calibri"/>
        <family val="2"/>
      </rPr>
      <t xml:space="preserve">  and </t>
    </r>
    <r>
      <rPr>
        <sz val="11"/>
        <color rgb="FF0070C0"/>
        <rFont val="Calibri"/>
        <family val="2"/>
      </rPr>
      <t>Password: NJPTS@12.</t>
    </r>
  </si>
  <si>
    <t>Describe the strengths and challenges of providing these services. Using the best available data, describe how these services may impact 2012-2013 outcomes.</t>
  </si>
  <si>
    <t>Turnaround</t>
  </si>
  <si>
    <t>Measurable Effectiveness Data</t>
  </si>
  <si>
    <t>Transformation</t>
  </si>
  <si>
    <t>Restart</t>
  </si>
  <si>
    <t>Closure</t>
  </si>
  <si>
    <t>Review pages and correct any sheets as necessary.</t>
  </si>
  <si>
    <r>
      <rPr>
        <b/>
        <sz val="16"/>
        <color theme="4" tint="-0.249977111117893"/>
        <rFont val="Calibri"/>
        <family val="2"/>
        <scheme val="minor"/>
      </rPr>
      <t>S</t>
    </r>
    <r>
      <rPr>
        <b/>
        <sz val="14"/>
        <color theme="1"/>
        <rFont val="Calibri"/>
        <family val="2"/>
        <scheme val="minor"/>
      </rPr>
      <t xml:space="preserve">pecific (and Strategic) - Who ? What? 
</t>
    </r>
    <r>
      <rPr>
        <b/>
        <sz val="16"/>
        <color theme="4" tint="-0.249977111117893"/>
        <rFont val="Calibri"/>
        <family val="2"/>
        <scheme val="minor"/>
      </rPr>
      <t>M</t>
    </r>
    <r>
      <rPr>
        <b/>
        <sz val="14"/>
        <color theme="1"/>
        <rFont val="Calibri"/>
        <family val="2"/>
        <scheme val="minor"/>
      </rPr>
      <t xml:space="preserve">easurable - %, How?
</t>
    </r>
    <r>
      <rPr>
        <b/>
        <sz val="16"/>
        <color theme="4" tint="-0.249977111117893"/>
        <rFont val="Calibri"/>
        <family val="2"/>
        <scheme val="minor"/>
      </rPr>
      <t>A</t>
    </r>
    <r>
      <rPr>
        <b/>
        <sz val="14"/>
        <color theme="1"/>
        <rFont val="Calibri"/>
        <family val="2"/>
        <scheme val="minor"/>
      </rPr>
      <t xml:space="preserve">ttainable - Reasonable?
</t>
    </r>
    <r>
      <rPr>
        <b/>
        <sz val="16"/>
        <color theme="4" tint="-0.249977111117893"/>
        <rFont val="Calibri"/>
        <family val="2"/>
        <scheme val="minor"/>
      </rPr>
      <t>R</t>
    </r>
    <r>
      <rPr>
        <b/>
        <sz val="14"/>
        <color theme="1"/>
        <rFont val="Calibri"/>
        <family val="2"/>
        <scheme val="minor"/>
      </rPr>
      <t xml:space="preserve">elevant - Why?
</t>
    </r>
    <r>
      <rPr>
        <b/>
        <sz val="16"/>
        <color theme="4" tint="-0.249977111117893"/>
        <rFont val="Calibri"/>
        <family val="2"/>
        <scheme val="minor"/>
      </rPr>
      <t>T</t>
    </r>
    <r>
      <rPr>
        <b/>
        <sz val="14"/>
        <color theme="1"/>
        <rFont val="Calibri"/>
        <family val="2"/>
        <scheme val="minor"/>
      </rPr>
      <t>imed - When?</t>
    </r>
  </si>
  <si>
    <t>Highest Priority Issue Being Addressed, if applicable</t>
  </si>
  <si>
    <t>Establish a system to collect data for the required leading indicators for schools receiving SIG funds.</t>
  </si>
  <si>
    <t>Project Activity Plan - Transformation</t>
  </si>
  <si>
    <t>SIG Required Activity - 1 
Transformation</t>
  </si>
  <si>
    <t>Replace the principal who led the school prior to commencement of the transformation model.</t>
  </si>
  <si>
    <t>SIG Required Activity - 2
Transformation</t>
  </si>
  <si>
    <t>Use rigorous, transparent, and equitable evaluation systems for teachers and principals that (a) take into account data on student growth as a significant factor, as well as other factors, such as multiple observation-based assessments of performance and ongoing collections of professional practice reflective of student achievement and increased high school graduation rates; and (b) are designed and developed with teacher and principal involvement.</t>
  </si>
  <si>
    <t>SIG Required Activity - 3
Transformation</t>
  </si>
  <si>
    <t xml:space="preserve">Identify and reward school leaders, teachers, and other staff who, in implementing this model, have increased student achievement and high school graduation rates, and identify and remove those who have not improved their professional practice after having been afforded ample opportunity to do so.   </t>
  </si>
  <si>
    <t>SIG Required Activity - 4
Transformation</t>
  </si>
  <si>
    <t>Provide staff ongoing, high-quality, job-embedded professional development (PD) that is aligned with the school’s comprehensive instructional program and designed with school staff to ensure they are equipped to facilitate effective teaching and learning and have the capacity to successfully implement school reform strategies.</t>
  </si>
  <si>
    <t>SIG Required Activity - 5
Transformation</t>
  </si>
  <si>
    <t>Implement strategies that are designed to recruit, place, and retain staff with the skills necessary to meet the needs of the students in a transformation model.</t>
  </si>
  <si>
    <t>Comprehensive instructional reform strategies. The LEA must (a) use data to identify and implement an instructional program that is research-based and vertically aligned from one grade to the next, as well as aligned with state academic standards; and (b) promote the continuous use of student data (such as from formative, interim, classroom, and summative assessments) to inform and differentiate instruction in order to meet the academic needs of individual students.</t>
  </si>
  <si>
    <t>SIG Required Activity - 6
Transformation</t>
  </si>
  <si>
    <t>SIG Required Activity - 7a
Transformation</t>
  </si>
  <si>
    <r>
      <t xml:space="preserve">Increasing learning time and creating community-oriented schools. The LEA must </t>
    </r>
    <r>
      <rPr>
        <b/>
        <sz val="14"/>
        <color theme="1"/>
        <rFont val="Calibri"/>
        <family val="2"/>
      </rPr>
      <t>(a) establish schedules and strategies that provide increased learning time for all students.</t>
    </r>
  </si>
  <si>
    <t>SIG Required Activity - 7b
Transformation</t>
  </si>
  <si>
    <r>
      <t xml:space="preserve">Increasing learning time and creating community-oriented schools. The LEA must </t>
    </r>
    <r>
      <rPr>
        <b/>
        <sz val="14"/>
        <color theme="1"/>
        <rFont val="Calibri"/>
        <family val="2"/>
      </rPr>
      <t>(b) provide ongoing mechanisms for family and community engagement.</t>
    </r>
  </si>
  <si>
    <t>SIG Required Activity - 8
Transformation</t>
  </si>
  <si>
    <t>Providing operational flexibility and sustained support. The LEA must (a) give the school sufficient operational flexibility (such as staffing, calendars/ time, and budgeting) to implement fully a comprehensive approach to substantially improve student achievement outcomes and increase high school graduation rates; and (b) ensure that the school receives ongoing, intensive technical assistance and related support from the LEA, the SEA, or a designated external lead partner organization (such as a school turnaround organization or an EMO).</t>
  </si>
  <si>
    <t>SIG Required Activity - 9
Transformation</t>
  </si>
  <si>
    <r>
      <rPr>
        <b/>
        <u/>
        <sz val="11"/>
        <color rgb="FF00B050"/>
        <rFont val="Calibri"/>
        <family val="2"/>
        <scheme val="minor"/>
      </rPr>
      <t>Click on the step number in green</t>
    </r>
    <r>
      <rPr>
        <u/>
        <sz val="11"/>
        <color theme="1"/>
        <rFont val="Calibri"/>
        <family val="2"/>
        <scheme val="minor"/>
      </rPr>
      <t xml:space="preserve"> </t>
    </r>
    <r>
      <rPr>
        <sz val="11"/>
        <color theme="1"/>
        <rFont val="Calibri"/>
        <family val="2"/>
        <scheme val="minor"/>
      </rPr>
      <t>on the left of each step to go to the corresponding sheet.  Or use your mouse to navigate across sheets at the bottom of the application.</t>
    </r>
  </si>
  <si>
    <t>For questions, please contact your State Turnaround Coach.</t>
  </si>
  <si>
    <t>Go to sheet "Required Activity (2)."  Follow the instructions on the sheet.  Go to a new 'Required Activity' or 'Other Intervention Strategy' sheet for each intervention.</t>
  </si>
  <si>
    <t>DO NOT CUT &amp; PASTE!</t>
  </si>
  <si>
    <t>Submit file to both (1) the Application Control Center with the remainder of the 2013 SIG Renewal Application and (2) your State Turnaround Coach.</t>
  </si>
  <si>
    <t>Click on the Indicator # for the description.  Please use the drop-down menu for the Rating column.</t>
  </si>
  <si>
    <r>
      <t xml:space="preserve">INSTRUCTIONS:     </t>
    </r>
    <r>
      <rPr>
        <b/>
        <u/>
        <sz val="11"/>
        <color theme="1"/>
        <rFont val="Calibri"/>
        <family val="2"/>
        <scheme val="minor"/>
      </rPr>
      <t xml:space="preserve">Please follow the 10 steps below.  </t>
    </r>
  </si>
  <si>
    <t>Action Steps (no more than 15 steps)</t>
  </si>
  <si>
    <t>Person Responsible</t>
  </si>
  <si>
    <t>Resources</t>
  </si>
  <si>
    <t>Date Completed</t>
  </si>
  <si>
    <t>State assessment goals for 2014-15 can be found on the Title 1 Accountability website.  Please use the link and access information located on the Goals tab.</t>
  </si>
  <si>
    <t>Dayton Elementary at Peshine Avenue</t>
  </si>
  <si>
    <t>215210230</t>
  </si>
  <si>
    <t>Luis Munoz-Rivera MS</t>
  </si>
  <si>
    <t>215210240</t>
  </si>
  <si>
    <t>Highest Within-School Gaps</t>
  </si>
  <si>
    <t>Number 12</t>
  </si>
  <si>
    <t>Number 5</t>
  </si>
  <si>
    <t>Number 24</t>
  </si>
  <si>
    <t>314010006</t>
  </si>
  <si>
    <t>Robeson</t>
  </si>
  <si>
    <t>215210303</t>
  </si>
  <si>
    <t xml:space="preserve"> Click on link provided - 2013 School Profiles and Progress Targets.  When prompted enter User ID: PT@2013  and Password: NJPTS@13</t>
  </si>
  <si>
    <r>
      <t xml:space="preserve">•    </t>
    </r>
    <r>
      <rPr>
        <b/>
        <sz val="15"/>
        <color theme="1"/>
        <rFont val="Calibri"/>
        <family val="2"/>
        <scheme val="minor"/>
      </rPr>
      <t>At least 80%</t>
    </r>
    <r>
      <rPr>
        <sz val="15"/>
        <color theme="1"/>
        <rFont val="Calibri"/>
        <family val="2"/>
        <scheme val="minor"/>
      </rPr>
      <t xml:space="preserve"> of SIG - School Improvement Plan actions are accomplished for each 6-8 week period</t>
    </r>
  </si>
  <si>
    <t xml:space="preserve">Based on QSR review, enter the summary of findings aligned to each indicator based on data and/or observations.  </t>
  </si>
  <si>
    <t>SIG School Improvement Plan Template - Transformation</t>
  </si>
  <si>
    <t>Template Version  2.0</t>
  </si>
  <si>
    <t>Date of Version  3/20/14</t>
  </si>
</sst>
</file>

<file path=xl/styles.xml><?xml version="1.0" encoding="utf-8"?>
<styleSheet xmlns="http://schemas.openxmlformats.org/spreadsheetml/2006/main">
  <numFmts count="5">
    <numFmt numFmtId="43" formatCode="_(* #,##0.00_);_(* \(#,##0.00\);_(* &quot;-&quot;??_);_(@_)"/>
    <numFmt numFmtId="164" formatCode="_(* #,##0_);_(* \(#,##0\);_(* &quot;-&quot;??_);_(@_)"/>
    <numFmt numFmtId="165" formatCode="&quot;$&quot;#,##0"/>
    <numFmt numFmtId="166" formatCode="&quot;$&quot;#,##0.00"/>
    <numFmt numFmtId="167" formatCode="[&lt;=9999999]###\-####;\(###\)\ ###\-####"/>
  </numFmts>
  <fonts count="92">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3" tint="0.39997558519241921"/>
      <name val="Calibri"/>
      <family val="2"/>
      <scheme val="minor"/>
    </font>
    <font>
      <sz val="10"/>
      <name val="Arial"/>
      <family val="2"/>
    </font>
    <font>
      <b/>
      <sz val="14"/>
      <name val="Calibri"/>
      <family val="2"/>
      <scheme val="minor"/>
    </font>
    <font>
      <sz val="10"/>
      <name val="Calibri"/>
      <family val="2"/>
      <scheme val="minor"/>
    </font>
    <font>
      <b/>
      <u/>
      <sz val="10"/>
      <name val="Calibri"/>
      <family val="2"/>
      <scheme val="minor"/>
    </font>
    <font>
      <b/>
      <sz val="10"/>
      <name val="Calibri"/>
      <family val="2"/>
      <scheme val="minor"/>
    </font>
    <font>
      <sz val="9"/>
      <name val="Calibri"/>
      <family val="2"/>
      <scheme val="minor"/>
    </font>
    <font>
      <b/>
      <u/>
      <sz val="12"/>
      <name val="Calibri"/>
      <family val="2"/>
      <scheme val="minor"/>
    </font>
    <font>
      <b/>
      <sz val="10"/>
      <color theme="1"/>
      <name val="Calibri"/>
      <family val="2"/>
      <scheme val="minor"/>
    </font>
    <font>
      <sz val="14"/>
      <color theme="1"/>
      <name val="Calibri"/>
      <family val="2"/>
      <scheme val="minor"/>
    </font>
    <font>
      <b/>
      <sz val="18"/>
      <color theme="1"/>
      <name val="Calibri"/>
      <family val="2"/>
      <scheme val="minor"/>
    </font>
    <font>
      <b/>
      <sz val="19"/>
      <color rgb="FF1F497D"/>
      <name val="Cambria"/>
      <family val="1"/>
    </font>
    <font>
      <sz val="18"/>
      <color theme="1"/>
      <name val="Calibri"/>
      <family val="2"/>
      <scheme val="minor"/>
    </font>
    <font>
      <b/>
      <sz val="15"/>
      <color theme="1"/>
      <name val="Arial"/>
      <family val="2"/>
    </font>
    <font>
      <sz val="15"/>
      <color theme="1"/>
      <name val="Arial"/>
      <family val="2"/>
    </font>
    <font>
      <b/>
      <u/>
      <sz val="15"/>
      <color theme="1"/>
      <name val="Arial"/>
      <family val="2"/>
    </font>
    <font>
      <b/>
      <sz val="25"/>
      <color rgb="FF1F497D"/>
      <name val="Calibri"/>
      <family val="2"/>
      <scheme val="minor"/>
    </font>
    <font>
      <sz val="25"/>
      <color theme="1"/>
      <name val="Calibri"/>
      <family val="2"/>
      <scheme val="minor"/>
    </font>
    <font>
      <b/>
      <sz val="25"/>
      <color rgb="FF1F497D"/>
      <name val="Cambria"/>
      <family val="1"/>
    </font>
    <font>
      <b/>
      <sz val="20"/>
      <color rgb="FF1F497D"/>
      <name val="Cambria"/>
      <family val="1"/>
    </font>
    <font>
      <sz val="20"/>
      <color theme="1"/>
      <name val="Calibri"/>
      <family val="2"/>
      <scheme val="minor"/>
    </font>
    <font>
      <b/>
      <sz val="15"/>
      <name val="Arial"/>
      <family val="2"/>
    </font>
    <font>
      <b/>
      <sz val="35"/>
      <color rgb="FF1F497D"/>
      <name val="Cambria"/>
      <family val="1"/>
    </font>
    <font>
      <b/>
      <sz val="35"/>
      <color theme="4" tint="-0.249977111117893"/>
      <name val="Calibri"/>
      <family val="2"/>
      <scheme val="minor"/>
    </font>
    <font>
      <sz val="11"/>
      <color theme="0"/>
      <name val="Calibri"/>
      <family val="2"/>
      <scheme val="minor"/>
    </font>
    <font>
      <b/>
      <sz val="18"/>
      <color theme="3" tint="0.39997558519241921"/>
      <name val="Calibri"/>
      <family val="2"/>
      <scheme val="minor"/>
    </font>
    <font>
      <sz val="12"/>
      <color theme="1"/>
      <name val="Calibri"/>
      <family val="2"/>
      <scheme val="minor"/>
    </font>
    <font>
      <b/>
      <sz val="20"/>
      <color rgb="FFFF0000"/>
      <name val="Calibri"/>
      <family val="2"/>
      <scheme val="minor"/>
    </font>
    <font>
      <sz val="11"/>
      <name val="Calibri"/>
      <family val="2"/>
      <scheme val="minor"/>
    </font>
    <font>
      <b/>
      <sz val="11"/>
      <name val="Calibri"/>
      <family val="2"/>
      <scheme val="minor"/>
    </font>
    <font>
      <sz val="14"/>
      <color theme="3" tint="0.39997558519241921"/>
      <name val="Calibri"/>
      <family val="2"/>
      <scheme val="minor"/>
    </font>
    <font>
      <i/>
      <sz val="11"/>
      <color theme="1"/>
      <name val="Calibri"/>
      <family val="2"/>
      <scheme val="minor"/>
    </font>
    <font>
      <b/>
      <i/>
      <u/>
      <sz val="11"/>
      <color theme="1"/>
      <name val="Calibri"/>
      <family val="2"/>
      <scheme val="minor"/>
    </font>
    <font>
      <b/>
      <sz val="19"/>
      <color theme="4" tint="-0.249977111117893"/>
      <name val="Calibri"/>
      <family val="2"/>
      <scheme val="minor"/>
    </font>
    <font>
      <sz val="11"/>
      <color rgb="FF00B050"/>
      <name val="Calibri"/>
      <family val="2"/>
      <scheme val="minor"/>
    </font>
    <font>
      <sz val="11"/>
      <color rgb="FFFFC000"/>
      <name val="Calibri"/>
      <family val="2"/>
      <scheme val="minor"/>
    </font>
    <font>
      <u/>
      <sz val="11"/>
      <color theme="10"/>
      <name val="Calibri"/>
      <family val="2"/>
    </font>
    <font>
      <b/>
      <u/>
      <sz val="11"/>
      <color rgb="FF00B050"/>
      <name val="Calibri"/>
      <family val="2"/>
    </font>
    <font>
      <b/>
      <u/>
      <sz val="11"/>
      <color rgb="FF00B050"/>
      <name val="Calibri"/>
      <family val="2"/>
      <scheme val="minor"/>
    </font>
    <font>
      <u/>
      <sz val="11"/>
      <color theme="1"/>
      <name val="Calibri"/>
      <family val="2"/>
      <scheme val="minor"/>
    </font>
    <font>
      <b/>
      <sz val="11"/>
      <color theme="0"/>
      <name val="Calibri"/>
      <family val="2"/>
      <scheme val="minor"/>
    </font>
    <font>
      <b/>
      <sz val="11"/>
      <color theme="7" tint="0.39997558519241921"/>
      <name val="Calibri"/>
      <family val="2"/>
      <scheme val="minor"/>
    </font>
    <font>
      <u/>
      <sz val="11"/>
      <color theme="0"/>
      <name val="Calibri"/>
      <family val="2"/>
    </font>
    <font>
      <b/>
      <sz val="16"/>
      <color theme="1"/>
      <name val="Calibri"/>
      <family val="2"/>
      <scheme val="minor"/>
    </font>
    <font>
      <sz val="14"/>
      <color theme="0"/>
      <name val="Calibri"/>
      <family val="2"/>
      <scheme val="minor"/>
    </font>
    <font>
      <sz val="11"/>
      <color theme="4"/>
      <name val="Calibri"/>
      <family val="2"/>
      <scheme val="minor"/>
    </font>
    <font>
      <u/>
      <sz val="11"/>
      <color theme="11"/>
      <name val="Calibri"/>
      <family val="2"/>
      <scheme val="minor"/>
    </font>
    <font>
      <b/>
      <u/>
      <sz val="11"/>
      <color theme="1"/>
      <name val="Calibri"/>
      <family val="2"/>
      <scheme val="minor"/>
    </font>
    <font>
      <b/>
      <sz val="15"/>
      <color rgb="FF000000"/>
      <name val="Calibri"/>
      <family val="2"/>
      <scheme val="minor"/>
    </font>
    <font>
      <b/>
      <sz val="12"/>
      <name val="Arial"/>
      <family val="2"/>
    </font>
    <font>
      <sz val="14"/>
      <color theme="4"/>
      <name val="Calibri"/>
      <family val="2"/>
      <scheme val="minor"/>
    </font>
    <font>
      <b/>
      <sz val="14"/>
      <color theme="4" tint="-0.249977111117893"/>
      <name val="Calibri"/>
      <family val="2"/>
      <scheme val="minor"/>
    </font>
    <font>
      <b/>
      <sz val="16"/>
      <color theme="4" tint="-0.249977111117893"/>
      <name val="Calibri"/>
      <family val="2"/>
      <scheme val="minor"/>
    </font>
    <font>
      <sz val="14"/>
      <name val="Calibri"/>
      <family val="2"/>
      <scheme val="minor"/>
    </font>
    <font>
      <b/>
      <sz val="14"/>
      <color theme="1"/>
      <name val="Arial Black"/>
      <family val="2"/>
    </font>
    <font>
      <u/>
      <sz val="16"/>
      <color theme="4" tint="-0.249977111117893"/>
      <name val="Arial Black"/>
      <family val="2"/>
    </font>
    <font>
      <i/>
      <sz val="12"/>
      <name val="Calibri"/>
      <family val="2"/>
      <scheme val="minor"/>
    </font>
    <font>
      <sz val="12"/>
      <name val="Calibri"/>
      <family val="2"/>
      <scheme val="minor"/>
    </font>
    <font>
      <b/>
      <sz val="16"/>
      <name val="Calibri"/>
      <family val="2"/>
      <scheme val="minor"/>
    </font>
    <font>
      <sz val="16"/>
      <name val="Calibri"/>
      <family val="2"/>
      <scheme val="minor"/>
    </font>
    <font>
      <sz val="16"/>
      <color indexed="9"/>
      <name val="Calibri"/>
      <family val="2"/>
      <scheme val="minor"/>
    </font>
    <font>
      <b/>
      <sz val="28"/>
      <color theme="4" tint="-0.249977111117893"/>
      <name val="Calibri"/>
      <family val="2"/>
      <scheme val="minor"/>
    </font>
    <font>
      <b/>
      <sz val="15"/>
      <color theme="1"/>
      <name val="Calibri"/>
      <family val="2"/>
      <scheme val="minor"/>
    </font>
    <font>
      <sz val="15"/>
      <color theme="1"/>
      <name val="Calibri"/>
      <family val="2"/>
      <scheme val="minor"/>
    </font>
    <font>
      <b/>
      <sz val="15"/>
      <color theme="3" tint="0.39997558519241921"/>
      <name val="Calibri"/>
      <family val="2"/>
      <scheme val="minor"/>
    </font>
    <font>
      <vertAlign val="superscript"/>
      <sz val="15"/>
      <color theme="1"/>
      <name val="Calibri"/>
      <family val="2"/>
      <scheme val="minor"/>
    </font>
    <font>
      <b/>
      <sz val="15"/>
      <color theme="4"/>
      <name val="Calibri"/>
      <family val="2"/>
      <scheme val="minor"/>
    </font>
    <font>
      <b/>
      <sz val="15"/>
      <color theme="0"/>
      <name val="Calibri"/>
      <family val="2"/>
      <scheme val="minor"/>
    </font>
    <font>
      <b/>
      <sz val="15"/>
      <name val="Calibri"/>
      <family val="2"/>
      <scheme val="minor"/>
    </font>
    <font>
      <sz val="15"/>
      <name val="Calibri"/>
      <family val="2"/>
      <scheme val="minor"/>
    </font>
    <font>
      <sz val="15"/>
      <color theme="4"/>
      <name val="Calibri"/>
      <family val="2"/>
      <scheme val="minor"/>
    </font>
    <font>
      <sz val="15"/>
      <color theme="3" tint="0.39997558519241921"/>
      <name val="Calibri"/>
      <family val="2"/>
      <scheme val="minor"/>
    </font>
    <font>
      <sz val="14"/>
      <color rgb="FFFF0000"/>
      <name val="Calibri"/>
      <family val="2"/>
      <scheme val="minor"/>
    </font>
    <font>
      <sz val="11"/>
      <color rgb="FFFF0000"/>
      <name val="Calibri"/>
      <family val="2"/>
      <scheme val="minor"/>
    </font>
    <font>
      <sz val="28"/>
      <color theme="1"/>
      <name val="Calibri"/>
      <family val="2"/>
      <scheme val="minor"/>
    </font>
    <font>
      <b/>
      <sz val="28"/>
      <color rgb="FF1F497D"/>
      <name val="Calibri"/>
      <family val="2"/>
      <scheme val="minor"/>
    </font>
    <font>
      <b/>
      <sz val="28"/>
      <color rgb="FF000000"/>
      <name val="Calibri"/>
      <family val="2"/>
      <scheme val="minor"/>
    </font>
    <font>
      <b/>
      <sz val="14"/>
      <color theme="1"/>
      <name val="Arial"/>
      <family val="2"/>
    </font>
    <font>
      <b/>
      <u/>
      <sz val="14"/>
      <name val="Calibri"/>
      <family val="2"/>
      <scheme val="minor"/>
    </font>
    <font>
      <sz val="16"/>
      <color theme="1"/>
      <name val="Calibri"/>
      <family val="2"/>
      <scheme val="minor"/>
    </font>
    <font>
      <sz val="11"/>
      <color theme="10"/>
      <name val="Calibri"/>
      <family val="2"/>
    </font>
    <font>
      <sz val="11"/>
      <name val="Calibri"/>
      <family val="2"/>
    </font>
    <font>
      <sz val="11"/>
      <color rgb="FF0070C0"/>
      <name val="Calibri"/>
      <family val="2"/>
    </font>
    <font>
      <u/>
      <sz val="11"/>
      <color rgb="FF0070C0"/>
      <name val="Calibri"/>
      <family val="2"/>
    </font>
    <font>
      <sz val="14"/>
      <color theme="1"/>
      <name val="Calibri"/>
      <family val="2"/>
    </font>
    <font>
      <b/>
      <sz val="14"/>
      <color theme="1"/>
      <name val="Calibri"/>
      <family val="2"/>
    </font>
    <font>
      <b/>
      <sz val="14"/>
      <name val="Calibri"/>
      <family val="2"/>
      <scheme val="minor"/>
    </font>
    <font>
      <sz val="10"/>
      <color theme="1"/>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8"/>
        <bgColor indexed="64"/>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indexed="55"/>
        <bgColor indexed="64"/>
      </patternFill>
    </fill>
    <fill>
      <patternFill patternType="solid">
        <fgColor theme="8" tint="0.79998168889431442"/>
        <bgColor indexed="64"/>
      </patternFill>
    </fill>
    <fill>
      <patternFill patternType="solid">
        <fgColor rgb="FFF2F2F2"/>
        <bgColor indexed="64"/>
      </patternFill>
    </fill>
    <fill>
      <patternFill patternType="solid">
        <fgColor rgb="FFBFBFBF"/>
        <bgColor indexed="64"/>
      </patternFill>
    </fill>
    <fill>
      <patternFill patternType="solid">
        <fgColor theme="0" tint="-4.9989318521683403E-2"/>
        <bgColor indexed="64"/>
      </patternFill>
    </fill>
    <fill>
      <patternFill patternType="solid">
        <fgColor theme="4"/>
        <bgColor indexed="64"/>
      </patternFill>
    </fill>
    <fill>
      <patternFill patternType="solid">
        <fgColor theme="7" tint="0.39997558519241921"/>
        <bgColor indexed="64"/>
      </patternFill>
    </fill>
    <fill>
      <patternFill patternType="solid">
        <fgColor theme="3" tint="0.79998168889431442"/>
        <bgColor indexed="64"/>
      </patternFill>
    </fill>
    <fill>
      <gradientFill degree="90">
        <stop position="0">
          <color theme="0"/>
        </stop>
        <stop position="1">
          <color theme="0"/>
        </stop>
      </gradient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style="medium">
        <color rgb="FF4F81BD"/>
      </bottom>
      <diagonal/>
    </border>
    <border>
      <left style="medium">
        <color rgb="FF4F81BD"/>
      </left>
      <right style="medium">
        <color rgb="FF4F81BD"/>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bottom/>
      <diagonal/>
    </border>
    <border>
      <left/>
      <right style="medium">
        <color rgb="FF4F81BD"/>
      </right>
      <top/>
      <bottom/>
      <diagonal/>
    </border>
    <border>
      <left style="medium">
        <color rgb="FF4F81BD"/>
      </left>
      <right style="medium">
        <color rgb="FF4F81BD"/>
      </right>
      <top style="medium">
        <color rgb="FF4F81BD"/>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thin">
        <color theme="1"/>
      </left>
      <right style="thin">
        <color theme="1"/>
      </right>
      <top/>
      <bottom style="medium">
        <color theme="1"/>
      </bottom>
      <diagonal/>
    </border>
    <border>
      <left/>
      <right style="thin">
        <color theme="1"/>
      </right>
      <top/>
      <bottom style="medium">
        <color theme="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1454817346722"/>
      </right>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style="thin">
        <color theme="3" tint="0.39991454817346722"/>
      </left>
      <right/>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3" tint="0.39991454817346722"/>
      </left>
      <right/>
      <top style="thin">
        <color theme="3" tint="0.39991454817346722"/>
      </top>
      <bottom style="thin">
        <color theme="3" tint="0.39991454817346722"/>
      </bottom>
      <diagonal/>
    </border>
    <border>
      <left style="medium">
        <color theme="3" tint="0.39997558519241921"/>
      </left>
      <right style="thin">
        <color theme="3" tint="0.39991454817346722"/>
      </right>
      <top style="medium">
        <color theme="3" tint="0.39997558519241921"/>
      </top>
      <bottom style="medium">
        <color theme="3" tint="0.39997558519241921"/>
      </bottom>
      <diagonal/>
    </border>
    <border>
      <left style="thin">
        <color theme="3" tint="0.39991454817346722"/>
      </left>
      <right style="thin">
        <color theme="3" tint="0.39991454817346722"/>
      </right>
      <top style="medium">
        <color theme="3" tint="0.39997558519241921"/>
      </top>
      <bottom style="medium">
        <color theme="3" tint="0.39997558519241921"/>
      </bottom>
      <diagonal/>
    </border>
    <border>
      <left style="thin">
        <color theme="3" tint="0.39991454817346722"/>
      </left>
      <right/>
      <top style="medium">
        <color theme="3" tint="0.39997558519241921"/>
      </top>
      <bottom style="medium">
        <color theme="3" tint="0.39997558519241921"/>
      </bottom>
      <diagonal/>
    </border>
    <border>
      <left style="medium">
        <color theme="4" tint="0.39991454817346722"/>
      </left>
      <right style="medium">
        <color theme="4" tint="0.39991454817346722"/>
      </right>
      <top style="medium">
        <color theme="4" tint="0.39991454817346722"/>
      </top>
      <bottom style="medium">
        <color theme="4" tint="0.39991454817346722"/>
      </bottom>
      <diagonal/>
    </border>
    <border>
      <left/>
      <right style="medium">
        <color theme="4" tint="0.39991454817346722"/>
      </right>
      <top/>
      <bottom style="medium">
        <color theme="4" tint="0.39991454817346722"/>
      </bottom>
      <diagonal/>
    </border>
    <border>
      <left style="medium">
        <color theme="4" tint="0.39991454817346722"/>
      </left>
      <right style="medium">
        <color theme="4" tint="0.39991454817346722"/>
      </right>
      <top/>
      <bottom style="medium">
        <color theme="4" tint="0.39991454817346722"/>
      </bottom>
      <diagonal/>
    </border>
    <border>
      <left style="medium">
        <color theme="4" tint="0.39991454817346722"/>
      </left>
      <right/>
      <top/>
      <bottom style="medium">
        <color theme="4" tint="0.39991454817346722"/>
      </bottom>
      <diagonal/>
    </border>
    <border>
      <left/>
      <right style="medium">
        <color theme="4" tint="0.39991454817346722"/>
      </right>
      <top style="medium">
        <color theme="4" tint="0.39991454817346722"/>
      </top>
      <bottom style="medium">
        <color theme="4" tint="0.39991454817346722"/>
      </bottom>
      <diagonal/>
    </border>
    <border>
      <left style="thin">
        <color auto="1"/>
      </left>
      <right style="thin">
        <color auto="1"/>
      </right>
      <top/>
      <bottom/>
      <diagonal/>
    </border>
    <border>
      <left style="thick">
        <color theme="4" tint="-0.24994659260841701"/>
      </left>
      <right style="thick">
        <color theme="4" tint="-0.24994659260841701"/>
      </right>
      <top style="thick">
        <color theme="4" tint="-0.24994659260841701"/>
      </top>
      <bottom/>
      <diagonal/>
    </border>
    <border>
      <left style="thick">
        <color theme="4" tint="-0.24994659260841701"/>
      </left>
      <right style="thick">
        <color theme="4" tint="-0.24994659260841701"/>
      </right>
      <top/>
      <bottom style="thick">
        <color theme="4" tint="-0.24994659260841701"/>
      </bottom>
      <diagonal/>
    </border>
    <border>
      <left style="medium">
        <color rgb="FF4F81BD"/>
      </left>
      <right/>
      <top style="medium">
        <color rgb="FF4F81BD"/>
      </top>
      <bottom/>
      <diagonal/>
    </border>
    <border>
      <left style="double">
        <color rgb="FF0070C0"/>
      </left>
      <right style="double">
        <color rgb="FF0070C0"/>
      </right>
      <top style="double">
        <color rgb="FF0070C0"/>
      </top>
      <bottom style="double">
        <color rgb="FF0070C0"/>
      </bottom>
      <diagonal/>
    </border>
    <border>
      <left style="double">
        <color rgb="FF0070C0"/>
      </left>
      <right style="double">
        <color rgb="FF0070C0"/>
      </right>
      <top style="double">
        <color rgb="FF0070C0"/>
      </top>
      <bottom/>
      <diagonal/>
    </border>
    <border>
      <left style="double">
        <color rgb="FF0070C0"/>
      </left>
      <right style="double">
        <color rgb="FF0070C0"/>
      </right>
      <top/>
      <bottom style="double">
        <color rgb="FF0070C0"/>
      </bottom>
      <diagonal/>
    </border>
    <border>
      <left style="medium">
        <color rgb="FF4F81BD"/>
      </left>
      <right/>
      <top/>
      <bottom style="medium">
        <color rgb="FF4F81BD"/>
      </bottom>
      <diagonal/>
    </border>
    <border>
      <left style="thin">
        <color auto="1"/>
      </left>
      <right/>
      <top/>
      <bottom/>
      <diagonal/>
    </border>
  </borders>
  <cellStyleXfs count="6">
    <xf numFmtId="0" fontId="0" fillId="0" borderId="0"/>
    <xf numFmtId="43" fontId="1" fillId="0" borderId="0" applyFont="0" applyFill="0" applyBorder="0" applyAlignment="0" applyProtection="0"/>
    <xf numFmtId="0" fontId="5" fillId="0" borderId="0"/>
    <xf numFmtId="9" fontId="1" fillId="0" borderId="0" applyFont="0" applyFill="0" applyBorder="0" applyAlignment="0" applyProtection="0"/>
    <xf numFmtId="0" fontId="40" fillId="0" borderId="0" applyNumberFormat="0" applyFill="0" applyBorder="0" applyAlignment="0" applyProtection="0">
      <alignment vertical="top"/>
      <protection locked="0"/>
    </xf>
    <xf numFmtId="0" fontId="50" fillId="0" borderId="0" applyNumberFormat="0" applyFill="0" applyBorder="0" applyAlignment="0" applyProtection="0"/>
  </cellStyleXfs>
  <cellXfs count="420">
    <xf numFmtId="0" fontId="0" fillId="0" borderId="0" xfId="0"/>
    <xf numFmtId="0" fontId="0" fillId="2" borderId="0" xfId="0" applyNumberFormat="1" applyFill="1" applyAlignment="1">
      <alignment horizontal="left" vertical="top" wrapText="1"/>
    </xf>
    <xf numFmtId="0" fontId="0" fillId="2" borderId="0" xfId="0" applyFill="1"/>
    <xf numFmtId="0" fontId="0" fillId="2" borderId="0" xfId="0" applyFill="1" applyAlignment="1">
      <alignment vertical="top" wrapText="1"/>
    </xf>
    <xf numFmtId="14" fontId="0" fillId="2" borderId="0" xfId="0" applyNumberFormat="1" applyFill="1" applyBorder="1" applyAlignment="1">
      <alignment vertical="top" wrapText="1"/>
    </xf>
    <xf numFmtId="0" fontId="0" fillId="0" borderId="0" xfId="0" applyAlignment="1">
      <alignment vertical="top" wrapText="1"/>
    </xf>
    <xf numFmtId="0" fontId="2" fillId="0" borderId="0" xfId="0" applyFont="1" applyAlignment="1">
      <alignment wrapText="1"/>
    </xf>
    <xf numFmtId="0" fontId="0" fillId="0" borderId="0" xfId="0" applyNumberFormat="1" applyAlignment="1">
      <alignment horizontal="left" vertical="top" wrapText="1"/>
    </xf>
    <xf numFmtId="0" fontId="0" fillId="0" borderId="0" xfId="0" applyAlignment="1">
      <alignment wrapText="1"/>
    </xf>
    <xf numFmtId="0" fontId="7" fillId="0" borderId="0" xfId="2" applyFont="1"/>
    <xf numFmtId="0" fontId="10" fillId="0" borderId="0" xfId="2" applyFont="1"/>
    <xf numFmtId="0" fontId="10" fillId="0" borderId="0" xfId="2" applyFont="1" applyBorder="1"/>
    <xf numFmtId="0" fontId="10" fillId="0" borderId="8" xfId="2" applyFont="1" applyBorder="1"/>
    <xf numFmtId="0" fontId="11" fillId="0" borderId="0" xfId="2" applyNumberFormat="1" applyFont="1" applyBorder="1"/>
    <xf numFmtId="0" fontId="12" fillId="0" borderId="10" xfId="0" applyFont="1" applyBorder="1"/>
    <xf numFmtId="0" fontId="9" fillId="0" borderId="10" xfId="2" applyFont="1" applyBorder="1"/>
    <xf numFmtId="0" fontId="9" fillId="10" borderId="1" xfId="0" applyNumberFormat="1" applyFont="1" applyFill="1" applyBorder="1" applyAlignment="1">
      <alignment wrapText="1"/>
    </xf>
    <xf numFmtId="0" fontId="9" fillId="10" borderId="2" xfId="0" applyNumberFormat="1" applyFont="1" applyFill="1" applyBorder="1" applyAlignment="1">
      <alignment wrapText="1"/>
    </xf>
    <xf numFmtId="0" fontId="9" fillId="10" borderId="1" xfId="0" quotePrefix="1" applyNumberFormat="1" applyFont="1" applyFill="1" applyBorder="1" applyAlignment="1">
      <alignment wrapText="1"/>
    </xf>
    <xf numFmtId="0" fontId="7" fillId="2" borderId="1" xfId="0" quotePrefix="1" applyNumberFormat="1" applyFont="1" applyFill="1" applyBorder="1"/>
    <xf numFmtId="0" fontId="7" fillId="2" borderId="1" xfId="0" applyNumberFormat="1" applyFont="1" applyFill="1" applyBorder="1"/>
    <xf numFmtId="0" fontId="0" fillId="2" borderId="0" xfId="0" applyFill="1" applyBorder="1" applyAlignment="1">
      <alignment vertical="top" wrapText="1"/>
    </xf>
    <xf numFmtId="0" fontId="0" fillId="0" borderId="0" xfId="0" applyBorder="1" applyAlignment="1">
      <alignment vertical="top" wrapText="1"/>
    </xf>
    <xf numFmtId="0" fontId="2" fillId="0" borderId="0" xfId="0" applyFont="1" applyBorder="1" applyAlignment="1">
      <alignment wrapText="1"/>
    </xf>
    <xf numFmtId="14" fontId="0" fillId="0" borderId="0" xfId="0" applyNumberFormat="1" applyBorder="1" applyAlignment="1">
      <alignment vertical="top" wrapText="1"/>
    </xf>
    <xf numFmtId="0" fontId="0" fillId="2" borderId="0" xfId="0" applyFill="1" applyBorder="1"/>
    <xf numFmtId="0" fontId="13" fillId="2" borderId="0" xfId="0" applyFont="1" applyFill="1" applyBorder="1" applyAlignment="1">
      <alignment vertical="top" wrapText="1"/>
    </xf>
    <xf numFmtId="0" fontId="13" fillId="2" borderId="0" xfId="0" applyNumberFormat="1" applyFont="1" applyFill="1" applyBorder="1" applyAlignment="1">
      <alignment horizontal="left" vertical="top" wrapText="1"/>
    </xf>
    <xf numFmtId="0" fontId="13" fillId="2" borderId="0" xfId="0" applyFont="1" applyFill="1" applyBorder="1"/>
    <xf numFmtId="0" fontId="0" fillId="2" borderId="0" xfId="0" applyNumberFormat="1" applyFill="1" applyBorder="1" applyAlignment="1">
      <alignment horizontal="left" vertical="top" wrapText="1"/>
    </xf>
    <xf numFmtId="49" fontId="0" fillId="2" borderId="0" xfId="0" applyNumberFormat="1" applyFill="1"/>
    <xf numFmtId="49" fontId="0" fillId="0" borderId="0" xfId="0" applyNumberFormat="1"/>
    <xf numFmtId="49" fontId="0" fillId="2" borderId="0" xfId="0" applyNumberFormat="1" applyFill="1" applyAlignment="1">
      <alignment wrapText="1"/>
    </xf>
    <xf numFmtId="49" fontId="0" fillId="0" borderId="0" xfId="0" applyNumberFormat="1" applyAlignment="1">
      <alignment wrapText="1"/>
    </xf>
    <xf numFmtId="0" fontId="13" fillId="2" borderId="0" xfId="0" applyFont="1" applyFill="1"/>
    <xf numFmtId="0" fontId="13" fillId="0" borderId="0" xfId="0" applyFont="1"/>
    <xf numFmtId="0" fontId="13" fillId="2" borderId="0" xfId="0" applyFont="1" applyFill="1" applyAlignment="1">
      <alignment horizontal="left"/>
    </xf>
    <xf numFmtId="0" fontId="13" fillId="0" borderId="0" xfId="0" applyFont="1" applyAlignment="1">
      <alignment horizontal="left"/>
    </xf>
    <xf numFmtId="0" fontId="0" fillId="2" borderId="0" xfId="0" applyFont="1" applyFill="1"/>
    <xf numFmtId="0" fontId="0" fillId="0" borderId="0" xfId="0" applyFont="1"/>
    <xf numFmtId="0" fontId="0" fillId="2" borderId="0" xfId="0" applyFill="1" applyAlignment="1">
      <alignment wrapText="1"/>
    </xf>
    <xf numFmtId="0" fontId="3" fillId="2" borderId="0" xfId="0" applyFont="1" applyFill="1" applyBorder="1" applyAlignment="1">
      <alignment vertical="top"/>
    </xf>
    <xf numFmtId="0" fontId="2" fillId="2" borderId="0" xfId="0" applyFont="1" applyFill="1" applyAlignment="1">
      <alignment wrapText="1"/>
    </xf>
    <xf numFmtId="0" fontId="14" fillId="2" borderId="0" xfId="0" applyFont="1" applyFill="1"/>
    <xf numFmtId="0" fontId="16" fillId="2" borderId="0" xfId="0" applyFont="1" applyFill="1"/>
    <xf numFmtId="0" fontId="14" fillId="2" borderId="0" xfId="0" applyFont="1" applyFill="1" applyProtection="1">
      <protection locked="0"/>
    </xf>
    <xf numFmtId="0" fontId="17" fillId="2" borderId="0" xfId="0" applyFont="1" applyFill="1"/>
    <xf numFmtId="0" fontId="18" fillId="2" borderId="0" xfId="0" applyFont="1" applyFill="1"/>
    <xf numFmtId="0" fontId="19" fillId="2" borderId="0" xfId="0" applyFont="1" applyFill="1" applyAlignment="1">
      <alignment horizontal="left"/>
    </xf>
    <xf numFmtId="0" fontId="18" fillId="0" borderId="0" xfId="0" applyFont="1"/>
    <xf numFmtId="0" fontId="18" fillId="2" borderId="0" xfId="0" applyFont="1" applyFill="1" applyAlignment="1">
      <alignment horizontal="left"/>
    </xf>
    <xf numFmtId="0" fontId="20" fillId="2" borderId="0" xfId="0" applyFont="1" applyFill="1" applyAlignment="1">
      <alignment horizontal="left" readingOrder="1"/>
    </xf>
    <xf numFmtId="0" fontId="21" fillId="2" borderId="0" xfId="0" applyFont="1" applyFill="1"/>
    <xf numFmtId="0" fontId="21" fillId="0" borderId="0" xfId="0" applyFont="1"/>
    <xf numFmtId="0" fontId="22" fillId="2" borderId="0" xfId="0" applyFont="1" applyFill="1" applyAlignment="1">
      <alignment horizontal="left" readingOrder="1"/>
    </xf>
    <xf numFmtId="0" fontId="23" fillId="2" borderId="0" xfId="0" applyFont="1" applyFill="1" applyAlignment="1">
      <alignment horizontal="left" readingOrder="1"/>
    </xf>
    <xf numFmtId="49" fontId="24" fillId="2" borderId="0" xfId="0" applyNumberFormat="1" applyFont="1" applyFill="1"/>
    <xf numFmtId="0" fontId="24" fillId="2" borderId="0" xfId="0" applyFont="1" applyFill="1"/>
    <xf numFmtId="0" fontId="24" fillId="0" borderId="0" xfId="0" applyFont="1"/>
    <xf numFmtId="0" fontId="18" fillId="2" borderId="0" xfId="0" applyFont="1" applyFill="1" applyAlignment="1">
      <alignment wrapText="1"/>
    </xf>
    <xf numFmtId="0" fontId="26" fillId="2" borderId="0" xfId="0" applyFont="1" applyFill="1" applyAlignment="1">
      <alignment horizontal="left" readingOrder="1"/>
    </xf>
    <xf numFmtId="0" fontId="17" fillId="2" borderId="0" xfId="0" applyFont="1" applyFill="1" applyAlignment="1"/>
    <xf numFmtId="0" fontId="18" fillId="0" borderId="0" xfId="0" applyFont="1" applyAlignment="1">
      <alignment wrapText="1"/>
    </xf>
    <xf numFmtId="0" fontId="27" fillId="2" borderId="0" xfId="0" applyFont="1" applyFill="1" applyBorder="1" applyAlignment="1">
      <alignment vertical="top"/>
    </xf>
    <xf numFmtId="0" fontId="29" fillId="2" borderId="0" xfId="0" applyFont="1" applyFill="1" applyProtection="1">
      <protection locked="0"/>
    </xf>
    <xf numFmtId="0" fontId="30" fillId="0" borderId="0" xfId="0" applyFont="1"/>
    <xf numFmtId="0" fontId="31" fillId="2" borderId="0" xfId="0" applyFont="1" applyFill="1"/>
    <xf numFmtId="0" fontId="2" fillId="0" borderId="0" xfId="0" applyFont="1" applyAlignment="1">
      <alignment horizontal="center" wrapText="1"/>
    </xf>
    <xf numFmtId="0" fontId="2" fillId="0" borderId="0" xfId="0" applyNumberFormat="1" applyFont="1" applyAlignment="1">
      <alignment horizontal="center" wrapText="1"/>
    </xf>
    <xf numFmtId="0" fontId="2" fillId="0" borderId="0" xfId="0" applyNumberFormat="1" applyFont="1" applyAlignment="1">
      <alignment horizontal="left" wrapText="1"/>
    </xf>
    <xf numFmtId="0" fontId="13" fillId="2" borderId="0" xfId="0" applyNumberFormat="1" applyFont="1" applyFill="1" applyBorder="1" applyAlignment="1">
      <alignment vertical="top" wrapText="1"/>
    </xf>
    <xf numFmtId="0" fontId="13" fillId="2" borderId="0" xfId="0" applyNumberFormat="1" applyFont="1" applyFill="1" applyBorder="1"/>
    <xf numFmtId="0" fontId="13" fillId="2" borderId="0" xfId="0" applyNumberFormat="1" applyFont="1" applyFill="1"/>
    <xf numFmtId="0" fontId="4" fillId="0" borderId="0" xfId="0" applyFont="1" applyAlignment="1">
      <alignment horizontal="center" wrapText="1"/>
    </xf>
    <xf numFmtId="0" fontId="4" fillId="0" borderId="0" xfId="0" applyNumberFormat="1" applyFont="1" applyAlignment="1">
      <alignment horizontal="center" wrapText="1"/>
    </xf>
    <xf numFmtId="0" fontId="4" fillId="0" borderId="0" xfId="0" applyNumberFormat="1" applyFont="1" applyAlignment="1">
      <alignment horizontal="left" wrapText="1"/>
    </xf>
    <xf numFmtId="0" fontId="0" fillId="0" borderId="0" xfId="0" applyNumberFormat="1" applyAlignment="1">
      <alignment horizontal="center" wrapText="1"/>
    </xf>
    <xf numFmtId="0" fontId="0" fillId="0" borderId="0" xfId="0" applyNumberFormat="1" applyAlignment="1">
      <alignment horizontal="left" wrapText="1"/>
    </xf>
    <xf numFmtId="0" fontId="4" fillId="0" borderId="0" xfId="0" applyNumberFormat="1" applyFont="1" applyFill="1" applyAlignment="1">
      <alignment horizontal="center" wrapText="1"/>
    </xf>
    <xf numFmtId="0" fontId="2" fillId="0" borderId="0" xfId="0" applyNumberFormat="1" applyFont="1" applyFill="1" applyAlignment="1">
      <alignment horizontal="center" wrapText="1"/>
    </xf>
    <xf numFmtId="0" fontId="32" fillId="0" borderId="0" xfId="0" applyNumberFormat="1" applyFont="1" applyAlignment="1">
      <alignment horizontal="center" wrapText="1"/>
    </xf>
    <xf numFmtId="0" fontId="33" fillId="0" borderId="0" xfId="0" applyNumberFormat="1" applyFont="1" applyAlignment="1">
      <alignment horizontal="center" wrapText="1"/>
    </xf>
    <xf numFmtId="0" fontId="32" fillId="0" borderId="0" xfId="0" applyNumberFormat="1" applyFont="1" applyFill="1" applyAlignment="1">
      <alignment horizontal="left" wrapText="1"/>
    </xf>
    <xf numFmtId="0" fontId="0" fillId="0" borderId="0" xfId="0" applyNumberFormat="1" applyAlignment="1">
      <alignment wrapText="1"/>
    </xf>
    <xf numFmtId="0" fontId="0" fillId="0" borderId="0" xfId="0" applyNumberFormat="1" applyFill="1" applyAlignment="1">
      <alignment horizontal="center" wrapText="1"/>
    </xf>
    <xf numFmtId="0" fontId="32" fillId="0" borderId="0" xfId="0" applyNumberFormat="1" applyFont="1" applyFill="1" applyAlignment="1">
      <alignment horizontal="center" wrapText="1"/>
    </xf>
    <xf numFmtId="0" fontId="32" fillId="0" borderId="0" xfId="0" applyNumberFormat="1" applyFont="1" applyFill="1" applyAlignment="1">
      <alignment wrapText="1"/>
    </xf>
    <xf numFmtId="0" fontId="0" fillId="0" borderId="0" xfId="0" applyNumberFormat="1" applyFill="1" applyAlignment="1">
      <alignment wrapText="1"/>
    </xf>
    <xf numFmtId="0" fontId="9" fillId="0" borderId="10" xfId="2" applyFont="1" applyFill="1" applyBorder="1"/>
    <xf numFmtId="0" fontId="7" fillId="0" borderId="0" xfId="2" applyFont="1" applyFill="1"/>
    <xf numFmtId="14" fontId="4" fillId="0" borderId="0" xfId="0" applyNumberFormat="1" applyFont="1" applyAlignment="1">
      <alignment horizontal="center" wrapText="1"/>
    </xf>
    <xf numFmtId="14" fontId="33" fillId="0" borderId="0" xfId="0" applyNumberFormat="1" applyFont="1" applyAlignment="1">
      <alignment horizontal="center" wrapText="1"/>
    </xf>
    <xf numFmtId="14" fontId="0" fillId="0" borderId="0" xfId="0" applyNumberFormat="1" applyFill="1" applyAlignment="1">
      <alignment horizontal="center" wrapText="1"/>
    </xf>
    <xf numFmtId="14" fontId="0" fillId="0" borderId="0" xfId="0" applyNumberFormat="1" applyAlignment="1">
      <alignment wrapText="1"/>
    </xf>
    <xf numFmtId="0" fontId="41" fillId="2" borderId="0" xfId="4" applyFont="1" applyFill="1" applyAlignment="1" applyProtection="1"/>
    <xf numFmtId="0" fontId="4" fillId="0" borderId="0" xfId="0" applyNumberFormat="1" applyFont="1" applyAlignment="1">
      <alignment horizontal="center" wrapText="1"/>
    </xf>
    <xf numFmtId="0" fontId="37" fillId="2" borderId="0" xfId="0" applyFont="1" applyFill="1" applyBorder="1" applyAlignment="1" applyProtection="1">
      <alignment vertical="top"/>
    </xf>
    <xf numFmtId="0" fontId="27" fillId="2" borderId="0" xfId="0" applyFont="1" applyFill="1" applyBorder="1" applyAlignment="1" applyProtection="1">
      <alignment vertical="top"/>
    </xf>
    <xf numFmtId="0" fontId="7" fillId="0" borderId="0" xfId="2" applyFont="1" applyProtection="1"/>
    <xf numFmtId="0" fontId="44" fillId="0" borderId="0" xfId="0" applyNumberFormat="1" applyFont="1" applyProtection="1">
      <protection hidden="1"/>
    </xf>
    <xf numFmtId="0" fontId="28" fillId="0" borderId="0" xfId="0" applyNumberFormat="1" applyFont="1" applyProtection="1">
      <protection hidden="1"/>
    </xf>
    <xf numFmtId="0" fontId="15" fillId="2" borderId="0" xfId="0" applyFont="1" applyFill="1" applyAlignment="1" applyProtection="1">
      <alignment horizontal="left" readingOrder="1"/>
    </xf>
    <xf numFmtId="0" fontId="0" fillId="2" borderId="0" xfId="0" applyFill="1" applyProtection="1"/>
    <xf numFmtId="0" fontId="0" fillId="0" borderId="0" xfId="0" applyProtection="1"/>
    <xf numFmtId="0" fontId="35" fillId="2" borderId="0" xfId="0" applyFont="1" applyFill="1" applyProtection="1"/>
    <xf numFmtId="0" fontId="2" fillId="2" borderId="0" xfId="0" applyFont="1" applyFill="1" applyBorder="1" applyProtection="1"/>
    <xf numFmtId="0" fontId="0" fillId="2" borderId="0" xfId="0" applyFill="1" applyBorder="1" applyProtection="1"/>
    <xf numFmtId="0" fontId="36" fillId="2" borderId="0" xfId="0" applyFont="1" applyFill="1" applyBorder="1" applyProtection="1"/>
    <xf numFmtId="0" fontId="39" fillId="2" borderId="0" xfId="0" applyFont="1" applyFill="1" applyBorder="1" applyProtection="1"/>
    <xf numFmtId="0" fontId="36" fillId="2" borderId="0" xfId="0" applyFont="1" applyFill="1" applyProtection="1"/>
    <xf numFmtId="0" fontId="2" fillId="2" borderId="0" xfId="0" applyFont="1" applyFill="1" applyProtection="1"/>
    <xf numFmtId="0" fontId="46" fillId="15" borderId="30" xfId="4" applyFont="1" applyFill="1" applyBorder="1" applyAlignment="1" applyProtection="1">
      <protection locked="0"/>
    </xf>
    <xf numFmtId="0" fontId="47" fillId="2" borderId="0" xfId="0" applyFont="1" applyFill="1"/>
    <xf numFmtId="0" fontId="18" fillId="2" borderId="0" xfId="0" applyFont="1" applyFill="1" applyProtection="1">
      <protection locked="0"/>
    </xf>
    <xf numFmtId="0" fontId="21" fillId="2" borderId="0" xfId="0" applyFont="1" applyFill="1" applyProtection="1">
      <protection locked="0"/>
    </xf>
    <xf numFmtId="0" fontId="0" fillId="2" borderId="0" xfId="0" applyFont="1" applyFill="1" applyProtection="1">
      <protection locked="0"/>
    </xf>
    <xf numFmtId="0" fontId="0" fillId="0" borderId="0" xfId="0" applyFont="1" applyProtection="1">
      <protection locked="0"/>
    </xf>
    <xf numFmtId="0" fontId="18" fillId="0" borderId="0" xfId="0" applyFont="1" applyProtection="1">
      <protection locked="0"/>
    </xf>
    <xf numFmtId="0" fontId="17" fillId="2" borderId="0" xfId="0" applyFont="1" applyFill="1" applyProtection="1">
      <protection locked="0"/>
    </xf>
    <xf numFmtId="0" fontId="0" fillId="2" borderId="0" xfId="0" applyFill="1" applyAlignment="1" applyProtection="1">
      <alignment horizontal="left" vertical="top"/>
      <protection locked="0"/>
    </xf>
    <xf numFmtId="49" fontId="0" fillId="2" borderId="0" xfId="0" applyNumberFormat="1" applyFill="1" applyAlignment="1" applyProtection="1">
      <alignment vertical="top" wrapText="1"/>
      <protection locked="0"/>
    </xf>
    <xf numFmtId="0" fontId="0" fillId="2" borderId="0" xfId="0" applyFill="1" applyAlignment="1" applyProtection="1">
      <alignment wrapText="1"/>
      <protection locked="0"/>
    </xf>
    <xf numFmtId="0" fontId="18" fillId="2" borderId="0" xfId="0" applyFont="1" applyFill="1" applyAlignment="1" applyProtection="1">
      <alignment horizontal="left" vertical="top"/>
      <protection locked="0"/>
    </xf>
    <xf numFmtId="49" fontId="18" fillId="2" borderId="0" xfId="0" applyNumberFormat="1" applyFont="1" applyFill="1" applyAlignment="1" applyProtection="1">
      <alignment vertical="top" wrapText="1"/>
      <protection locked="0"/>
    </xf>
    <xf numFmtId="0" fontId="18" fillId="2" borderId="0" xfId="0" applyFont="1" applyFill="1" applyAlignment="1" applyProtection="1">
      <alignment wrapText="1"/>
      <protection locked="0"/>
    </xf>
    <xf numFmtId="0" fontId="13" fillId="2" borderId="0" xfId="0" applyFont="1" applyFill="1" applyAlignment="1" applyProtection="1">
      <alignment horizontal="left" vertical="top"/>
      <protection locked="0"/>
    </xf>
    <xf numFmtId="49" fontId="13" fillId="2" borderId="0" xfId="0" applyNumberFormat="1" applyFont="1" applyFill="1" applyAlignment="1" applyProtection="1">
      <alignment vertical="top" wrapText="1"/>
      <protection locked="0"/>
    </xf>
    <xf numFmtId="0" fontId="13" fillId="2" borderId="0" xfId="0" applyFont="1" applyFill="1" applyAlignment="1" applyProtection="1">
      <alignment wrapText="1"/>
      <protection locked="0"/>
    </xf>
    <xf numFmtId="0" fontId="0" fillId="0" borderId="0" xfId="0" applyAlignment="1" applyProtection="1">
      <alignment horizontal="left" vertical="top"/>
      <protection locked="0"/>
    </xf>
    <xf numFmtId="49" fontId="0" fillId="0" borderId="0" xfId="0" applyNumberFormat="1" applyAlignment="1" applyProtection="1">
      <alignment vertical="top" wrapText="1"/>
      <protection locked="0"/>
    </xf>
    <xf numFmtId="0" fontId="0" fillId="0" borderId="0" xfId="0" applyAlignment="1" applyProtection="1">
      <alignment wrapText="1"/>
      <protection locked="0"/>
    </xf>
    <xf numFmtId="0" fontId="18" fillId="2" borderId="0" xfId="0" applyFont="1" applyFill="1" applyAlignment="1">
      <alignment vertical="top"/>
    </xf>
    <xf numFmtId="0" fontId="13" fillId="2" borderId="0" xfId="0" applyFont="1" applyFill="1" applyAlignment="1">
      <alignment vertical="top"/>
    </xf>
    <xf numFmtId="0" fontId="13" fillId="0" borderId="0" xfId="0" applyFont="1" applyAlignment="1">
      <alignment vertical="top"/>
    </xf>
    <xf numFmtId="0" fontId="13" fillId="0" borderId="0" xfId="0" applyFont="1" applyAlignment="1" applyProtection="1">
      <alignment vertical="top"/>
      <protection locked="0"/>
    </xf>
    <xf numFmtId="0" fontId="20" fillId="2" borderId="0" xfId="0" applyFont="1" applyFill="1" applyAlignment="1" applyProtection="1">
      <alignment horizontal="left" readingOrder="1"/>
      <protection locked="0"/>
    </xf>
    <xf numFmtId="0" fontId="6" fillId="3" borderId="11" xfId="0" applyNumberFormat="1" applyFont="1" applyFill="1" applyBorder="1" applyAlignment="1">
      <alignment wrapText="1"/>
    </xf>
    <xf numFmtId="0" fontId="6" fillId="3" borderId="9" xfId="0" applyNumberFormat="1" applyFont="1" applyFill="1" applyBorder="1" applyAlignment="1">
      <alignment wrapText="1"/>
    </xf>
    <xf numFmtId="0" fontId="6" fillId="3" borderId="13" xfId="0" applyNumberFormat="1" applyFont="1" applyFill="1" applyBorder="1" applyAlignment="1">
      <alignment wrapText="1"/>
    </xf>
    <xf numFmtId="0" fontId="6" fillId="3" borderId="1" xfId="0" applyNumberFormat="1" applyFont="1" applyFill="1" applyBorder="1" applyAlignment="1">
      <alignment horizontal="left" vertical="top" wrapText="1"/>
    </xf>
    <xf numFmtId="0" fontId="34" fillId="2" borderId="0" xfId="0" applyNumberFormat="1" applyFont="1" applyFill="1" applyBorder="1" applyAlignment="1" applyProtection="1">
      <alignment horizontal="left" vertical="top" wrapText="1"/>
      <protection locked="0"/>
    </xf>
    <xf numFmtId="0" fontId="48" fillId="2" borderId="0" xfId="0" applyFont="1" applyFill="1" applyBorder="1" applyAlignment="1">
      <alignment vertical="top" wrapText="1"/>
    </xf>
    <xf numFmtId="0" fontId="28" fillId="2" borderId="0" xfId="0" applyFont="1" applyFill="1" applyBorder="1" applyAlignment="1">
      <alignment vertical="top" wrapText="1"/>
    </xf>
    <xf numFmtId="0" fontId="0" fillId="0" borderId="0" xfId="0" applyBorder="1"/>
    <xf numFmtId="0" fontId="49" fillId="2" borderId="0" xfId="0" applyFont="1" applyFill="1" applyAlignment="1">
      <alignment horizontal="left" vertical="top" wrapText="1"/>
    </xf>
    <xf numFmtId="0" fontId="49" fillId="2" borderId="0" xfId="0" applyFont="1" applyFill="1" applyBorder="1" applyAlignment="1">
      <alignment horizontal="left" vertical="top" wrapText="1"/>
    </xf>
    <xf numFmtId="0" fontId="49" fillId="2" borderId="0" xfId="0" applyFont="1" applyFill="1" applyBorder="1" applyAlignment="1">
      <alignment horizontal="left" wrapText="1"/>
    </xf>
    <xf numFmtId="0" fontId="49" fillId="2" borderId="0" xfId="0" applyFont="1" applyFill="1" applyAlignment="1">
      <alignment horizontal="left" wrapText="1"/>
    </xf>
    <xf numFmtId="9" fontId="0" fillId="0" borderId="0" xfId="0" applyNumberFormat="1" applyAlignment="1">
      <alignment wrapText="1"/>
    </xf>
    <xf numFmtId="0" fontId="18" fillId="2" borderId="1" xfId="0" applyNumberFormat="1" applyFont="1" applyFill="1" applyBorder="1" applyAlignment="1" applyProtection="1">
      <alignment vertical="top" wrapText="1"/>
    </xf>
    <xf numFmtId="9" fontId="18" fillId="2" borderId="1" xfId="3" applyFont="1" applyFill="1" applyBorder="1" applyAlignment="1" applyProtection="1">
      <alignment vertical="top" wrapText="1"/>
    </xf>
    <xf numFmtId="14" fontId="18" fillId="2" borderId="1" xfId="0" applyNumberFormat="1" applyFont="1" applyFill="1" applyBorder="1" applyAlignment="1" applyProtection="1">
      <alignment vertical="top" wrapText="1"/>
    </xf>
    <xf numFmtId="0" fontId="51" fillId="2" borderId="0" xfId="0" applyFont="1" applyFill="1" applyBorder="1" applyProtection="1"/>
    <xf numFmtId="0" fontId="43" fillId="2" borderId="0" xfId="0" applyFont="1" applyFill="1" applyBorder="1" applyProtection="1"/>
    <xf numFmtId="0" fontId="52" fillId="0" borderId="0" xfId="0" applyFont="1" applyAlignment="1">
      <alignment horizontal="center"/>
    </xf>
    <xf numFmtId="0" fontId="53" fillId="0" borderId="0" xfId="2" applyFont="1" applyFill="1" applyAlignment="1">
      <alignment horizontal="center"/>
    </xf>
    <xf numFmtId="0" fontId="46" fillId="0" borderId="0" xfId="4" applyFont="1" applyFill="1" applyBorder="1" applyAlignment="1" applyProtection="1">
      <protection locked="0"/>
    </xf>
    <xf numFmtId="0" fontId="30" fillId="0" borderId="32" xfId="0" applyFont="1" applyFill="1" applyBorder="1" applyAlignment="1">
      <alignment horizontal="left" vertical="top" wrapText="1"/>
    </xf>
    <xf numFmtId="0" fontId="30" fillId="0" borderId="33" xfId="0" applyNumberFormat="1" applyFont="1" applyFill="1" applyBorder="1" applyAlignment="1">
      <alignment horizontal="left" vertical="top" wrapText="1"/>
    </xf>
    <xf numFmtId="0" fontId="30" fillId="0" borderId="33" xfId="0" applyFont="1" applyFill="1" applyBorder="1" applyAlignment="1">
      <alignment horizontal="left" vertical="top" wrapText="1"/>
    </xf>
    <xf numFmtId="0" fontId="30" fillId="0" borderId="34" xfId="0" applyFont="1" applyFill="1" applyBorder="1" applyAlignment="1">
      <alignment horizontal="left" vertical="top" wrapText="1"/>
    </xf>
    <xf numFmtId="0" fontId="30" fillId="0" borderId="35" xfId="0" applyFont="1" applyFill="1" applyBorder="1" applyAlignment="1">
      <alignment horizontal="left" vertical="top" wrapText="1"/>
    </xf>
    <xf numFmtId="0" fontId="30" fillId="0" borderId="31" xfId="0" applyNumberFormat="1" applyFont="1" applyFill="1" applyBorder="1" applyAlignment="1">
      <alignment horizontal="left" vertical="top" wrapText="1"/>
    </xf>
    <xf numFmtId="0" fontId="30" fillId="0" borderId="31" xfId="0" applyFont="1" applyFill="1" applyBorder="1" applyAlignment="1">
      <alignment horizontal="left" vertical="top" wrapText="1"/>
    </xf>
    <xf numFmtId="0" fontId="30" fillId="0" borderId="36" xfId="0" applyFont="1" applyFill="1" applyBorder="1" applyAlignment="1">
      <alignment horizontal="left" vertical="top" wrapText="1"/>
    </xf>
    <xf numFmtId="0" fontId="3" fillId="16" borderId="37" xfId="0" applyFont="1" applyFill="1" applyBorder="1" applyAlignment="1">
      <alignment vertical="top" wrapText="1"/>
    </xf>
    <xf numFmtId="0" fontId="3" fillId="16" borderId="38" xfId="0" applyFont="1" applyFill="1" applyBorder="1" applyAlignment="1">
      <alignment vertical="top" wrapText="1"/>
    </xf>
    <xf numFmtId="0" fontId="3" fillId="16" borderId="39" xfId="0" applyFont="1" applyFill="1" applyBorder="1" applyAlignment="1">
      <alignment vertical="top" wrapText="1"/>
    </xf>
    <xf numFmtId="0" fontId="30" fillId="0" borderId="40" xfId="0" applyFont="1" applyBorder="1"/>
    <xf numFmtId="0" fontId="3" fillId="16" borderId="41" xfId="0" applyFont="1" applyFill="1" applyBorder="1" applyAlignment="1">
      <alignment horizontal="left" vertical="top" wrapText="1"/>
    </xf>
    <xf numFmtId="0" fontId="3" fillId="16" borderId="42" xfId="0" applyFont="1" applyFill="1" applyBorder="1" applyAlignment="1">
      <alignment horizontal="left" vertical="top" wrapText="1"/>
    </xf>
    <xf numFmtId="0" fontId="3" fillId="16" borderId="43" xfId="0" applyFont="1" applyFill="1" applyBorder="1" applyAlignment="1">
      <alignment horizontal="left" vertical="top" wrapText="1"/>
    </xf>
    <xf numFmtId="0" fontId="43" fillId="0" borderId="0" xfId="0" applyFont="1"/>
    <xf numFmtId="0" fontId="8" fillId="0" borderId="0" xfId="2" applyFont="1" applyFill="1" applyBorder="1"/>
    <xf numFmtId="14" fontId="30" fillId="0" borderId="44" xfId="0" applyNumberFormat="1" applyFont="1" applyBorder="1"/>
    <xf numFmtId="0" fontId="6" fillId="3" borderId="45" xfId="0" applyNumberFormat="1" applyFont="1" applyFill="1" applyBorder="1" applyAlignment="1">
      <alignment horizontal="left" vertical="top" wrapText="1"/>
    </xf>
    <xf numFmtId="0" fontId="0" fillId="0" borderId="0" xfId="0" applyFont="1" applyBorder="1" applyProtection="1">
      <protection locked="0"/>
    </xf>
    <xf numFmtId="0" fontId="54" fillId="0" borderId="0" xfId="0" applyNumberFormat="1" applyFont="1" applyFill="1" applyBorder="1" applyAlignment="1" applyProtection="1">
      <alignment horizontal="right" vertical="top" wrapText="1"/>
      <protection locked="0"/>
    </xf>
    <xf numFmtId="0" fontId="54" fillId="0" borderId="0" xfId="0" applyNumberFormat="1" applyFont="1" applyFill="1" applyBorder="1" applyAlignment="1" applyProtection="1">
      <alignment horizontal="left" wrapText="1"/>
      <protection locked="0"/>
    </xf>
    <xf numFmtId="14" fontId="54" fillId="0" borderId="0" xfId="0" applyNumberFormat="1" applyFont="1" applyFill="1" applyBorder="1" applyAlignment="1" applyProtection="1">
      <alignment horizontal="left" vertical="top" wrapText="1"/>
      <protection locked="0"/>
    </xf>
    <xf numFmtId="0" fontId="54" fillId="0" borderId="0" xfId="0" applyNumberFormat="1" applyFont="1" applyFill="1" applyBorder="1" applyAlignment="1" applyProtection="1">
      <alignment horizontal="left" vertical="top" wrapText="1"/>
      <protection locked="0"/>
    </xf>
    <xf numFmtId="165" fontId="54" fillId="2" borderId="0" xfId="0" applyNumberFormat="1" applyFont="1" applyFill="1" applyBorder="1" applyAlignment="1" applyProtection="1">
      <alignment horizontal="left" wrapText="1"/>
      <protection locked="0"/>
    </xf>
    <xf numFmtId="0" fontId="54" fillId="2" borderId="0" xfId="0" applyNumberFormat="1" applyFont="1" applyFill="1" applyBorder="1" applyAlignment="1" applyProtection="1">
      <alignment horizontal="left" vertical="top" wrapText="1"/>
      <protection locked="0"/>
    </xf>
    <xf numFmtId="0" fontId="57" fillId="2" borderId="2" xfId="0" applyNumberFormat="1" applyFont="1" applyFill="1" applyBorder="1" applyAlignment="1" applyProtection="1">
      <alignment horizontal="left" vertical="top" wrapText="1"/>
      <protection locked="0"/>
    </xf>
    <xf numFmtId="0" fontId="57" fillId="2" borderId="1" xfId="0" applyNumberFormat="1" applyFont="1" applyFill="1" applyBorder="1" applyAlignment="1" applyProtection="1">
      <alignment horizontal="left" vertical="top" wrapText="1"/>
      <protection locked="0"/>
    </xf>
    <xf numFmtId="166" fontId="57" fillId="2" borderId="1" xfId="0" applyNumberFormat="1" applyFont="1" applyFill="1" applyBorder="1" applyAlignment="1" applyProtection="1">
      <alignment horizontal="left" vertical="top" wrapText="1"/>
      <protection locked="0"/>
    </xf>
    <xf numFmtId="0" fontId="57" fillId="2" borderId="2" xfId="0" applyNumberFormat="1" applyFont="1" applyFill="1" applyBorder="1" applyAlignment="1" applyProtection="1">
      <alignment horizontal="left" wrapText="1"/>
      <protection locked="0"/>
    </xf>
    <xf numFmtId="0" fontId="57" fillId="2" borderId="5" xfId="0" applyNumberFormat="1" applyFont="1" applyFill="1" applyBorder="1" applyAlignment="1" applyProtection="1">
      <alignment horizontal="left" wrapText="1"/>
      <protection locked="0"/>
    </xf>
    <xf numFmtId="0" fontId="57" fillId="2" borderId="12" xfId="0" applyNumberFormat="1" applyFont="1" applyFill="1" applyBorder="1" applyAlignment="1" applyProtection="1">
      <alignment horizontal="left" vertical="top" wrapText="1"/>
      <protection locked="0"/>
    </xf>
    <xf numFmtId="0" fontId="0" fillId="6" borderId="0" xfId="0" applyNumberFormat="1" applyFill="1" applyAlignment="1">
      <alignment wrapText="1"/>
    </xf>
    <xf numFmtId="0" fontId="0" fillId="19" borderId="0" xfId="0" applyNumberFormat="1" applyFill="1" applyAlignment="1">
      <alignment horizontal="left" wrapText="1"/>
    </xf>
    <xf numFmtId="0" fontId="0" fillId="20" borderId="0" xfId="0" applyNumberFormat="1" applyFill="1" applyAlignment="1">
      <alignment horizontal="center" wrapText="1"/>
    </xf>
    <xf numFmtId="14" fontId="0" fillId="21" borderId="0" xfId="0" applyNumberFormat="1" applyFill="1" applyAlignment="1">
      <alignment horizontal="center" wrapText="1"/>
    </xf>
    <xf numFmtId="0" fontId="0" fillId="22" borderId="0" xfId="0" applyNumberFormat="1" applyFill="1" applyAlignment="1">
      <alignment wrapText="1"/>
    </xf>
    <xf numFmtId="0" fontId="0" fillId="18" borderId="0" xfId="0" applyNumberFormat="1" applyFill="1" applyAlignment="1">
      <alignment wrapText="1"/>
    </xf>
    <xf numFmtId="0" fontId="4" fillId="0" borderId="0" xfId="0" applyNumberFormat="1" applyFont="1" applyAlignment="1">
      <alignment horizontal="center" vertical="top" wrapText="1"/>
    </xf>
    <xf numFmtId="0" fontId="4" fillId="0" borderId="0" xfId="0" applyNumberFormat="1" applyFont="1" applyFill="1" applyAlignment="1">
      <alignment horizontal="center" vertical="top" wrapText="1"/>
    </xf>
    <xf numFmtId="0" fontId="4" fillId="0" borderId="0" xfId="0" applyNumberFormat="1" applyFont="1" applyAlignment="1">
      <alignment horizontal="left" vertical="top" wrapText="1"/>
    </xf>
    <xf numFmtId="14" fontId="4" fillId="0" borderId="0" xfId="0" applyNumberFormat="1" applyFont="1" applyAlignment="1">
      <alignment horizontal="center" vertical="top" wrapText="1"/>
    </xf>
    <xf numFmtId="0" fontId="4" fillId="0" borderId="0" xfId="0" applyFont="1" applyAlignment="1">
      <alignment horizontal="center" vertical="top" wrapText="1"/>
    </xf>
    <xf numFmtId="0" fontId="2" fillId="0" borderId="0" xfId="0" applyNumberFormat="1" applyFont="1" applyAlignment="1">
      <alignment horizontal="center" vertical="top" wrapText="1"/>
    </xf>
    <xf numFmtId="0" fontId="2" fillId="0" borderId="0" xfId="0" applyNumberFormat="1" applyFont="1" applyFill="1" applyAlignment="1">
      <alignment horizontal="center" vertical="top" wrapText="1"/>
    </xf>
    <xf numFmtId="0" fontId="2" fillId="0" borderId="0" xfId="0" applyNumberFormat="1" applyFont="1" applyAlignment="1">
      <alignment horizontal="left" vertical="top" wrapText="1"/>
    </xf>
    <xf numFmtId="0" fontId="33" fillId="0" borderId="0" xfId="0" applyNumberFormat="1" applyFont="1" applyAlignment="1">
      <alignment horizontal="center" vertical="top" wrapText="1"/>
    </xf>
    <xf numFmtId="14" fontId="33" fillId="0" borderId="0" xfId="0" applyNumberFormat="1" applyFont="1" applyAlignment="1">
      <alignment horizontal="center" vertical="top" wrapText="1"/>
    </xf>
    <xf numFmtId="0" fontId="2" fillId="0" borderId="0" xfId="0" applyFont="1" applyAlignment="1">
      <alignment horizontal="center" vertical="top" wrapText="1"/>
    </xf>
    <xf numFmtId="0" fontId="32" fillId="0" borderId="0" xfId="0" applyNumberFormat="1" applyFont="1" applyFill="1" applyAlignment="1">
      <alignment horizontal="left" vertical="top" wrapText="1"/>
    </xf>
    <xf numFmtId="0" fontId="0" fillId="19" borderId="0" xfId="0" applyNumberFormat="1" applyFill="1" applyAlignment="1">
      <alignment horizontal="left" vertical="top" wrapText="1"/>
    </xf>
    <xf numFmtId="0" fontId="0" fillId="0" borderId="0" xfId="0" applyNumberFormat="1" applyAlignment="1">
      <alignment horizontal="center" vertical="top" wrapText="1"/>
    </xf>
    <xf numFmtId="0" fontId="0" fillId="0" borderId="0" xfId="0" applyNumberFormat="1" applyAlignment="1">
      <alignment vertical="top" wrapText="1"/>
    </xf>
    <xf numFmtId="0" fontId="0" fillId="0" borderId="0" xfId="0" applyNumberFormat="1" applyFill="1" applyAlignment="1">
      <alignment horizontal="center" vertical="top" wrapText="1"/>
    </xf>
    <xf numFmtId="14" fontId="0" fillId="0" borderId="0" xfId="0" applyNumberFormat="1" applyFill="1" applyAlignment="1">
      <alignment horizontal="center" vertical="top" wrapText="1"/>
    </xf>
    <xf numFmtId="14" fontId="0" fillId="21" borderId="0" xfId="0" applyNumberFormat="1" applyFill="1" applyAlignment="1">
      <alignment horizontal="center" vertical="top" wrapText="1"/>
    </xf>
    <xf numFmtId="0" fontId="0" fillId="18" borderId="0" xfId="0" applyNumberFormat="1" applyFill="1" applyAlignment="1">
      <alignment vertical="top" wrapText="1"/>
    </xf>
    <xf numFmtId="0" fontId="32" fillId="0" borderId="0" xfId="0" applyNumberFormat="1" applyFont="1" applyFill="1" applyAlignment="1">
      <alignment horizontal="center" vertical="top" wrapText="1"/>
    </xf>
    <xf numFmtId="0" fontId="32" fillId="0" borderId="0" xfId="0" applyNumberFormat="1" applyFont="1" applyFill="1" applyAlignment="1">
      <alignment vertical="top" wrapText="1"/>
    </xf>
    <xf numFmtId="9" fontId="0" fillId="0" borderId="0" xfId="0" applyNumberFormat="1" applyAlignment="1">
      <alignment vertical="top" wrapText="1"/>
    </xf>
    <xf numFmtId="14" fontId="0" fillId="0" borderId="0" xfId="0" applyNumberFormat="1" applyAlignment="1">
      <alignment vertical="top" wrapText="1"/>
    </xf>
    <xf numFmtId="0" fontId="32" fillId="19" borderId="0" xfId="0" applyFont="1" applyFill="1" applyAlignment="1">
      <alignment horizontal="left" vertical="top" wrapText="1"/>
    </xf>
    <xf numFmtId="0" fontId="32" fillId="7" borderId="0" xfId="0" applyFont="1" applyFill="1" applyAlignment="1">
      <alignment horizontal="left" vertical="top" wrapText="1"/>
    </xf>
    <xf numFmtId="0" fontId="32" fillId="2" borderId="0" xfId="0" applyFont="1" applyFill="1" applyAlignment="1">
      <alignment horizontal="left" vertical="top" wrapText="1"/>
    </xf>
    <xf numFmtId="0" fontId="32" fillId="0" borderId="0" xfId="0" applyFont="1" applyFill="1" applyAlignment="1">
      <alignment horizontal="left" vertical="top" wrapText="1"/>
    </xf>
    <xf numFmtId="0" fontId="58" fillId="13" borderId="46" xfId="0" applyFont="1" applyFill="1" applyBorder="1" applyAlignment="1">
      <alignment wrapText="1"/>
    </xf>
    <xf numFmtId="0" fontId="59" fillId="13" borderId="47" xfId="4" applyFont="1" applyFill="1" applyBorder="1" applyAlignment="1" applyProtection="1">
      <alignment wrapText="1"/>
    </xf>
    <xf numFmtId="0" fontId="61" fillId="0" borderId="1" xfId="2" applyFont="1" applyBorder="1" applyProtection="1"/>
    <xf numFmtId="164" fontId="57" fillId="0" borderId="2" xfId="1" applyNumberFormat="1" applyFont="1" applyBorder="1" applyAlignment="1" applyProtection="1">
      <alignment horizontal="right"/>
    </xf>
    <xf numFmtId="164" fontId="57" fillId="0" borderId="2" xfId="1" applyNumberFormat="1" applyFont="1" applyBorder="1" applyAlignment="1" applyProtection="1"/>
    <xf numFmtId="164" fontId="57" fillId="0" borderId="1" xfId="1" applyNumberFormat="1" applyFont="1" applyBorder="1" applyAlignment="1" applyProtection="1"/>
    <xf numFmtId="164" fontId="57" fillId="0" borderId="4" xfId="1" applyNumberFormat="1" applyFont="1" applyBorder="1" applyAlignment="1" applyProtection="1">
      <alignment horizontal="right"/>
    </xf>
    <xf numFmtId="0" fontId="62" fillId="9" borderId="2" xfId="2" applyFont="1" applyFill="1" applyBorder="1" applyAlignment="1" applyProtection="1">
      <alignment horizontal="right"/>
    </xf>
    <xf numFmtId="49" fontId="62" fillId="9" borderId="3" xfId="2" applyNumberFormat="1" applyFont="1" applyFill="1" applyBorder="1" applyAlignment="1" applyProtection="1"/>
    <xf numFmtId="164" fontId="62" fillId="0" borderId="3" xfId="1" applyNumberFormat="1" applyFont="1" applyFill="1" applyBorder="1" applyAlignment="1" applyProtection="1">
      <alignment horizontal="right"/>
    </xf>
    <xf numFmtId="164" fontId="63" fillId="0" borderId="1" xfId="1" applyNumberFormat="1" applyFont="1" applyBorder="1" applyAlignment="1" applyProtection="1"/>
    <xf numFmtId="164" fontId="63" fillId="0" borderId="4" xfId="1" applyNumberFormat="1" applyFont="1" applyBorder="1" applyAlignment="1" applyProtection="1">
      <alignment horizontal="right"/>
    </xf>
    <xf numFmtId="0" fontId="63" fillId="5" borderId="2" xfId="2" applyFont="1" applyFill="1" applyBorder="1" applyAlignment="1" applyProtection="1">
      <alignment horizontal="right"/>
    </xf>
    <xf numFmtId="49" fontId="63" fillId="5" borderId="3" xfId="2" applyNumberFormat="1" applyFont="1" applyFill="1" applyBorder="1" applyAlignment="1" applyProtection="1"/>
    <xf numFmtId="164" fontId="63" fillId="6" borderId="3" xfId="1" applyNumberFormat="1" applyFont="1" applyFill="1" applyBorder="1" applyAlignment="1" applyProtection="1">
      <alignment horizontal="right"/>
    </xf>
    <xf numFmtId="164" fontId="63" fillId="7" borderId="2" xfId="1" applyNumberFormat="1" applyFont="1" applyFill="1" applyBorder="1" applyAlignment="1" applyProtection="1"/>
    <xf numFmtId="164" fontId="63" fillId="8" borderId="4" xfId="1" applyNumberFormat="1" applyFont="1" applyFill="1" applyBorder="1" applyAlignment="1" applyProtection="1">
      <alignment horizontal="right"/>
    </xf>
    <xf numFmtId="164" fontId="63" fillId="6" borderId="0" xfId="1" applyNumberFormat="1" applyFont="1" applyFill="1" applyAlignment="1" applyProtection="1">
      <alignment horizontal="right"/>
    </xf>
    <xf numFmtId="0" fontId="64" fillId="4" borderId="0" xfId="2" applyFont="1" applyFill="1" applyProtection="1"/>
    <xf numFmtId="164" fontId="63" fillId="4" borderId="0" xfId="1" applyNumberFormat="1" applyFont="1" applyFill="1" applyAlignment="1" applyProtection="1">
      <alignment horizontal="right"/>
    </xf>
    <xf numFmtId="164" fontId="63" fillId="4" borderId="3" xfId="1" applyNumberFormat="1" applyFont="1" applyFill="1" applyBorder="1" applyAlignment="1" applyProtection="1"/>
    <xf numFmtId="164" fontId="63" fillId="4" borderId="1" xfId="1" applyNumberFormat="1" applyFont="1" applyFill="1" applyBorder="1" applyAlignment="1" applyProtection="1"/>
    <xf numFmtId="0" fontId="63" fillId="5" borderId="5" xfId="2" applyFont="1" applyFill="1" applyBorder="1" applyAlignment="1" applyProtection="1">
      <alignment horizontal="right"/>
    </xf>
    <xf numFmtId="49" fontId="63" fillId="5" borderId="6" xfId="2" applyNumberFormat="1" applyFont="1" applyFill="1" applyBorder="1" applyAlignment="1" applyProtection="1"/>
    <xf numFmtId="0" fontId="64" fillId="4" borderId="0" xfId="2" applyFont="1" applyFill="1" applyAlignment="1" applyProtection="1">
      <alignment horizontal="center"/>
    </xf>
    <xf numFmtId="0" fontId="64" fillId="4" borderId="3" xfId="2" applyFont="1" applyFill="1" applyBorder="1" applyAlignment="1" applyProtection="1"/>
    <xf numFmtId="0" fontId="64" fillId="4" borderId="1" xfId="2" applyFont="1" applyFill="1" applyBorder="1" applyAlignment="1" applyProtection="1"/>
    <xf numFmtId="0" fontId="63" fillId="4" borderId="0" xfId="2" applyFont="1" applyFill="1" applyProtection="1"/>
    <xf numFmtId="0" fontId="6" fillId="0" borderId="12" xfId="2" applyFont="1" applyBorder="1" applyAlignment="1" applyProtection="1">
      <alignment horizontal="center"/>
    </xf>
    <xf numFmtId="0" fontId="6" fillId="0" borderId="5" xfId="2" applyFont="1" applyBorder="1" applyAlignment="1" applyProtection="1">
      <alignment horizontal="center"/>
    </xf>
    <xf numFmtId="0" fontId="6" fillId="0" borderId="13" xfId="2" applyFont="1" applyBorder="1" applyAlignment="1" applyProtection="1">
      <alignment horizontal="center"/>
    </xf>
    <xf numFmtId="0" fontId="6" fillId="0" borderId="9" xfId="2" applyFont="1" applyBorder="1" applyAlignment="1" applyProtection="1">
      <alignment horizontal="center"/>
    </xf>
    <xf numFmtId="0" fontId="63" fillId="0" borderId="1" xfId="2" applyFont="1" applyBorder="1" applyAlignment="1" applyProtection="1"/>
    <xf numFmtId="0" fontId="63" fillId="0" borderId="7" xfId="2" applyFont="1" applyBorder="1" applyProtection="1"/>
    <xf numFmtId="0" fontId="63" fillId="0" borderId="11" xfId="2" applyFont="1" applyBorder="1" applyAlignment="1" applyProtection="1">
      <alignment horizontal="center"/>
    </xf>
    <xf numFmtId="0" fontId="65" fillId="2" borderId="0" xfId="0" applyFont="1" applyFill="1" applyBorder="1" applyAlignment="1" applyProtection="1">
      <alignment vertical="top"/>
    </xf>
    <xf numFmtId="0" fontId="6" fillId="0" borderId="5" xfId="2" applyFont="1" applyBorder="1" applyAlignment="1" applyProtection="1"/>
    <xf numFmtId="0" fontId="6" fillId="0" borderId="7" xfId="2" applyFont="1" applyBorder="1" applyAlignment="1" applyProtection="1"/>
    <xf numFmtId="0" fontId="6" fillId="0" borderId="9" xfId="2" applyFont="1" applyBorder="1" applyAlignment="1" applyProtection="1"/>
    <xf numFmtId="0" fontId="6" fillId="0" borderId="11" xfId="2" applyFont="1" applyBorder="1" applyAlignment="1" applyProtection="1"/>
    <xf numFmtId="0" fontId="40" fillId="0" borderId="33" xfId="4" applyFill="1" applyBorder="1" applyAlignment="1" applyProtection="1">
      <alignment horizontal="left" vertical="top" wrapText="1"/>
    </xf>
    <xf numFmtId="167" fontId="30" fillId="0" borderId="33" xfId="0" applyNumberFormat="1" applyFont="1" applyFill="1" applyBorder="1" applyAlignment="1">
      <alignment horizontal="left" vertical="top" wrapText="1"/>
    </xf>
    <xf numFmtId="0" fontId="47" fillId="11" borderId="14" xfId="0" applyFont="1" applyFill="1" applyBorder="1" applyAlignment="1">
      <alignment vertical="top" wrapText="1"/>
    </xf>
    <xf numFmtId="0" fontId="47" fillId="11" borderId="15" xfId="0" applyFont="1" applyFill="1" applyBorder="1" applyAlignment="1">
      <alignment vertical="top" wrapText="1"/>
    </xf>
    <xf numFmtId="0" fontId="67" fillId="2" borderId="17" xfId="0" applyFont="1" applyFill="1" applyBorder="1" applyAlignment="1">
      <alignment vertical="center" wrapText="1"/>
    </xf>
    <xf numFmtId="0" fontId="67" fillId="2" borderId="20" xfId="0" applyFont="1" applyFill="1" applyBorder="1" applyAlignment="1">
      <alignment vertical="center" wrapText="1"/>
    </xf>
    <xf numFmtId="0" fontId="67" fillId="2" borderId="14" xfId="0" applyFont="1" applyFill="1" applyBorder="1" applyAlignment="1">
      <alignment vertical="center" wrapText="1"/>
    </xf>
    <xf numFmtId="0" fontId="67" fillId="2" borderId="17" xfId="0" applyFont="1" applyFill="1" applyBorder="1" applyAlignment="1">
      <alignment horizontal="left" vertical="top" wrapText="1" indent="2"/>
    </xf>
    <xf numFmtId="0" fontId="67" fillId="2" borderId="19" xfId="0" applyFont="1" applyFill="1" applyBorder="1" applyAlignment="1">
      <alignment horizontal="left" vertical="top" wrapText="1" indent="2"/>
    </xf>
    <xf numFmtId="0" fontId="67" fillId="2" borderId="14" xfId="0" applyFont="1" applyFill="1" applyBorder="1" applyAlignment="1">
      <alignment horizontal="left" vertical="top" wrapText="1" indent="2"/>
    </xf>
    <xf numFmtId="0" fontId="67" fillId="2" borderId="18" xfId="0" applyFont="1" applyFill="1" applyBorder="1" applyAlignment="1">
      <alignment horizontal="center" vertical="center" wrapText="1"/>
    </xf>
    <xf numFmtId="0" fontId="70" fillId="2" borderId="14" xfId="0" applyFont="1" applyFill="1" applyBorder="1" applyAlignment="1">
      <alignment horizontal="left" vertical="top" wrapText="1" indent="2"/>
    </xf>
    <xf numFmtId="0" fontId="66" fillId="12" borderId="22" xfId="0" applyFont="1" applyFill="1" applyBorder="1" applyAlignment="1">
      <alignment horizontal="center" vertical="top" wrapText="1"/>
    </xf>
    <xf numFmtId="0" fontId="71" fillId="14" borderId="22" xfId="0" applyFont="1" applyFill="1" applyBorder="1" applyAlignment="1" applyProtection="1">
      <alignment horizontal="center" vertical="top" wrapText="1"/>
      <protection locked="0"/>
    </xf>
    <xf numFmtId="0" fontId="72" fillId="12" borderId="22" xfId="0" applyFont="1" applyFill="1" applyBorder="1" applyAlignment="1">
      <alignment horizontal="center" vertical="top" wrapText="1"/>
    </xf>
    <xf numFmtId="0" fontId="66" fillId="12" borderId="25" xfId="0" applyFont="1" applyFill="1" applyBorder="1" applyAlignment="1">
      <alignment horizontal="center" vertical="top" wrapText="1"/>
    </xf>
    <xf numFmtId="0" fontId="66" fillId="12" borderId="23" xfId="0" applyFont="1" applyFill="1" applyBorder="1" applyAlignment="1">
      <alignment horizontal="center" vertical="top" wrapText="1"/>
    </xf>
    <xf numFmtId="9" fontId="73" fillId="0" borderId="23" xfId="3" applyFont="1" applyBorder="1" applyAlignment="1" applyProtection="1">
      <alignment vertical="top" wrapText="1"/>
    </xf>
    <xf numFmtId="0" fontId="66" fillId="0" borderId="22" xfId="0" applyFont="1" applyBorder="1" applyAlignment="1">
      <alignment vertical="top" wrapText="1"/>
    </xf>
    <xf numFmtId="49" fontId="72" fillId="11" borderId="11" xfId="0" applyNumberFormat="1" applyFont="1" applyFill="1" applyBorder="1" applyAlignment="1" applyProtection="1">
      <alignment vertical="top" wrapText="1"/>
      <protection locked="0"/>
    </xf>
    <xf numFmtId="0" fontId="72" fillId="11" borderId="13" xfId="0" applyFont="1" applyFill="1" applyBorder="1" applyAlignment="1" applyProtection="1">
      <alignment vertical="top" wrapText="1"/>
      <protection locked="0"/>
    </xf>
    <xf numFmtId="0" fontId="72" fillId="11" borderId="9" xfId="0" applyFont="1" applyFill="1" applyBorder="1" applyAlignment="1" applyProtection="1">
      <alignment vertical="top" wrapText="1"/>
      <protection locked="0"/>
    </xf>
    <xf numFmtId="0" fontId="73" fillId="2" borderId="4" xfId="0" applyFont="1" applyFill="1" applyBorder="1" applyAlignment="1" applyProtection="1">
      <alignment vertical="top" wrapText="1"/>
      <protection locked="0"/>
    </xf>
    <xf numFmtId="0" fontId="73" fillId="2" borderId="1" xfId="0" applyFont="1" applyFill="1" applyBorder="1" applyAlignment="1" applyProtection="1">
      <alignment vertical="top" wrapText="1"/>
      <protection locked="0"/>
    </xf>
    <xf numFmtId="0" fontId="73" fillId="2" borderId="2" xfId="0" applyFont="1" applyFill="1" applyBorder="1" applyAlignment="1" applyProtection="1">
      <alignment vertical="top" wrapText="1"/>
      <protection locked="0"/>
    </xf>
    <xf numFmtId="0" fontId="67" fillId="2" borderId="0" xfId="0" applyFont="1" applyFill="1" applyAlignment="1">
      <alignment vertical="top"/>
    </xf>
    <xf numFmtId="0" fontId="74" fillId="2" borderId="1" xfId="0" applyFont="1" applyFill="1" applyBorder="1" applyAlignment="1" applyProtection="1">
      <alignment vertical="top" wrapText="1"/>
      <protection locked="0"/>
    </xf>
    <xf numFmtId="0" fontId="67" fillId="2" borderId="0" xfId="0" applyFont="1" applyFill="1" applyAlignment="1" applyProtection="1">
      <alignment vertical="top"/>
      <protection locked="0"/>
    </xf>
    <xf numFmtId="0" fontId="74" fillId="2" borderId="4" xfId="0" applyFont="1" applyFill="1" applyBorder="1" applyAlignment="1" applyProtection="1">
      <alignment vertical="top" wrapText="1"/>
      <protection locked="0"/>
    </xf>
    <xf numFmtId="0" fontId="74" fillId="2" borderId="2" xfId="0" applyFont="1" applyFill="1" applyBorder="1" applyAlignment="1" applyProtection="1">
      <alignment vertical="top" wrapText="1"/>
      <protection locked="0"/>
    </xf>
    <xf numFmtId="0" fontId="73" fillId="2" borderId="12" xfId="0" applyFont="1" applyFill="1" applyBorder="1" applyAlignment="1" applyProtection="1">
      <alignment vertical="top" wrapText="1"/>
      <protection locked="0"/>
    </xf>
    <xf numFmtId="0" fontId="73" fillId="2" borderId="5" xfId="0" applyFont="1" applyFill="1" applyBorder="1" applyAlignment="1" applyProtection="1">
      <alignment vertical="top" wrapText="1"/>
      <protection locked="0"/>
    </xf>
    <xf numFmtId="0" fontId="74" fillId="2" borderId="7" xfId="0" applyFont="1" applyFill="1" applyBorder="1" applyAlignment="1" applyProtection="1">
      <alignment vertical="top" wrapText="1"/>
      <protection locked="0"/>
    </xf>
    <xf numFmtId="0" fontId="74" fillId="2" borderId="12" xfId="0" applyFont="1" applyFill="1" applyBorder="1" applyAlignment="1" applyProtection="1">
      <alignment vertical="top" wrapText="1"/>
      <protection locked="0"/>
    </xf>
    <xf numFmtId="0" fontId="74" fillId="2" borderId="5" xfId="0" applyFont="1" applyFill="1" applyBorder="1" applyAlignment="1" applyProtection="1">
      <alignment vertical="top" wrapText="1"/>
      <protection locked="0"/>
    </xf>
    <xf numFmtId="0" fontId="66" fillId="0" borderId="0" xfId="0" applyFont="1" applyAlignment="1" applyProtection="1">
      <alignment vertical="top"/>
      <protection locked="0"/>
    </xf>
    <xf numFmtId="0" fontId="67" fillId="0" borderId="0" xfId="0" applyFont="1" applyAlignment="1" applyProtection="1">
      <alignment vertical="top"/>
      <protection locked="0"/>
    </xf>
    <xf numFmtId="49" fontId="72" fillId="11" borderId="1" xfId="0" applyNumberFormat="1" applyFont="1" applyFill="1" applyBorder="1" applyAlignment="1" applyProtection="1">
      <alignment vertical="top" wrapText="1"/>
      <protection locked="0"/>
    </xf>
    <xf numFmtId="0" fontId="72" fillId="11" borderId="1" xfId="0" applyFont="1" applyFill="1" applyBorder="1" applyAlignment="1" applyProtection="1">
      <alignment vertical="top" wrapText="1"/>
      <protection locked="0"/>
    </xf>
    <xf numFmtId="0" fontId="67" fillId="2" borderId="0" xfId="0" applyFont="1" applyFill="1"/>
    <xf numFmtId="0" fontId="67" fillId="2" borderId="0" xfId="0" applyFont="1" applyFill="1" applyProtection="1">
      <protection locked="0"/>
    </xf>
    <xf numFmtId="0" fontId="74" fillId="2" borderId="7" xfId="0" applyFont="1" applyFill="1" applyBorder="1" applyAlignment="1" applyProtection="1">
      <alignment wrapText="1"/>
      <protection locked="0"/>
    </xf>
    <xf numFmtId="0" fontId="74" fillId="2" borderId="12" xfId="0" applyFont="1" applyFill="1" applyBorder="1" applyAlignment="1" applyProtection="1">
      <alignment wrapText="1"/>
      <protection locked="0"/>
    </xf>
    <xf numFmtId="0" fontId="74" fillId="2" borderId="5" xfId="0" applyFont="1" applyFill="1" applyBorder="1" applyAlignment="1" applyProtection="1">
      <alignment wrapText="1"/>
      <protection locked="0"/>
    </xf>
    <xf numFmtId="0" fontId="67" fillId="2" borderId="0" xfId="0" applyFont="1" applyFill="1" applyAlignment="1" applyProtection="1">
      <alignment horizontal="left"/>
      <protection locked="0"/>
    </xf>
    <xf numFmtId="0" fontId="75" fillId="2" borderId="4" xfId="0" applyFont="1" applyFill="1" applyBorder="1" applyAlignment="1" applyProtection="1">
      <alignment horizontal="left" vertical="top" wrapText="1"/>
      <protection locked="0"/>
    </xf>
    <xf numFmtId="0" fontId="75" fillId="2" borderId="1" xfId="0" applyFont="1" applyFill="1" applyBorder="1" applyAlignment="1" applyProtection="1">
      <alignment horizontal="left" vertical="top" wrapText="1"/>
      <protection locked="0"/>
    </xf>
    <xf numFmtId="0" fontId="75" fillId="2" borderId="1" xfId="0" applyNumberFormat="1" applyFont="1" applyFill="1" applyBorder="1" applyAlignment="1" applyProtection="1">
      <alignment vertical="top" wrapText="1"/>
      <protection locked="0"/>
    </xf>
    <xf numFmtId="0" fontId="75" fillId="2" borderId="2" xfId="0" applyFont="1" applyFill="1" applyBorder="1" applyAlignment="1" applyProtection="1">
      <alignment wrapText="1"/>
      <protection locked="0"/>
    </xf>
    <xf numFmtId="0" fontId="75" fillId="2" borderId="7" xfId="0" applyFont="1" applyFill="1" applyBorder="1" applyAlignment="1" applyProtection="1">
      <alignment horizontal="left" vertical="top" wrapText="1"/>
      <protection locked="0"/>
    </xf>
    <xf numFmtId="0" fontId="75" fillId="2" borderId="12" xfId="0" applyNumberFormat="1" applyFont="1" applyFill="1" applyBorder="1" applyAlignment="1" applyProtection="1">
      <alignment vertical="top" wrapText="1"/>
      <protection locked="0"/>
    </xf>
    <xf numFmtId="0" fontId="75" fillId="2" borderId="5" xfId="0" applyFont="1" applyFill="1" applyBorder="1" applyAlignment="1" applyProtection="1">
      <alignment wrapText="1"/>
      <protection locked="0"/>
    </xf>
    <xf numFmtId="0" fontId="57" fillId="2" borderId="4" xfId="0" applyNumberFormat="1" applyFont="1" applyFill="1" applyBorder="1" applyAlignment="1" applyProtection="1">
      <alignment horizontal="left" vertical="top" wrapText="1"/>
      <protection locked="0"/>
    </xf>
    <xf numFmtId="0" fontId="57" fillId="2" borderId="7" xfId="0" applyNumberFormat="1" applyFont="1" applyFill="1" applyBorder="1" applyAlignment="1" applyProtection="1">
      <alignment horizontal="left" vertical="top" wrapText="1"/>
      <protection locked="0"/>
    </xf>
    <xf numFmtId="14" fontId="57" fillId="17" borderId="1" xfId="0" applyNumberFormat="1" applyFont="1" applyFill="1" applyBorder="1" applyAlignment="1">
      <alignment horizontal="left"/>
    </xf>
    <xf numFmtId="0" fontId="16" fillId="0" borderId="0" xfId="0" applyFont="1"/>
    <xf numFmtId="0" fontId="9" fillId="10" borderId="45" xfId="0" applyNumberFormat="1" applyFont="1" applyFill="1" applyBorder="1" applyAlignment="1">
      <alignment wrapText="1"/>
    </xf>
    <xf numFmtId="0" fontId="16" fillId="0" borderId="0" xfId="0" applyFont="1" applyAlignment="1">
      <alignment horizontal="left"/>
    </xf>
    <xf numFmtId="1" fontId="6" fillId="0" borderId="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0" fontId="77" fillId="2" borderId="0" xfId="0" applyFont="1" applyFill="1" applyBorder="1" applyProtection="1"/>
    <xf numFmtId="0" fontId="77" fillId="0" borderId="0" xfId="0" applyFont="1"/>
    <xf numFmtId="49" fontId="0" fillId="22" borderId="0" xfId="0" applyNumberFormat="1" applyFill="1" applyAlignment="1">
      <alignment wrapText="1"/>
    </xf>
    <xf numFmtId="0" fontId="14" fillId="0" borderId="1" xfId="0" applyFont="1" applyBorder="1" applyAlignment="1">
      <alignment vertical="top" readingOrder="1"/>
    </xf>
    <xf numFmtId="0" fontId="14" fillId="0" borderId="1" xfId="0" applyFont="1" applyBorder="1"/>
    <xf numFmtId="0" fontId="79" fillId="2" borderId="0" xfId="0" applyFont="1" applyFill="1" applyAlignment="1">
      <alignment horizontal="left" vertical="top" readingOrder="1"/>
    </xf>
    <xf numFmtId="0" fontId="80" fillId="0" borderId="0" xfId="0" applyFont="1" applyAlignment="1">
      <alignment horizontal="center" vertical="top" readingOrder="1"/>
    </xf>
    <xf numFmtId="0" fontId="78" fillId="0" borderId="0" xfId="0" applyFont="1" applyAlignment="1">
      <alignment vertical="top" readingOrder="1"/>
    </xf>
    <xf numFmtId="0" fontId="81" fillId="2" borderId="0" xfId="0" applyFont="1" applyFill="1" applyAlignment="1">
      <alignment vertical="top" readingOrder="1"/>
    </xf>
    <xf numFmtId="0" fontId="0" fillId="0" borderId="0" xfId="0" applyAlignment="1">
      <alignment vertical="top"/>
    </xf>
    <xf numFmtId="0" fontId="14" fillId="0" borderId="1" xfId="0" applyFont="1" applyBorder="1" applyAlignment="1">
      <alignment vertical="top"/>
    </xf>
    <xf numFmtId="0" fontId="67" fillId="0" borderId="1" xfId="0" applyFont="1" applyBorder="1" applyAlignment="1">
      <alignment vertical="top"/>
    </xf>
    <xf numFmtId="0" fontId="2" fillId="0" borderId="0" xfId="0" applyFont="1"/>
    <xf numFmtId="0" fontId="0" fillId="0" borderId="0" xfId="0" applyAlignment="1">
      <alignment horizontal="center"/>
    </xf>
    <xf numFmtId="0" fontId="67" fillId="2" borderId="1" xfId="0" applyFont="1" applyFill="1" applyBorder="1" applyAlignment="1">
      <alignment horizontal="center" vertical="top"/>
    </xf>
    <xf numFmtId="0" fontId="14" fillId="0" borderId="1" xfId="0" applyFont="1" applyBorder="1" applyAlignment="1">
      <alignment horizontal="left"/>
    </xf>
    <xf numFmtId="0" fontId="25" fillId="13" borderId="27" xfId="0" applyFont="1" applyFill="1" applyBorder="1" applyAlignment="1" applyProtection="1">
      <alignment horizontal="center" vertical="top" wrapText="1"/>
      <protection locked="0"/>
    </xf>
    <xf numFmtId="0" fontId="25" fillId="13" borderId="28" xfId="0" applyFont="1" applyFill="1" applyBorder="1" applyAlignment="1" applyProtection="1">
      <alignment horizontal="center" vertical="top" wrapText="1"/>
      <protection locked="0"/>
    </xf>
    <xf numFmtId="49" fontId="25" fillId="13" borderId="28" xfId="0" applyNumberFormat="1" applyFont="1" applyFill="1" applyBorder="1" applyAlignment="1" applyProtection="1">
      <alignment horizontal="center" vertical="top" wrapText="1"/>
      <protection locked="0"/>
    </xf>
    <xf numFmtId="0" fontId="57" fillId="2" borderId="0" xfId="0" applyNumberFormat="1" applyFont="1" applyFill="1" applyBorder="1" applyAlignment="1" applyProtection="1">
      <alignment horizontal="left" vertical="top"/>
      <protection locked="0"/>
    </xf>
    <xf numFmtId="0" fontId="47" fillId="11" borderId="0" xfId="0" applyFont="1" applyFill="1" applyBorder="1" applyAlignment="1">
      <alignment vertical="top" wrapText="1"/>
    </xf>
    <xf numFmtId="0" fontId="67" fillId="2" borderId="0" xfId="0" applyFont="1" applyFill="1" applyBorder="1" applyAlignment="1">
      <alignment horizontal="left" vertical="top" wrapText="1" indent="2"/>
    </xf>
    <xf numFmtId="0" fontId="67" fillId="2" borderId="16" xfId="0" applyFont="1" applyFill="1" applyBorder="1" applyAlignment="1">
      <alignment horizontal="left" vertical="top" wrapText="1" indent="2"/>
    </xf>
    <xf numFmtId="0" fontId="67" fillId="2" borderId="49" xfId="0" applyFont="1" applyFill="1" applyBorder="1" applyAlignment="1">
      <alignment horizontal="left" vertical="top" wrapText="1" indent="2"/>
    </xf>
    <xf numFmtId="0" fontId="70" fillId="2" borderId="0" xfId="0" applyFont="1" applyFill="1" applyBorder="1" applyAlignment="1">
      <alignment horizontal="left" vertical="top" wrapText="1" indent="2"/>
    </xf>
    <xf numFmtId="0" fontId="73" fillId="13" borderId="0" xfId="0" applyFont="1" applyFill="1" applyAlignment="1">
      <alignment vertical="top" wrapText="1"/>
    </xf>
    <xf numFmtId="0" fontId="63" fillId="13" borderId="1" xfId="0" applyFont="1" applyFill="1" applyBorder="1" applyAlignment="1" applyProtection="1">
      <alignment horizontal="left" vertical="top" wrapText="1"/>
      <protection locked="0"/>
    </xf>
    <xf numFmtId="49" fontId="63" fillId="13" borderId="1" xfId="0" applyNumberFormat="1" applyFont="1" applyFill="1" applyBorder="1" applyAlignment="1" applyProtection="1">
      <alignment vertical="top" wrapText="1"/>
      <protection locked="0"/>
    </xf>
    <xf numFmtId="0" fontId="63" fillId="13" borderId="1" xfId="0" applyFont="1" applyFill="1" applyBorder="1" applyAlignment="1" applyProtection="1">
      <alignment wrapText="1"/>
      <protection locked="0"/>
    </xf>
    <xf numFmtId="0" fontId="73" fillId="13" borderId="1" xfId="0" applyFont="1" applyFill="1" applyBorder="1" applyAlignment="1">
      <alignment vertical="top" wrapText="1"/>
    </xf>
    <xf numFmtId="0" fontId="88" fillId="0" borderId="0" xfId="0" applyFont="1"/>
    <xf numFmtId="2" fontId="67" fillId="2" borderId="1" xfId="0" quotePrefix="1" applyNumberFormat="1" applyFont="1" applyFill="1" applyBorder="1" applyAlignment="1">
      <alignment horizontal="center" vertical="top"/>
    </xf>
    <xf numFmtId="0" fontId="0" fillId="0" borderId="0" xfId="0" applyFill="1" applyProtection="1"/>
    <xf numFmtId="0" fontId="0" fillId="0" borderId="0" xfId="0" applyFill="1" applyAlignment="1" applyProtection="1"/>
    <xf numFmtId="0" fontId="67" fillId="0" borderId="17" xfId="0" applyFont="1" applyFill="1" applyBorder="1" applyAlignment="1">
      <alignment vertical="center" wrapText="1"/>
    </xf>
    <xf numFmtId="0" fontId="76" fillId="2" borderId="0" xfId="0" applyNumberFormat="1" applyFont="1" applyFill="1" applyBorder="1" applyAlignment="1" applyProtection="1">
      <alignment horizontal="center" vertical="top" wrapText="1"/>
      <protection locked="0"/>
    </xf>
    <xf numFmtId="0" fontId="90" fillId="3" borderId="13" xfId="0" applyNumberFormat="1" applyFont="1" applyFill="1" applyBorder="1" applyAlignment="1">
      <alignment wrapText="1"/>
    </xf>
    <xf numFmtId="0" fontId="7" fillId="0" borderId="1" xfId="0" quotePrefix="1" applyNumberFormat="1" applyFont="1" applyBorder="1"/>
    <xf numFmtId="0" fontId="7" fillId="0" borderId="1" xfId="0" applyNumberFormat="1" applyFont="1" applyBorder="1"/>
    <xf numFmtId="0" fontId="91" fillId="0" borderId="1" xfId="0" quotePrefix="1" applyNumberFormat="1" applyFont="1" applyFill="1" applyBorder="1"/>
    <xf numFmtId="0" fontId="7" fillId="0" borderId="1" xfId="0" applyFont="1" applyBorder="1"/>
    <xf numFmtId="0" fontId="7" fillId="0" borderId="1" xfId="0" applyFont="1" applyFill="1" applyBorder="1"/>
    <xf numFmtId="0" fontId="7" fillId="0" borderId="1" xfId="0" quotePrefix="1" applyNumberFormat="1" applyFont="1" applyFill="1" applyBorder="1" applyAlignment="1">
      <alignment horizontal="left"/>
    </xf>
    <xf numFmtId="0" fontId="7" fillId="0" borderId="1" xfId="0" applyNumberFormat="1" applyFont="1" applyFill="1" applyBorder="1"/>
    <xf numFmtId="0" fontId="7" fillId="0" borderId="1" xfId="0" quotePrefix="1" applyNumberFormat="1" applyFont="1" applyBorder="1" applyAlignment="1">
      <alignment horizontal="center"/>
    </xf>
    <xf numFmtId="0" fontId="7" fillId="0" borderId="1" xfId="0" applyNumberFormat="1" applyFont="1" applyBorder="1" applyAlignment="1">
      <alignment horizontal="center"/>
    </xf>
    <xf numFmtId="0" fontId="7" fillId="0" borderId="2" xfId="0" quotePrefix="1" applyNumberFormat="1" applyFont="1" applyBorder="1"/>
    <xf numFmtId="0" fontId="7" fillId="0" borderId="45" xfId="0" quotePrefix="1" applyNumberFormat="1" applyFont="1" applyBorder="1" applyAlignment="1">
      <alignment horizontal="center"/>
    </xf>
    <xf numFmtId="0" fontId="7" fillId="0" borderId="1" xfId="0" quotePrefix="1" applyFont="1" applyFill="1" applyBorder="1"/>
    <xf numFmtId="0" fontId="7" fillId="0" borderId="1" xfId="0" applyFont="1" applyFill="1" applyBorder="1" applyAlignment="1">
      <alignment horizontal="center"/>
    </xf>
    <xf numFmtId="0" fontId="35" fillId="2" borderId="0" xfId="0" applyFont="1" applyFill="1" applyAlignment="1" applyProtection="1">
      <alignment horizontal="left"/>
    </xf>
    <xf numFmtId="0" fontId="40" fillId="2" borderId="50" xfId="4" applyFill="1" applyBorder="1" applyAlignment="1" applyProtection="1">
      <alignment horizontal="center" vertical="center" wrapText="1"/>
    </xf>
    <xf numFmtId="0" fontId="40" fillId="2" borderId="51" xfId="4" applyFill="1" applyBorder="1" applyAlignment="1" applyProtection="1">
      <alignment horizontal="center" vertical="center" wrapText="1"/>
    </xf>
    <xf numFmtId="0" fontId="67" fillId="2" borderId="48" xfId="0" applyFont="1" applyFill="1" applyBorder="1" applyAlignment="1">
      <alignment horizontal="left" vertical="center" wrapText="1"/>
    </xf>
    <xf numFmtId="0" fontId="67" fillId="2" borderId="52" xfId="0" applyFont="1" applyFill="1" applyBorder="1" applyAlignment="1">
      <alignment horizontal="left" vertical="center" wrapText="1"/>
    </xf>
    <xf numFmtId="0" fontId="67" fillId="2" borderId="20" xfId="0" applyFont="1" applyFill="1" applyBorder="1" applyAlignment="1">
      <alignment horizontal="center" vertical="center" wrapText="1"/>
    </xf>
    <xf numFmtId="0" fontId="67" fillId="2" borderId="18" xfId="0" applyFont="1" applyFill="1" applyBorder="1" applyAlignment="1">
      <alignment horizontal="center" vertical="center" wrapText="1"/>
    </xf>
    <xf numFmtId="0" fontId="67" fillId="2" borderId="16" xfId="0" applyFont="1" applyFill="1" applyBorder="1" applyAlignment="1">
      <alignment horizontal="center" vertical="center" wrapText="1"/>
    </xf>
    <xf numFmtId="0" fontId="67" fillId="2" borderId="20" xfId="0" applyFont="1" applyFill="1" applyBorder="1" applyAlignment="1">
      <alignment vertical="center" wrapText="1"/>
    </xf>
    <xf numFmtId="0" fontId="67" fillId="2" borderId="18" xfId="0" applyFont="1" applyFill="1" applyBorder="1" applyAlignment="1">
      <alignment vertical="center" wrapText="1"/>
    </xf>
    <xf numFmtId="0" fontId="67" fillId="2" borderId="16" xfId="0" applyFont="1" applyFill="1" applyBorder="1" applyAlignment="1">
      <alignment vertical="center" wrapText="1"/>
    </xf>
    <xf numFmtId="0" fontId="67" fillId="0" borderId="20" xfId="0" applyFont="1" applyFill="1" applyBorder="1" applyAlignment="1">
      <alignment vertical="center" wrapText="1"/>
    </xf>
    <xf numFmtId="0" fontId="67" fillId="0" borderId="18" xfId="0" applyFont="1" applyFill="1" applyBorder="1" applyAlignment="1">
      <alignment vertical="center" wrapText="1"/>
    </xf>
    <xf numFmtId="0" fontId="67" fillId="0" borderId="16" xfId="0" applyFont="1" applyFill="1" applyBorder="1" applyAlignment="1">
      <alignment vertical="center" wrapText="1"/>
    </xf>
    <xf numFmtId="0" fontId="67" fillId="2" borderId="20" xfId="0" applyFont="1" applyFill="1" applyBorder="1" applyAlignment="1">
      <alignment horizontal="left" vertical="center" wrapText="1"/>
    </xf>
    <xf numFmtId="0" fontId="67" fillId="2" borderId="16" xfId="0" applyFont="1" applyFill="1" applyBorder="1" applyAlignment="1">
      <alignment horizontal="left" vertical="center" wrapText="1"/>
    </xf>
    <xf numFmtId="0" fontId="83" fillId="0" borderId="1" xfId="0" applyFont="1" applyBorder="1" applyAlignment="1">
      <alignment horizontal="center" vertical="top" wrapText="1" readingOrder="1"/>
    </xf>
    <xf numFmtId="0" fontId="83" fillId="2" borderId="1" xfId="0" applyFont="1" applyFill="1" applyBorder="1" applyAlignment="1">
      <alignment horizontal="center" vertical="top" wrapText="1" readingOrder="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2" xfId="0" applyBorder="1" applyAlignment="1">
      <alignment horizontal="left" vertical="top" wrapText="1"/>
    </xf>
    <xf numFmtId="0" fontId="0" fillId="0" borderId="45" xfId="0" applyBorder="1" applyAlignment="1">
      <alignment horizontal="left" vertical="top"/>
    </xf>
    <xf numFmtId="0" fontId="0" fillId="0" borderId="13" xfId="0" applyBorder="1" applyAlignment="1">
      <alignment horizontal="left" vertical="top"/>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76" fillId="2" borderId="0" xfId="0" applyNumberFormat="1" applyFont="1" applyFill="1" applyBorder="1" applyAlignment="1" applyProtection="1">
      <alignment horizontal="center" vertical="top" wrapText="1"/>
      <protection locked="0"/>
    </xf>
    <xf numFmtId="0" fontId="88" fillId="0" borderId="2" xfId="0" applyFont="1" applyBorder="1" applyAlignment="1">
      <alignment horizontal="left" vertical="top" wrapText="1"/>
    </xf>
    <xf numFmtId="0" fontId="88" fillId="0" borderId="3" xfId="0" applyFont="1" applyBorder="1" applyAlignment="1">
      <alignment horizontal="left" vertical="top" wrapText="1"/>
    </xf>
    <xf numFmtId="0" fontId="88"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76" fillId="2" borderId="53" xfId="0" applyNumberFormat="1" applyFont="1" applyFill="1" applyBorder="1" applyAlignment="1" applyProtection="1">
      <alignment horizontal="center" vertical="top" wrapText="1"/>
      <protection locked="0"/>
    </xf>
    <xf numFmtId="0" fontId="60" fillId="0" borderId="0" xfId="2" applyFont="1" applyAlignment="1" applyProtection="1">
      <alignment horizontal="left"/>
    </xf>
    <xf numFmtId="0" fontId="61" fillId="0" borderId="0" xfId="2" applyFont="1" applyAlignment="1" applyProtection="1">
      <alignment horizontal="left"/>
    </xf>
    <xf numFmtId="0" fontId="82" fillId="0" borderId="0" xfId="2" applyFont="1" applyAlignment="1" applyProtection="1">
      <alignment horizontal="left"/>
    </xf>
    <xf numFmtId="0" fontId="62" fillId="0" borderId="12" xfId="2" applyFont="1" applyBorder="1" applyAlignment="1" applyProtection="1">
      <alignment horizontal="center" vertical="center"/>
    </xf>
    <xf numFmtId="0" fontId="62" fillId="0" borderId="13" xfId="2" applyFont="1" applyBorder="1" applyAlignment="1" applyProtection="1">
      <alignment horizontal="center" vertical="center"/>
    </xf>
    <xf numFmtId="49" fontId="57" fillId="0" borderId="1" xfId="2" applyNumberFormat="1" applyFont="1" applyBorder="1" applyAlignment="1" applyProtection="1">
      <alignment horizontal="center"/>
    </xf>
    <xf numFmtId="49" fontId="57" fillId="0" borderId="2" xfId="2" applyNumberFormat="1" applyFont="1" applyBorder="1" applyAlignment="1" applyProtection="1">
      <alignment horizontal="center"/>
    </xf>
    <xf numFmtId="0" fontId="64" fillId="4" borderId="0" xfId="2" applyFont="1" applyFill="1" applyAlignment="1" applyProtection="1">
      <alignment horizontal="center"/>
    </xf>
    <xf numFmtId="49" fontId="63" fillId="4" borderId="0" xfId="2" applyNumberFormat="1" applyFont="1" applyFill="1" applyAlignment="1" applyProtection="1">
      <alignment horizontal="center"/>
    </xf>
    <xf numFmtId="0" fontId="4" fillId="0" borderId="0" xfId="0" applyNumberFormat="1" applyFont="1" applyAlignment="1">
      <alignment horizontal="center" wrapText="1"/>
    </xf>
    <xf numFmtId="0" fontId="67" fillId="0" borderId="26" xfId="0" applyFont="1" applyBorder="1" applyAlignment="1">
      <alignment vertical="top" wrapText="1"/>
    </xf>
    <xf numFmtId="0" fontId="67" fillId="0" borderId="22" xfId="0" applyFont="1" applyBorder="1" applyAlignment="1">
      <alignment vertical="top" wrapText="1"/>
    </xf>
    <xf numFmtId="0" fontId="66" fillId="12" borderId="24" xfId="0" applyFont="1" applyFill="1" applyBorder="1" applyAlignment="1">
      <alignment horizontal="center" vertical="top" wrapText="1"/>
    </xf>
    <xf numFmtId="0" fontId="66" fillId="12" borderId="29" xfId="0" applyFont="1" applyFill="1" applyBorder="1" applyAlignment="1">
      <alignment horizontal="center" vertical="top" wrapText="1"/>
    </xf>
    <xf numFmtId="0" fontId="66" fillId="12" borderId="21" xfId="0" applyFont="1" applyFill="1" applyBorder="1" applyAlignment="1">
      <alignment horizontal="center" vertical="top" wrapText="1"/>
    </xf>
  </cellXfs>
  <cellStyles count="6">
    <cellStyle name="Comma" xfId="1" builtinId="3"/>
    <cellStyle name="Followed Hyperlink" xfId="5" builtinId="9" hidden="1"/>
    <cellStyle name="Hyperlink" xfId="4" builtinId="8"/>
    <cellStyle name="Normal" xfId="0" builtinId="0"/>
    <cellStyle name="Normal 2" xfId="2"/>
    <cellStyle name="Percent" xfId="3" builtinId="5"/>
  </cellStyles>
  <dxfs count="233">
    <dxf>
      <font>
        <b val="0"/>
        <i val="0"/>
        <strike val="0"/>
        <condense val="0"/>
        <extend val="0"/>
        <outline val="0"/>
        <shadow val="0"/>
        <u val="none"/>
        <vertAlign val="baseline"/>
        <sz val="15"/>
        <color theme="1"/>
        <name val="Arial"/>
        <scheme val="none"/>
      </font>
      <numFmt numFmtId="0" formatCode="General"/>
      <fill>
        <patternFill patternType="solid">
          <fgColor indexed="64"/>
          <bgColor theme="0"/>
        </patternFill>
      </fill>
      <alignment horizontal="general" vertical="top" textRotation="0" wrapText="1" indent="0"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5"/>
        <color theme="1"/>
        <name val="Arial"/>
        <scheme val="none"/>
      </font>
      <numFmt numFmtId="0" formatCode="General"/>
      <fill>
        <patternFill patternType="solid">
          <fgColor indexed="64"/>
          <bgColor theme="0"/>
        </patternFill>
      </fill>
      <alignment horizontal="general" vertical="top" textRotation="0" wrapText="1" indent="0"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5"/>
        <color theme="1"/>
        <name val="Arial"/>
        <scheme val="none"/>
      </font>
      <numFmt numFmtId="0" formatCode="General"/>
      <fill>
        <patternFill patternType="solid">
          <fgColor indexed="64"/>
          <bgColor theme="0"/>
        </patternFill>
      </fill>
      <alignment horizontal="general" vertical="top" textRotation="0" wrapText="1" indent="0"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5"/>
        <color theme="1"/>
        <name val="Arial"/>
        <scheme val="none"/>
      </font>
      <numFmt numFmtId="0" formatCode="General"/>
      <fill>
        <patternFill patternType="solid">
          <fgColor indexed="64"/>
          <bgColor theme="0"/>
        </patternFill>
      </fill>
      <alignment horizontal="general" vertical="top" textRotation="0" wrapText="1" indent="0" relativeIndent="0" justifyLastLine="0" shrinkToFit="0" readingOrder="0"/>
      <border diagonalUp="0" diagonalDown="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5"/>
        <color theme="1"/>
        <name val="Arial"/>
        <scheme val="none"/>
      </font>
      <numFmt numFmtId="0" formatCode="General"/>
      <fill>
        <patternFill patternType="solid">
          <fgColor indexed="64"/>
          <bgColor theme="0"/>
        </patternFill>
      </fill>
      <alignment horizontal="general" vertical="top" textRotation="0" wrapText="1" indent="0"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5"/>
        <color theme="1"/>
        <name val="Arial"/>
        <scheme val="none"/>
      </font>
      <numFmt numFmtId="0" formatCode="General"/>
      <fill>
        <patternFill patternType="solid">
          <fgColor indexed="64"/>
          <bgColor theme="0"/>
        </patternFill>
      </fill>
      <alignment horizontal="general" vertical="top" textRotation="0" wrapText="1" indent="0" relative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indexed="64"/>
        </top>
      </border>
    </dxf>
    <dxf>
      <border outline="0">
        <top style="medium">
          <color theme="1"/>
        </top>
        <bottom style="thin">
          <color indexed="64"/>
        </bottom>
      </border>
    </dxf>
    <dxf>
      <font>
        <b val="0"/>
        <i val="0"/>
        <strike val="0"/>
        <condense val="0"/>
        <extend val="0"/>
        <outline val="0"/>
        <shadow val="0"/>
        <u val="none"/>
        <vertAlign val="baseline"/>
        <sz val="15"/>
        <color theme="1"/>
        <name val="Arial"/>
        <scheme val="none"/>
      </font>
      <numFmt numFmtId="0" formatCode="General"/>
      <fill>
        <patternFill patternType="none">
          <fgColor indexed="64"/>
          <bgColor theme="0"/>
        </patternFill>
      </fill>
      <alignment horizontal="general" vertical="top" textRotation="0" wrapText="1" indent="0" relativeIndent="0" justifyLastLine="0" shrinkToFit="0" readingOrder="0"/>
      <protection locked="1" hidden="0"/>
    </dxf>
    <dxf>
      <border outline="0">
        <bottom style="medium">
          <color theme="1"/>
        </bottom>
      </border>
    </dxf>
    <dxf>
      <font>
        <strike val="0"/>
        <outline val="0"/>
        <shadow val="0"/>
        <u val="none"/>
        <vertAlign val="baseline"/>
        <sz val="15"/>
        <name val="Arial"/>
        <scheme val="none"/>
      </font>
      <fill>
        <patternFill patternType="solid">
          <fgColor indexed="64"/>
          <bgColor theme="0" tint="-4.9989318521683403E-2"/>
        </patternFill>
      </fill>
      <alignment horizontal="center" vertical="top" textRotation="0" wrapText="1" indent="0" relativeIndent="255" justifyLastLine="0" shrinkToFit="0" readingOrder="0"/>
      <protection locked="0" hidden="0"/>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top" textRotation="0" wrapText="1" indent="0" relative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none"/>
      </font>
      <fill>
        <patternFill patternType="none">
          <fgColor rgb="FF000000"/>
          <bgColor rgb="FFFFFFFF"/>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top" textRotation="0" wrapText="1" indent="0" relative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minor"/>
      </font>
      <fill>
        <patternFill patternType="none">
          <fgColor rgb="FF000000"/>
          <bgColor rgb="FFFFFFFF"/>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none"/>
      </font>
      <fill>
        <patternFill patternType="none">
          <fgColor rgb="FF000000"/>
          <bgColor rgb="FFFFFFFF"/>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none"/>
      </font>
      <fill>
        <patternFill patternType="none">
          <fgColor rgb="FF000000"/>
          <bgColor rgb="FFFFFFFF"/>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none"/>
      </font>
      <fill>
        <patternFill patternType="none">
          <fgColor rgb="FF000000"/>
          <bgColor rgb="FFFFFFFF"/>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none"/>
      </font>
      <fill>
        <patternFill patternType="none">
          <fgColor rgb="FF000000"/>
          <bgColor rgb="FFFFFFFF"/>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none"/>
      </font>
      <fill>
        <patternFill patternType="none">
          <fgColor rgb="FF000000"/>
          <bgColor rgb="FFFFFFFF"/>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none"/>
      </font>
      <fill>
        <patternFill patternType="none">
          <fgColor rgb="FF000000"/>
          <bgColor rgb="FFFFFFFF"/>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none"/>
      </font>
      <fill>
        <patternFill patternType="none">
          <fgColor rgb="FF000000"/>
          <bgColor rgb="FFFFFFFF"/>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none"/>
      </font>
      <fill>
        <patternFill patternType="none">
          <fgColor rgb="FF000000"/>
          <bgColor rgb="FFFFFFFF"/>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scheme val="minor"/>
      </font>
      <numFmt numFmtId="19" formatCode="m/d/yyyy"/>
      <fill>
        <gradientFill degree="90">
          <stop position="0">
            <color theme="0"/>
          </stop>
          <stop position="1">
            <color theme="0"/>
          </stop>
        </gradientFill>
      </fill>
      <alignment horizontal="left" vertical="bottom" textRotation="0" wrapText="0" indent="0" relative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none"/>
      </font>
      <fill>
        <patternFill patternType="none">
          <fgColor rgb="FF000000"/>
          <bgColor rgb="FFFFFFFF"/>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scheme val="minor"/>
      </font>
      <numFmt numFmtId="166" formatCode="&quot;$&quot;#,##0.00"/>
      <fill>
        <patternFill patternType="solid">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19" formatCode="m/d/yyyy"/>
      <fill>
        <patternFill patternType="none">
          <fgColor indexed="64"/>
          <bgColor theme="0"/>
        </patternFill>
      </fill>
      <alignment horizontal="left" vertical="top"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bottom" textRotation="0" wrapText="1" indent="0" relativeIndent="255"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4"/>
        <color auto="1"/>
        <name val="Calibri"/>
        <scheme val="minor"/>
      </font>
      <numFmt numFmtId="0" formatCode="General"/>
      <fill>
        <patternFill patternType="none">
          <fgColor indexed="64"/>
          <bgColor theme="0"/>
        </patternFill>
      </fill>
      <alignment horizontal="left" vertical="top" textRotation="0" wrapText="1" indent="0" relativeIndent="255"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4"/>
        <color auto="1"/>
        <name val="Calibri"/>
        <scheme val="minor"/>
      </font>
      <fill>
        <patternFill patternType="none">
          <fgColor indexed="64"/>
          <bgColor theme="0"/>
        </patternFill>
      </fill>
      <alignment horizontal="left" textRotation="0" wrapText="1" indent="0" relativeIndent="255" justifyLastLine="0" shrinkToFit="0" readingOrder="0"/>
    </dxf>
    <dxf>
      <border outline="0">
        <bottom style="thin">
          <color auto="1"/>
        </bottom>
      </border>
    </dxf>
    <dxf>
      <font>
        <b/>
        <i val="0"/>
        <strike val="0"/>
        <condense val="0"/>
        <extend val="0"/>
        <outline val="0"/>
        <shadow val="0"/>
        <u val="none"/>
        <vertAlign val="baseline"/>
        <sz val="14"/>
        <color auto="1"/>
        <name val="Calibri"/>
        <scheme val="minor"/>
      </font>
      <numFmt numFmtId="0" formatCode="General"/>
      <fill>
        <patternFill patternType="solid">
          <fgColor indexed="64"/>
          <bgColor theme="2"/>
        </patternFill>
      </fill>
      <alignment horizontal="general" vertical="bottom" textRotation="0" wrapText="1" indent="0" relativeIndent="0" justifyLastLine="0" shrinkToFit="0" readingOrder="0"/>
      <border diagonalUp="0" diagonalDown="0" outline="0">
        <left style="thin">
          <color auto="1"/>
        </left>
        <right style="thin">
          <color auto="1"/>
        </right>
        <top/>
        <bottom/>
      </border>
    </dxf>
    <dxf>
      <font>
        <strike val="0"/>
        <outline val="0"/>
        <shadow val="0"/>
        <u val="none"/>
        <vertAlign val="baseline"/>
        <sz val="15"/>
        <color theme="3" tint="0.39997558519241921"/>
        <name val="Calibri"/>
        <scheme val="minor"/>
      </font>
      <fill>
        <patternFill patternType="solid">
          <fgColor indexed="64"/>
          <bgColor theme="0"/>
        </patternFill>
      </fill>
      <alignment horizontal="general" vertical="bottom" textRotation="0" wrapText="1" indent="0" relativeIndent="255"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5"/>
        <color theme="3" tint="0.39997558519241921"/>
        <name val="Calibri"/>
        <scheme val="minor"/>
      </font>
      <numFmt numFmtId="0" formatCode="General"/>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5"/>
        <color theme="3" tint="0.39997558519241921"/>
        <name val="Calibri"/>
        <scheme val="minor"/>
      </font>
      <fill>
        <patternFill patternType="solid">
          <fgColor indexed="64"/>
          <bgColor theme="0"/>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5"/>
        <color theme="3" tint="0.39997558519241921"/>
        <name val="Calibri"/>
        <scheme val="minor"/>
      </font>
      <fill>
        <patternFill patternType="solid">
          <fgColor indexed="64"/>
          <bgColor theme="0"/>
        </patternFill>
      </fill>
      <alignment horizontal="left" vertical="top"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5"/>
        <color theme="3" tint="0.39997558519241921"/>
        <name val="Calibri"/>
        <scheme val="minor"/>
      </font>
      <fill>
        <patternFill patternType="solid">
          <fgColor indexed="64"/>
          <bgColor theme="0"/>
        </patternFill>
      </fill>
      <alignment textRotation="0" wrapText="1" indent="0" relativeIndent="0" justifyLastLine="0" shrinkToFit="0" readingOrder="0"/>
      <protection locked="0" hidden="0"/>
    </dxf>
    <dxf>
      <border>
        <bottom style="thin">
          <color indexed="64"/>
        </bottom>
        <vertical/>
        <horizontal/>
      </border>
    </dxf>
    <dxf>
      <font>
        <strike val="0"/>
        <outline val="0"/>
        <shadow val="0"/>
        <u val="none"/>
        <vertAlign val="baseline"/>
        <sz val="16"/>
        <color auto="1"/>
        <name val="Calibri"/>
        <scheme val="minor"/>
      </font>
      <fill>
        <patternFill patternType="solid">
          <fgColor indexed="64"/>
          <bgColor theme="0" tint="-4.9989318521683403E-2"/>
        </patternFill>
      </fill>
      <alignment textRotation="0" wrapText="1" indent="0" relative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bottom" textRotation="0" wrapText="1" indent="0" relative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bottom" textRotation="0" wrapText="1" indent="0" relative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bottom" textRotation="0" wrapText="1" indent="0" relative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bottom" textRotation="0" wrapText="1" indent="0" relativeIndent="0" justifyLastLine="0" shrinkToFit="0" readingOrder="0"/>
      <border diagonalUp="0" diagonalDown="0" outline="0">
        <left style="thin">
          <color indexed="64"/>
        </left>
        <right style="thin">
          <color indexed="64"/>
        </right>
        <top/>
        <bottom/>
      </border>
      <protection locked="0" hidden="0"/>
    </dxf>
    <dxf>
      <border>
        <bottom style="thin">
          <color indexed="64"/>
        </bottom>
        <vertical/>
        <horizontal/>
      </border>
    </dxf>
    <dxf>
      <font>
        <b/>
        <i val="0"/>
        <strike val="0"/>
        <condense val="0"/>
        <extend val="0"/>
        <outline val="0"/>
        <shadow val="0"/>
        <u val="none"/>
        <vertAlign val="baseline"/>
        <sz val="15"/>
        <color auto="1"/>
        <name val="Calibri"/>
        <scheme val="minor"/>
      </font>
      <fill>
        <patternFill patternType="solid">
          <fgColor indexed="64"/>
          <bgColor rgb="FFF2F2F2"/>
        </patternFill>
      </fill>
      <alignment horizontal="general" vertical="top" textRotation="0" wrapText="1" indent="0" relative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theme="4"/>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bottom/>
      </border>
      <protection locked="0" hidden="0"/>
    </dxf>
    <dxf>
      <border>
        <bottom style="thin">
          <color indexed="64"/>
        </bottom>
        <vertical/>
        <horizontal/>
      </border>
    </dxf>
    <dxf>
      <font>
        <b/>
        <i val="0"/>
        <strike val="0"/>
        <condense val="0"/>
        <extend val="0"/>
        <outline val="0"/>
        <shadow val="0"/>
        <u val="none"/>
        <vertAlign val="baseline"/>
        <sz val="15"/>
        <color auto="1"/>
        <name val="Calibri"/>
        <scheme val="minor"/>
      </font>
      <fill>
        <patternFill patternType="solid">
          <fgColor indexed="64"/>
          <bgColor rgb="FFF2F2F2"/>
        </patternFill>
      </fill>
      <alignment horizontal="general" vertical="top" textRotation="0" wrapText="1" indent="0" relative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name val="Calibri"/>
        <scheme val="minor"/>
      </font>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Calibri"/>
        <scheme val="minor"/>
      </font>
      <fill>
        <patternFill patternType="none">
          <fgColor indexed="64"/>
          <bgColor indexed="65"/>
        </patternFill>
      </fill>
      <alignment horizontal="general" vertical="top" textRotation="0" wrapText="1" indent="0" relativeIndent="255" justifyLastLine="0" shrinkToFit="0" readingOrder="0"/>
      <border diagonalUp="0" diagonalDown="0" outline="0">
        <left style="thin">
          <color indexed="64"/>
        </left>
        <right style="thin">
          <color indexed="64"/>
        </right>
        <top/>
        <bottom/>
      </border>
      <protection locked="0" hidden="0"/>
    </dxf>
    <dxf>
      <border>
        <bottom style="thin">
          <color indexed="64"/>
        </bottom>
        <vertical/>
        <horizontal/>
      </border>
    </dxf>
    <dxf>
      <font>
        <b/>
        <i val="0"/>
        <strike val="0"/>
        <condense val="0"/>
        <extend val="0"/>
        <outline val="0"/>
        <shadow val="0"/>
        <u val="none"/>
        <vertAlign val="baseline"/>
        <sz val="15"/>
        <color auto="1"/>
        <name val="Calibri"/>
        <scheme val="minor"/>
      </font>
      <fill>
        <patternFill patternType="solid">
          <fgColor indexed="64"/>
          <bgColor rgb="FFF2F2F2"/>
        </patternFill>
      </fill>
      <alignment horizontal="general" vertical="top" textRotation="0" wrapText="1" indent="0" relativeIndent="255"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bottom/>
      </border>
      <protection locked="0" hidden="0"/>
    </dxf>
    <dxf>
      <border>
        <bottom style="thin">
          <color indexed="64"/>
        </bottom>
        <vertical/>
        <horizontal/>
      </border>
    </dxf>
    <dxf>
      <font>
        <b/>
        <i val="0"/>
        <strike val="0"/>
        <condense val="0"/>
        <extend val="0"/>
        <outline val="0"/>
        <shadow val="0"/>
        <u val="none"/>
        <vertAlign val="baseline"/>
        <sz val="15"/>
        <color auto="1"/>
        <name val="Calibri"/>
        <scheme val="minor"/>
      </font>
      <fill>
        <patternFill patternType="solid">
          <fgColor indexed="64"/>
          <bgColor rgb="FFF2F2F2"/>
        </patternFill>
      </fill>
      <alignment horizontal="general" vertical="top" textRotation="0" wrapText="1" indent="0" relative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top/>
        <bottom/>
      </border>
      <protection locked="0" hidden="0"/>
    </dxf>
    <dxf>
      <border>
        <bottom style="thin">
          <color indexed="64"/>
        </bottom>
        <vertical/>
        <horizontal/>
      </border>
    </dxf>
    <dxf>
      <font>
        <b/>
        <i val="0"/>
        <strike val="0"/>
        <condense val="0"/>
        <extend val="0"/>
        <outline val="0"/>
        <shadow val="0"/>
        <u val="none"/>
        <vertAlign val="baseline"/>
        <sz val="15"/>
        <color auto="1"/>
        <name val="Calibri"/>
        <scheme val="minor"/>
      </font>
      <fill>
        <patternFill patternType="solid">
          <fgColor indexed="64"/>
          <bgColor rgb="FFF2F2F2"/>
        </patternFill>
      </fill>
      <alignment horizontal="general" vertical="top" textRotation="0" wrapText="1" indent="0" relativeIndent="255"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Calibri"/>
        <scheme val="minor"/>
      </font>
      <fill>
        <patternFill patternType="solid">
          <fgColor indexed="64"/>
          <bgColor theme="0"/>
        </patternFill>
      </fill>
      <alignment horizontal="general" vertical="top" textRotation="0" wrapText="1" indent="0" relativeIndent="255" justifyLastLine="0" shrinkToFit="0" readingOrder="0"/>
      <border diagonalUp="0" diagonalDown="0" outline="0">
        <left style="thin">
          <color indexed="64"/>
        </left>
        <top/>
        <bottom/>
      </border>
      <protection locked="0" hidden="0"/>
    </dxf>
    <dxf>
      <border>
        <bottom style="thin">
          <color indexed="64"/>
        </bottom>
        <vertical/>
        <horizontal/>
      </border>
    </dxf>
    <dxf>
      <font>
        <b/>
        <i val="0"/>
        <strike val="0"/>
        <condense val="0"/>
        <extend val="0"/>
        <outline val="0"/>
        <shadow val="0"/>
        <u val="none"/>
        <vertAlign val="baseline"/>
        <sz val="15"/>
        <color auto="1"/>
        <name val="Calibri"/>
        <scheme val="minor"/>
      </font>
      <fill>
        <patternFill patternType="solid">
          <fgColor indexed="64"/>
          <bgColor rgb="FFF2F2F2"/>
        </patternFill>
      </fill>
      <alignment horizontal="general" vertical="top" textRotation="0" wrapText="1" indent="0" relativeIndent="0" justifyLastLine="0" shrinkToFit="0" readingOrder="0"/>
      <border diagonalUp="0" diagonalDown="0" outline="0">
        <left style="thin">
          <color indexed="64"/>
        </left>
        <right style="thin">
          <color indexed="64"/>
        </right>
        <top/>
        <bottom/>
      </border>
      <protection locked="0" hidden="0"/>
    </dxf>
    <dxf>
      <border diagonalUp="0" diagonalDown="0">
        <left style="medium">
          <color theme="4" tint="0.39991454817346722"/>
        </left>
        <right/>
        <top style="medium">
          <color theme="4" tint="0.39991454817346722"/>
        </top>
        <bottom style="medium">
          <color theme="4" tint="0.39991454817346722"/>
        </bottom>
        <vertical style="thick">
          <color theme="4" tint="0.39994506668294322"/>
        </vertical>
        <horizontal style="thick">
          <color theme="4" tint="0.39994506668294322"/>
        </horizontal>
      </border>
    </dxf>
    <dxf>
      <border diagonalUp="0" diagonalDown="0">
        <left style="medium">
          <color theme="4" tint="0.39991454817346722"/>
        </left>
        <right style="medium">
          <color theme="4" tint="0.39991454817346722"/>
        </right>
        <top style="medium">
          <color theme="4" tint="0.39991454817346722"/>
        </top>
        <bottom style="medium">
          <color theme="4" tint="0.39991454817346722"/>
        </bottom>
        <vertical style="thick">
          <color theme="4" tint="0.39994506668294322"/>
        </vertical>
        <horizontal style="thick">
          <color theme="4" tint="0.39994506668294322"/>
        </horizontal>
      </border>
    </dxf>
    <dxf>
      <border diagonalUp="0" diagonalDown="0">
        <left style="medium">
          <color theme="4" tint="0.39991454817346722"/>
        </left>
        <right style="medium">
          <color theme="4" tint="0.39991454817346722"/>
        </right>
        <top style="medium">
          <color theme="4" tint="0.39991454817346722"/>
        </top>
        <bottom style="medium">
          <color theme="4" tint="0.39991454817346722"/>
        </bottom>
        <vertical style="thick">
          <color theme="4" tint="0.39994506668294322"/>
        </vertical>
        <horizontal style="thick">
          <color theme="4" tint="0.39994506668294322"/>
        </horizontal>
      </border>
    </dxf>
    <dxf>
      <border diagonalUp="0" diagonalDown="0">
        <left style="medium">
          <color theme="4" tint="0.39991454817346722"/>
        </left>
        <right style="medium">
          <color theme="4" tint="0.39991454817346722"/>
        </right>
        <top style="medium">
          <color theme="4" tint="0.39991454817346722"/>
        </top>
        <bottom style="medium">
          <color theme="4" tint="0.39991454817346722"/>
        </bottom>
        <vertical style="thick">
          <color theme="4" tint="0.39994506668294322"/>
        </vertical>
        <horizontal style="thick">
          <color theme="4" tint="0.39994506668294322"/>
        </horizontal>
      </border>
    </dxf>
    <dxf>
      <border diagonalUp="0" diagonalDown="0">
        <left/>
        <right style="medium">
          <color theme="4" tint="0.39991454817346722"/>
        </right>
        <top style="medium">
          <color theme="4" tint="0.39991454817346722"/>
        </top>
        <bottom style="medium">
          <color theme="4" tint="0.39991454817346722"/>
        </bottom>
        <vertical style="thick">
          <color theme="4" tint="0.39994506668294322"/>
        </vertical>
        <horizontal style="thick">
          <color theme="4" tint="0.39994506668294322"/>
        </horizontal>
      </border>
    </dxf>
    <dxf>
      <border>
        <top style="medium">
          <color theme="4" tint="0.39991454817346722"/>
        </top>
        <vertical/>
        <horizontal/>
      </border>
    </dxf>
    <dxf>
      <border diagonalUp="0" diagonalDown="0">
        <left style="medium">
          <color theme="4" tint="0.39991454817346722"/>
        </left>
        <right style="medium">
          <color theme="4" tint="0.39991454817346722"/>
        </right>
        <top style="medium">
          <color theme="4" tint="0.39991454817346722"/>
        </top>
        <bottom style="medium">
          <color theme="4" tint="0.39991454817346722"/>
        </bottom>
      </border>
    </dxf>
    <dxf>
      <border>
        <bottom style="medium">
          <color theme="4" tint="0.39991454817346722"/>
        </bottom>
        <vertical/>
        <horizontal/>
      </border>
    </dxf>
    <dxf>
      <font>
        <b/>
        <strike val="0"/>
        <outline val="0"/>
        <shadow val="0"/>
        <u val="none"/>
        <vertAlign val="baseline"/>
        <sz val="14"/>
        <color theme="1"/>
        <name val="Calibri"/>
        <scheme val="minor"/>
      </font>
      <fill>
        <patternFill patternType="solid">
          <fgColor indexed="64"/>
          <bgColor theme="3" tint="0.79998168889431442"/>
        </patternFill>
      </fill>
      <alignment horizontal="left" vertical="top" textRotation="0" wrapText="1" indent="0" relativeIndent="255" justifyLastLine="0" shrinkToFit="0" readingOrder="0"/>
      <border diagonalUp="0" diagonalDown="0" outline="0">
        <left style="medium">
          <color theme="4" tint="0.39991454817346722"/>
        </left>
        <right style="medium">
          <color theme="4" tint="0.39991454817346722"/>
        </right>
        <top/>
        <bottom/>
      </border>
    </dxf>
    <dxf>
      <alignment horizontal="left" vertical="top" textRotation="0" wrapText="1" indent="0" relativeIndent="255" justifyLastLine="0" shrinkToFit="0" readingOrder="0"/>
      <border diagonalUp="0" diagonalDown="0">
        <left style="thin">
          <color theme="3" tint="0.39991454817346722"/>
        </left>
        <right/>
        <top style="thin">
          <color theme="3" tint="0.39991454817346722"/>
        </top>
        <bottom style="thin">
          <color theme="3" tint="0.39991454817346722"/>
        </bottom>
      </border>
    </dxf>
    <dxf>
      <alignment horizontal="left" vertical="top" textRotation="0" wrapText="1" indent="0" relativeIndent="255"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border>
    </dxf>
    <dxf>
      <alignment horizontal="left" vertical="top" textRotation="0" wrapText="1" indent="0" relativeIndent="255"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border>
    </dxf>
    <dxf>
      <numFmt numFmtId="167" formatCode="[&lt;=9999999]###\-####;\(###\)\ ###\-####"/>
      <alignment horizontal="left" vertical="top" textRotation="0" wrapText="1" indent="0" relativeIndent="255"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border>
    </dxf>
    <dxf>
      <alignment horizontal="left" vertical="top" textRotation="0" wrapText="1" indent="0" relativeIndent="255"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border>
    </dxf>
    <dxf>
      <alignment horizontal="left" vertical="top" textRotation="0" wrapText="1" indent="0" relativeIndent="255"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border>
    </dxf>
    <dxf>
      <numFmt numFmtId="0" formatCode="General"/>
      <alignment horizontal="left" vertical="top" textRotation="0" wrapText="1" indent="0" relativeIndent="255" justifyLastLine="0" shrinkToFit="0" readingOrder="0"/>
      <border diagonalUp="0" diagonalDown="0">
        <left style="thin">
          <color theme="3" tint="0.39991454817346722"/>
        </left>
        <right style="thin">
          <color theme="3" tint="0.39991454817346722"/>
        </right>
        <top style="thin">
          <color theme="3" tint="0.39991454817346722"/>
        </top>
        <bottom style="thin">
          <color theme="3" tint="0.39991454817346722"/>
        </bottom>
      </border>
    </dxf>
    <dxf>
      <alignment horizontal="left" vertical="top" textRotation="0" wrapText="1" indent="0" relativeIndent="255" justifyLastLine="0" shrinkToFit="0" readingOrder="0"/>
      <border diagonalUp="0" diagonalDown="0">
        <left/>
        <right style="thin">
          <color theme="3" tint="0.39991454817346722"/>
        </right>
        <top style="thin">
          <color theme="3" tint="0.39991454817346722"/>
        </top>
        <bottom style="thin">
          <color theme="3" tint="0.39991454817346722"/>
        </bottom>
      </border>
    </dxf>
    <dxf>
      <border>
        <top style="thin">
          <color theme="3" tint="0.39991454817346722"/>
        </top>
        <vertical/>
        <horizontal/>
      </border>
    </dxf>
    <dxf>
      <border diagonalUp="0" diagonalDown="0">
        <left style="medium">
          <color theme="3" tint="0.39997558519241921"/>
        </left>
        <right style="medium">
          <color theme="3" tint="0.39997558519241921"/>
        </right>
        <top style="medium">
          <color theme="3" tint="0.39997558519241921"/>
        </top>
        <bottom style="medium">
          <color theme="3" tint="0.39997558519241921"/>
        </bottom>
      </border>
    </dxf>
    <dxf>
      <alignment horizontal="left" vertical="top" textRotation="0" wrapText="1" indent="0" relativeIndent="255" justifyLastLine="0" shrinkToFit="0" readingOrder="0"/>
    </dxf>
    <dxf>
      <border>
        <bottom style="medium">
          <color theme="3" tint="0.39997558519241921"/>
        </bottom>
        <vertical/>
        <horizontal/>
      </border>
    </dxf>
    <dxf>
      <font>
        <b/>
        <strike val="0"/>
        <outline val="0"/>
        <shadow val="0"/>
        <u val="none"/>
        <vertAlign val="baseline"/>
        <sz val="14"/>
        <color theme="1"/>
        <name val="Calibri"/>
        <scheme val="minor"/>
      </font>
      <fill>
        <patternFill patternType="solid">
          <fgColor indexed="64"/>
          <bgColor theme="3" tint="0.79998168889431442"/>
        </patternFill>
      </fill>
      <alignment horizontal="general" vertical="top" textRotation="0" wrapText="1" indent="0" relativeIndent="255" justifyLastLine="0" shrinkToFit="0" readingOrder="0"/>
      <border diagonalUp="0" diagonalDown="0" outline="0">
        <left style="thin">
          <color theme="3" tint="0.39991454817346722"/>
        </left>
        <right style="thin">
          <color theme="3" tint="0.39991454817346722"/>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114300</xdr:colOff>
      <xdr:row>8</xdr:row>
      <xdr:rowOff>79376</xdr:rowOff>
    </xdr:from>
    <xdr:to>
      <xdr:col>9</xdr:col>
      <xdr:colOff>617221</xdr:colOff>
      <xdr:row>22</xdr:row>
      <xdr:rowOff>176068</xdr:rowOff>
    </xdr:to>
    <xdr:pic>
      <xdr:nvPicPr>
        <xdr:cNvPr id="3" name="Picture 2" descr="Regional Achievement Centers"/>
        <xdr:cNvPicPr>
          <a:picLocks noChangeAspect="1" noChangeArrowheads="1"/>
        </xdr:cNvPicPr>
      </xdr:nvPicPr>
      <xdr:blipFill>
        <a:blip xmlns:r="http://schemas.openxmlformats.org/officeDocument/2006/relationships" r:embed="rId1" cstate="print"/>
        <a:srcRect/>
        <a:stretch>
          <a:fillRect/>
        </a:stretch>
      </xdr:blipFill>
      <xdr:spPr bwMode="auto">
        <a:xfrm>
          <a:off x="952500" y="1557656"/>
          <a:ext cx="6583681" cy="2657012"/>
        </a:xfrm>
        <a:prstGeom prst="rect">
          <a:avLst/>
        </a:prstGeom>
        <a:noFill/>
      </xdr:spPr>
    </xdr:pic>
    <xdr:clientData/>
  </xdr:twoCellAnchor>
  <xdr:twoCellAnchor>
    <xdr:from>
      <xdr:col>7</xdr:col>
      <xdr:colOff>12701</xdr:colOff>
      <xdr:row>24</xdr:row>
      <xdr:rowOff>25400</xdr:rowOff>
    </xdr:from>
    <xdr:to>
      <xdr:col>7</xdr:col>
      <xdr:colOff>304801</xdr:colOff>
      <xdr:row>24</xdr:row>
      <xdr:rowOff>266700</xdr:rowOff>
    </xdr:to>
    <xdr:sp macro="" textlink="">
      <xdr:nvSpPr>
        <xdr:cNvPr id="4" name="Rectangle 3"/>
        <xdr:cNvSpPr/>
      </xdr:nvSpPr>
      <xdr:spPr>
        <a:xfrm>
          <a:off x="5384801" y="4597400"/>
          <a:ext cx="292100" cy="2413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2</a:t>
          </a:r>
        </a:p>
      </xdr:txBody>
    </xdr:sp>
    <xdr:clientData/>
  </xdr:twoCellAnchor>
  <xdr:twoCellAnchor>
    <xdr:from>
      <xdr:col>7</xdr:col>
      <xdr:colOff>12701</xdr:colOff>
      <xdr:row>30</xdr:row>
      <xdr:rowOff>38100</xdr:rowOff>
    </xdr:from>
    <xdr:to>
      <xdr:col>7</xdr:col>
      <xdr:colOff>304801</xdr:colOff>
      <xdr:row>30</xdr:row>
      <xdr:rowOff>279400</xdr:rowOff>
    </xdr:to>
    <xdr:sp macro="" textlink="">
      <xdr:nvSpPr>
        <xdr:cNvPr id="5" name="Rectangle 4"/>
        <xdr:cNvSpPr/>
      </xdr:nvSpPr>
      <xdr:spPr>
        <a:xfrm>
          <a:off x="5384801" y="6070600"/>
          <a:ext cx="292100" cy="2413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3</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1</xdr:row>
      <xdr:rowOff>91441</xdr:rowOff>
    </xdr:from>
    <xdr:ext cx="7216140" cy="678180"/>
    <xdr:sp macro="" textlink="">
      <xdr:nvSpPr>
        <xdr:cNvPr id="2" name="Text Box 13"/>
        <xdr:cNvSpPr txBox="1">
          <a:spLocks/>
        </xdr:cNvSpPr>
      </xdr:nvSpPr>
      <xdr:spPr bwMode="auto">
        <a:xfrm>
          <a:off x="114300" y="495301"/>
          <a:ext cx="7216140" cy="678180"/>
        </a:xfrm>
        <a:prstGeom prst="rect">
          <a:avLst/>
        </a:prstGeom>
        <a:noFill/>
        <a:ln w="19050">
          <a:solidFill>
            <a:schemeClr val="tx2">
              <a:lumMod val="60000"/>
              <a:lumOff val="40000"/>
            </a:schemeClr>
          </a:solidFill>
          <a:miter lim="800000"/>
          <a:headEnd/>
          <a:tailEnd/>
        </a:ln>
      </xdr:spPr>
      <xdr:txBody>
        <a:bodyPr wrap="square" lIns="0" tIns="0" rIns="0" bIns="0" anchor="t" upright="1">
          <a:noAutofit/>
        </a:bodyPr>
        <a:lstStyle/>
        <a:p>
          <a:r>
            <a:rPr lang="en-US" sz="1200" b="1" i="1">
              <a:latin typeface="+mn-lt"/>
              <a:ea typeface="+mn-ea"/>
              <a:cs typeface="+mn-cs"/>
            </a:rPr>
            <a:t>ESEA §1114(b)(1)(A) “A comprehensive needs assessment of the entire school </a:t>
          </a:r>
          <a:r>
            <a:rPr lang="en-US" sz="1200" b="1" i="1">
              <a:solidFill>
                <a:sysClr val="windowText" lastClr="000000"/>
              </a:solidFill>
              <a:latin typeface="+mn-lt"/>
              <a:ea typeface="+mn-ea"/>
              <a:cs typeface="+mn-cs"/>
            </a:rPr>
            <a:t>(including </a:t>
          </a:r>
          <a:r>
            <a:rPr lang="en-US" sz="1200" b="1" i="1">
              <a:latin typeface="+mn-lt"/>
              <a:ea typeface="+mn-ea"/>
              <a:cs typeface="+mn-cs"/>
            </a:rPr>
            <a:t>taking into account the needs of migratory children)  . . . that is based on information which includes the achievement of children in relation to the State academic content standards and the State student academic achievement standards . . . ”</a:t>
          </a:r>
          <a:r>
            <a:rPr lang="en-GB" sz="1200"/>
            <a:t> </a:t>
          </a:r>
        </a:p>
      </xdr:txBody>
    </xdr:sp>
    <xdr:clientData/>
  </xdr:oneCellAnchor>
  <xdr:twoCellAnchor>
    <xdr:from>
      <xdr:col>0</xdr:col>
      <xdr:colOff>129540</xdr:colOff>
      <xdr:row>5</xdr:row>
      <xdr:rowOff>45720</xdr:rowOff>
    </xdr:from>
    <xdr:to>
      <xdr:col>0</xdr:col>
      <xdr:colOff>434340</xdr:colOff>
      <xdr:row>6</xdr:row>
      <xdr:rowOff>27940</xdr:rowOff>
    </xdr:to>
    <xdr:sp macro="" textlink="">
      <xdr:nvSpPr>
        <xdr:cNvPr id="3" name="Rectangle 2"/>
        <xdr:cNvSpPr/>
      </xdr:nvSpPr>
      <xdr:spPr>
        <a:xfrm>
          <a:off x="129540" y="1203960"/>
          <a:ext cx="304800" cy="23368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5</a:t>
          </a:r>
        </a:p>
      </xdr:txBody>
    </xdr:sp>
    <xdr:clientData/>
  </xdr:twoCellAnchor>
  <xdr:twoCellAnchor editAs="oneCell">
    <xdr:from>
      <xdr:col>8</xdr:col>
      <xdr:colOff>114300</xdr:colOff>
      <xdr:row>3</xdr:row>
      <xdr:rowOff>0</xdr:rowOff>
    </xdr:from>
    <xdr:to>
      <xdr:col>14</xdr:col>
      <xdr:colOff>990600</xdr:colOff>
      <xdr:row>4</xdr:row>
      <xdr:rowOff>76200</xdr:rowOff>
    </xdr:to>
    <xdr:pic>
      <xdr:nvPicPr>
        <xdr:cNvPr id="5" name="Picture 4"/>
        <xdr:cNvPicPr>
          <a:picLocks noChangeAspect="1"/>
        </xdr:cNvPicPr>
      </xdr:nvPicPr>
      <xdr:blipFill>
        <a:blip xmlns:r="http://schemas.openxmlformats.org/officeDocument/2006/relationships" r:embed="rId1"/>
        <a:stretch>
          <a:fillRect/>
        </a:stretch>
      </xdr:blipFill>
      <xdr:spPr>
        <a:xfrm>
          <a:off x="10378440" y="769620"/>
          <a:ext cx="9563100" cy="266700"/>
        </a:xfrm>
        <a:prstGeom prst="rect">
          <a:avLst/>
        </a:prstGeom>
        <a:ln w="19050">
          <a:solidFill>
            <a:schemeClr val="tx2">
              <a:lumMod val="60000"/>
              <a:lumOff val="40000"/>
            </a:schemeClr>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2908300</xdr:colOff>
      <xdr:row>14</xdr:row>
      <xdr:rowOff>114300</xdr:rowOff>
    </xdr:from>
    <xdr:to>
      <xdr:col>3</xdr:col>
      <xdr:colOff>165100</xdr:colOff>
      <xdr:row>14</xdr:row>
      <xdr:rowOff>396240</xdr:rowOff>
    </xdr:to>
    <xdr:sp macro="" textlink="">
      <xdr:nvSpPr>
        <xdr:cNvPr id="2" name="Rectangle 1"/>
        <xdr:cNvSpPr/>
      </xdr:nvSpPr>
      <xdr:spPr>
        <a:xfrm>
          <a:off x="5031740" y="6535420"/>
          <a:ext cx="375920" cy="2819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4</a:t>
          </a:r>
        </a:p>
      </xdr:txBody>
    </xdr:sp>
    <xdr:clientData/>
  </xdr:twoCellAnchor>
  <xdr:twoCellAnchor>
    <xdr:from>
      <xdr:col>2</xdr:col>
      <xdr:colOff>2910840</xdr:colOff>
      <xdr:row>15</xdr:row>
      <xdr:rowOff>109220</xdr:rowOff>
    </xdr:from>
    <xdr:to>
      <xdr:col>3</xdr:col>
      <xdr:colOff>167640</xdr:colOff>
      <xdr:row>15</xdr:row>
      <xdr:rowOff>350520</xdr:rowOff>
    </xdr:to>
    <xdr:sp macro="" textlink="">
      <xdr:nvSpPr>
        <xdr:cNvPr id="3" name="Rectangle 2"/>
        <xdr:cNvSpPr/>
      </xdr:nvSpPr>
      <xdr:spPr>
        <a:xfrm>
          <a:off x="5034280" y="7048500"/>
          <a:ext cx="375920" cy="2413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2903220</xdr:colOff>
      <xdr:row>14</xdr:row>
      <xdr:rowOff>68580</xdr:rowOff>
    </xdr:from>
    <xdr:to>
      <xdr:col>3</xdr:col>
      <xdr:colOff>160020</xdr:colOff>
      <xdr:row>14</xdr:row>
      <xdr:rowOff>345440</xdr:rowOff>
    </xdr:to>
    <xdr:sp macro="" textlink="">
      <xdr:nvSpPr>
        <xdr:cNvPr id="3" name="Rectangle 2"/>
        <xdr:cNvSpPr/>
      </xdr:nvSpPr>
      <xdr:spPr>
        <a:xfrm>
          <a:off x="5026660" y="6489700"/>
          <a:ext cx="375920" cy="27686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6</a:t>
          </a:r>
        </a:p>
      </xdr:txBody>
    </xdr:sp>
    <xdr:clientData/>
  </xdr:twoCellAnchor>
  <xdr:twoCellAnchor>
    <xdr:from>
      <xdr:col>2</xdr:col>
      <xdr:colOff>2870200</xdr:colOff>
      <xdr:row>13</xdr:row>
      <xdr:rowOff>119380</xdr:rowOff>
    </xdr:from>
    <xdr:to>
      <xdr:col>3</xdr:col>
      <xdr:colOff>127000</xdr:colOff>
      <xdr:row>13</xdr:row>
      <xdr:rowOff>396240</xdr:rowOff>
    </xdr:to>
    <xdr:sp macro="" textlink="">
      <xdr:nvSpPr>
        <xdr:cNvPr id="5" name="Rectangle 4"/>
        <xdr:cNvSpPr/>
      </xdr:nvSpPr>
      <xdr:spPr>
        <a:xfrm>
          <a:off x="4993640" y="6022340"/>
          <a:ext cx="375920" cy="27686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xdr:colOff>
      <xdr:row>0</xdr:row>
      <xdr:rowOff>373379</xdr:rowOff>
    </xdr:from>
    <xdr:to>
      <xdr:col>0</xdr:col>
      <xdr:colOff>396240</xdr:colOff>
      <xdr:row>2</xdr:row>
      <xdr:rowOff>15240</xdr:rowOff>
    </xdr:to>
    <xdr:sp macro="" textlink="">
      <xdr:nvSpPr>
        <xdr:cNvPr id="2" name="Rectangle 1"/>
        <xdr:cNvSpPr/>
      </xdr:nvSpPr>
      <xdr:spPr>
        <a:xfrm>
          <a:off x="15240" y="373379"/>
          <a:ext cx="381000" cy="25146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88900</xdr:colOff>
      <xdr:row>1</xdr:row>
      <xdr:rowOff>0</xdr:rowOff>
    </xdr:from>
    <xdr:to>
      <xdr:col>0</xdr:col>
      <xdr:colOff>495300</xdr:colOff>
      <xdr:row>1</xdr:row>
      <xdr:rowOff>391885</xdr:rowOff>
    </xdr:to>
    <xdr:sp macro="" textlink="">
      <xdr:nvSpPr>
        <xdr:cNvPr id="2" name="TextBox 1"/>
        <xdr:cNvSpPr txBox="1"/>
      </xdr:nvSpPr>
      <xdr:spPr>
        <a:xfrm>
          <a:off x="88900" y="544286"/>
          <a:ext cx="406400" cy="391885"/>
        </a:xfrm>
        <a:prstGeom prst="rect">
          <a:avLst/>
        </a:prstGeom>
        <a:solidFill>
          <a:srgbClr val="FFFF00"/>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1">
              <a:solidFill>
                <a:sysClr val="windowText" lastClr="000000"/>
              </a:solidFill>
            </a:rPr>
            <a:t>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358141</xdr:rowOff>
    </xdr:from>
    <xdr:to>
      <xdr:col>0</xdr:col>
      <xdr:colOff>495300</xdr:colOff>
      <xdr:row>2</xdr:row>
      <xdr:rowOff>1</xdr:rowOff>
    </xdr:to>
    <xdr:sp macro="" textlink="">
      <xdr:nvSpPr>
        <xdr:cNvPr id="2" name="Rectangle 1"/>
        <xdr:cNvSpPr/>
      </xdr:nvSpPr>
      <xdr:spPr>
        <a:xfrm>
          <a:off x="114300" y="358141"/>
          <a:ext cx="381000" cy="2438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6</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111125</xdr:rowOff>
    </xdr:from>
    <xdr:to>
      <xdr:col>0</xdr:col>
      <xdr:colOff>381000</xdr:colOff>
      <xdr:row>3</xdr:row>
      <xdr:rowOff>111125</xdr:rowOff>
    </xdr:to>
    <xdr:sp macro="" textlink="">
      <xdr:nvSpPr>
        <xdr:cNvPr id="2" name="Rectangle 1"/>
        <xdr:cNvSpPr/>
      </xdr:nvSpPr>
      <xdr:spPr>
        <a:xfrm>
          <a:off x="0" y="936625"/>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365760</xdr:colOff>
      <xdr:row>6</xdr:row>
      <xdr:rowOff>20320</xdr:rowOff>
    </xdr:from>
    <xdr:to>
      <xdr:col>5</xdr:col>
      <xdr:colOff>1513840</xdr:colOff>
      <xdr:row>8</xdr:row>
      <xdr:rowOff>585108</xdr:rowOff>
    </xdr:to>
    <xdr:sp macro="" textlink="">
      <xdr:nvSpPr>
        <xdr:cNvPr id="4" name="TextBox 3"/>
        <xdr:cNvSpPr txBox="1"/>
      </xdr:nvSpPr>
      <xdr:spPr>
        <a:xfrm>
          <a:off x="9468939" y="3530963"/>
          <a:ext cx="3202758" cy="2333716"/>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111125</xdr:rowOff>
    </xdr:from>
    <xdr:to>
      <xdr:col>0</xdr:col>
      <xdr:colOff>381000</xdr:colOff>
      <xdr:row>3</xdr:row>
      <xdr:rowOff>111125</xdr:rowOff>
    </xdr:to>
    <xdr:sp macro="" textlink="">
      <xdr:nvSpPr>
        <xdr:cNvPr id="2" name="Rectangle 1"/>
        <xdr:cNvSpPr/>
      </xdr:nvSpPr>
      <xdr:spPr>
        <a:xfrm>
          <a:off x="0" y="939800"/>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365760</xdr:colOff>
      <xdr:row>6</xdr:row>
      <xdr:rowOff>20320</xdr:rowOff>
    </xdr:from>
    <xdr:to>
      <xdr:col>5</xdr:col>
      <xdr:colOff>1513840</xdr:colOff>
      <xdr:row>8</xdr:row>
      <xdr:rowOff>585108</xdr:rowOff>
    </xdr:to>
    <xdr:sp macro="" textlink="">
      <xdr:nvSpPr>
        <xdr:cNvPr id="3" name="TextBox 2"/>
        <xdr:cNvSpPr txBox="1"/>
      </xdr:nvSpPr>
      <xdr:spPr>
        <a:xfrm>
          <a:off x="9471660" y="3506470"/>
          <a:ext cx="3195955" cy="2403113"/>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111125</xdr:rowOff>
    </xdr:from>
    <xdr:to>
      <xdr:col>0</xdr:col>
      <xdr:colOff>381000</xdr:colOff>
      <xdr:row>3</xdr:row>
      <xdr:rowOff>111125</xdr:rowOff>
    </xdr:to>
    <xdr:sp macro="" textlink="">
      <xdr:nvSpPr>
        <xdr:cNvPr id="2" name="Rectangle 1"/>
        <xdr:cNvSpPr/>
      </xdr:nvSpPr>
      <xdr:spPr>
        <a:xfrm>
          <a:off x="0" y="939800"/>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365760</xdr:colOff>
      <xdr:row>6</xdr:row>
      <xdr:rowOff>20320</xdr:rowOff>
    </xdr:from>
    <xdr:to>
      <xdr:col>5</xdr:col>
      <xdr:colOff>1513840</xdr:colOff>
      <xdr:row>8</xdr:row>
      <xdr:rowOff>585108</xdr:rowOff>
    </xdr:to>
    <xdr:sp macro="" textlink="">
      <xdr:nvSpPr>
        <xdr:cNvPr id="3" name="TextBox 2"/>
        <xdr:cNvSpPr txBox="1"/>
      </xdr:nvSpPr>
      <xdr:spPr>
        <a:xfrm>
          <a:off x="9471660" y="3992245"/>
          <a:ext cx="3195955" cy="2403113"/>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111125</xdr:rowOff>
    </xdr:from>
    <xdr:to>
      <xdr:col>0</xdr:col>
      <xdr:colOff>381000</xdr:colOff>
      <xdr:row>3</xdr:row>
      <xdr:rowOff>111125</xdr:rowOff>
    </xdr:to>
    <xdr:sp macro="" textlink="">
      <xdr:nvSpPr>
        <xdr:cNvPr id="2" name="Rectangle 1"/>
        <xdr:cNvSpPr/>
      </xdr:nvSpPr>
      <xdr:spPr>
        <a:xfrm>
          <a:off x="0" y="939800"/>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365760</xdr:colOff>
      <xdr:row>6</xdr:row>
      <xdr:rowOff>20320</xdr:rowOff>
    </xdr:from>
    <xdr:to>
      <xdr:col>5</xdr:col>
      <xdr:colOff>1513840</xdr:colOff>
      <xdr:row>8</xdr:row>
      <xdr:rowOff>585108</xdr:rowOff>
    </xdr:to>
    <xdr:sp macro="" textlink="">
      <xdr:nvSpPr>
        <xdr:cNvPr id="3" name="TextBox 2"/>
        <xdr:cNvSpPr txBox="1"/>
      </xdr:nvSpPr>
      <xdr:spPr>
        <a:xfrm>
          <a:off x="9471660" y="3506470"/>
          <a:ext cx="3195955" cy="2403113"/>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111125</xdr:rowOff>
    </xdr:from>
    <xdr:to>
      <xdr:col>0</xdr:col>
      <xdr:colOff>381000</xdr:colOff>
      <xdr:row>3</xdr:row>
      <xdr:rowOff>111125</xdr:rowOff>
    </xdr:to>
    <xdr:sp macro="" textlink="">
      <xdr:nvSpPr>
        <xdr:cNvPr id="2" name="Rectangle 1"/>
        <xdr:cNvSpPr/>
      </xdr:nvSpPr>
      <xdr:spPr>
        <a:xfrm>
          <a:off x="0" y="939800"/>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365760</xdr:colOff>
      <xdr:row>6</xdr:row>
      <xdr:rowOff>20320</xdr:rowOff>
    </xdr:from>
    <xdr:to>
      <xdr:col>5</xdr:col>
      <xdr:colOff>1513840</xdr:colOff>
      <xdr:row>8</xdr:row>
      <xdr:rowOff>585108</xdr:rowOff>
    </xdr:to>
    <xdr:sp macro="" textlink="">
      <xdr:nvSpPr>
        <xdr:cNvPr id="3" name="TextBox 2"/>
        <xdr:cNvSpPr txBox="1"/>
      </xdr:nvSpPr>
      <xdr:spPr>
        <a:xfrm>
          <a:off x="9471660" y="3735070"/>
          <a:ext cx="3195955" cy="2403113"/>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111125</xdr:rowOff>
    </xdr:from>
    <xdr:to>
      <xdr:col>0</xdr:col>
      <xdr:colOff>381000</xdr:colOff>
      <xdr:row>3</xdr:row>
      <xdr:rowOff>111125</xdr:rowOff>
    </xdr:to>
    <xdr:sp macro="" textlink="">
      <xdr:nvSpPr>
        <xdr:cNvPr id="2" name="Rectangle 1"/>
        <xdr:cNvSpPr/>
      </xdr:nvSpPr>
      <xdr:spPr>
        <a:xfrm>
          <a:off x="0" y="939800"/>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365760</xdr:colOff>
      <xdr:row>6</xdr:row>
      <xdr:rowOff>20320</xdr:rowOff>
    </xdr:from>
    <xdr:to>
      <xdr:col>5</xdr:col>
      <xdr:colOff>1513840</xdr:colOff>
      <xdr:row>8</xdr:row>
      <xdr:rowOff>585108</xdr:rowOff>
    </xdr:to>
    <xdr:sp macro="" textlink="">
      <xdr:nvSpPr>
        <xdr:cNvPr id="3" name="TextBox 2"/>
        <xdr:cNvSpPr txBox="1"/>
      </xdr:nvSpPr>
      <xdr:spPr>
        <a:xfrm>
          <a:off x="9471660" y="3506470"/>
          <a:ext cx="3195955" cy="2403113"/>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111125</xdr:rowOff>
    </xdr:from>
    <xdr:to>
      <xdr:col>0</xdr:col>
      <xdr:colOff>381000</xdr:colOff>
      <xdr:row>3</xdr:row>
      <xdr:rowOff>111125</xdr:rowOff>
    </xdr:to>
    <xdr:sp macro="" textlink="">
      <xdr:nvSpPr>
        <xdr:cNvPr id="2" name="Rectangle 1"/>
        <xdr:cNvSpPr/>
      </xdr:nvSpPr>
      <xdr:spPr>
        <a:xfrm>
          <a:off x="0" y="939800"/>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365760</xdr:colOff>
      <xdr:row>6</xdr:row>
      <xdr:rowOff>20320</xdr:rowOff>
    </xdr:from>
    <xdr:to>
      <xdr:col>5</xdr:col>
      <xdr:colOff>1513840</xdr:colOff>
      <xdr:row>8</xdr:row>
      <xdr:rowOff>585108</xdr:rowOff>
    </xdr:to>
    <xdr:sp macro="" textlink="">
      <xdr:nvSpPr>
        <xdr:cNvPr id="3" name="TextBox 2"/>
        <xdr:cNvSpPr txBox="1"/>
      </xdr:nvSpPr>
      <xdr:spPr>
        <a:xfrm>
          <a:off x="9471660" y="4011295"/>
          <a:ext cx="3195955" cy="2403113"/>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111125</xdr:rowOff>
    </xdr:from>
    <xdr:to>
      <xdr:col>0</xdr:col>
      <xdr:colOff>381000</xdr:colOff>
      <xdr:row>3</xdr:row>
      <xdr:rowOff>111125</xdr:rowOff>
    </xdr:to>
    <xdr:sp macro="" textlink="">
      <xdr:nvSpPr>
        <xdr:cNvPr id="2" name="Rectangle 1"/>
        <xdr:cNvSpPr/>
      </xdr:nvSpPr>
      <xdr:spPr>
        <a:xfrm>
          <a:off x="0" y="939800"/>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365760</xdr:colOff>
      <xdr:row>6</xdr:row>
      <xdr:rowOff>20320</xdr:rowOff>
    </xdr:from>
    <xdr:to>
      <xdr:col>5</xdr:col>
      <xdr:colOff>1513840</xdr:colOff>
      <xdr:row>8</xdr:row>
      <xdr:rowOff>585108</xdr:rowOff>
    </xdr:to>
    <xdr:sp macro="" textlink="">
      <xdr:nvSpPr>
        <xdr:cNvPr id="3" name="TextBox 2"/>
        <xdr:cNvSpPr txBox="1"/>
      </xdr:nvSpPr>
      <xdr:spPr>
        <a:xfrm>
          <a:off x="9471660" y="3449320"/>
          <a:ext cx="3195955" cy="2403113"/>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111125</xdr:rowOff>
    </xdr:from>
    <xdr:to>
      <xdr:col>0</xdr:col>
      <xdr:colOff>381000</xdr:colOff>
      <xdr:row>3</xdr:row>
      <xdr:rowOff>111125</xdr:rowOff>
    </xdr:to>
    <xdr:sp macro="" textlink="">
      <xdr:nvSpPr>
        <xdr:cNvPr id="2" name="Rectangle 1"/>
        <xdr:cNvSpPr/>
      </xdr:nvSpPr>
      <xdr:spPr>
        <a:xfrm>
          <a:off x="0" y="939800"/>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365760</xdr:colOff>
      <xdr:row>6</xdr:row>
      <xdr:rowOff>20320</xdr:rowOff>
    </xdr:from>
    <xdr:to>
      <xdr:col>5</xdr:col>
      <xdr:colOff>1513840</xdr:colOff>
      <xdr:row>8</xdr:row>
      <xdr:rowOff>585108</xdr:rowOff>
    </xdr:to>
    <xdr:sp macro="" textlink="">
      <xdr:nvSpPr>
        <xdr:cNvPr id="3" name="TextBox 2"/>
        <xdr:cNvSpPr txBox="1"/>
      </xdr:nvSpPr>
      <xdr:spPr>
        <a:xfrm>
          <a:off x="9471660" y="4011295"/>
          <a:ext cx="3195955" cy="2403113"/>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111125</xdr:rowOff>
    </xdr:from>
    <xdr:to>
      <xdr:col>0</xdr:col>
      <xdr:colOff>381000</xdr:colOff>
      <xdr:row>3</xdr:row>
      <xdr:rowOff>111125</xdr:rowOff>
    </xdr:to>
    <xdr:sp macro="" textlink="">
      <xdr:nvSpPr>
        <xdr:cNvPr id="2" name="Rectangle 1"/>
        <xdr:cNvSpPr/>
      </xdr:nvSpPr>
      <xdr:spPr>
        <a:xfrm>
          <a:off x="0" y="939800"/>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365760</xdr:colOff>
      <xdr:row>6</xdr:row>
      <xdr:rowOff>20320</xdr:rowOff>
    </xdr:from>
    <xdr:to>
      <xdr:col>5</xdr:col>
      <xdr:colOff>1513840</xdr:colOff>
      <xdr:row>8</xdr:row>
      <xdr:rowOff>585108</xdr:rowOff>
    </xdr:to>
    <xdr:sp macro="" textlink="">
      <xdr:nvSpPr>
        <xdr:cNvPr id="3" name="TextBox 2"/>
        <xdr:cNvSpPr txBox="1"/>
      </xdr:nvSpPr>
      <xdr:spPr>
        <a:xfrm>
          <a:off x="9471660" y="4258945"/>
          <a:ext cx="3195955" cy="2403113"/>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68035</xdr:rowOff>
    </xdr:from>
    <xdr:to>
      <xdr:col>0</xdr:col>
      <xdr:colOff>381000</xdr:colOff>
      <xdr:row>3</xdr:row>
      <xdr:rowOff>68035</xdr:rowOff>
    </xdr:to>
    <xdr:sp macro="" textlink="">
      <xdr:nvSpPr>
        <xdr:cNvPr id="2" name="Rectangle 1"/>
        <xdr:cNvSpPr/>
      </xdr:nvSpPr>
      <xdr:spPr>
        <a:xfrm>
          <a:off x="0" y="896710"/>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487680</xdr:colOff>
      <xdr:row>5</xdr:row>
      <xdr:rowOff>40640</xdr:rowOff>
    </xdr:from>
    <xdr:to>
      <xdr:col>6</xdr:col>
      <xdr:colOff>0</xdr:colOff>
      <xdr:row>7</xdr:row>
      <xdr:rowOff>284480</xdr:rowOff>
    </xdr:to>
    <xdr:sp macro="" textlink="">
      <xdr:nvSpPr>
        <xdr:cNvPr id="3" name="TextBox 2"/>
        <xdr:cNvSpPr txBox="1"/>
      </xdr:nvSpPr>
      <xdr:spPr>
        <a:xfrm>
          <a:off x="9145905" y="2888615"/>
          <a:ext cx="3608070" cy="246316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68035</xdr:rowOff>
    </xdr:from>
    <xdr:to>
      <xdr:col>0</xdr:col>
      <xdr:colOff>381000</xdr:colOff>
      <xdr:row>3</xdr:row>
      <xdr:rowOff>68035</xdr:rowOff>
    </xdr:to>
    <xdr:sp macro="" textlink="">
      <xdr:nvSpPr>
        <xdr:cNvPr id="2" name="Rectangle 1"/>
        <xdr:cNvSpPr/>
      </xdr:nvSpPr>
      <xdr:spPr>
        <a:xfrm>
          <a:off x="0" y="896710"/>
          <a:ext cx="381000" cy="23812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7</a:t>
          </a:r>
        </a:p>
      </xdr:txBody>
    </xdr:sp>
    <xdr:clientData/>
  </xdr:twoCellAnchor>
  <xdr:twoCellAnchor>
    <xdr:from>
      <xdr:col>4</xdr:col>
      <xdr:colOff>487680</xdr:colOff>
      <xdr:row>5</xdr:row>
      <xdr:rowOff>40640</xdr:rowOff>
    </xdr:from>
    <xdr:to>
      <xdr:col>6</xdr:col>
      <xdr:colOff>0</xdr:colOff>
      <xdr:row>7</xdr:row>
      <xdr:rowOff>284480</xdr:rowOff>
    </xdr:to>
    <xdr:sp macro="" textlink="">
      <xdr:nvSpPr>
        <xdr:cNvPr id="3" name="TextBox 2"/>
        <xdr:cNvSpPr txBox="1"/>
      </xdr:nvSpPr>
      <xdr:spPr>
        <a:xfrm>
          <a:off x="9145905" y="2888615"/>
          <a:ext cx="3608070" cy="246316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i="0" u="sng" strike="noStrike">
              <a:solidFill>
                <a:schemeClr val="dk1"/>
              </a:solidFill>
              <a:latin typeface="+mn-lt"/>
              <a:ea typeface="+mn-ea"/>
              <a:cs typeface="+mn-cs"/>
            </a:rPr>
            <a:t>Turnaround Principles</a:t>
          </a:r>
          <a:r>
            <a:rPr lang="en-US" sz="1400" b="1" i="0" u="none" strike="noStrike">
              <a:solidFill>
                <a:schemeClr val="dk1"/>
              </a:solidFill>
              <a:latin typeface="+mn-lt"/>
              <a:ea typeface="+mn-ea"/>
              <a:cs typeface="+mn-cs"/>
            </a:rPr>
            <a:t>                                                                1- School Leadership                                                                      2- School Climate &amp; Culture                                                             3- Effective Instruction                                                                           4- Curriculum, Assessment and Intervention System                                                                            5- Effective Staffing Practices                                                          6- Enabling the Effective Use of Data                                                7- Effective Use of Time                                                                         8- Family &amp; Community Engagement </a:t>
          </a:r>
          <a:r>
            <a:rPr lang="en-US" sz="1400"/>
            <a:t>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139700</xdr:colOff>
      <xdr:row>0</xdr:row>
      <xdr:rowOff>489856</xdr:rowOff>
    </xdr:from>
    <xdr:to>
      <xdr:col>0</xdr:col>
      <xdr:colOff>520700</xdr:colOff>
      <xdr:row>1</xdr:row>
      <xdr:rowOff>217715</xdr:rowOff>
    </xdr:to>
    <xdr:sp macro="" textlink="">
      <xdr:nvSpPr>
        <xdr:cNvPr id="2" name="Rectangle 1"/>
        <xdr:cNvSpPr/>
      </xdr:nvSpPr>
      <xdr:spPr>
        <a:xfrm>
          <a:off x="139700" y="489856"/>
          <a:ext cx="381000" cy="28303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11</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86360</xdr:colOff>
      <xdr:row>1</xdr:row>
      <xdr:rowOff>81280</xdr:rowOff>
    </xdr:from>
    <xdr:to>
      <xdr:col>0</xdr:col>
      <xdr:colOff>467360</xdr:colOff>
      <xdr:row>1</xdr:row>
      <xdr:rowOff>396240</xdr:rowOff>
    </xdr:to>
    <xdr:sp macro="" textlink="">
      <xdr:nvSpPr>
        <xdr:cNvPr id="2" name="Rectangle 1"/>
        <xdr:cNvSpPr/>
      </xdr:nvSpPr>
      <xdr:spPr>
        <a:xfrm>
          <a:off x="86360" y="477520"/>
          <a:ext cx="381000" cy="31496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12</a:t>
          </a:r>
        </a:p>
      </xdr:txBody>
    </xdr:sp>
    <xdr:clientData/>
  </xdr:twoCellAnchor>
  <xdr:twoCellAnchor>
    <xdr:from>
      <xdr:col>4</xdr:col>
      <xdr:colOff>1082040</xdr:colOff>
      <xdr:row>0</xdr:row>
      <xdr:rowOff>106680</xdr:rowOff>
    </xdr:from>
    <xdr:to>
      <xdr:col>6</xdr:col>
      <xdr:colOff>1493520</xdr:colOff>
      <xdr:row>1</xdr:row>
      <xdr:rowOff>497840</xdr:rowOff>
    </xdr:to>
    <xdr:sp macro="" textlink="">
      <xdr:nvSpPr>
        <xdr:cNvPr id="3" name="Rectangle 2"/>
        <xdr:cNvSpPr/>
      </xdr:nvSpPr>
      <xdr:spPr>
        <a:xfrm>
          <a:off x="6578600" y="106680"/>
          <a:ext cx="5105400" cy="787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lang="en-GB" sz="1200" b="1">
              <a:solidFill>
                <a:schemeClr val="bg1"/>
              </a:solidFill>
            </a:rPr>
            <a:t>Budget data will automatically be calculated based</a:t>
          </a:r>
          <a:r>
            <a:rPr lang="en-GB" sz="1200" b="1" baseline="0">
              <a:solidFill>
                <a:schemeClr val="bg1"/>
              </a:solidFill>
            </a:rPr>
            <a:t> on the funding category and source for each objective/action step on each intervention strategy sheet</a:t>
          </a:r>
          <a:endParaRPr lang="en-GB" sz="1200" b="1">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222250</xdr:colOff>
      <xdr:row>1</xdr:row>
      <xdr:rowOff>63501</xdr:rowOff>
    </xdr:from>
    <xdr:ext cx="9937750" cy="793749"/>
    <xdr:sp macro="" textlink="">
      <xdr:nvSpPr>
        <xdr:cNvPr id="2" name="Text Box 13"/>
        <xdr:cNvSpPr txBox="1">
          <a:spLocks/>
        </xdr:cNvSpPr>
      </xdr:nvSpPr>
      <xdr:spPr bwMode="auto">
        <a:xfrm>
          <a:off x="222250" y="365126"/>
          <a:ext cx="9937750" cy="793749"/>
        </a:xfrm>
        <a:prstGeom prst="rect">
          <a:avLst/>
        </a:prstGeom>
        <a:noFill/>
        <a:ln w="19050">
          <a:solidFill>
            <a:schemeClr val="tx2">
              <a:lumMod val="60000"/>
              <a:lumOff val="40000"/>
            </a:schemeClr>
          </a:solidFill>
          <a:miter lim="800000"/>
          <a:headEnd/>
          <a:tailEnd/>
        </a:ln>
      </xdr:spPr>
      <xdr:txBody>
        <a:bodyPr wrap="square" lIns="0" tIns="0" rIns="0" bIns="0" anchor="t" upright="1">
          <a:noAutofit/>
        </a:bodyPr>
        <a:lstStyle/>
        <a:p>
          <a:r>
            <a:rPr lang="en-US" sz="1200" b="1">
              <a:latin typeface="Arial" pitchFamily="34" charset="0"/>
              <a:ea typeface="+mn-ea"/>
              <a:cs typeface="Arial" pitchFamily="34" charset="0"/>
            </a:rPr>
            <a:t>ESEA (b)(1)(I)</a:t>
          </a:r>
          <a:r>
            <a:rPr lang="en-US" sz="1200" b="1" i="1">
              <a:latin typeface="Arial" pitchFamily="34" charset="0"/>
              <a:ea typeface="+mn-ea"/>
              <a:cs typeface="Arial" pitchFamily="34" charset="0"/>
            </a:rPr>
            <a:t>  Activities to ensure that students who experience </a:t>
          </a:r>
          <a:r>
            <a:rPr lang="en-US" sz="1200" b="1" i="1" u="sng">
              <a:latin typeface="Arial" pitchFamily="34" charset="0"/>
              <a:ea typeface="+mn-ea"/>
              <a:cs typeface="Arial" pitchFamily="34" charset="0"/>
            </a:rPr>
            <a:t>difficulty mastering the proficient or advanced levels of academic achievement standards </a:t>
          </a:r>
          <a:r>
            <a:rPr lang="en-US" sz="1200" b="1" i="1">
              <a:latin typeface="Arial" pitchFamily="34" charset="0"/>
              <a:ea typeface="+mn-ea"/>
              <a:cs typeface="Arial" pitchFamily="34" charset="0"/>
            </a:rPr>
            <a:t>required by section 1111(b)(1) shall be provided with </a:t>
          </a:r>
          <a:r>
            <a:rPr lang="en-US" sz="1200" b="1" i="1" u="sng">
              <a:latin typeface="Arial" pitchFamily="34" charset="0"/>
              <a:ea typeface="+mn-ea"/>
              <a:cs typeface="Arial" pitchFamily="34" charset="0"/>
            </a:rPr>
            <a:t>effective, timely additional assistance</a:t>
          </a:r>
          <a:r>
            <a:rPr lang="en-US" sz="1200" b="1" i="1">
              <a:latin typeface="Arial" pitchFamily="34" charset="0"/>
              <a:ea typeface="+mn-ea"/>
              <a:cs typeface="Arial" pitchFamily="34" charset="0"/>
            </a:rPr>
            <a:t> which shall include measures to ensure that students' difficulties are identified on a timely basis and to provide sufficient information on which to base effective assistance</a:t>
          </a:r>
          <a:endParaRPr lang="en-GB" sz="1200">
            <a:latin typeface="Arial" pitchFamily="34" charset="0"/>
            <a:ea typeface="+mn-ea"/>
            <a:cs typeface="Arial" pitchFamily="34" charset="0"/>
          </a:endParaRPr>
        </a:p>
        <a:p>
          <a:pPr algn="l" rtl="0">
            <a:defRPr sz="1000"/>
          </a:pPr>
          <a:endParaRPr lang="en-GB" sz="1200" b="0" i="0" u="none" strike="noStrike" baseline="0">
            <a:solidFill>
              <a:srgbClr val="365F91"/>
            </a:solidFill>
            <a:latin typeface="Arial" pitchFamily="34" charset="0"/>
            <a:cs typeface="Arial" pitchFamily="34" charset="0"/>
          </a:endParaRPr>
        </a:p>
      </xdr:txBody>
    </xdr:sp>
    <xdr:clientData/>
  </xdr:oneCellAnchor>
  <xdr:twoCellAnchor>
    <xdr:from>
      <xdr:col>0</xdr:col>
      <xdr:colOff>79375</xdr:colOff>
      <xdr:row>4</xdr:row>
      <xdr:rowOff>95249</xdr:rowOff>
    </xdr:from>
    <xdr:to>
      <xdr:col>0</xdr:col>
      <xdr:colOff>460375</xdr:colOff>
      <xdr:row>6</xdr:row>
      <xdr:rowOff>28988</xdr:rowOff>
    </xdr:to>
    <xdr:sp macro="" textlink="">
      <xdr:nvSpPr>
        <xdr:cNvPr id="4" name="Rectangle 3"/>
        <xdr:cNvSpPr/>
      </xdr:nvSpPr>
      <xdr:spPr>
        <a:xfrm>
          <a:off x="79375" y="1000124"/>
          <a:ext cx="381000" cy="31473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500" b="1">
              <a:solidFill>
                <a:sysClr val="windowText" lastClr="000000"/>
              </a:solidFill>
            </a:rPr>
            <a:t>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sinclai\Documents\RACs%20-%20Office%20of%20School%20Improvement\Accountability\School%20Improvement%20Plan\2013%20SIG%20SIP%20Templates\2013%20SIG%20-%20Turnaround%20School%20Improvement%20Plan%20Template%20v0.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chool%20Improvement%20Plan%20v2012071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fisfis\Desktop\WORK%20Docs\SIPS\RAC%202012%20School%20Improvement%20Plan%20Template%20v1%202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itle"/>
      <sheetName val="SIP Team &amp; Process"/>
      <sheetName val="Goals - SIG Schools"/>
      <sheetName val="Goals - Focus Schools"/>
      <sheetName val="Prior year interventions"/>
      <sheetName val="QSR Summary"/>
      <sheetName val="Highest Priority Issues"/>
      <sheetName val="Required Activity (1)"/>
      <sheetName val="Required Activity (2)"/>
      <sheetName val="Required Activity (3)"/>
      <sheetName val="Required Activity (4)"/>
      <sheetName val="Required Activity (5)"/>
      <sheetName val="Required Activity (6)"/>
      <sheetName val="Required Activity (7)"/>
      <sheetName val="Required Activity (8)"/>
      <sheetName val="Required Activity (9)"/>
      <sheetName val="Required Activity (10)"/>
      <sheetName val="Other Intervention Strategy (1)"/>
      <sheetName val="Other Intervention Strategy (2)"/>
      <sheetName val="Strategy Summary"/>
      <sheetName val="Budget Summary"/>
      <sheetName val="List Variables"/>
      <sheetName val="Intervention Strategy Summary"/>
      <sheetName val="AtTask Step 1"/>
      <sheetName val="Past Proficiency-Future Targets"/>
      <sheetName val="SQL Results-1011"/>
      <sheetName val="List of Schools &amp; CDS"/>
      <sheetName val="List of SIG Schools &amp; CDS"/>
    </sheetNames>
    <sheetDataSet>
      <sheetData sheetId="0" refreshError="1"/>
      <sheetData sheetId="1">
        <row r="29">
          <cell r="I29" t="e">
            <v>#N/A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F2" t="str">
            <v>School Leadership</v>
          </cell>
          <cell r="G2" t="str">
            <v>Y</v>
          </cell>
          <cell r="K2" t="str">
            <v>QSR</v>
          </cell>
          <cell r="O2">
            <v>1</v>
          </cell>
          <cell r="R2" t="str">
            <v>Underdeveloped</v>
          </cell>
        </row>
        <row r="3">
          <cell r="F3" t="str">
            <v>District Leadership</v>
          </cell>
          <cell r="G3" t="str">
            <v>N</v>
          </cell>
          <cell r="K3" t="str">
            <v>Plan Development</v>
          </cell>
          <cell r="O3">
            <v>2</v>
          </cell>
          <cell r="R3" t="str">
            <v>Developing</v>
          </cell>
        </row>
        <row r="4">
          <cell r="F4" t="str">
            <v>RAC Team</v>
          </cell>
          <cell r="K4" t="str">
            <v>Program Evaluation</v>
          </cell>
          <cell r="O4">
            <v>3</v>
          </cell>
          <cell r="R4" t="str">
            <v>Proficient</v>
          </cell>
        </row>
        <row r="5">
          <cell r="F5" t="str">
            <v>Parent/Guardian</v>
          </cell>
          <cell r="K5" t="str">
            <v>Other</v>
          </cell>
          <cell r="O5">
            <v>4</v>
          </cell>
          <cell r="R5" t="str">
            <v>Well Developed</v>
          </cell>
        </row>
        <row r="6">
          <cell r="F6" t="str">
            <v>Other</v>
          </cell>
          <cell r="O6">
            <v>5</v>
          </cell>
        </row>
        <row r="7">
          <cell r="O7">
            <v>6</v>
          </cell>
        </row>
        <row r="8">
          <cell r="O8">
            <v>7</v>
          </cell>
        </row>
        <row r="9">
          <cell r="O9">
            <v>8</v>
          </cell>
        </row>
      </sheetData>
      <sheetData sheetId="23">
        <row r="3">
          <cell r="M3">
            <v>0</v>
          </cell>
          <cell r="N3" t="e">
            <v>#REF!</v>
          </cell>
          <cell r="O3" t="e">
            <v>#REF!</v>
          </cell>
        </row>
        <row r="4">
          <cell r="M4">
            <v>0</v>
          </cell>
          <cell r="N4" t="e">
            <v>#REF!</v>
          </cell>
          <cell r="O4" t="e">
            <v>#REF!</v>
          </cell>
        </row>
        <row r="5">
          <cell r="M5">
            <v>0</v>
          </cell>
          <cell r="N5" t="e">
            <v>#REF!</v>
          </cell>
          <cell r="O5" t="e">
            <v>#REF!</v>
          </cell>
        </row>
        <row r="6">
          <cell r="M6">
            <v>0</v>
          </cell>
          <cell r="N6" t="e">
            <v>#REF!</v>
          </cell>
          <cell r="O6" t="e">
            <v>#REF!</v>
          </cell>
        </row>
        <row r="7">
          <cell r="M7">
            <v>0</v>
          </cell>
          <cell r="N7" t="e">
            <v>#REF!</v>
          </cell>
          <cell r="O7" t="e">
            <v>#REF!</v>
          </cell>
        </row>
        <row r="8">
          <cell r="M8">
            <v>0</v>
          </cell>
          <cell r="N8" t="e">
            <v>#REF!</v>
          </cell>
          <cell r="O8" t="e">
            <v>#REF!</v>
          </cell>
        </row>
        <row r="9">
          <cell r="M9">
            <v>0</v>
          </cell>
          <cell r="N9" t="e">
            <v>#REF!</v>
          </cell>
          <cell r="O9" t="e">
            <v>#REF!</v>
          </cell>
        </row>
        <row r="10">
          <cell r="M10">
            <v>0</v>
          </cell>
          <cell r="N10" t="e">
            <v>#REF!</v>
          </cell>
          <cell r="O10" t="e">
            <v>#REF!</v>
          </cell>
        </row>
        <row r="11">
          <cell r="M11">
            <v>0</v>
          </cell>
          <cell r="N11" t="e">
            <v>#REF!</v>
          </cell>
          <cell r="O11" t="e">
            <v>#REF!</v>
          </cell>
        </row>
        <row r="12">
          <cell r="M12">
            <v>0</v>
          </cell>
          <cell r="N12" t="e">
            <v>#REF!</v>
          </cell>
          <cell r="O12" t="e">
            <v>#REF!</v>
          </cell>
        </row>
        <row r="13">
          <cell r="M13">
            <v>0</v>
          </cell>
          <cell r="N13" t="e">
            <v>#REF!</v>
          </cell>
          <cell r="O13" t="e">
            <v>#REF!</v>
          </cell>
        </row>
        <row r="14">
          <cell r="M14">
            <v>0</v>
          </cell>
          <cell r="N14" t="e">
            <v>#REF!</v>
          </cell>
          <cell r="O14" t="e">
            <v>#REF!</v>
          </cell>
        </row>
        <row r="15">
          <cell r="M15">
            <v>0</v>
          </cell>
          <cell r="N15" t="e">
            <v>#REF!</v>
          </cell>
          <cell r="O15" t="e">
            <v>#REF!</v>
          </cell>
        </row>
        <row r="16">
          <cell r="M16">
            <v>0</v>
          </cell>
          <cell r="N16" t="e">
            <v>#REF!</v>
          </cell>
          <cell r="O16" t="e">
            <v>#REF!</v>
          </cell>
        </row>
        <row r="17">
          <cell r="M17">
            <v>0</v>
          </cell>
          <cell r="N17" t="e">
            <v>#REF!</v>
          </cell>
          <cell r="O17" t="e">
            <v>#REF!</v>
          </cell>
        </row>
        <row r="18">
          <cell r="M18" t="e">
            <v>#REF!</v>
          </cell>
          <cell r="N18" t="e">
            <v>#REF!</v>
          </cell>
          <cell r="O18" t="e">
            <v>#REF!</v>
          </cell>
        </row>
        <row r="19">
          <cell r="M19" t="e">
            <v>#REF!</v>
          </cell>
          <cell r="N19" t="e">
            <v>#REF!</v>
          </cell>
          <cell r="O19" t="e">
            <v>#REF!</v>
          </cell>
        </row>
        <row r="20">
          <cell r="M20" t="e">
            <v>#REF!</v>
          </cell>
          <cell r="N20" t="e">
            <v>#REF!</v>
          </cell>
          <cell r="O20" t="e">
            <v>#REF!</v>
          </cell>
        </row>
        <row r="21">
          <cell r="M21" t="e">
            <v>#REF!</v>
          </cell>
          <cell r="N21" t="e">
            <v>#REF!</v>
          </cell>
          <cell r="O21" t="e">
            <v>#REF!</v>
          </cell>
        </row>
        <row r="22">
          <cell r="M22" t="e">
            <v>#REF!</v>
          </cell>
          <cell r="N22" t="e">
            <v>#REF!</v>
          </cell>
          <cell r="O22" t="e">
            <v>#REF!</v>
          </cell>
        </row>
        <row r="23">
          <cell r="M23" t="e">
            <v>#REF!</v>
          </cell>
          <cell r="N23" t="e">
            <v>#REF!</v>
          </cell>
          <cell r="O23" t="e">
            <v>#REF!</v>
          </cell>
        </row>
        <row r="24">
          <cell r="M24" t="e">
            <v>#REF!</v>
          </cell>
          <cell r="N24" t="e">
            <v>#REF!</v>
          </cell>
          <cell r="O24" t="e">
            <v>#REF!</v>
          </cell>
        </row>
        <row r="25">
          <cell r="M25" t="e">
            <v>#REF!</v>
          </cell>
          <cell r="N25" t="e">
            <v>#REF!</v>
          </cell>
          <cell r="O25" t="e">
            <v>#REF!</v>
          </cell>
        </row>
        <row r="26">
          <cell r="M26" t="e">
            <v>#REF!</v>
          </cell>
          <cell r="N26" t="e">
            <v>#REF!</v>
          </cell>
          <cell r="O26" t="e">
            <v>#REF!</v>
          </cell>
        </row>
        <row r="27">
          <cell r="M27" t="e">
            <v>#REF!</v>
          </cell>
          <cell r="N27" t="e">
            <v>#REF!</v>
          </cell>
          <cell r="O27" t="e">
            <v>#REF!</v>
          </cell>
        </row>
        <row r="28">
          <cell r="M28" t="e">
            <v>#REF!</v>
          </cell>
          <cell r="N28" t="e">
            <v>#REF!</v>
          </cell>
          <cell r="O28" t="e">
            <v>#REF!</v>
          </cell>
        </row>
        <row r="29">
          <cell r="M29" t="e">
            <v>#REF!</v>
          </cell>
          <cell r="N29" t="e">
            <v>#REF!</v>
          </cell>
          <cell r="O29" t="e">
            <v>#REF!</v>
          </cell>
        </row>
        <row r="30">
          <cell r="M30" t="e">
            <v>#REF!</v>
          </cell>
          <cell r="N30" t="e">
            <v>#REF!</v>
          </cell>
          <cell r="O30" t="e">
            <v>#REF!</v>
          </cell>
        </row>
        <row r="31">
          <cell r="M31" t="e">
            <v>#REF!</v>
          </cell>
          <cell r="N31" t="e">
            <v>#REF!</v>
          </cell>
          <cell r="O31" t="e">
            <v>#REF!</v>
          </cell>
        </row>
        <row r="32">
          <cell r="M32" t="e">
            <v>#REF!</v>
          </cell>
          <cell r="N32" t="e">
            <v>#REF!</v>
          </cell>
          <cell r="O32" t="e">
            <v>#REF!</v>
          </cell>
        </row>
        <row r="33">
          <cell r="M33" t="e">
            <v>#REF!</v>
          </cell>
          <cell r="N33" t="e">
            <v>#REF!</v>
          </cell>
          <cell r="O33" t="e">
            <v>#REF!</v>
          </cell>
        </row>
        <row r="34">
          <cell r="M34" t="e">
            <v>#REF!</v>
          </cell>
          <cell r="N34" t="e">
            <v>#REF!</v>
          </cell>
          <cell r="O34" t="e">
            <v>#REF!</v>
          </cell>
        </row>
        <row r="35">
          <cell r="M35" t="e">
            <v>#REF!</v>
          </cell>
          <cell r="N35" t="e">
            <v>#REF!</v>
          </cell>
          <cell r="O35" t="e">
            <v>#REF!</v>
          </cell>
        </row>
        <row r="36">
          <cell r="M36" t="e">
            <v>#REF!</v>
          </cell>
          <cell r="N36" t="e">
            <v>#REF!</v>
          </cell>
          <cell r="O36" t="e">
            <v>#REF!</v>
          </cell>
        </row>
        <row r="37">
          <cell r="M37" t="e">
            <v>#REF!</v>
          </cell>
          <cell r="N37" t="e">
            <v>#REF!</v>
          </cell>
          <cell r="O37" t="e">
            <v>#REF!</v>
          </cell>
        </row>
        <row r="38">
          <cell r="M38" t="e">
            <v>#REF!</v>
          </cell>
          <cell r="N38" t="e">
            <v>#REF!</v>
          </cell>
          <cell r="O38" t="e">
            <v>#REF!</v>
          </cell>
        </row>
        <row r="39">
          <cell r="M39" t="e">
            <v>#REF!</v>
          </cell>
          <cell r="N39" t="e">
            <v>#REF!</v>
          </cell>
          <cell r="O39" t="e">
            <v>#REF!</v>
          </cell>
        </row>
        <row r="40">
          <cell r="M40" t="e">
            <v>#REF!</v>
          </cell>
          <cell r="N40" t="e">
            <v>#REF!</v>
          </cell>
          <cell r="O40" t="e">
            <v>#REF!</v>
          </cell>
        </row>
        <row r="41">
          <cell r="M41" t="e">
            <v>#REF!</v>
          </cell>
          <cell r="N41" t="e">
            <v>#REF!</v>
          </cell>
          <cell r="O41" t="e">
            <v>#REF!</v>
          </cell>
        </row>
        <row r="42">
          <cell r="M42" t="e">
            <v>#REF!</v>
          </cell>
          <cell r="N42" t="e">
            <v>#REF!</v>
          </cell>
          <cell r="O42" t="e">
            <v>#REF!</v>
          </cell>
        </row>
        <row r="43">
          <cell r="M43" t="e">
            <v>#REF!</v>
          </cell>
          <cell r="N43" t="e">
            <v>#REF!</v>
          </cell>
          <cell r="O43" t="e">
            <v>#REF!</v>
          </cell>
        </row>
        <row r="44">
          <cell r="M44" t="e">
            <v>#REF!</v>
          </cell>
          <cell r="N44" t="e">
            <v>#REF!</v>
          </cell>
          <cell r="O44" t="e">
            <v>#REF!</v>
          </cell>
        </row>
        <row r="45">
          <cell r="M45" t="e">
            <v>#REF!</v>
          </cell>
          <cell r="N45" t="e">
            <v>#REF!</v>
          </cell>
          <cell r="O45" t="e">
            <v>#REF!</v>
          </cell>
        </row>
        <row r="46">
          <cell r="M46" t="e">
            <v>#REF!</v>
          </cell>
          <cell r="N46" t="e">
            <v>#REF!</v>
          </cell>
          <cell r="O46" t="e">
            <v>#REF!</v>
          </cell>
        </row>
        <row r="47">
          <cell r="M47" t="e">
            <v>#REF!</v>
          </cell>
          <cell r="N47" t="e">
            <v>#REF!</v>
          </cell>
          <cell r="O47" t="e">
            <v>#REF!</v>
          </cell>
        </row>
        <row r="48">
          <cell r="M48" t="e">
            <v>#REF!</v>
          </cell>
          <cell r="N48" t="e">
            <v>#REF!</v>
          </cell>
          <cell r="O48" t="e">
            <v>#REF!</v>
          </cell>
        </row>
        <row r="49">
          <cell r="M49" t="e">
            <v>#REF!</v>
          </cell>
          <cell r="N49" t="e">
            <v>#REF!</v>
          </cell>
          <cell r="O49" t="e">
            <v>#REF!</v>
          </cell>
        </row>
        <row r="50">
          <cell r="M50" t="e">
            <v>#REF!</v>
          </cell>
          <cell r="N50" t="e">
            <v>#REF!</v>
          </cell>
          <cell r="O50" t="e">
            <v>#REF!</v>
          </cell>
        </row>
        <row r="51">
          <cell r="M51" t="e">
            <v>#REF!</v>
          </cell>
          <cell r="N51" t="e">
            <v>#REF!</v>
          </cell>
          <cell r="O51" t="e">
            <v>#REF!</v>
          </cell>
        </row>
        <row r="52">
          <cell r="M52" t="e">
            <v>#REF!</v>
          </cell>
          <cell r="N52" t="e">
            <v>#REF!</v>
          </cell>
          <cell r="O52" t="e">
            <v>#REF!</v>
          </cell>
        </row>
        <row r="53">
          <cell r="M53" t="e">
            <v>#REF!</v>
          </cell>
          <cell r="N53" t="e">
            <v>#REF!</v>
          </cell>
          <cell r="O53" t="e">
            <v>#REF!</v>
          </cell>
        </row>
        <row r="54">
          <cell r="M54" t="e">
            <v>#REF!</v>
          </cell>
          <cell r="N54" t="e">
            <v>#REF!</v>
          </cell>
          <cell r="O54" t="e">
            <v>#REF!</v>
          </cell>
        </row>
        <row r="55">
          <cell r="M55" t="e">
            <v>#REF!</v>
          </cell>
          <cell r="N55" t="e">
            <v>#REF!</v>
          </cell>
          <cell r="O55" t="e">
            <v>#REF!</v>
          </cell>
        </row>
        <row r="56">
          <cell r="M56" t="e">
            <v>#REF!</v>
          </cell>
          <cell r="N56" t="e">
            <v>#REF!</v>
          </cell>
          <cell r="O56" t="e">
            <v>#REF!</v>
          </cell>
        </row>
        <row r="57">
          <cell r="M57" t="e">
            <v>#REF!</v>
          </cell>
          <cell r="N57" t="e">
            <v>#REF!</v>
          </cell>
          <cell r="O57" t="e">
            <v>#REF!</v>
          </cell>
        </row>
        <row r="58">
          <cell r="M58" t="e">
            <v>#REF!</v>
          </cell>
          <cell r="N58" t="e">
            <v>#REF!</v>
          </cell>
          <cell r="O58" t="e">
            <v>#REF!</v>
          </cell>
        </row>
        <row r="59">
          <cell r="M59" t="e">
            <v>#REF!</v>
          </cell>
          <cell r="N59" t="e">
            <v>#REF!</v>
          </cell>
          <cell r="O59" t="e">
            <v>#REF!</v>
          </cell>
        </row>
        <row r="60">
          <cell r="M60" t="e">
            <v>#REF!</v>
          </cell>
          <cell r="N60" t="e">
            <v>#REF!</v>
          </cell>
          <cell r="O60" t="e">
            <v>#REF!</v>
          </cell>
        </row>
        <row r="61">
          <cell r="M61" t="e">
            <v>#REF!</v>
          </cell>
          <cell r="N61" t="e">
            <v>#REF!</v>
          </cell>
          <cell r="O61" t="e">
            <v>#REF!</v>
          </cell>
        </row>
        <row r="62">
          <cell r="M62" t="e">
            <v>#REF!</v>
          </cell>
          <cell r="N62" t="e">
            <v>#REF!</v>
          </cell>
          <cell r="O62" t="e">
            <v>#REF!</v>
          </cell>
        </row>
        <row r="63">
          <cell r="M63" t="e">
            <v>#REF!</v>
          </cell>
          <cell r="N63" t="e">
            <v>#REF!</v>
          </cell>
          <cell r="O63" t="e">
            <v>#REF!</v>
          </cell>
        </row>
        <row r="64">
          <cell r="M64" t="e">
            <v>#REF!</v>
          </cell>
          <cell r="N64" t="e">
            <v>#REF!</v>
          </cell>
          <cell r="O64" t="e">
            <v>#REF!</v>
          </cell>
        </row>
        <row r="65">
          <cell r="M65" t="e">
            <v>#REF!</v>
          </cell>
          <cell r="N65" t="e">
            <v>#REF!</v>
          </cell>
          <cell r="O65" t="e">
            <v>#REF!</v>
          </cell>
        </row>
        <row r="66">
          <cell r="M66" t="e">
            <v>#REF!</v>
          </cell>
          <cell r="N66" t="e">
            <v>#REF!</v>
          </cell>
          <cell r="O66" t="e">
            <v>#REF!</v>
          </cell>
        </row>
        <row r="67">
          <cell r="M67" t="e">
            <v>#REF!</v>
          </cell>
          <cell r="N67" t="e">
            <v>#REF!</v>
          </cell>
          <cell r="O67" t="e">
            <v>#REF!</v>
          </cell>
        </row>
        <row r="68">
          <cell r="M68" t="e">
            <v>#REF!</v>
          </cell>
          <cell r="N68" t="e">
            <v>#REF!</v>
          </cell>
          <cell r="O68" t="e">
            <v>#REF!</v>
          </cell>
        </row>
        <row r="69">
          <cell r="M69" t="e">
            <v>#REF!</v>
          </cell>
          <cell r="N69" t="e">
            <v>#REF!</v>
          </cell>
          <cell r="O69" t="e">
            <v>#REF!</v>
          </cell>
        </row>
        <row r="70">
          <cell r="M70" t="e">
            <v>#REF!</v>
          </cell>
          <cell r="N70" t="e">
            <v>#REF!</v>
          </cell>
          <cell r="O70" t="e">
            <v>#REF!</v>
          </cell>
        </row>
        <row r="71">
          <cell r="M71" t="e">
            <v>#REF!</v>
          </cell>
          <cell r="N71" t="e">
            <v>#REF!</v>
          </cell>
          <cell r="O71" t="e">
            <v>#REF!</v>
          </cell>
        </row>
        <row r="72">
          <cell r="M72" t="e">
            <v>#REF!</v>
          </cell>
          <cell r="N72" t="e">
            <v>#REF!</v>
          </cell>
          <cell r="O72" t="e">
            <v>#REF!</v>
          </cell>
        </row>
        <row r="73">
          <cell r="M73" t="e">
            <v>#REF!</v>
          </cell>
          <cell r="N73" t="e">
            <v>#REF!</v>
          </cell>
          <cell r="O73" t="e">
            <v>#REF!</v>
          </cell>
        </row>
        <row r="74">
          <cell r="M74" t="e">
            <v>#REF!</v>
          </cell>
          <cell r="N74" t="e">
            <v>#REF!</v>
          </cell>
          <cell r="O74" t="e">
            <v>#REF!</v>
          </cell>
        </row>
        <row r="75">
          <cell r="M75" t="e">
            <v>#REF!</v>
          </cell>
          <cell r="N75" t="e">
            <v>#REF!</v>
          </cell>
          <cell r="O75" t="e">
            <v>#REF!</v>
          </cell>
        </row>
        <row r="76">
          <cell r="M76" t="e">
            <v>#REF!</v>
          </cell>
          <cell r="N76" t="e">
            <v>#REF!</v>
          </cell>
          <cell r="O76" t="e">
            <v>#REF!</v>
          </cell>
        </row>
        <row r="77">
          <cell r="M77" t="e">
            <v>#REF!</v>
          </cell>
          <cell r="N77" t="e">
            <v>#REF!</v>
          </cell>
          <cell r="O77" t="e">
            <v>#REF!</v>
          </cell>
        </row>
        <row r="78">
          <cell r="M78" t="e">
            <v>#REF!</v>
          </cell>
          <cell r="N78" t="e">
            <v>#REF!</v>
          </cell>
          <cell r="O78" t="e">
            <v>#REF!</v>
          </cell>
        </row>
        <row r="79">
          <cell r="M79" t="e">
            <v>#REF!</v>
          </cell>
          <cell r="N79" t="e">
            <v>#REF!</v>
          </cell>
          <cell r="O79" t="e">
            <v>#REF!</v>
          </cell>
        </row>
        <row r="80">
          <cell r="M80" t="e">
            <v>#REF!</v>
          </cell>
          <cell r="N80" t="e">
            <v>#REF!</v>
          </cell>
          <cell r="O80" t="e">
            <v>#REF!</v>
          </cell>
        </row>
        <row r="81">
          <cell r="M81" t="e">
            <v>#REF!</v>
          </cell>
          <cell r="N81" t="e">
            <v>#REF!</v>
          </cell>
          <cell r="O81" t="e">
            <v>#REF!</v>
          </cell>
        </row>
        <row r="82">
          <cell r="M82" t="e">
            <v>#REF!</v>
          </cell>
          <cell r="N82" t="e">
            <v>#REF!</v>
          </cell>
          <cell r="O82" t="e">
            <v>#REF!</v>
          </cell>
        </row>
        <row r="83">
          <cell r="M83" t="e">
            <v>#REF!</v>
          </cell>
          <cell r="N83" t="e">
            <v>#REF!</v>
          </cell>
          <cell r="O83" t="e">
            <v>#REF!</v>
          </cell>
        </row>
        <row r="84">
          <cell r="M84" t="e">
            <v>#REF!</v>
          </cell>
          <cell r="N84" t="e">
            <v>#REF!</v>
          </cell>
          <cell r="O84" t="e">
            <v>#REF!</v>
          </cell>
        </row>
        <row r="85">
          <cell r="M85" t="e">
            <v>#REF!</v>
          </cell>
          <cell r="N85" t="e">
            <v>#REF!</v>
          </cell>
          <cell r="O85" t="e">
            <v>#REF!</v>
          </cell>
        </row>
        <row r="86">
          <cell r="M86" t="e">
            <v>#REF!</v>
          </cell>
          <cell r="N86" t="e">
            <v>#REF!</v>
          </cell>
          <cell r="O86" t="e">
            <v>#REF!</v>
          </cell>
        </row>
        <row r="87">
          <cell r="M87" t="e">
            <v>#REF!</v>
          </cell>
          <cell r="N87" t="e">
            <v>#REF!</v>
          </cell>
          <cell r="O87" t="e">
            <v>#REF!</v>
          </cell>
        </row>
        <row r="88">
          <cell r="M88" t="e">
            <v>#REF!</v>
          </cell>
          <cell r="N88" t="e">
            <v>#REF!</v>
          </cell>
          <cell r="O88" t="e">
            <v>#REF!</v>
          </cell>
        </row>
        <row r="89">
          <cell r="M89" t="e">
            <v>#REF!</v>
          </cell>
          <cell r="N89" t="e">
            <v>#REF!</v>
          </cell>
          <cell r="O89" t="e">
            <v>#REF!</v>
          </cell>
        </row>
        <row r="90">
          <cell r="M90" t="e">
            <v>#REF!</v>
          </cell>
          <cell r="N90" t="e">
            <v>#REF!</v>
          </cell>
          <cell r="O90" t="e">
            <v>#REF!</v>
          </cell>
        </row>
        <row r="91">
          <cell r="M91" t="e">
            <v>#REF!</v>
          </cell>
          <cell r="N91" t="e">
            <v>#REF!</v>
          </cell>
          <cell r="O91" t="e">
            <v>#REF!</v>
          </cell>
        </row>
        <row r="92">
          <cell r="M92" t="e">
            <v>#REF!</v>
          </cell>
          <cell r="N92" t="e">
            <v>#REF!</v>
          </cell>
          <cell r="O92" t="e">
            <v>#REF!</v>
          </cell>
        </row>
        <row r="93">
          <cell r="M93" t="e">
            <v>#REF!</v>
          </cell>
          <cell r="N93" t="e">
            <v>#REF!</v>
          </cell>
          <cell r="O93" t="e">
            <v>#REF!</v>
          </cell>
        </row>
        <row r="94">
          <cell r="M94" t="e">
            <v>#REF!</v>
          </cell>
          <cell r="N94" t="e">
            <v>#REF!</v>
          </cell>
          <cell r="O94" t="e">
            <v>#REF!</v>
          </cell>
        </row>
        <row r="95">
          <cell r="M95" t="e">
            <v>#REF!</v>
          </cell>
          <cell r="N95" t="e">
            <v>#REF!</v>
          </cell>
          <cell r="O95" t="e">
            <v>#REF!</v>
          </cell>
        </row>
        <row r="96">
          <cell r="M96" t="e">
            <v>#REF!</v>
          </cell>
          <cell r="N96" t="e">
            <v>#REF!</v>
          </cell>
          <cell r="O96" t="e">
            <v>#REF!</v>
          </cell>
        </row>
        <row r="97">
          <cell r="M97" t="e">
            <v>#REF!</v>
          </cell>
          <cell r="N97" t="e">
            <v>#REF!</v>
          </cell>
          <cell r="O97" t="e">
            <v>#REF!</v>
          </cell>
        </row>
        <row r="98">
          <cell r="M98" t="e">
            <v>#REF!</v>
          </cell>
          <cell r="N98" t="e">
            <v>#REF!</v>
          </cell>
          <cell r="O98" t="e">
            <v>#REF!</v>
          </cell>
        </row>
        <row r="99">
          <cell r="M99" t="e">
            <v>#REF!</v>
          </cell>
          <cell r="N99" t="e">
            <v>#REF!</v>
          </cell>
          <cell r="O99" t="e">
            <v>#REF!</v>
          </cell>
        </row>
        <row r="100">
          <cell r="M100" t="e">
            <v>#REF!</v>
          </cell>
          <cell r="N100" t="e">
            <v>#REF!</v>
          </cell>
          <cell r="O100" t="e">
            <v>#REF!</v>
          </cell>
        </row>
        <row r="101">
          <cell r="M101" t="e">
            <v>#REF!</v>
          </cell>
          <cell r="N101" t="e">
            <v>#REF!</v>
          </cell>
          <cell r="O101" t="e">
            <v>#REF!</v>
          </cell>
        </row>
        <row r="102">
          <cell r="M102" t="e">
            <v>#REF!</v>
          </cell>
          <cell r="N102" t="e">
            <v>#REF!</v>
          </cell>
          <cell r="O102" t="e">
            <v>#REF!</v>
          </cell>
        </row>
        <row r="103">
          <cell r="M103" t="e">
            <v>#REF!</v>
          </cell>
          <cell r="N103" t="e">
            <v>#REF!</v>
          </cell>
          <cell r="O103" t="e">
            <v>#REF!</v>
          </cell>
        </row>
        <row r="104">
          <cell r="M104" t="e">
            <v>#REF!</v>
          </cell>
          <cell r="N104" t="e">
            <v>#REF!</v>
          </cell>
          <cell r="O104" t="e">
            <v>#REF!</v>
          </cell>
        </row>
        <row r="105">
          <cell r="M105" t="e">
            <v>#REF!</v>
          </cell>
          <cell r="N105" t="e">
            <v>#REF!</v>
          </cell>
          <cell r="O105" t="e">
            <v>#REF!</v>
          </cell>
        </row>
        <row r="106">
          <cell r="M106" t="e">
            <v>#REF!</v>
          </cell>
          <cell r="N106" t="e">
            <v>#REF!</v>
          </cell>
          <cell r="O106" t="e">
            <v>#REF!</v>
          </cell>
        </row>
        <row r="107">
          <cell r="M107" t="e">
            <v>#REF!</v>
          </cell>
          <cell r="N107" t="e">
            <v>#REF!</v>
          </cell>
          <cell r="O107" t="e">
            <v>#REF!</v>
          </cell>
        </row>
        <row r="108">
          <cell r="M108" t="e">
            <v>#REF!</v>
          </cell>
          <cell r="N108" t="e">
            <v>#REF!</v>
          </cell>
          <cell r="O108" t="e">
            <v>#REF!</v>
          </cell>
        </row>
        <row r="109">
          <cell r="M109" t="e">
            <v>#REF!</v>
          </cell>
          <cell r="N109" t="e">
            <v>#REF!</v>
          </cell>
          <cell r="O109" t="e">
            <v>#REF!</v>
          </cell>
        </row>
        <row r="110">
          <cell r="M110" t="e">
            <v>#REF!</v>
          </cell>
          <cell r="N110" t="e">
            <v>#REF!</v>
          </cell>
          <cell r="O110" t="e">
            <v>#REF!</v>
          </cell>
        </row>
        <row r="111">
          <cell r="M111" t="e">
            <v>#REF!</v>
          </cell>
          <cell r="N111" t="e">
            <v>#REF!</v>
          </cell>
          <cell r="O111" t="e">
            <v>#REF!</v>
          </cell>
        </row>
        <row r="112">
          <cell r="M112" t="e">
            <v>#REF!</v>
          </cell>
          <cell r="N112" t="e">
            <v>#REF!</v>
          </cell>
          <cell r="O112" t="e">
            <v>#REF!</v>
          </cell>
        </row>
        <row r="113">
          <cell r="M113" t="e">
            <v>#REF!</v>
          </cell>
          <cell r="N113" t="e">
            <v>#REF!</v>
          </cell>
          <cell r="O113" t="e">
            <v>#REF!</v>
          </cell>
        </row>
        <row r="114">
          <cell r="M114" t="e">
            <v>#REF!</v>
          </cell>
          <cell r="N114" t="e">
            <v>#REF!</v>
          </cell>
          <cell r="O114" t="e">
            <v>#REF!</v>
          </cell>
        </row>
        <row r="115">
          <cell r="M115" t="e">
            <v>#REF!</v>
          </cell>
          <cell r="N115" t="e">
            <v>#REF!</v>
          </cell>
          <cell r="O115" t="e">
            <v>#REF!</v>
          </cell>
        </row>
        <row r="116">
          <cell r="M116" t="e">
            <v>#REF!</v>
          </cell>
          <cell r="N116" t="e">
            <v>#REF!</v>
          </cell>
          <cell r="O116" t="e">
            <v>#REF!</v>
          </cell>
        </row>
        <row r="117">
          <cell r="M117" t="e">
            <v>#REF!</v>
          </cell>
          <cell r="N117" t="e">
            <v>#REF!</v>
          </cell>
          <cell r="O117" t="e">
            <v>#REF!</v>
          </cell>
        </row>
        <row r="118">
          <cell r="M118" t="e">
            <v>#REF!</v>
          </cell>
          <cell r="N118" t="e">
            <v>#REF!</v>
          </cell>
          <cell r="O118" t="e">
            <v>#REF!</v>
          </cell>
        </row>
        <row r="119">
          <cell r="M119" t="e">
            <v>#REF!</v>
          </cell>
          <cell r="N119" t="e">
            <v>#REF!</v>
          </cell>
          <cell r="O119" t="e">
            <v>#REF!</v>
          </cell>
        </row>
        <row r="120">
          <cell r="M120" t="e">
            <v>#REF!</v>
          </cell>
          <cell r="N120" t="e">
            <v>#REF!</v>
          </cell>
          <cell r="O120" t="e">
            <v>#REF!</v>
          </cell>
        </row>
        <row r="121">
          <cell r="M121" t="e">
            <v>#REF!</v>
          </cell>
          <cell r="N121" t="e">
            <v>#REF!</v>
          </cell>
          <cell r="O121" t="e">
            <v>#REF!</v>
          </cell>
        </row>
        <row r="122">
          <cell r="M122" t="e">
            <v>#REF!</v>
          </cell>
          <cell r="N122" t="e">
            <v>#REF!</v>
          </cell>
          <cell r="O122" t="e">
            <v>#REF!</v>
          </cell>
        </row>
        <row r="123">
          <cell r="M123">
            <v>0</v>
          </cell>
          <cell r="N123" t="e">
            <v>#REF!</v>
          </cell>
          <cell r="O123" t="e">
            <v>#REF!</v>
          </cell>
        </row>
        <row r="124">
          <cell r="M124">
            <v>0</v>
          </cell>
          <cell r="N124" t="e">
            <v>#REF!</v>
          </cell>
          <cell r="O124" t="e">
            <v>#REF!</v>
          </cell>
        </row>
        <row r="125">
          <cell r="M125">
            <v>0</v>
          </cell>
          <cell r="N125" t="e">
            <v>#REF!</v>
          </cell>
          <cell r="O125" t="e">
            <v>#REF!</v>
          </cell>
        </row>
        <row r="126">
          <cell r="M126">
            <v>0</v>
          </cell>
          <cell r="N126" t="e">
            <v>#REF!</v>
          </cell>
          <cell r="O126" t="e">
            <v>#REF!</v>
          </cell>
        </row>
        <row r="127">
          <cell r="M127">
            <v>0</v>
          </cell>
          <cell r="N127" t="e">
            <v>#REF!</v>
          </cell>
          <cell r="O127" t="e">
            <v>#REF!</v>
          </cell>
        </row>
        <row r="128">
          <cell r="M128">
            <v>0</v>
          </cell>
          <cell r="N128" t="e">
            <v>#REF!</v>
          </cell>
          <cell r="O128" t="e">
            <v>#REF!</v>
          </cell>
        </row>
        <row r="129">
          <cell r="M129">
            <v>0</v>
          </cell>
          <cell r="N129" t="e">
            <v>#REF!</v>
          </cell>
          <cell r="O129" t="e">
            <v>#REF!</v>
          </cell>
        </row>
        <row r="130">
          <cell r="M130">
            <v>0</v>
          </cell>
          <cell r="N130" t="e">
            <v>#REF!</v>
          </cell>
          <cell r="O130" t="e">
            <v>#REF!</v>
          </cell>
        </row>
        <row r="131">
          <cell r="M131">
            <v>0</v>
          </cell>
          <cell r="N131" t="e">
            <v>#REF!</v>
          </cell>
          <cell r="O131" t="e">
            <v>#REF!</v>
          </cell>
        </row>
        <row r="132">
          <cell r="M132">
            <v>0</v>
          </cell>
          <cell r="N132" t="e">
            <v>#REF!</v>
          </cell>
          <cell r="O132" t="e">
            <v>#REF!</v>
          </cell>
        </row>
        <row r="133">
          <cell r="M133">
            <v>0</v>
          </cell>
          <cell r="N133" t="e">
            <v>#REF!</v>
          </cell>
          <cell r="O133" t="e">
            <v>#REF!</v>
          </cell>
        </row>
        <row r="134">
          <cell r="M134">
            <v>0</v>
          </cell>
          <cell r="N134" t="e">
            <v>#REF!</v>
          </cell>
          <cell r="O134" t="e">
            <v>#REF!</v>
          </cell>
        </row>
        <row r="135">
          <cell r="M135">
            <v>0</v>
          </cell>
          <cell r="N135" t="e">
            <v>#REF!</v>
          </cell>
          <cell r="O135" t="e">
            <v>#REF!</v>
          </cell>
        </row>
        <row r="136">
          <cell r="M136">
            <v>0</v>
          </cell>
          <cell r="N136" t="e">
            <v>#REF!</v>
          </cell>
          <cell r="O136" t="e">
            <v>#REF!</v>
          </cell>
        </row>
        <row r="137">
          <cell r="M137">
            <v>0</v>
          </cell>
          <cell r="N137" t="e">
            <v>#REF!</v>
          </cell>
          <cell r="O137" t="e">
            <v>#REF!</v>
          </cell>
        </row>
        <row r="138">
          <cell r="M138" t="e">
            <v>#REF!</v>
          </cell>
          <cell r="N138" t="e">
            <v>#REF!</v>
          </cell>
          <cell r="O138" t="e">
            <v>#REF!</v>
          </cell>
        </row>
        <row r="139">
          <cell r="M139" t="e">
            <v>#REF!</v>
          </cell>
          <cell r="N139" t="e">
            <v>#REF!</v>
          </cell>
          <cell r="O139" t="e">
            <v>#REF!</v>
          </cell>
        </row>
        <row r="140">
          <cell r="M140" t="e">
            <v>#REF!</v>
          </cell>
          <cell r="N140" t="e">
            <v>#REF!</v>
          </cell>
          <cell r="O140" t="e">
            <v>#REF!</v>
          </cell>
        </row>
        <row r="141">
          <cell r="M141" t="e">
            <v>#REF!</v>
          </cell>
          <cell r="N141" t="e">
            <v>#REF!</v>
          </cell>
          <cell r="O141" t="e">
            <v>#REF!</v>
          </cell>
        </row>
        <row r="142">
          <cell r="M142" t="e">
            <v>#REF!</v>
          </cell>
          <cell r="N142" t="e">
            <v>#REF!</v>
          </cell>
          <cell r="O142" t="e">
            <v>#REF!</v>
          </cell>
        </row>
        <row r="143">
          <cell r="M143" t="e">
            <v>#REF!</v>
          </cell>
          <cell r="N143" t="e">
            <v>#REF!</v>
          </cell>
          <cell r="O143" t="e">
            <v>#REF!</v>
          </cell>
        </row>
        <row r="144">
          <cell r="M144" t="e">
            <v>#REF!</v>
          </cell>
          <cell r="N144" t="e">
            <v>#REF!</v>
          </cell>
          <cell r="O144" t="e">
            <v>#REF!</v>
          </cell>
        </row>
        <row r="145">
          <cell r="M145" t="e">
            <v>#REF!</v>
          </cell>
          <cell r="N145" t="e">
            <v>#REF!</v>
          </cell>
          <cell r="O145" t="e">
            <v>#REF!</v>
          </cell>
        </row>
        <row r="146">
          <cell r="M146" t="e">
            <v>#REF!</v>
          </cell>
          <cell r="N146" t="e">
            <v>#REF!</v>
          </cell>
          <cell r="O146" t="e">
            <v>#REF!</v>
          </cell>
        </row>
        <row r="147">
          <cell r="M147" t="e">
            <v>#REF!</v>
          </cell>
          <cell r="N147" t="e">
            <v>#REF!</v>
          </cell>
          <cell r="O147" t="e">
            <v>#REF!</v>
          </cell>
        </row>
        <row r="148">
          <cell r="M148" t="e">
            <v>#REF!</v>
          </cell>
          <cell r="N148" t="e">
            <v>#REF!</v>
          </cell>
          <cell r="O148" t="e">
            <v>#REF!</v>
          </cell>
        </row>
        <row r="149">
          <cell r="M149" t="e">
            <v>#REF!</v>
          </cell>
          <cell r="N149" t="e">
            <v>#REF!</v>
          </cell>
          <cell r="O149" t="e">
            <v>#REF!</v>
          </cell>
        </row>
        <row r="150">
          <cell r="M150" t="e">
            <v>#REF!</v>
          </cell>
          <cell r="N150" t="e">
            <v>#REF!</v>
          </cell>
          <cell r="O150" t="e">
            <v>#REF!</v>
          </cell>
        </row>
        <row r="151">
          <cell r="M151" t="e">
            <v>#REF!</v>
          </cell>
          <cell r="N151" t="e">
            <v>#REF!</v>
          </cell>
          <cell r="O151" t="e">
            <v>#REF!</v>
          </cell>
        </row>
        <row r="152">
          <cell r="M152" t="e">
            <v>#REF!</v>
          </cell>
          <cell r="N152" t="e">
            <v>#REF!</v>
          </cell>
          <cell r="O152" t="e">
            <v>#REF!</v>
          </cell>
        </row>
      </sheetData>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
      <sheetName val="List of Schools &amp; CDS"/>
      <sheetName val="List Variables"/>
      <sheetName val="QSR OUTPUT - Highest Priority"/>
      <sheetName val="STRATEGIES OUTPUT - Highest Pri"/>
      <sheetName val="QSR OUTPUT - Full List"/>
      <sheetName val="STRATEGIES OUTPUT - Full List"/>
      <sheetName val="COMPREHENSIVE STRATEGIES"/>
      <sheetName val="1.6.1"/>
      <sheetName val="Example Strategy detail"/>
      <sheetName val="Budget Summary"/>
      <sheetName val="School Improvement Plan v201207"/>
    </sheetNames>
    <sheetDataSet>
      <sheetData sheetId="0"/>
      <sheetData sheetId="1">
        <row r="14">
          <cell r="E14">
            <v>2</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structions"/>
      <sheetName val="Title"/>
      <sheetName val="Team"/>
      <sheetName val="RAC Approach"/>
      <sheetName val="QSR Background"/>
      <sheetName val="Strategy Development Background"/>
      <sheetName val="Goals - Priority Schools"/>
      <sheetName val="Goals - Focus Schools"/>
      <sheetName val="SIP Team &amp; Process"/>
      <sheetName val="List Variables"/>
      <sheetName val="Past Proficiency-Future Targets"/>
      <sheetName val="SQL Results-1011"/>
      <sheetName val="Prior year interventions"/>
      <sheetName val="QSR Summary"/>
      <sheetName val="Highest Priority Issues"/>
      <sheetName val="Intervention Strategy Summary"/>
      <sheetName val="Strategy Summary"/>
      <sheetName val="Budget Summary"/>
      <sheetName val="Intervention Strategy (1)"/>
      <sheetName val="Intervention Strategy (2)"/>
      <sheetName val="Intervention Strategy (3)"/>
      <sheetName val="Intervention Strategy (4)"/>
      <sheetName val="Intervention Strategy (5)"/>
      <sheetName val="Intervention Strategy (6)"/>
      <sheetName val="Intervention Strategy (7)"/>
      <sheetName val="Intervention Strategy (8)"/>
      <sheetName val="Intervention Strategy (9)"/>
      <sheetName val="Intervention Strategy (10)"/>
      <sheetName val="List of Schools &amp; CDS"/>
    </sheetNames>
    <sheetDataSet>
      <sheetData sheetId="0"/>
      <sheetData sheetId="1"/>
      <sheetData sheetId="2"/>
      <sheetData sheetId="3"/>
      <sheetData sheetId="4"/>
      <sheetData sheetId="5"/>
      <sheetData sheetId="6"/>
      <sheetData sheetId="7"/>
      <sheetData sheetId="8"/>
      <sheetData sheetId="9"/>
      <sheetData sheetId="10"/>
      <sheetData sheetId="11">
        <row r="2">
          <cell r="D2" t="str">
            <v>010110010</v>
          </cell>
          <cell r="F2" t="str">
            <v>11</v>
          </cell>
          <cell r="G2" t="str">
            <v>ENGLISH LANGUAGE ARTS</v>
          </cell>
          <cell r="I2">
            <v>80.8</v>
          </cell>
          <cell r="K2">
            <v>94.6</v>
          </cell>
          <cell r="M2">
            <v>73.8</v>
          </cell>
          <cell r="O2">
            <v>85</v>
          </cell>
          <cell r="Q2">
            <v>76.8</v>
          </cell>
          <cell r="S2">
            <v>50</v>
          </cell>
          <cell r="U2">
            <v>30.8</v>
          </cell>
          <cell r="W2">
            <v>75.900000000000006</v>
          </cell>
        </row>
        <row r="3">
          <cell r="D3" t="str">
            <v>010110010</v>
          </cell>
          <cell r="F3" t="str">
            <v>11</v>
          </cell>
          <cell r="G3" t="str">
            <v>MATHEMATICS</v>
          </cell>
          <cell r="I3">
            <v>60.6</v>
          </cell>
          <cell r="K3">
            <v>86.1</v>
          </cell>
          <cell r="M3">
            <v>39.299999999999997</v>
          </cell>
          <cell r="O3">
            <v>80</v>
          </cell>
          <cell r="Q3">
            <v>59</v>
          </cell>
          <cell r="S3">
            <v>37.5</v>
          </cell>
          <cell r="U3">
            <v>11.1</v>
          </cell>
          <cell r="W3">
            <v>53.1</v>
          </cell>
        </row>
        <row r="4">
          <cell r="D4" t="str">
            <v>010110030</v>
          </cell>
          <cell r="F4" t="str">
            <v>3</v>
          </cell>
          <cell r="G4" t="str">
            <v>ENGLISH LANGUAGE ARTS</v>
          </cell>
          <cell r="I4">
            <v>42</v>
          </cell>
          <cell r="K4">
            <v>0</v>
          </cell>
          <cell r="M4">
            <v>33.299999999999997</v>
          </cell>
          <cell r="O4">
            <v>76.5</v>
          </cell>
          <cell r="Q4">
            <v>31.3</v>
          </cell>
          <cell r="S4">
            <v>26.1</v>
          </cell>
          <cell r="U4">
            <v>12.5</v>
          </cell>
          <cell r="W4">
            <v>42.2</v>
          </cell>
        </row>
        <row r="5">
          <cell r="D5" t="str">
            <v>010110030</v>
          </cell>
          <cell r="F5" t="str">
            <v>3</v>
          </cell>
          <cell r="G5" t="str">
            <v>MATHEMATICS</v>
          </cell>
          <cell r="I5">
            <v>73.900000000000006</v>
          </cell>
          <cell r="K5">
            <v>100</v>
          </cell>
          <cell r="M5">
            <v>66.7</v>
          </cell>
          <cell r="O5">
            <v>100</v>
          </cell>
          <cell r="Q5">
            <v>64.599999999999994</v>
          </cell>
          <cell r="S5">
            <v>56.5</v>
          </cell>
          <cell r="U5">
            <v>62.5</v>
          </cell>
          <cell r="W5">
            <v>73.5</v>
          </cell>
        </row>
        <row r="6">
          <cell r="D6" t="str">
            <v>010110030</v>
          </cell>
          <cell r="F6" t="str">
            <v>4</v>
          </cell>
          <cell r="G6" t="str">
            <v>ENGLISH LANGUAGE ARTS</v>
          </cell>
          <cell r="I6">
            <v>49.3</v>
          </cell>
          <cell r="K6">
            <v>50</v>
          </cell>
          <cell r="M6">
            <v>66.7</v>
          </cell>
          <cell r="O6">
            <v>85.7</v>
          </cell>
          <cell r="Q6">
            <v>38.5</v>
          </cell>
          <cell r="S6">
            <v>20</v>
          </cell>
          <cell r="U6">
            <v>0</v>
          </cell>
          <cell r="W6">
            <v>47.8</v>
          </cell>
        </row>
        <row r="7">
          <cell r="D7" t="str">
            <v>010110030</v>
          </cell>
          <cell r="F7" t="str">
            <v>4</v>
          </cell>
          <cell r="G7" t="str">
            <v>MATHEMATICS</v>
          </cell>
          <cell r="I7">
            <v>68.599999999999994</v>
          </cell>
          <cell r="K7">
            <v>100</v>
          </cell>
          <cell r="M7">
            <v>66.599999999999994</v>
          </cell>
          <cell r="O7">
            <v>100</v>
          </cell>
          <cell r="Q7">
            <v>58.8</v>
          </cell>
          <cell r="S7">
            <v>30</v>
          </cell>
          <cell r="U7">
            <v>57.1</v>
          </cell>
          <cell r="W7">
            <v>66.599999999999994</v>
          </cell>
        </row>
        <row r="8">
          <cell r="D8" t="str">
            <v>010110030</v>
          </cell>
          <cell r="F8" t="str">
            <v>5</v>
          </cell>
          <cell r="G8" t="str">
            <v>ENGLISH LANGUAGE ARTS</v>
          </cell>
          <cell r="I8">
            <v>31.7</v>
          </cell>
          <cell r="K8">
            <v>0</v>
          </cell>
          <cell r="M8">
            <v>40</v>
          </cell>
          <cell r="O8">
            <v>58.8</v>
          </cell>
          <cell r="Q8">
            <v>23.2</v>
          </cell>
          <cell r="S8">
            <v>0</v>
          </cell>
          <cell r="U8">
            <v>0</v>
          </cell>
          <cell r="W8">
            <v>32.4</v>
          </cell>
        </row>
        <row r="9">
          <cell r="D9" t="str">
            <v>010110030</v>
          </cell>
          <cell r="F9" t="str">
            <v>5</v>
          </cell>
          <cell r="G9" t="str">
            <v>MATHEMATICS</v>
          </cell>
          <cell r="I9">
            <v>69.7</v>
          </cell>
          <cell r="K9">
            <v>0</v>
          </cell>
          <cell r="M9">
            <v>40</v>
          </cell>
          <cell r="O9">
            <v>94.1</v>
          </cell>
          <cell r="Q9">
            <v>66.099999999999994</v>
          </cell>
          <cell r="S9">
            <v>50</v>
          </cell>
          <cell r="U9">
            <v>38.5</v>
          </cell>
          <cell r="W9">
            <v>70.400000000000006</v>
          </cell>
        </row>
        <row r="10">
          <cell r="D10" t="str">
            <v>010110030</v>
          </cell>
          <cell r="F10" t="str">
            <v>6</v>
          </cell>
          <cell r="G10" t="str">
            <v>ENGLISH LANGUAGE ARTS</v>
          </cell>
          <cell r="I10">
            <v>61.7</v>
          </cell>
          <cell r="K10">
            <v>0</v>
          </cell>
          <cell r="M10">
            <v>50</v>
          </cell>
          <cell r="O10">
            <v>76.900000000000006</v>
          </cell>
          <cell r="Q10">
            <v>50</v>
          </cell>
          <cell r="S10">
            <v>14.3</v>
          </cell>
          <cell r="U10">
            <v>11.1</v>
          </cell>
          <cell r="W10">
            <v>58.5</v>
          </cell>
        </row>
        <row r="11">
          <cell r="D11" t="str">
            <v>010110030</v>
          </cell>
          <cell r="F11" t="str">
            <v>6</v>
          </cell>
          <cell r="G11" t="str">
            <v>MATHEMATICS</v>
          </cell>
          <cell r="I11">
            <v>85</v>
          </cell>
          <cell r="K11">
            <v>0</v>
          </cell>
          <cell r="M11">
            <v>100</v>
          </cell>
          <cell r="O11">
            <v>92.3</v>
          </cell>
          <cell r="Q11">
            <v>78.099999999999994</v>
          </cell>
          <cell r="S11">
            <v>57.2</v>
          </cell>
          <cell r="U11">
            <v>66.7</v>
          </cell>
          <cell r="W11">
            <v>84.9</v>
          </cell>
        </row>
        <row r="12">
          <cell r="D12" t="str">
            <v>010110030</v>
          </cell>
          <cell r="F12" t="str">
            <v>7</v>
          </cell>
          <cell r="G12" t="str">
            <v>ENGLISH LANGUAGE ARTS</v>
          </cell>
          <cell r="I12">
            <v>40.700000000000003</v>
          </cell>
          <cell r="K12">
            <v>0</v>
          </cell>
          <cell r="M12">
            <v>100</v>
          </cell>
          <cell r="O12">
            <v>31.6</v>
          </cell>
          <cell r="Q12">
            <v>43.6</v>
          </cell>
          <cell r="S12">
            <v>0</v>
          </cell>
          <cell r="U12">
            <v>18.2</v>
          </cell>
          <cell r="W12">
            <v>36.5</v>
          </cell>
        </row>
        <row r="13">
          <cell r="D13" t="str">
            <v>010110030</v>
          </cell>
          <cell r="F13" t="str">
            <v>7</v>
          </cell>
          <cell r="G13" t="str">
            <v>MATHEMATICS</v>
          </cell>
          <cell r="I13">
            <v>47.5</v>
          </cell>
          <cell r="K13">
            <v>0</v>
          </cell>
          <cell r="M13">
            <v>100</v>
          </cell>
          <cell r="O13">
            <v>52.7</v>
          </cell>
          <cell r="Q13">
            <v>43.6</v>
          </cell>
          <cell r="S13">
            <v>25</v>
          </cell>
          <cell r="U13">
            <v>18.2</v>
          </cell>
          <cell r="W13">
            <v>42.3</v>
          </cell>
        </row>
        <row r="14">
          <cell r="D14" t="str">
            <v>010110030</v>
          </cell>
          <cell r="F14" t="str">
            <v>8</v>
          </cell>
          <cell r="G14" t="str">
            <v>ENGLISH LANGUAGE ARTS</v>
          </cell>
          <cell r="I14">
            <v>53.9</v>
          </cell>
          <cell r="K14">
            <v>100</v>
          </cell>
          <cell r="M14">
            <v>100</v>
          </cell>
          <cell r="O14">
            <v>56.3</v>
          </cell>
          <cell r="Q14">
            <v>50</v>
          </cell>
          <cell r="S14">
            <v>28.6</v>
          </cell>
          <cell r="U14">
            <v>18.2</v>
          </cell>
          <cell r="W14">
            <v>53</v>
          </cell>
        </row>
        <row r="15">
          <cell r="D15" t="str">
            <v>010110030</v>
          </cell>
          <cell r="F15" t="str">
            <v>8</v>
          </cell>
          <cell r="G15" t="str">
            <v>MATHEMATICS</v>
          </cell>
          <cell r="I15">
            <v>71.2</v>
          </cell>
          <cell r="K15">
            <v>100</v>
          </cell>
          <cell r="M15">
            <v>100</v>
          </cell>
          <cell r="O15">
            <v>93.8</v>
          </cell>
          <cell r="Q15">
            <v>59.4</v>
          </cell>
          <cell r="S15">
            <v>42.9</v>
          </cell>
          <cell r="U15">
            <v>36.4</v>
          </cell>
          <cell r="W15">
            <v>71.400000000000006</v>
          </cell>
        </row>
        <row r="16">
          <cell r="D16" t="str">
            <v>010110060</v>
          </cell>
          <cell r="F16" t="str">
            <v>3</v>
          </cell>
          <cell r="G16" t="str">
            <v>ENGLISH LANGUAGE ARTS</v>
          </cell>
          <cell r="I16">
            <v>34.9</v>
          </cell>
          <cell r="K16">
            <v>0</v>
          </cell>
          <cell r="M16">
            <v>40</v>
          </cell>
          <cell r="O16">
            <v>61.2</v>
          </cell>
          <cell r="Q16">
            <v>22.5</v>
          </cell>
          <cell r="S16">
            <v>19</v>
          </cell>
          <cell r="U16">
            <v>0</v>
          </cell>
          <cell r="W16">
            <v>32.700000000000003</v>
          </cell>
        </row>
        <row r="17">
          <cell r="D17" t="str">
            <v>010110060</v>
          </cell>
          <cell r="F17" t="str">
            <v>3</v>
          </cell>
          <cell r="G17" t="str">
            <v>MATHEMATICS</v>
          </cell>
          <cell r="I17">
            <v>71.5</v>
          </cell>
          <cell r="K17">
            <v>0</v>
          </cell>
          <cell r="M17">
            <v>60</v>
          </cell>
          <cell r="O17">
            <v>77.8</v>
          </cell>
          <cell r="Q17">
            <v>70</v>
          </cell>
          <cell r="S17">
            <v>52.3</v>
          </cell>
          <cell r="U17">
            <v>60</v>
          </cell>
          <cell r="W17">
            <v>70.5</v>
          </cell>
        </row>
        <row r="18">
          <cell r="D18" t="str">
            <v>010110060</v>
          </cell>
          <cell r="F18" t="str">
            <v>4</v>
          </cell>
          <cell r="G18" t="str">
            <v>ENGLISH LANGUAGE ARTS</v>
          </cell>
          <cell r="I18">
            <v>53.6</v>
          </cell>
          <cell r="K18">
            <v>0</v>
          </cell>
          <cell r="M18">
            <v>0</v>
          </cell>
          <cell r="O18">
            <v>80</v>
          </cell>
          <cell r="Q18">
            <v>41.2</v>
          </cell>
          <cell r="S18">
            <v>14.3</v>
          </cell>
          <cell r="U18">
            <v>11.1</v>
          </cell>
          <cell r="W18">
            <v>53.6</v>
          </cell>
        </row>
        <row r="19">
          <cell r="D19" t="str">
            <v>010110060</v>
          </cell>
          <cell r="F19" t="str">
            <v>4</v>
          </cell>
          <cell r="G19" t="str">
            <v>MATHEMATICS</v>
          </cell>
          <cell r="I19">
            <v>69.599999999999994</v>
          </cell>
          <cell r="K19">
            <v>0</v>
          </cell>
          <cell r="M19">
            <v>50</v>
          </cell>
          <cell r="O19">
            <v>90</v>
          </cell>
          <cell r="Q19">
            <v>58.8</v>
          </cell>
          <cell r="S19">
            <v>57.2</v>
          </cell>
          <cell r="U19">
            <v>11.1</v>
          </cell>
          <cell r="W19">
            <v>69.599999999999994</v>
          </cell>
        </row>
        <row r="20">
          <cell r="D20" t="str">
            <v>010110060</v>
          </cell>
          <cell r="F20" t="str">
            <v>5</v>
          </cell>
          <cell r="G20" t="str">
            <v>ENGLISH LANGUAGE ARTS</v>
          </cell>
          <cell r="I20">
            <v>39.1</v>
          </cell>
          <cell r="K20">
            <v>0</v>
          </cell>
          <cell r="M20">
            <v>0</v>
          </cell>
          <cell r="O20">
            <v>60.8</v>
          </cell>
          <cell r="Q20">
            <v>27.5</v>
          </cell>
          <cell r="S20">
            <v>15.4</v>
          </cell>
          <cell r="U20">
            <v>42.9</v>
          </cell>
          <cell r="W20">
            <v>38.700000000000003</v>
          </cell>
        </row>
        <row r="21">
          <cell r="D21" t="str">
            <v>010110060</v>
          </cell>
          <cell r="F21" t="str">
            <v>5</v>
          </cell>
          <cell r="G21" t="str">
            <v>MATHEMATICS</v>
          </cell>
          <cell r="I21">
            <v>70.3</v>
          </cell>
          <cell r="K21">
            <v>0</v>
          </cell>
          <cell r="M21">
            <v>0</v>
          </cell>
          <cell r="O21">
            <v>91.3</v>
          </cell>
          <cell r="Q21">
            <v>60</v>
          </cell>
          <cell r="S21">
            <v>53.9</v>
          </cell>
          <cell r="U21">
            <v>57.1</v>
          </cell>
          <cell r="W21">
            <v>69.400000000000006</v>
          </cell>
        </row>
        <row r="22">
          <cell r="D22" t="str">
            <v>010110060</v>
          </cell>
          <cell r="F22" t="str">
            <v>6</v>
          </cell>
          <cell r="G22" t="str">
            <v>ENGLISH LANGUAGE ARTS</v>
          </cell>
          <cell r="I22">
            <v>35.200000000000003</v>
          </cell>
          <cell r="K22">
            <v>0</v>
          </cell>
          <cell r="M22">
            <v>20</v>
          </cell>
          <cell r="O22">
            <v>56.3</v>
          </cell>
          <cell r="Q22">
            <v>27.3</v>
          </cell>
          <cell r="S22">
            <v>0</v>
          </cell>
          <cell r="U22">
            <v>0</v>
          </cell>
          <cell r="W22">
            <v>35.799999999999997</v>
          </cell>
        </row>
        <row r="23">
          <cell r="D23" t="str">
            <v>010110060</v>
          </cell>
          <cell r="F23" t="str">
            <v>6</v>
          </cell>
          <cell r="G23" t="str">
            <v>MATHEMATICS</v>
          </cell>
          <cell r="I23">
            <v>66.599999999999994</v>
          </cell>
          <cell r="K23">
            <v>0</v>
          </cell>
          <cell r="M23">
            <v>60</v>
          </cell>
          <cell r="O23">
            <v>81.3</v>
          </cell>
          <cell r="Q23">
            <v>60.6</v>
          </cell>
          <cell r="S23">
            <v>33.299999999999997</v>
          </cell>
          <cell r="U23">
            <v>42.9</v>
          </cell>
          <cell r="W23">
            <v>67.900000000000006</v>
          </cell>
        </row>
        <row r="24">
          <cell r="D24" t="str">
            <v>010110060</v>
          </cell>
          <cell r="F24" t="str">
            <v>7</v>
          </cell>
          <cell r="G24" t="str">
            <v>ENGLISH LANGUAGE ARTS</v>
          </cell>
          <cell r="I24">
            <v>53.3</v>
          </cell>
          <cell r="K24">
            <v>0</v>
          </cell>
          <cell r="M24">
            <v>60</v>
          </cell>
          <cell r="O24">
            <v>78.5</v>
          </cell>
          <cell r="Q24">
            <v>38.5</v>
          </cell>
          <cell r="S24">
            <v>0</v>
          </cell>
          <cell r="U24">
            <v>25</v>
          </cell>
          <cell r="W24">
            <v>52.3</v>
          </cell>
        </row>
        <row r="25">
          <cell r="D25" t="str">
            <v>010110060</v>
          </cell>
          <cell r="F25" t="str">
            <v>7</v>
          </cell>
          <cell r="G25" t="str">
            <v>MATHEMATICS</v>
          </cell>
          <cell r="I25">
            <v>53.3</v>
          </cell>
          <cell r="K25">
            <v>0</v>
          </cell>
          <cell r="M25">
            <v>60</v>
          </cell>
          <cell r="O25">
            <v>85.7</v>
          </cell>
          <cell r="Q25">
            <v>34.6</v>
          </cell>
          <cell r="S25">
            <v>33.299999999999997</v>
          </cell>
          <cell r="U25">
            <v>0</v>
          </cell>
          <cell r="W25">
            <v>52.3</v>
          </cell>
        </row>
        <row r="26">
          <cell r="D26" t="str">
            <v>010110060</v>
          </cell>
          <cell r="F26" t="str">
            <v>8</v>
          </cell>
          <cell r="G26" t="str">
            <v>ENGLISH LANGUAGE ARTS</v>
          </cell>
          <cell r="I26">
            <v>53</v>
          </cell>
          <cell r="K26">
            <v>0</v>
          </cell>
          <cell r="M26">
            <v>33.299999999999997</v>
          </cell>
          <cell r="O26">
            <v>52.4</v>
          </cell>
          <cell r="Q26">
            <v>56</v>
          </cell>
          <cell r="S26">
            <v>0</v>
          </cell>
          <cell r="U26">
            <v>0</v>
          </cell>
          <cell r="W26">
            <v>50</v>
          </cell>
        </row>
        <row r="27">
          <cell r="D27" t="str">
            <v>010110060</v>
          </cell>
          <cell r="F27" t="str">
            <v>8</v>
          </cell>
          <cell r="G27" t="str">
            <v>MATHEMATICS</v>
          </cell>
          <cell r="I27">
            <v>36.700000000000003</v>
          </cell>
          <cell r="K27">
            <v>0</v>
          </cell>
          <cell r="M27">
            <v>0</v>
          </cell>
          <cell r="O27">
            <v>47.6</v>
          </cell>
          <cell r="Q27">
            <v>32</v>
          </cell>
          <cell r="S27">
            <v>0</v>
          </cell>
          <cell r="U27">
            <v>0</v>
          </cell>
          <cell r="W27">
            <v>36.4</v>
          </cell>
        </row>
        <row r="28">
          <cell r="D28" t="str">
            <v>010110140</v>
          </cell>
          <cell r="F28" t="str">
            <v>3</v>
          </cell>
          <cell r="G28" t="str">
            <v>ENGLISH LANGUAGE ARTS</v>
          </cell>
          <cell r="I28">
            <v>29.7</v>
          </cell>
          <cell r="K28">
            <v>0</v>
          </cell>
          <cell r="M28">
            <v>29.4</v>
          </cell>
          <cell r="O28">
            <v>0</v>
          </cell>
          <cell r="Q28">
            <v>33.299999999999997</v>
          </cell>
          <cell r="S28">
            <v>0</v>
          </cell>
          <cell r="U28">
            <v>16.7</v>
          </cell>
          <cell r="W28">
            <v>28.1</v>
          </cell>
        </row>
        <row r="29">
          <cell r="D29" t="str">
            <v>010110140</v>
          </cell>
          <cell r="F29" t="str">
            <v>3</v>
          </cell>
          <cell r="G29" t="str">
            <v>MATHEMATICS</v>
          </cell>
          <cell r="I29">
            <v>40.5</v>
          </cell>
          <cell r="K29">
            <v>0</v>
          </cell>
          <cell r="M29">
            <v>41.2</v>
          </cell>
          <cell r="O29">
            <v>0</v>
          </cell>
          <cell r="Q29">
            <v>33.299999999999997</v>
          </cell>
          <cell r="S29">
            <v>0</v>
          </cell>
          <cell r="U29">
            <v>16.7</v>
          </cell>
          <cell r="W29">
            <v>37.6</v>
          </cell>
        </row>
        <row r="30">
          <cell r="D30" t="str">
            <v>010110140</v>
          </cell>
          <cell r="F30" t="str">
            <v>4</v>
          </cell>
          <cell r="G30" t="str">
            <v>ENGLISH LANGUAGE ARTS</v>
          </cell>
          <cell r="I30">
            <v>27.9</v>
          </cell>
          <cell r="K30">
            <v>0</v>
          </cell>
          <cell r="M30">
            <v>28.9</v>
          </cell>
          <cell r="O30">
            <v>0</v>
          </cell>
          <cell r="Q30">
            <v>20</v>
          </cell>
          <cell r="S30">
            <v>0</v>
          </cell>
          <cell r="U30">
            <v>11.1</v>
          </cell>
          <cell r="W30">
            <v>31.4</v>
          </cell>
        </row>
        <row r="31">
          <cell r="D31" t="str">
            <v>010110140</v>
          </cell>
          <cell r="F31" t="str">
            <v>4</v>
          </cell>
          <cell r="G31" t="str">
            <v>MATHEMATICS</v>
          </cell>
          <cell r="I31">
            <v>60.4</v>
          </cell>
          <cell r="K31">
            <v>0</v>
          </cell>
          <cell r="M31">
            <v>60.6</v>
          </cell>
          <cell r="O31">
            <v>0</v>
          </cell>
          <cell r="Q31">
            <v>60</v>
          </cell>
          <cell r="S31">
            <v>0</v>
          </cell>
          <cell r="U31">
            <v>33.299999999999997</v>
          </cell>
          <cell r="W31">
            <v>62.8</v>
          </cell>
        </row>
        <row r="32">
          <cell r="D32" t="str">
            <v>010110140</v>
          </cell>
          <cell r="F32" t="str">
            <v>5</v>
          </cell>
          <cell r="G32" t="str">
            <v>ENGLISH LANGUAGE ARTS</v>
          </cell>
          <cell r="I32">
            <v>37.1</v>
          </cell>
          <cell r="K32">
            <v>0</v>
          </cell>
          <cell r="M32">
            <v>40.700000000000003</v>
          </cell>
          <cell r="O32">
            <v>0</v>
          </cell>
          <cell r="Q32">
            <v>25</v>
          </cell>
          <cell r="S32">
            <v>0</v>
          </cell>
          <cell r="U32">
            <v>0</v>
          </cell>
          <cell r="W32">
            <v>35.5</v>
          </cell>
        </row>
        <row r="33">
          <cell r="D33" t="str">
            <v>010110140</v>
          </cell>
          <cell r="F33" t="str">
            <v>5</v>
          </cell>
          <cell r="G33" t="str">
            <v>MATHEMATICS</v>
          </cell>
          <cell r="I33">
            <v>80.599999999999994</v>
          </cell>
          <cell r="K33">
            <v>0</v>
          </cell>
          <cell r="M33">
            <v>85.8</v>
          </cell>
          <cell r="O33">
            <v>0</v>
          </cell>
          <cell r="Q33">
            <v>62.5</v>
          </cell>
          <cell r="S33">
            <v>0</v>
          </cell>
          <cell r="U33">
            <v>0</v>
          </cell>
          <cell r="W33">
            <v>78.2</v>
          </cell>
        </row>
        <row r="34">
          <cell r="D34" t="str">
            <v>010110140</v>
          </cell>
          <cell r="F34" t="str">
            <v>6</v>
          </cell>
          <cell r="G34" t="str">
            <v>ENGLISH LANGUAGE ARTS</v>
          </cell>
          <cell r="I34">
            <v>48.9</v>
          </cell>
          <cell r="K34">
            <v>0</v>
          </cell>
          <cell r="M34">
            <v>53.3</v>
          </cell>
          <cell r="O34">
            <v>0</v>
          </cell>
          <cell r="Q34">
            <v>0</v>
          </cell>
          <cell r="S34">
            <v>0</v>
          </cell>
          <cell r="U34">
            <v>25</v>
          </cell>
          <cell r="W34">
            <v>47.5</v>
          </cell>
        </row>
        <row r="35">
          <cell r="D35" t="str">
            <v>010110140</v>
          </cell>
          <cell r="F35" t="str">
            <v>6</v>
          </cell>
          <cell r="G35" t="str">
            <v>MATHEMATICS</v>
          </cell>
          <cell r="I35">
            <v>65.3</v>
          </cell>
          <cell r="K35">
            <v>0</v>
          </cell>
          <cell r="M35">
            <v>68.900000000000006</v>
          </cell>
          <cell r="O35">
            <v>0</v>
          </cell>
          <cell r="Q35">
            <v>25</v>
          </cell>
          <cell r="S35">
            <v>0</v>
          </cell>
          <cell r="U35">
            <v>50</v>
          </cell>
          <cell r="W35">
            <v>67.5</v>
          </cell>
        </row>
        <row r="36">
          <cell r="D36" t="str">
            <v>010110140</v>
          </cell>
          <cell r="F36" t="str">
            <v>7</v>
          </cell>
          <cell r="G36" t="str">
            <v>ENGLISH LANGUAGE ARTS</v>
          </cell>
          <cell r="I36">
            <v>36</v>
          </cell>
          <cell r="K36">
            <v>0</v>
          </cell>
          <cell r="M36">
            <v>39.1</v>
          </cell>
          <cell r="O36">
            <v>0</v>
          </cell>
          <cell r="Q36">
            <v>0</v>
          </cell>
          <cell r="S36">
            <v>0</v>
          </cell>
          <cell r="U36">
            <v>0</v>
          </cell>
          <cell r="W36">
            <v>33.299999999999997</v>
          </cell>
        </row>
        <row r="37">
          <cell r="D37" t="str">
            <v>010110140</v>
          </cell>
          <cell r="F37" t="str">
            <v>7</v>
          </cell>
          <cell r="G37" t="str">
            <v>MATHEMATICS</v>
          </cell>
          <cell r="I37">
            <v>60</v>
          </cell>
          <cell r="K37">
            <v>0</v>
          </cell>
          <cell r="M37">
            <v>60.9</v>
          </cell>
          <cell r="O37">
            <v>0</v>
          </cell>
          <cell r="Q37">
            <v>50</v>
          </cell>
          <cell r="S37">
            <v>0</v>
          </cell>
          <cell r="U37">
            <v>0</v>
          </cell>
          <cell r="W37">
            <v>57.1</v>
          </cell>
        </row>
        <row r="38">
          <cell r="D38" t="str">
            <v>010110140</v>
          </cell>
          <cell r="F38" t="str">
            <v>8</v>
          </cell>
          <cell r="G38" t="str">
            <v>ENGLISH LANGUAGE ARTS</v>
          </cell>
          <cell r="I38">
            <v>64</v>
          </cell>
          <cell r="K38">
            <v>0</v>
          </cell>
          <cell r="M38">
            <v>70.599999999999994</v>
          </cell>
          <cell r="O38">
            <v>0</v>
          </cell>
          <cell r="Q38">
            <v>50</v>
          </cell>
          <cell r="S38">
            <v>0</v>
          </cell>
          <cell r="U38">
            <v>37.5</v>
          </cell>
          <cell r="W38">
            <v>62.5</v>
          </cell>
        </row>
        <row r="39">
          <cell r="D39" t="str">
            <v>010110140</v>
          </cell>
          <cell r="F39" t="str">
            <v>8</v>
          </cell>
          <cell r="G39" t="str">
            <v>MATHEMATICS</v>
          </cell>
          <cell r="I39">
            <v>60</v>
          </cell>
          <cell r="K39">
            <v>0</v>
          </cell>
          <cell r="M39">
            <v>47.1</v>
          </cell>
          <cell r="O39">
            <v>0</v>
          </cell>
          <cell r="Q39">
            <v>87.5</v>
          </cell>
          <cell r="S39">
            <v>0</v>
          </cell>
          <cell r="U39">
            <v>37.5</v>
          </cell>
          <cell r="W39">
            <v>58.4</v>
          </cell>
        </row>
        <row r="40">
          <cell r="D40" t="str">
            <v>011310005</v>
          </cell>
          <cell r="F40" t="str">
            <v>11</v>
          </cell>
          <cell r="G40" t="str">
            <v>ENGLISH LANGUAGE ARTS</v>
          </cell>
          <cell r="I40">
            <v>87.9</v>
          </cell>
          <cell r="K40">
            <v>91.5</v>
          </cell>
          <cell r="M40">
            <v>74.2</v>
          </cell>
          <cell r="O40">
            <v>96.7</v>
          </cell>
          <cell r="Q40">
            <v>80.8</v>
          </cell>
          <cell r="S40">
            <v>69.2</v>
          </cell>
          <cell r="U40">
            <v>39.5</v>
          </cell>
          <cell r="W40">
            <v>78.599999999999994</v>
          </cell>
        </row>
        <row r="41">
          <cell r="D41" t="str">
            <v>011310005</v>
          </cell>
          <cell r="F41" t="str">
            <v>11</v>
          </cell>
          <cell r="G41" t="str">
            <v>MATHEMATICS</v>
          </cell>
          <cell r="I41">
            <v>80.099999999999994</v>
          </cell>
          <cell r="K41">
            <v>83.6</v>
          </cell>
          <cell r="M41">
            <v>58.4</v>
          </cell>
          <cell r="O41">
            <v>95.5</v>
          </cell>
          <cell r="Q41">
            <v>75.3</v>
          </cell>
          <cell r="S41">
            <v>69.2</v>
          </cell>
          <cell r="U41">
            <v>19.399999999999999</v>
          </cell>
          <cell r="W41">
            <v>69</v>
          </cell>
        </row>
        <row r="42">
          <cell r="D42" t="str">
            <v>011310039</v>
          </cell>
          <cell r="F42" t="str">
            <v>6</v>
          </cell>
          <cell r="G42" t="str">
            <v>ENGLISH LANGUAGE ARTS</v>
          </cell>
          <cell r="I42">
            <v>67.8</v>
          </cell>
          <cell r="K42">
            <v>71.7</v>
          </cell>
          <cell r="M42">
            <v>41.9</v>
          </cell>
          <cell r="O42">
            <v>85.1</v>
          </cell>
          <cell r="Q42">
            <v>54.9</v>
          </cell>
          <cell r="S42">
            <v>0</v>
          </cell>
          <cell r="U42">
            <v>11.1</v>
          </cell>
          <cell r="W42">
            <v>57.2</v>
          </cell>
        </row>
        <row r="43">
          <cell r="D43" t="str">
            <v>011310039</v>
          </cell>
          <cell r="F43" t="str">
            <v>6</v>
          </cell>
          <cell r="G43" t="str">
            <v>MATHEMATICS</v>
          </cell>
          <cell r="I43">
            <v>73.7</v>
          </cell>
          <cell r="K43">
            <v>75.900000000000006</v>
          </cell>
          <cell r="M43">
            <v>48.4</v>
          </cell>
          <cell r="O43">
            <v>87.2</v>
          </cell>
          <cell r="Q43">
            <v>66.7</v>
          </cell>
          <cell r="S43">
            <v>33.299999999999997</v>
          </cell>
          <cell r="U43">
            <v>27.8</v>
          </cell>
          <cell r="W43">
            <v>62.8</v>
          </cell>
        </row>
        <row r="44">
          <cell r="D44" t="str">
            <v>011310039</v>
          </cell>
          <cell r="F44" t="str">
            <v>7</v>
          </cell>
          <cell r="G44" t="str">
            <v>ENGLISH LANGUAGE ARTS</v>
          </cell>
          <cell r="I44">
            <v>61.1</v>
          </cell>
          <cell r="K44">
            <v>65.400000000000006</v>
          </cell>
          <cell r="M44">
            <v>48.4</v>
          </cell>
          <cell r="O44">
            <v>77.099999999999994</v>
          </cell>
          <cell r="Q44">
            <v>45</v>
          </cell>
          <cell r="S44">
            <v>20</v>
          </cell>
          <cell r="U44">
            <v>31.3</v>
          </cell>
          <cell r="W44">
            <v>48</v>
          </cell>
        </row>
        <row r="45">
          <cell r="D45" t="str">
            <v>011310039</v>
          </cell>
          <cell r="F45" t="str">
            <v>7</v>
          </cell>
          <cell r="G45" t="str">
            <v>MATHEMATICS</v>
          </cell>
          <cell r="I45">
            <v>63.3</v>
          </cell>
          <cell r="K45">
            <v>66.2</v>
          </cell>
          <cell r="M45">
            <v>48.4</v>
          </cell>
          <cell r="O45">
            <v>91.4</v>
          </cell>
          <cell r="Q45">
            <v>48.3</v>
          </cell>
          <cell r="S45">
            <v>20</v>
          </cell>
          <cell r="U45">
            <v>37.5</v>
          </cell>
          <cell r="W45">
            <v>50</v>
          </cell>
        </row>
        <row r="46">
          <cell r="D46" t="str">
            <v>011310039</v>
          </cell>
          <cell r="F46" t="str">
            <v>8</v>
          </cell>
          <cell r="G46" t="str">
            <v>ENGLISH LANGUAGE ARTS</v>
          </cell>
          <cell r="I46">
            <v>83.1</v>
          </cell>
          <cell r="K46">
            <v>89</v>
          </cell>
          <cell r="M46">
            <v>61.9</v>
          </cell>
          <cell r="O46">
            <v>89.7</v>
          </cell>
          <cell r="Q46">
            <v>75.400000000000006</v>
          </cell>
          <cell r="S46">
            <v>0</v>
          </cell>
          <cell r="U46">
            <v>29.2</v>
          </cell>
          <cell r="W46">
            <v>73.099999999999994</v>
          </cell>
        </row>
        <row r="47">
          <cell r="D47" t="str">
            <v>011310039</v>
          </cell>
          <cell r="F47" t="str">
            <v>8</v>
          </cell>
          <cell r="G47" t="str">
            <v>MATHEMATICS</v>
          </cell>
          <cell r="I47">
            <v>74.599999999999994</v>
          </cell>
          <cell r="K47">
            <v>78.599999999999994</v>
          </cell>
          <cell r="M47">
            <v>47.6</v>
          </cell>
          <cell r="O47">
            <v>89.8</v>
          </cell>
          <cell r="Q47">
            <v>64.400000000000006</v>
          </cell>
          <cell r="S47">
            <v>0</v>
          </cell>
          <cell r="U47">
            <v>21.9</v>
          </cell>
          <cell r="W47">
            <v>66.400000000000006</v>
          </cell>
        </row>
        <row r="48">
          <cell r="D48" t="str">
            <v>011690048</v>
          </cell>
          <cell r="F48" t="str">
            <v>3</v>
          </cell>
          <cell r="G48" t="str">
            <v>ENGLISH LANGUAGE ARTS</v>
          </cell>
          <cell r="I48">
            <v>37.700000000000003</v>
          </cell>
          <cell r="K48">
            <v>43.2</v>
          </cell>
          <cell r="M48">
            <v>16.7</v>
          </cell>
          <cell r="O48">
            <v>33.299999999999997</v>
          </cell>
          <cell r="Q48">
            <v>42.9</v>
          </cell>
          <cell r="S48">
            <v>25</v>
          </cell>
          <cell r="U48">
            <v>14.3</v>
          </cell>
          <cell r="W48">
            <v>28.2</v>
          </cell>
        </row>
        <row r="49">
          <cell r="D49" t="str">
            <v>011690048</v>
          </cell>
          <cell r="F49" t="str">
            <v>3</v>
          </cell>
          <cell r="G49" t="str">
            <v>MATHEMATICS</v>
          </cell>
          <cell r="I49">
            <v>67.099999999999994</v>
          </cell>
          <cell r="K49">
            <v>78.400000000000006</v>
          </cell>
          <cell r="M49">
            <v>33.299999999999997</v>
          </cell>
          <cell r="O49">
            <v>83.3</v>
          </cell>
          <cell r="Q49">
            <v>57.1</v>
          </cell>
          <cell r="S49">
            <v>25</v>
          </cell>
          <cell r="U49">
            <v>33.299999999999997</v>
          </cell>
          <cell r="W49">
            <v>53.9</v>
          </cell>
        </row>
        <row r="50">
          <cell r="D50" t="str">
            <v>011690048</v>
          </cell>
          <cell r="F50" t="str">
            <v>4</v>
          </cell>
          <cell r="G50" t="str">
            <v>ENGLISH LANGUAGE ARTS</v>
          </cell>
          <cell r="I50">
            <v>57.7</v>
          </cell>
          <cell r="K50">
            <v>66.599999999999994</v>
          </cell>
          <cell r="M50">
            <v>40</v>
          </cell>
          <cell r="O50">
            <v>57.2</v>
          </cell>
          <cell r="Q50">
            <v>37.5</v>
          </cell>
          <cell r="S50">
            <v>0</v>
          </cell>
          <cell r="U50">
            <v>44.4</v>
          </cell>
          <cell r="W50">
            <v>44.4</v>
          </cell>
        </row>
        <row r="51">
          <cell r="D51" t="str">
            <v>011690048</v>
          </cell>
          <cell r="F51" t="str">
            <v>4</v>
          </cell>
          <cell r="G51" t="str">
            <v>MATHEMATICS</v>
          </cell>
          <cell r="I51">
            <v>76.099999999999994</v>
          </cell>
          <cell r="K51">
            <v>82.2</v>
          </cell>
          <cell r="M51">
            <v>40</v>
          </cell>
          <cell r="O51">
            <v>100</v>
          </cell>
          <cell r="Q51">
            <v>75</v>
          </cell>
          <cell r="S51">
            <v>0</v>
          </cell>
          <cell r="U51">
            <v>66.599999999999994</v>
          </cell>
          <cell r="W51">
            <v>66.599999999999994</v>
          </cell>
        </row>
        <row r="52">
          <cell r="D52" t="str">
            <v>011690048</v>
          </cell>
          <cell r="F52" t="str">
            <v>5</v>
          </cell>
          <cell r="G52" t="str">
            <v>ENGLISH LANGUAGE ARTS</v>
          </cell>
          <cell r="I52">
            <v>64.099999999999994</v>
          </cell>
          <cell r="K52">
            <v>62.8</v>
          </cell>
          <cell r="M52">
            <v>40</v>
          </cell>
          <cell r="O52">
            <v>100</v>
          </cell>
          <cell r="Q52">
            <v>62.5</v>
          </cell>
          <cell r="S52">
            <v>0</v>
          </cell>
          <cell r="U52">
            <v>12.5</v>
          </cell>
          <cell r="W52">
            <v>58.6</v>
          </cell>
        </row>
        <row r="53">
          <cell r="D53" t="str">
            <v>011690048</v>
          </cell>
          <cell r="F53" t="str">
            <v>5</v>
          </cell>
          <cell r="G53" t="str">
            <v>MATHEMATICS</v>
          </cell>
          <cell r="I53">
            <v>75.599999999999994</v>
          </cell>
          <cell r="K53">
            <v>80.400000000000006</v>
          </cell>
          <cell r="M53">
            <v>60</v>
          </cell>
          <cell r="O53">
            <v>100</v>
          </cell>
          <cell r="Q53">
            <v>56.3</v>
          </cell>
          <cell r="S53">
            <v>0</v>
          </cell>
          <cell r="U53">
            <v>25.1</v>
          </cell>
          <cell r="W53">
            <v>62</v>
          </cell>
        </row>
        <row r="54">
          <cell r="D54" t="str">
            <v>011690048</v>
          </cell>
          <cell r="F54" t="str">
            <v>6</v>
          </cell>
          <cell r="G54" t="str">
            <v>ENGLISH LANGUAGE ARTS</v>
          </cell>
          <cell r="I54">
            <v>69</v>
          </cell>
          <cell r="K54">
            <v>75.5</v>
          </cell>
          <cell r="M54">
            <v>44.4</v>
          </cell>
          <cell r="O54">
            <v>66.7</v>
          </cell>
          <cell r="Q54">
            <v>57.1</v>
          </cell>
          <cell r="S54">
            <v>0</v>
          </cell>
          <cell r="U54">
            <v>0</v>
          </cell>
          <cell r="W54">
            <v>46.6</v>
          </cell>
        </row>
        <row r="55">
          <cell r="D55" t="str">
            <v>011690048</v>
          </cell>
          <cell r="F55" t="str">
            <v>6</v>
          </cell>
          <cell r="G55" t="str">
            <v>MATHEMATICS</v>
          </cell>
          <cell r="I55">
            <v>73.2</v>
          </cell>
          <cell r="K55">
            <v>79.5</v>
          </cell>
          <cell r="M55">
            <v>44.4</v>
          </cell>
          <cell r="O55">
            <v>83.3</v>
          </cell>
          <cell r="Q55">
            <v>57.2</v>
          </cell>
          <cell r="S55">
            <v>0</v>
          </cell>
          <cell r="U55">
            <v>14.3</v>
          </cell>
          <cell r="W55">
            <v>53.3</v>
          </cell>
        </row>
        <row r="56">
          <cell r="D56" t="str">
            <v>014180050</v>
          </cell>
          <cell r="F56" t="str">
            <v>11</v>
          </cell>
          <cell r="G56" t="str">
            <v>ENGLISH LANGUAGE ARTS</v>
          </cell>
          <cell r="I56">
            <v>63.6</v>
          </cell>
          <cell r="K56">
            <v>42.9</v>
          </cell>
          <cell r="M56">
            <v>66.3</v>
          </cell>
          <cell r="O56">
            <v>66.7</v>
          </cell>
          <cell r="Q56">
            <v>62.4</v>
          </cell>
          <cell r="S56">
            <v>25</v>
          </cell>
          <cell r="U56">
            <v>22.4</v>
          </cell>
          <cell r="W56">
            <v>61</v>
          </cell>
        </row>
        <row r="57">
          <cell r="D57" t="str">
            <v>014180050</v>
          </cell>
          <cell r="F57" t="str">
            <v>11</v>
          </cell>
          <cell r="G57" t="str">
            <v>MATHEMATICS</v>
          </cell>
          <cell r="I57">
            <v>43.6</v>
          </cell>
          <cell r="K57">
            <v>28.6</v>
          </cell>
          <cell r="M57">
            <v>47.5</v>
          </cell>
          <cell r="O57">
            <v>66.7</v>
          </cell>
          <cell r="Q57">
            <v>38.200000000000003</v>
          </cell>
          <cell r="S57">
            <v>12.5</v>
          </cell>
          <cell r="U57">
            <v>10.5</v>
          </cell>
          <cell r="W57">
            <v>46.2</v>
          </cell>
        </row>
        <row r="58">
          <cell r="D58" t="str">
            <v>014180055</v>
          </cell>
          <cell r="F58" t="str">
            <v>6</v>
          </cell>
          <cell r="G58" t="str">
            <v>ENGLISH LANGUAGE ARTS</v>
          </cell>
          <cell r="I58">
            <v>36.799999999999997</v>
          </cell>
          <cell r="K58">
            <v>0</v>
          </cell>
          <cell r="M58">
            <v>35.299999999999997</v>
          </cell>
          <cell r="O58">
            <v>33.299999999999997</v>
          </cell>
          <cell r="Q58">
            <v>39.299999999999997</v>
          </cell>
          <cell r="S58">
            <v>0</v>
          </cell>
          <cell r="U58">
            <v>7.7</v>
          </cell>
          <cell r="W58">
            <v>38.9</v>
          </cell>
        </row>
        <row r="59">
          <cell r="D59" t="str">
            <v>014180055</v>
          </cell>
          <cell r="F59" t="str">
            <v>6</v>
          </cell>
          <cell r="G59" t="str">
            <v>MATHEMATICS</v>
          </cell>
          <cell r="I59">
            <v>64.8</v>
          </cell>
          <cell r="K59">
            <v>0</v>
          </cell>
          <cell r="M59">
            <v>62.4</v>
          </cell>
          <cell r="O59">
            <v>58.4</v>
          </cell>
          <cell r="Q59">
            <v>69</v>
          </cell>
          <cell r="S59">
            <v>20</v>
          </cell>
          <cell r="U59">
            <v>46.1</v>
          </cell>
          <cell r="W59">
            <v>65</v>
          </cell>
        </row>
        <row r="60">
          <cell r="D60" t="str">
            <v>014180055</v>
          </cell>
          <cell r="F60" t="str">
            <v>7</v>
          </cell>
          <cell r="G60" t="str">
            <v>ENGLISH LANGUAGE ARTS</v>
          </cell>
          <cell r="I60">
            <v>22.4</v>
          </cell>
          <cell r="K60">
            <v>0</v>
          </cell>
          <cell r="M60">
            <v>21.5</v>
          </cell>
          <cell r="O60">
            <v>28.6</v>
          </cell>
          <cell r="Q60">
            <v>23.5</v>
          </cell>
          <cell r="S60">
            <v>0</v>
          </cell>
          <cell r="U60">
            <v>6.3</v>
          </cell>
          <cell r="W60">
            <v>21.8</v>
          </cell>
        </row>
        <row r="61">
          <cell r="D61" t="str">
            <v>014180055</v>
          </cell>
          <cell r="F61" t="str">
            <v>7</v>
          </cell>
          <cell r="G61" t="str">
            <v>MATHEMATICS</v>
          </cell>
          <cell r="I61">
            <v>38.799999999999997</v>
          </cell>
          <cell r="K61">
            <v>0</v>
          </cell>
          <cell r="M61">
            <v>32.9</v>
          </cell>
          <cell r="O61">
            <v>57.2</v>
          </cell>
          <cell r="Q61">
            <v>41.2</v>
          </cell>
          <cell r="S61">
            <v>0</v>
          </cell>
          <cell r="U61">
            <v>28.1</v>
          </cell>
          <cell r="W61">
            <v>37.799999999999997</v>
          </cell>
        </row>
        <row r="62">
          <cell r="D62" t="str">
            <v>014180055</v>
          </cell>
          <cell r="F62" t="str">
            <v>8</v>
          </cell>
          <cell r="G62" t="str">
            <v>ENGLISH LANGUAGE ARTS</v>
          </cell>
          <cell r="I62">
            <v>64.7</v>
          </cell>
          <cell r="K62">
            <v>100</v>
          </cell>
          <cell r="M62">
            <v>60</v>
          </cell>
          <cell r="O62">
            <v>100</v>
          </cell>
          <cell r="Q62">
            <v>68.400000000000006</v>
          </cell>
          <cell r="S62">
            <v>27.3</v>
          </cell>
          <cell r="U62">
            <v>15.6</v>
          </cell>
          <cell r="W62">
            <v>63.6</v>
          </cell>
        </row>
        <row r="63">
          <cell r="D63" t="str">
            <v>014180055</v>
          </cell>
          <cell r="F63" t="str">
            <v>8</v>
          </cell>
          <cell r="G63" t="str">
            <v>MATHEMATICS</v>
          </cell>
          <cell r="I63">
            <v>44.4</v>
          </cell>
          <cell r="K63">
            <v>33.299999999999997</v>
          </cell>
          <cell r="M63">
            <v>33.700000000000003</v>
          </cell>
          <cell r="O63">
            <v>100</v>
          </cell>
          <cell r="Q63">
            <v>54.4</v>
          </cell>
          <cell r="S63">
            <v>36.4</v>
          </cell>
          <cell r="U63">
            <v>12.5</v>
          </cell>
          <cell r="W63">
            <v>45.5</v>
          </cell>
        </row>
        <row r="64">
          <cell r="D64" t="str">
            <v>030890080</v>
          </cell>
          <cell r="F64" t="str">
            <v>3</v>
          </cell>
          <cell r="G64" t="str">
            <v>ENGLISH LANGUAGE ARTS</v>
          </cell>
          <cell r="I64">
            <v>67.599999999999994</v>
          </cell>
          <cell r="K64">
            <v>68.5</v>
          </cell>
          <cell r="M64">
            <v>100</v>
          </cell>
          <cell r="O64">
            <v>71.400000000000006</v>
          </cell>
          <cell r="Q64">
            <v>57.1</v>
          </cell>
          <cell r="S64">
            <v>0</v>
          </cell>
          <cell r="U64">
            <v>20</v>
          </cell>
          <cell r="W64">
            <v>68.5</v>
          </cell>
        </row>
        <row r="65">
          <cell r="D65" t="str">
            <v>030890080</v>
          </cell>
          <cell r="F65" t="str">
            <v>3</v>
          </cell>
          <cell r="G65" t="str">
            <v>MATHEMATICS</v>
          </cell>
          <cell r="I65">
            <v>88.3</v>
          </cell>
          <cell r="K65">
            <v>89.5</v>
          </cell>
          <cell r="M65">
            <v>100</v>
          </cell>
          <cell r="O65">
            <v>85.7</v>
          </cell>
          <cell r="Q65">
            <v>85.7</v>
          </cell>
          <cell r="S65">
            <v>0</v>
          </cell>
          <cell r="U65">
            <v>100</v>
          </cell>
          <cell r="W65">
            <v>89.4</v>
          </cell>
        </row>
        <row r="66">
          <cell r="D66" t="str">
            <v>030890080</v>
          </cell>
          <cell r="F66" t="str">
            <v>4</v>
          </cell>
          <cell r="G66" t="str">
            <v>ENGLISH LANGUAGE ARTS</v>
          </cell>
          <cell r="I66">
            <v>63.4</v>
          </cell>
          <cell r="K66">
            <v>52.4</v>
          </cell>
          <cell r="M66">
            <v>100</v>
          </cell>
          <cell r="O66">
            <v>100</v>
          </cell>
          <cell r="Q66">
            <v>70.599999999999994</v>
          </cell>
          <cell r="S66">
            <v>0</v>
          </cell>
          <cell r="U66">
            <v>42.9</v>
          </cell>
          <cell r="W66">
            <v>52.9</v>
          </cell>
        </row>
        <row r="67">
          <cell r="D67" t="str">
            <v>030890080</v>
          </cell>
          <cell r="F67" t="str">
            <v>4</v>
          </cell>
          <cell r="G67" t="str">
            <v>MATHEMATICS</v>
          </cell>
          <cell r="I67">
            <v>78.5</v>
          </cell>
          <cell r="K67">
            <v>77.2</v>
          </cell>
          <cell r="M67">
            <v>50</v>
          </cell>
          <cell r="O67">
            <v>100</v>
          </cell>
          <cell r="Q67">
            <v>82.3</v>
          </cell>
          <cell r="S67">
            <v>0</v>
          </cell>
          <cell r="U67">
            <v>62.5</v>
          </cell>
          <cell r="W67">
            <v>70.5</v>
          </cell>
        </row>
        <row r="68">
          <cell r="D68" t="str">
            <v>030890080</v>
          </cell>
          <cell r="F68" t="str">
            <v>5</v>
          </cell>
          <cell r="G68" t="str">
            <v>ENGLISH LANGUAGE ARTS</v>
          </cell>
          <cell r="I68">
            <v>80.400000000000006</v>
          </cell>
          <cell r="K68">
            <v>90</v>
          </cell>
          <cell r="M68">
            <v>0</v>
          </cell>
          <cell r="O68">
            <v>100</v>
          </cell>
          <cell r="Q68">
            <v>70.599999999999994</v>
          </cell>
          <cell r="S68">
            <v>0</v>
          </cell>
          <cell r="U68">
            <v>37.5</v>
          </cell>
          <cell r="W68">
            <v>73.099999999999994</v>
          </cell>
        </row>
        <row r="69">
          <cell r="D69" t="str">
            <v>030890080</v>
          </cell>
          <cell r="F69" t="str">
            <v>5</v>
          </cell>
          <cell r="G69" t="str">
            <v>MATHEMATICS</v>
          </cell>
          <cell r="I69">
            <v>93.4</v>
          </cell>
          <cell r="K69">
            <v>100</v>
          </cell>
          <cell r="M69">
            <v>50</v>
          </cell>
          <cell r="O69">
            <v>100</v>
          </cell>
          <cell r="Q69">
            <v>88.2</v>
          </cell>
          <cell r="S69">
            <v>0</v>
          </cell>
          <cell r="U69">
            <v>62.5</v>
          </cell>
          <cell r="W69">
            <v>88.5</v>
          </cell>
        </row>
        <row r="70">
          <cell r="D70" t="str">
            <v>030890080</v>
          </cell>
          <cell r="F70" t="str">
            <v>6</v>
          </cell>
          <cell r="G70" t="str">
            <v>ENGLISH LANGUAGE ARTS</v>
          </cell>
          <cell r="I70">
            <v>66.599999999999994</v>
          </cell>
          <cell r="K70">
            <v>80</v>
          </cell>
          <cell r="M70">
            <v>0</v>
          </cell>
          <cell r="O70">
            <v>100</v>
          </cell>
          <cell r="Q70">
            <v>47.4</v>
          </cell>
          <cell r="S70">
            <v>0</v>
          </cell>
          <cell r="U70">
            <v>20</v>
          </cell>
          <cell r="W70">
            <v>60.9</v>
          </cell>
        </row>
        <row r="71">
          <cell r="D71" t="str">
            <v>030890080</v>
          </cell>
          <cell r="F71" t="str">
            <v>6</v>
          </cell>
          <cell r="G71" t="str">
            <v>MATHEMATICS</v>
          </cell>
          <cell r="I71">
            <v>84.4</v>
          </cell>
          <cell r="K71">
            <v>96</v>
          </cell>
          <cell r="M71">
            <v>0</v>
          </cell>
          <cell r="O71">
            <v>100</v>
          </cell>
          <cell r="Q71">
            <v>68.400000000000006</v>
          </cell>
          <cell r="S71">
            <v>0</v>
          </cell>
          <cell r="U71">
            <v>20</v>
          </cell>
          <cell r="W71">
            <v>82.6</v>
          </cell>
        </row>
        <row r="72">
          <cell r="D72" t="str">
            <v>030890080</v>
          </cell>
          <cell r="F72" t="str">
            <v>7</v>
          </cell>
          <cell r="G72" t="str">
            <v>ENGLISH LANGUAGE ARTS</v>
          </cell>
          <cell r="I72">
            <v>57.5</v>
          </cell>
          <cell r="K72">
            <v>67.099999999999994</v>
          </cell>
          <cell r="M72">
            <v>66.7</v>
          </cell>
          <cell r="O72">
            <v>70</v>
          </cell>
          <cell r="Q72">
            <v>45.3</v>
          </cell>
          <cell r="S72">
            <v>0</v>
          </cell>
          <cell r="U72">
            <v>15.8</v>
          </cell>
          <cell r="W72">
            <v>51.1</v>
          </cell>
        </row>
        <row r="73">
          <cell r="D73" t="str">
            <v>030890080</v>
          </cell>
          <cell r="F73" t="str">
            <v>7</v>
          </cell>
          <cell r="G73" t="str">
            <v>MATHEMATICS</v>
          </cell>
          <cell r="I73">
            <v>67.7</v>
          </cell>
          <cell r="K73">
            <v>71.2</v>
          </cell>
          <cell r="M73">
            <v>66.7</v>
          </cell>
          <cell r="O73">
            <v>100</v>
          </cell>
          <cell r="Q73">
            <v>60</v>
          </cell>
          <cell r="S73">
            <v>44.4</v>
          </cell>
          <cell r="U73">
            <v>31.6</v>
          </cell>
          <cell r="W73">
            <v>58.5</v>
          </cell>
        </row>
        <row r="74">
          <cell r="D74" t="str">
            <v>030890080</v>
          </cell>
          <cell r="F74" t="str">
            <v>8</v>
          </cell>
          <cell r="G74" t="str">
            <v>ENGLISH LANGUAGE ARTS</v>
          </cell>
          <cell r="I74">
            <v>81.5</v>
          </cell>
          <cell r="K74">
            <v>86.9</v>
          </cell>
          <cell r="M74">
            <v>85.7</v>
          </cell>
          <cell r="O74">
            <v>100</v>
          </cell>
          <cell r="Q74">
            <v>76.2</v>
          </cell>
          <cell r="S74">
            <v>45.5</v>
          </cell>
          <cell r="U74">
            <v>45</v>
          </cell>
          <cell r="W74">
            <v>73.900000000000006</v>
          </cell>
        </row>
        <row r="75">
          <cell r="D75" t="str">
            <v>030890080</v>
          </cell>
          <cell r="F75" t="str">
            <v>8</v>
          </cell>
          <cell r="G75" t="str">
            <v>MATHEMATICS</v>
          </cell>
          <cell r="I75">
            <v>79.599999999999994</v>
          </cell>
          <cell r="K75">
            <v>85.3</v>
          </cell>
          <cell r="M75">
            <v>71.5</v>
          </cell>
          <cell r="O75">
            <v>100</v>
          </cell>
          <cell r="Q75">
            <v>75</v>
          </cell>
          <cell r="S75">
            <v>54.6</v>
          </cell>
          <cell r="U75">
            <v>35</v>
          </cell>
          <cell r="W75">
            <v>73.900000000000006</v>
          </cell>
        </row>
        <row r="76">
          <cell r="D76" t="str">
            <v>031345060</v>
          </cell>
          <cell r="F76" t="str">
            <v>6</v>
          </cell>
          <cell r="G76" t="str">
            <v>ENGLISH LANGUAGE ARTS</v>
          </cell>
          <cell r="I76">
            <v>59.9</v>
          </cell>
          <cell r="K76">
            <v>58.8</v>
          </cell>
          <cell r="M76">
            <v>55.6</v>
          </cell>
          <cell r="O76">
            <v>73.7</v>
          </cell>
          <cell r="Q76">
            <v>57.1</v>
          </cell>
          <cell r="S76">
            <v>0</v>
          </cell>
          <cell r="U76">
            <v>31.2</v>
          </cell>
          <cell r="W76">
            <v>55.7</v>
          </cell>
        </row>
        <row r="77">
          <cell r="D77" t="str">
            <v>031345060</v>
          </cell>
          <cell r="F77" t="str">
            <v>6</v>
          </cell>
          <cell r="G77" t="str">
            <v>MATHEMATICS</v>
          </cell>
          <cell r="I77">
            <v>63.7</v>
          </cell>
          <cell r="K77">
            <v>61.7</v>
          </cell>
          <cell r="M77">
            <v>66.7</v>
          </cell>
          <cell r="O77">
            <v>89.5</v>
          </cell>
          <cell r="Q77">
            <v>57.1</v>
          </cell>
          <cell r="S77">
            <v>0</v>
          </cell>
          <cell r="U77">
            <v>21.9</v>
          </cell>
          <cell r="W77">
            <v>57.4</v>
          </cell>
        </row>
        <row r="78">
          <cell r="D78" t="str">
            <v>031345060</v>
          </cell>
          <cell r="F78" t="str">
            <v>7</v>
          </cell>
          <cell r="G78" t="str">
            <v>ENGLISH LANGUAGE ARTS</v>
          </cell>
          <cell r="I78">
            <v>55.4</v>
          </cell>
          <cell r="K78">
            <v>59.5</v>
          </cell>
          <cell r="M78">
            <v>42.9</v>
          </cell>
          <cell r="O78">
            <v>77.8</v>
          </cell>
          <cell r="Q78">
            <v>49.1</v>
          </cell>
          <cell r="S78">
            <v>0</v>
          </cell>
          <cell r="U78">
            <v>36.1</v>
          </cell>
          <cell r="W78">
            <v>41.5</v>
          </cell>
        </row>
        <row r="79">
          <cell r="D79" t="str">
            <v>031345060</v>
          </cell>
          <cell r="F79" t="str">
            <v>7</v>
          </cell>
          <cell r="G79" t="str">
            <v>MATHEMATICS</v>
          </cell>
          <cell r="I79">
            <v>52.4</v>
          </cell>
          <cell r="K79">
            <v>51.9</v>
          </cell>
          <cell r="M79">
            <v>57.2</v>
          </cell>
          <cell r="O79">
            <v>83.4</v>
          </cell>
          <cell r="Q79">
            <v>47.2</v>
          </cell>
          <cell r="S79">
            <v>0</v>
          </cell>
          <cell r="U79">
            <v>27.8</v>
          </cell>
          <cell r="W79">
            <v>52.8</v>
          </cell>
        </row>
        <row r="80">
          <cell r="D80" t="str">
            <v>031345060</v>
          </cell>
          <cell r="F80" t="str">
            <v>8</v>
          </cell>
          <cell r="G80" t="str">
            <v>ENGLISH LANGUAGE ARTS</v>
          </cell>
          <cell r="I80">
            <v>79.900000000000006</v>
          </cell>
          <cell r="K80">
            <v>89.1</v>
          </cell>
          <cell r="M80">
            <v>64.7</v>
          </cell>
          <cell r="O80">
            <v>76.400000000000006</v>
          </cell>
          <cell r="Q80">
            <v>67.3</v>
          </cell>
          <cell r="S80">
            <v>0</v>
          </cell>
          <cell r="U80">
            <v>50</v>
          </cell>
          <cell r="W80">
            <v>77.599999999999994</v>
          </cell>
        </row>
        <row r="81">
          <cell r="D81" t="str">
            <v>031345060</v>
          </cell>
          <cell r="F81" t="str">
            <v>8</v>
          </cell>
          <cell r="G81" t="str">
            <v>MATHEMATICS</v>
          </cell>
          <cell r="I81">
            <v>70.099999999999994</v>
          </cell>
          <cell r="K81">
            <v>75.2</v>
          </cell>
          <cell r="M81">
            <v>58.8</v>
          </cell>
          <cell r="O81">
            <v>82.3</v>
          </cell>
          <cell r="Q81">
            <v>60</v>
          </cell>
          <cell r="S81">
            <v>0</v>
          </cell>
          <cell r="U81">
            <v>10</v>
          </cell>
          <cell r="W81">
            <v>65.900000000000006</v>
          </cell>
        </row>
        <row r="82">
          <cell r="D82" t="str">
            <v>031370040</v>
          </cell>
          <cell r="F82" t="str">
            <v>11</v>
          </cell>
          <cell r="G82" t="str">
            <v>ENGLISH LANGUAGE ARTS</v>
          </cell>
          <cell r="I82">
            <v>85.3</v>
          </cell>
          <cell r="K82">
            <v>91.6</v>
          </cell>
          <cell r="M82">
            <v>79.400000000000006</v>
          </cell>
          <cell r="O82">
            <v>97.5</v>
          </cell>
          <cell r="Q82">
            <v>84.6</v>
          </cell>
          <cell r="S82">
            <v>66.7</v>
          </cell>
          <cell r="U82">
            <v>20.6</v>
          </cell>
          <cell r="W82">
            <v>80.099999999999994</v>
          </cell>
        </row>
        <row r="83">
          <cell r="D83" t="str">
            <v>031370040</v>
          </cell>
          <cell r="F83" t="str">
            <v>11</v>
          </cell>
          <cell r="G83" t="str">
            <v>MATHEMATICS</v>
          </cell>
          <cell r="I83">
            <v>68.3</v>
          </cell>
          <cell r="K83">
            <v>87.5</v>
          </cell>
          <cell r="M83">
            <v>52.4</v>
          </cell>
          <cell r="O83">
            <v>94.8</v>
          </cell>
          <cell r="Q83">
            <v>70.8</v>
          </cell>
          <cell r="S83">
            <v>33.299999999999997</v>
          </cell>
          <cell r="U83">
            <v>13.8</v>
          </cell>
          <cell r="W83">
            <v>57</v>
          </cell>
        </row>
        <row r="84">
          <cell r="D84" t="str">
            <v>031860050</v>
          </cell>
          <cell r="F84" t="str">
            <v>11</v>
          </cell>
          <cell r="G84" t="str">
            <v>ENGLISH LANGUAGE ARTS</v>
          </cell>
          <cell r="I84">
            <v>90.8</v>
          </cell>
          <cell r="K84">
            <v>95.9</v>
          </cell>
          <cell r="M84">
            <v>91.5</v>
          </cell>
          <cell r="O84">
            <v>92</v>
          </cell>
          <cell r="Q84">
            <v>86.6</v>
          </cell>
          <cell r="S84">
            <v>57.9</v>
          </cell>
          <cell r="U84">
            <v>60</v>
          </cell>
          <cell r="W84">
            <v>86.6</v>
          </cell>
        </row>
        <row r="85">
          <cell r="D85" t="str">
            <v>031860050</v>
          </cell>
          <cell r="F85" t="str">
            <v>11</v>
          </cell>
          <cell r="G85" t="str">
            <v>MATHEMATICS</v>
          </cell>
          <cell r="I85">
            <v>84.5</v>
          </cell>
          <cell r="K85">
            <v>94</v>
          </cell>
          <cell r="M85">
            <v>81.900000000000006</v>
          </cell>
          <cell r="O85">
            <v>80</v>
          </cell>
          <cell r="Q85">
            <v>80.3</v>
          </cell>
          <cell r="S85">
            <v>42.1</v>
          </cell>
          <cell r="U85">
            <v>40</v>
          </cell>
          <cell r="W85">
            <v>75</v>
          </cell>
        </row>
        <row r="86">
          <cell r="D86" t="str">
            <v>032180020</v>
          </cell>
          <cell r="F86" t="str">
            <v>5</v>
          </cell>
          <cell r="G86" t="str">
            <v>ENGLISH LANGUAGE ARTS</v>
          </cell>
          <cell r="I86">
            <v>70.599999999999994</v>
          </cell>
          <cell r="K86">
            <v>67.400000000000006</v>
          </cell>
          <cell r="M86">
            <v>100</v>
          </cell>
          <cell r="O86">
            <v>100</v>
          </cell>
          <cell r="Q86">
            <v>60</v>
          </cell>
          <cell r="S86">
            <v>0</v>
          </cell>
          <cell r="U86">
            <v>33.299999999999997</v>
          </cell>
          <cell r="W86">
            <v>77.8</v>
          </cell>
        </row>
        <row r="87">
          <cell r="D87" t="str">
            <v>032180020</v>
          </cell>
          <cell r="F87" t="str">
            <v>5</v>
          </cell>
          <cell r="G87" t="str">
            <v>MATHEMATICS</v>
          </cell>
          <cell r="I87">
            <v>75.8</v>
          </cell>
          <cell r="K87">
            <v>75.400000000000006</v>
          </cell>
          <cell r="M87">
            <v>100</v>
          </cell>
          <cell r="O87">
            <v>100</v>
          </cell>
          <cell r="Q87">
            <v>50</v>
          </cell>
          <cell r="S87">
            <v>0</v>
          </cell>
          <cell r="U87">
            <v>37</v>
          </cell>
          <cell r="W87">
            <v>77.7</v>
          </cell>
        </row>
        <row r="88">
          <cell r="D88" t="str">
            <v>032180020</v>
          </cell>
          <cell r="F88" t="str">
            <v>6</v>
          </cell>
          <cell r="G88" t="str">
            <v>ENGLISH LANGUAGE ARTS</v>
          </cell>
          <cell r="I88">
            <v>88</v>
          </cell>
          <cell r="K88">
            <v>89.3</v>
          </cell>
          <cell r="M88">
            <v>0</v>
          </cell>
          <cell r="O88">
            <v>88.9</v>
          </cell>
          <cell r="Q88">
            <v>70</v>
          </cell>
          <cell r="S88">
            <v>0</v>
          </cell>
          <cell r="U88">
            <v>54.5</v>
          </cell>
          <cell r="W88">
            <v>78.5</v>
          </cell>
        </row>
        <row r="89">
          <cell r="D89" t="str">
            <v>032180020</v>
          </cell>
          <cell r="F89" t="str">
            <v>6</v>
          </cell>
          <cell r="G89" t="str">
            <v>MATHEMATICS</v>
          </cell>
          <cell r="I89">
            <v>88.6</v>
          </cell>
          <cell r="K89">
            <v>89.3</v>
          </cell>
          <cell r="M89">
            <v>0</v>
          </cell>
          <cell r="O89">
            <v>88.9</v>
          </cell>
          <cell r="Q89">
            <v>80</v>
          </cell>
          <cell r="S89">
            <v>0</v>
          </cell>
          <cell r="U89">
            <v>45.4</v>
          </cell>
          <cell r="W89">
            <v>71.400000000000006</v>
          </cell>
        </row>
        <row r="90">
          <cell r="D90" t="str">
            <v>032180020</v>
          </cell>
          <cell r="F90" t="str">
            <v>7</v>
          </cell>
          <cell r="G90" t="str">
            <v>ENGLISH LANGUAGE ARTS</v>
          </cell>
          <cell r="I90">
            <v>81.599999999999994</v>
          </cell>
          <cell r="K90">
            <v>82.5</v>
          </cell>
          <cell r="M90">
            <v>100</v>
          </cell>
          <cell r="O90">
            <v>100</v>
          </cell>
          <cell r="Q90">
            <v>28.6</v>
          </cell>
          <cell r="S90">
            <v>0</v>
          </cell>
          <cell r="U90">
            <v>33.299999999999997</v>
          </cell>
          <cell r="W90">
            <v>71.400000000000006</v>
          </cell>
        </row>
        <row r="91">
          <cell r="D91" t="str">
            <v>032180020</v>
          </cell>
          <cell r="F91" t="str">
            <v>7</v>
          </cell>
          <cell r="G91" t="str">
            <v>MATHEMATICS</v>
          </cell>
          <cell r="I91">
            <v>75</v>
          </cell>
          <cell r="K91">
            <v>74.8</v>
          </cell>
          <cell r="M91">
            <v>100</v>
          </cell>
          <cell r="O91">
            <v>100</v>
          </cell>
          <cell r="Q91">
            <v>42.9</v>
          </cell>
          <cell r="S91">
            <v>0</v>
          </cell>
          <cell r="U91">
            <v>25</v>
          </cell>
          <cell r="W91">
            <v>57.1</v>
          </cell>
        </row>
        <row r="92">
          <cell r="D92" t="str">
            <v>032180020</v>
          </cell>
          <cell r="F92" t="str">
            <v>8</v>
          </cell>
          <cell r="G92" t="str">
            <v>ENGLISH LANGUAGE ARTS</v>
          </cell>
          <cell r="I92">
            <v>93.1</v>
          </cell>
          <cell r="K92">
            <v>96</v>
          </cell>
          <cell r="M92">
            <v>100</v>
          </cell>
          <cell r="O92">
            <v>100</v>
          </cell>
          <cell r="Q92">
            <v>66.7</v>
          </cell>
          <cell r="S92">
            <v>0</v>
          </cell>
          <cell r="U92">
            <v>72.2</v>
          </cell>
          <cell r="W92">
            <v>80</v>
          </cell>
        </row>
        <row r="93">
          <cell r="D93" t="str">
            <v>032180020</v>
          </cell>
          <cell r="F93" t="str">
            <v>8</v>
          </cell>
          <cell r="G93" t="str">
            <v>MATHEMATICS</v>
          </cell>
          <cell r="I93">
            <v>84.3</v>
          </cell>
          <cell r="K93">
            <v>88.8</v>
          </cell>
          <cell r="M93">
            <v>50</v>
          </cell>
          <cell r="O93">
            <v>100</v>
          </cell>
          <cell r="Q93">
            <v>44.4</v>
          </cell>
          <cell r="S93">
            <v>0</v>
          </cell>
          <cell r="U93">
            <v>33.299999999999997</v>
          </cell>
          <cell r="W93">
            <v>40</v>
          </cell>
        </row>
        <row r="94">
          <cell r="D94" t="str">
            <v>032620055</v>
          </cell>
          <cell r="F94" t="str">
            <v>6</v>
          </cell>
          <cell r="G94" t="str">
            <v>ENGLISH LANGUAGE ARTS</v>
          </cell>
          <cell r="I94">
            <v>69.900000000000006</v>
          </cell>
          <cell r="K94">
            <v>75.7</v>
          </cell>
          <cell r="M94">
            <v>100</v>
          </cell>
          <cell r="O94">
            <v>67.5</v>
          </cell>
          <cell r="Q94">
            <v>55</v>
          </cell>
          <cell r="S94">
            <v>0</v>
          </cell>
          <cell r="U94">
            <v>8.3000000000000007</v>
          </cell>
          <cell r="W94">
            <v>38.5</v>
          </cell>
        </row>
        <row r="95">
          <cell r="D95" t="str">
            <v>032620055</v>
          </cell>
          <cell r="F95" t="str">
            <v>6</v>
          </cell>
          <cell r="G95" t="str">
            <v>MATHEMATICS</v>
          </cell>
          <cell r="I95">
            <v>85.5</v>
          </cell>
          <cell r="K95">
            <v>83.7</v>
          </cell>
          <cell r="M95">
            <v>100</v>
          </cell>
          <cell r="O95">
            <v>85</v>
          </cell>
          <cell r="Q95">
            <v>85</v>
          </cell>
          <cell r="S95">
            <v>100</v>
          </cell>
          <cell r="U95">
            <v>25</v>
          </cell>
          <cell r="W95">
            <v>69.3</v>
          </cell>
        </row>
        <row r="96">
          <cell r="D96" t="str">
            <v>032620055</v>
          </cell>
          <cell r="F96" t="str">
            <v>7</v>
          </cell>
          <cell r="G96" t="str">
            <v>ENGLISH LANGUAGE ARTS</v>
          </cell>
          <cell r="I96">
            <v>77.7</v>
          </cell>
          <cell r="K96">
            <v>68.8</v>
          </cell>
          <cell r="M96">
            <v>100</v>
          </cell>
          <cell r="O96">
            <v>85.5</v>
          </cell>
          <cell r="Q96">
            <v>75.8</v>
          </cell>
          <cell r="S96">
            <v>0</v>
          </cell>
          <cell r="U96">
            <v>40</v>
          </cell>
          <cell r="W96">
            <v>65.2</v>
          </cell>
        </row>
        <row r="97">
          <cell r="D97" t="str">
            <v>032620055</v>
          </cell>
          <cell r="F97" t="str">
            <v>7</v>
          </cell>
          <cell r="G97" t="str">
            <v>MATHEMATICS</v>
          </cell>
          <cell r="I97">
            <v>79.5</v>
          </cell>
          <cell r="K97">
            <v>70.3</v>
          </cell>
          <cell r="M97">
            <v>100</v>
          </cell>
          <cell r="O97">
            <v>91.9</v>
          </cell>
          <cell r="Q97">
            <v>69.7</v>
          </cell>
          <cell r="S97">
            <v>0</v>
          </cell>
          <cell r="U97">
            <v>24</v>
          </cell>
          <cell r="W97">
            <v>60.9</v>
          </cell>
        </row>
        <row r="98">
          <cell r="D98" t="str">
            <v>032620055</v>
          </cell>
          <cell r="F98" t="str">
            <v>8</v>
          </cell>
          <cell r="G98" t="str">
            <v>ENGLISH LANGUAGE ARTS</v>
          </cell>
          <cell r="I98">
            <v>90.4</v>
          </cell>
          <cell r="K98">
            <v>93.4</v>
          </cell>
          <cell r="M98">
            <v>100</v>
          </cell>
          <cell r="O98">
            <v>87.7</v>
          </cell>
          <cell r="Q98">
            <v>90.3</v>
          </cell>
          <cell r="S98">
            <v>54.5</v>
          </cell>
          <cell r="U98">
            <v>73.7</v>
          </cell>
          <cell r="W98">
            <v>82.4</v>
          </cell>
        </row>
        <row r="99">
          <cell r="D99" t="str">
            <v>032620055</v>
          </cell>
          <cell r="F99" t="str">
            <v>8</v>
          </cell>
          <cell r="G99" t="str">
            <v>MATHEMATICS</v>
          </cell>
          <cell r="I99">
            <v>85.9</v>
          </cell>
          <cell r="K99">
            <v>85.3</v>
          </cell>
          <cell r="M99">
            <v>100</v>
          </cell>
          <cell r="O99">
            <v>94.8</v>
          </cell>
          <cell r="Q99">
            <v>71</v>
          </cell>
          <cell r="S99">
            <v>72.7</v>
          </cell>
          <cell r="U99">
            <v>57.9</v>
          </cell>
          <cell r="W99">
            <v>70.599999999999994</v>
          </cell>
        </row>
        <row r="100">
          <cell r="D100" t="str">
            <v>033550085</v>
          </cell>
          <cell r="F100" t="str">
            <v>6</v>
          </cell>
          <cell r="G100" t="str">
            <v>ENGLISH LANGUAGE ARTS</v>
          </cell>
          <cell r="I100">
            <v>75.099999999999994</v>
          </cell>
          <cell r="K100">
            <v>68.400000000000006</v>
          </cell>
          <cell r="M100">
            <v>100</v>
          </cell>
          <cell r="O100">
            <v>86.7</v>
          </cell>
          <cell r="Q100">
            <v>72.400000000000006</v>
          </cell>
          <cell r="S100">
            <v>0</v>
          </cell>
          <cell r="U100">
            <v>21.7</v>
          </cell>
          <cell r="W100">
            <v>62.5</v>
          </cell>
        </row>
        <row r="101">
          <cell r="D101" t="str">
            <v>033550085</v>
          </cell>
          <cell r="F101" t="str">
            <v>6</v>
          </cell>
          <cell r="G101" t="str">
            <v>MATHEMATICS</v>
          </cell>
          <cell r="I101">
            <v>90.1</v>
          </cell>
          <cell r="K101">
            <v>90.8</v>
          </cell>
          <cell r="M101">
            <v>100</v>
          </cell>
          <cell r="O101">
            <v>93.4</v>
          </cell>
          <cell r="Q101">
            <v>82.7</v>
          </cell>
          <cell r="S101">
            <v>0</v>
          </cell>
          <cell r="U101">
            <v>65.2</v>
          </cell>
          <cell r="W101">
            <v>87.5</v>
          </cell>
        </row>
        <row r="102">
          <cell r="D102" t="str">
            <v>033550085</v>
          </cell>
          <cell r="F102" t="str">
            <v>7</v>
          </cell>
          <cell r="G102" t="str">
            <v>ENGLISH LANGUAGE ARTS</v>
          </cell>
          <cell r="I102">
            <v>82.4</v>
          </cell>
          <cell r="K102">
            <v>81.8</v>
          </cell>
          <cell r="M102">
            <v>100</v>
          </cell>
          <cell r="O102">
            <v>83.7</v>
          </cell>
          <cell r="Q102">
            <v>81.8</v>
          </cell>
          <cell r="S102">
            <v>0</v>
          </cell>
          <cell r="U102">
            <v>36.9</v>
          </cell>
          <cell r="W102">
            <v>57.2</v>
          </cell>
        </row>
        <row r="103">
          <cell r="D103" t="str">
            <v>033550085</v>
          </cell>
          <cell r="F103" t="str">
            <v>7</v>
          </cell>
          <cell r="G103" t="str">
            <v>MATHEMATICS</v>
          </cell>
          <cell r="I103">
            <v>77.900000000000006</v>
          </cell>
          <cell r="K103">
            <v>73.900000000000006</v>
          </cell>
          <cell r="M103">
            <v>100</v>
          </cell>
          <cell r="O103">
            <v>88.4</v>
          </cell>
          <cell r="Q103">
            <v>72.7</v>
          </cell>
          <cell r="S103">
            <v>100</v>
          </cell>
          <cell r="U103">
            <v>36.799999999999997</v>
          </cell>
          <cell r="W103">
            <v>71.5</v>
          </cell>
        </row>
        <row r="104">
          <cell r="D104" t="str">
            <v>033550085</v>
          </cell>
          <cell r="F104" t="str">
            <v>8</v>
          </cell>
          <cell r="G104" t="str">
            <v>ENGLISH LANGUAGE ARTS</v>
          </cell>
          <cell r="I104">
            <v>86.4</v>
          </cell>
          <cell r="K104">
            <v>85.5</v>
          </cell>
          <cell r="M104">
            <v>100</v>
          </cell>
          <cell r="O104">
            <v>82.5</v>
          </cell>
          <cell r="Q104">
            <v>90</v>
          </cell>
          <cell r="S104">
            <v>0</v>
          </cell>
          <cell r="U104">
            <v>52.2</v>
          </cell>
          <cell r="W104">
            <v>68.8</v>
          </cell>
        </row>
        <row r="105">
          <cell r="D105" t="str">
            <v>033550085</v>
          </cell>
          <cell r="F105" t="str">
            <v>8</v>
          </cell>
          <cell r="G105" t="str">
            <v>MATHEMATICS</v>
          </cell>
          <cell r="I105">
            <v>69.400000000000006</v>
          </cell>
          <cell r="K105">
            <v>68.099999999999994</v>
          </cell>
          <cell r="M105">
            <v>75</v>
          </cell>
          <cell r="O105">
            <v>70</v>
          </cell>
          <cell r="Q105">
            <v>70</v>
          </cell>
          <cell r="S105">
            <v>0</v>
          </cell>
          <cell r="U105">
            <v>21.7</v>
          </cell>
          <cell r="W105">
            <v>37.6</v>
          </cell>
        </row>
        <row r="106">
          <cell r="D106" t="str">
            <v>033930065</v>
          </cell>
          <cell r="F106" t="str">
            <v>5</v>
          </cell>
          <cell r="G106" t="str">
            <v>ENGLISH LANGUAGE ARTS</v>
          </cell>
          <cell r="I106">
            <v>75.2</v>
          </cell>
          <cell r="K106">
            <v>72.5</v>
          </cell>
          <cell r="M106">
            <v>50</v>
          </cell>
          <cell r="O106">
            <v>87.2</v>
          </cell>
          <cell r="Q106">
            <v>58.3</v>
          </cell>
          <cell r="S106">
            <v>50</v>
          </cell>
          <cell r="U106">
            <v>32.1</v>
          </cell>
          <cell r="W106">
            <v>50</v>
          </cell>
        </row>
        <row r="107">
          <cell r="D107" t="str">
            <v>033930065</v>
          </cell>
          <cell r="F107" t="str">
            <v>5</v>
          </cell>
          <cell r="G107" t="str">
            <v>MATHEMATICS</v>
          </cell>
          <cell r="I107">
            <v>80.5</v>
          </cell>
          <cell r="K107">
            <v>75.099999999999994</v>
          </cell>
          <cell r="M107">
            <v>50</v>
          </cell>
          <cell r="O107">
            <v>97.4</v>
          </cell>
          <cell r="Q107">
            <v>66.7</v>
          </cell>
          <cell r="S107">
            <v>100</v>
          </cell>
          <cell r="U107">
            <v>42.8</v>
          </cell>
          <cell r="W107">
            <v>50</v>
          </cell>
        </row>
        <row r="108">
          <cell r="D108" t="str">
            <v>033930065</v>
          </cell>
          <cell r="F108" t="str">
            <v>6</v>
          </cell>
          <cell r="G108" t="str">
            <v>ENGLISH LANGUAGE ARTS</v>
          </cell>
          <cell r="I108">
            <v>85.6</v>
          </cell>
          <cell r="K108">
            <v>83</v>
          </cell>
          <cell r="M108">
            <v>0</v>
          </cell>
          <cell r="O108">
            <v>94.6</v>
          </cell>
          <cell r="Q108">
            <v>71.400000000000006</v>
          </cell>
          <cell r="S108">
            <v>66.7</v>
          </cell>
          <cell r="U108">
            <v>60</v>
          </cell>
          <cell r="W108">
            <v>50</v>
          </cell>
        </row>
        <row r="109">
          <cell r="D109" t="str">
            <v>033930065</v>
          </cell>
          <cell r="F109" t="str">
            <v>6</v>
          </cell>
          <cell r="G109" t="str">
            <v>MATHEMATICS</v>
          </cell>
          <cell r="I109">
            <v>82.6</v>
          </cell>
          <cell r="K109">
            <v>78.400000000000006</v>
          </cell>
          <cell r="M109">
            <v>0</v>
          </cell>
          <cell r="O109">
            <v>97.3</v>
          </cell>
          <cell r="Q109">
            <v>57.2</v>
          </cell>
          <cell r="S109">
            <v>100</v>
          </cell>
          <cell r="U109">
            <v>36</v>
          </cell>
          <cell r="W109">
            <v>50</v>
          </cell>
        </row>
        <row r="110">
          <cell r="D110" t="str">
            <v>033930065</v>
          </cell>
          <cell r="F110" t="str">
            <v>7</v>
          </cell>
          <cell r="G110" t="str">
            <v>ENGLISH LANGUAGE ARTS</v>
          </cell>
          <cell r="I110">
            <v>77.599999999999994</v>
          </cell>
          <cell r="K110">
            <v>76.599999999999994</v>
          </cell>
          <cell r="M110">
            <v>50</v>
          </cell>
          <cell r="O110">
            <v>87.8</v>
          </cell>
          <cell r="Q110">
            <v>56.3</v>
          </cell>
          <cell r="S110">
            <v>0</v>
          </cell>
          <cell r="U110">
            <v>30</v>
          </cell>
          <cell r="W110">
            <v>55.5</v>
          </cell>
        </row>
        <row r="111">
          <cell r="D111" t="str">
            <v>033930065</v>
          </cell>
          <cell r="F111" t="str">
            <v>7</v>
          </cell>
          <cell r="G111" t="str">
            <v>MATHEMATICS</v>
          </cell>
          <cell r="I111">
            <v>81.599999999999994</v>
          </cell>
          <cell r="K111">
            <v>77.599999999999994</v>
          </cell>
          <cell r="M111">
            <v>100</v>
          </cell>
          <cell r="O111">
            <v>91.8</v>
          </cell>
          <cell r="Q111">
            <v>75.099999999999994</v>
          </cell>
          <cell r="S111">
            <v>100</v>
          </cell>
          <cell r="U111">
            <v>40</v>
          </cell>
          <cell r="W111">
            <v>77.8</v>
          </cell>
        </row>
        <row r="112">
          <cell r="D112" t="str">
            <v>033930065</v>
          </cell>
          <cell r="F112" t="str">
            <v>8</v>
          </cell>
          <cell r="G112" t="str">
            <v>ENGLISH LANGUAGE ARTS</v>
          </cell>
          <cell r="I112">
            <v>94.9</v>
          </cell>
          <cell r="K112">
            <v>95.1</v>
          </cell>
          <cell r="M112">
            <v>100</v>
          </cell>
          <cell r="O112">
            <v>95.6</v>
          </cell>
          <cell r="Q112">
            <v>85.7</v>
          </cell>
          <cell r="S112">
            <v>50</v>
          </cell>
          <cell r="U112">
            <v>56.3</v>
          </cell>
          <cell r="W112">
            <v>83.3</v>
          </cell>
        </row>
        <row r="113">
          <cell r="D113" t="str">
            <v>033930065</v>
          </cell>
          <cell r="F113" t="str">
            <v>8</v>
          </cell>
          <cell r="G113" t="str">
            <v>MATHEMATICS</v>
          </cell>
          <cell r="I113">
            <v>87.8</v>
          </cell>
          <cell r="K113">
            <v>86.2</v>
          </cell>
          <cell r="M113">
            <v>50</v>
          </cell>
          <cell r="O113">
            <v>93.4</v>
          </cell>
          <cell r="Q113">
            <v>85.7</v>
          </cell>
          <cell r="S113">
            <v>100</v>
          </cell>
          <cell r="U113">
            <v>37.5</v>
          </cell>
          <cell r="W113">
            <v>83.4</v>
          </cell>
        </row>
        <row r="114">
          <cell r="D114" t="str">
            <v>034470050</v>
          </cell>
          <cell r="F114" t="str">
            <v>3</v>
          </cell>
          <cell r="G114" t="str">
            <v>ENGLISH LANGUAGE ARTS</v>
          </cell>
          <cell r="I114">
            <v>71.099999999999994</v>
          </cell>
          <cell r="K114">
            <v>73.3</v>
          </cell>
          <cell r="M114">
            <v>100</v>
          </cell>
          <cell r="O114">
            <v>100</v>
          </cell>
          <cell r="Q114">
            <v>54.6</v>
          </cell>
          <cell r="S114">
            <v>100</v>
          </cell>
          <cell r="U114">
            <v>11.1</v>
          </cell>
          <cell r="W114">
            <v>25</v>
          </cell>
        </row>
        <row r="115">
          <cell r="D115" t="str">
            <v>034470050</v>
          </cell>
          <cell r="F115" t="str">
            <v>3</v>
          </cell>
          <cell r="G115" t="str">
            <v>MATHEMATICS</v>
          </cell>
          <cell r="I115">
            <v>82.3</v>
          </cell>
          <cell r="K115">
            <v>90</v>
          </cell>
          <cell r="M115">
            <v>0</v>
          </cell>
          <cell r="O115">
            <v>100</v>
          </cell>
          <cell r="Q115">
            <v>63.7</v>
          </cell>
          <cell r="S115">
            <v>100</v>
          </cell>
          <cell r="U115">
            <v>22.2</v>
          </cell>
          <cell r="W115">
            <v>50</v>
          </cell>
        </row>
        <row r="116">
          <cell r="D116" t="str">
            <v>034470050</v>
          </cell>
          <cell r="F116" t="str">
            <v>4</v>
          </cell>
          <cell r="G116" t="str">
            <v>ENGLISH LANGUAGE ARTS</v>
          </cell>
          <cell r="I116">
            <v>58.3</v>
          </cell>
          <cell r="K116">
            <v>60.9</v>
          </cell>
          <cell r="M116">
            <v>66.7</v>
          </cell>
          <cell r="O116">
            <v>50</v>
          </cell>
          <cell r="Q116">
            <v>50</v>
          </cell>
          <cell r="S116">
            <v>0</v>
          </cell>
          <cell r="U116">
            <v>20</v>
          </cell>
          <cell r="W116">
            <v>40</v>
          </cell>
        </row>
        <row r="117">
          <cell r="D117" t="str">
            <v>034470050</v>
          </cell>
          <cell r="F117" t="str">
            <v>4</v>
          </cell>
          <cell r="G117" t="str">
            <v>MATHEMATICS</v>
          </cell>
          <cell r="I117">
            <v>86.1</v>
          </cell>
          <cell r="K117">
            <v>91.3</v>
          </cell>
          <cell r="M117">
            <v>100</v>
          </cell>
          <cell r="O117">
            <v>100</v>
          </cell>
          <cell r="Q117">
            <v>62.5</v>
          </cell>
          <cell r="S117">
            <v>0</v>
          </cell>
          <cell r="U117">
            <v>60</v>
          </cell>
          <cell r="W117">
            <v>60</v>
          </cell>
        </row>
        <row r="118">
          <cell r="D118" t="str">
            <v>034470050</v>
          </cell>
          <cell r="F118" t="str">
            <v>5</v>
          </cell>
          <cell r="G118" t="str">
            <v>ENGLISH LANGUAGE ARTS</v>
          </cell>
          <cell r="I118">
            <v>48.6</v>
          </cell>
          <cell r="K118">
            <v>42.9</v>
          </cell>
          <cell r="M118">
            <v>0</v>
          </cell>
          <cell r="O118">
            <v>66.7</v>
          </cell>
          <cell r="Q118">
            <v>40</v>
          </cell>
          <cell r="S118">
            <v>0</v>
          </cell>
          <cell r="U118">
            <v>20</v>
          </cell>
          <cell r="W118">
            <v>40</v>
          </cell>
        </row>
        <row r="119">
          <cell r="D119" t="str">
            <v>034470050</v>
          </cell>
          <cell r="F119" t="str">
            <v>5</v>
          </cell>
          <cell r="G119" t="str">
            <v>MATHEMATICS</v>
          </cell>
          <cell r="I119">
            <v>60</v>
          </cell>
          <cell r="K119">
            <v>52.4</v>
          </cell>
          <cell r="M119">
            <v>0</v>
          </cell>
          <cell r="O119">
            <v>88.9</v>
          </cell>
          <cell r="Q119">
            <v>40</v>
          </cell>
          <cell r="S119">
            <v>0</v>
          </cell>
          <cell r="U119">
            <v>20</v>
          </cell>
          <cell r="W119">
            <v>60</v>
          </cell>
        </row>
        <row r="120">
          <cell r="D120" t="str">
            <v>034470050</v>
          </cell>
          <cell r="F120" t="str">
            <v>6</v>
          </cell>
          <cell r="G120" t="str">
            <v>ENGLISH LANGUAGE ARTS</v>
          </cell>
          <cell r="I120">
            <v>68.099999999999994</v>
          </cell>
          <cell r="K120">
            <v>75.900000000000006</v>
          </cell>
          <cell r="M120">
            <v>42.9</v>
          </cell>
          <cell r="O120">
            <v>71.400000000000006</v>
          </cell>
          <cell r="Q120">
            <v>50</v>
          </cell>
          <cell r="S120">
            <v>0</v>
          </cell>
          <cell r="U120">
            <v>0</v>
          </cell>
          <cell r="W120">
            <v>62.5</v>
          </cell>
        </row>
        <row r="121">
          <cell r="D121" t="str">
            <v>034470050</v>
          </cell>
          <cell r="F121" t="str">
            <v>6</v>
          </cell>
          <cell r="G121" t="str">
            <v>MATHEMATICS</v>
          </cell>
          <cell r="I121">
            <v>78.7</v>
          </cell>
          <cell r="K121">
            <v>86.2</v>
          </cell>
          <cell r="M121">
            <v>42.9</v>
          </cell>
          <cell r="O121">
            <v>85.7</v>
          </cell>
          <cell r="Q121">
            <v>75</v>
          </cell>
          <cell r="S121">
            <v>0</v>
          </cell>
          <cell r="U121">
            <v>14.3</v>
          </cell>
          <cell r="W121">
            <v>87.5</v>
          </cell>
        </row>
        <row r="122">
          <cell r="D122" t="str">
            <v>034470050</v>
          </cell>
          <cell r="F122" t="str">
            <v>7</v>
          </cell>
          <cell r="G122" t="str">
            <v>ENGLISH LANGUAGE ARTS</v>
          </cell>
          <cell r="I122">
            <v>74.099999999999994</v>
          </cell>
          <cell r="K122">
            <v>79.400000000000006</v>
          </cell>
          <cell r="M122">
            <v>0</v>
          </cell>
          <cell r="O122">
            <v>100</v>
          </cell>
          <cell r="Q122">
            <v>40</v>
          </cell>
          <cell r="S122">
            <v>0</v>
          </cell>
          <cell r="U122">
            <v>0</v>
          </cell>
          <cell r="W122">
            <v>40</v>
          </cell>
        </row>
        <row r="123">
          <cell r="D123" t="str">
            <v>034470050</v>
          </cell>
          <cell r="F123" t="str">
            <v>7</v>
          </cell>
          <cell r="G123" t="str">
            <v>MATHEMATICS</v>
          </cell>
          <cell r="I123">
            <v>68.5</v>
          </cell>
          <cell r="K123">
            <v>74.3</v>
          </cell>
          <cell r="M123">
            <v>0</v>
          </cell>
          <cell r="O123">
            <v>80</v>
          </cell>
          <cell r="Q123">
            <v>40</v>
          </cell>
          <cell r="S123">
            <v>0</v>
          </cell>
          <cell r="U123">
            <v>0</v>
          </cell>
          <cell r="W123">
            <v>60</v>
          </cell>
        </row>
        <row r="124">
          <cell r="D124" t="str">
            <v>034470050</v>
          </cell>
          <cell r="F124" t="str">
            <v>8</v>
          </cell>
          <cell r="G124" t="str">
            <v>ENGLISH LANGUAGE ARTS</v>
          </cell>
          <cell r="I124">
            <v>91.5</v>
          </cell>
          <cell r="K124">
            <v>95.4</v>
          </cell>
          <cell r="M124">
            <v>100</v>
          </cell>
          <cell r="O124">
            <v>100</v>
          </cell>
          <cell r="Q124">
            <v>71.5</v>
          </cell>
          <cell r="S124">
            <v>0</v>
          </cell>
          <cell r="U124">
            <v>50</v>
          </cell>
          <cell r="W124">
            <v>100</v>
          </cell>
        </row>
        <row r="125">
          <cell r="D125" t="str">
            <v>034470050</v>
          </cell>
          <cell r="F125" t="str">
            <v>8</v>
          </cell>
          <cell r="G125" t="str">
            <v>MATHEMATICS</v>
          </cell>
          <cell r="I125">
            <v>83.1</v>
          </cell>
          <cell r="K125">
            <v>86.4</v>
          </cell>
          <cell r="M125">
            <v>100</v>
          </cell>
          <cell r="O125">
            <v>100</v>
          </cell>
          <cell r="Q125">
            <v>57.2</v>
          </cell>
          <cell r="S125">
            <v>0</v>
          </cell>
          <cell r="U125">
            <v>30</v>
          </cell>
          <cell r="W125">
            <v>66.599999999999994</v>
          </cell>
        </row>
        <row r="126">
          <cell r="D126" t="str">
            <v>034610050</v>
          </cell>
          <cell r="F126" t="str">
            <v>11</v>
          </cell>
          <cell r="G126" t="str">
            <v>ENGLISH LANGUAGE ARTS</v>
          </cell>
          <cell r="I126">
            <v>93.6</v>
          </cell>
          <cell r="K126">
            <v>94.8</v>
          </cell>
          <cell r="M126">
            <v>100</v>
          </cell>
          <cell r="O126">
            <v>92.3</v>
          </cell>
          <cell r="Q126">
            <v>87.5</v>
          </cell>
          <cell r="S126">
            <v>50</v>
          </cell>
          <cell r="U126">
            <v>70</v>
          </cell>
          <cell r="W126">
            <v>88.9</v>
          </cell>
        </row>
        <row r="127">
          <cell r="D127" t="str">
            <v>034610050</v>
          </cell>
          <cell r="F127" t="str">
            <v>11</v>
          </cell>
          <cell r="G127" t="str">
            <v>MATHEMATICS</v>
          </cell>
          <cell r="I127">
            <v>82.7</v>
          </cell>
          <cell r="K127">
            <v>84.6</v>
          </cell>
          <cell r="M127">
            <v>66.599999999999994</v>
          </cell>
          <cell r="O127">
            <v>76.900000000000006</v>
          </cell>
          <cell r="Q127">
            <v>81.3</v>
          </cell>
          <cell r="S127">
            <v>0</v>
          </cell>
          <cell r="U127">
            <v>25</v>
          </cell>
          <cell r="W127">
            <v>77.8</v>
          </cell>
        </row>
        <row r="128">
          <cell r="D128" t="str">
            <v>034610050</v>
          </cell>
          <cell r="F128" t="str">
            <v>7</v>
          </cell>
          <cell r="G128" t="str">
            <v>ENGLISH LANGUAGE ARTS</v>
          </cell>
          <cell r="I128">
            <v>64.099999999999994</v>
          </cell>
          <cell r="K128">
            <v>63.8</v>
          </cell>
          <cell r="M128">
            <v>0</v>
          </cell>
          <cell r="O128">
            <v>77.8</v>
          </cell>
          <cell r="Q128">
            <v>70</v>
          </cell>
          <cell r="S128">
            <v>0</v>
          </cell>
          <cell r="U128">
            <v>26.9</v>
          </cell>
          <cell r="W128">
            <v>25</v>
          </cell>
        </row>
        <row r="129">
          <cell r="D129" t="str">
            <v>034610050</v>
          </cell>
          <cell r="F129" t="str">
            <v>7</v>
          </cell>
          <cell r="G129" t="str">
            <v>MATHEMATICS</v>
          </cell>
          <cell r="I129">
            <v>61.3</v>
          </cell>
          <cell r="K129">
            <v>60.3</v>
          </cell>
          <cell r="M129">
            <v>0</v>
          </cell>
          <cell r="O129">
            <v>88.9</v>
          </cell>
          <cell r="Q129">
            <v>50</v>
          </cell>
          <cell r="S129">
            <v>0</v>
          </cell>
          <cell r="U129">
            <v>19.2</v>
          </cell>
          <cell r="W129">
            <v>33.299999999999997</v>
          </cell>
        </row>
        <row r="130">
          <cell r="D130" t="str">
            <v>034610050</v>
          </cell>
          <cell r="F130" t="str">
            <v>8</v>
          </cell>
          <cell r="G130" t="str">
            <v>ENGLISH LANGUAGE ARTS</v>
          </cell>
          <cell r="I130">
            <v>87.5</v>
          </cell>
          <cell r="K130">
            <v>85.2</v>
          </cell>
          <cell r="M130">
            <v>66.7</v>
          </cell>
          <cell r="O130">
            <v>100</v>
          </cell>
          <cell r="Q130">
            <v>90.5</v>
          </cell>
          <cell r="S130">
            <v>0</v>
          </cell>
          <cell r="U130">
            <v>43.5</v>
          </cell>
          <cell r="W130">
            <v>78.3</v>
          </cell>
        </row>
        <row r="131">
          <cell r="D131" t="str">
            <v>034610050</v>
          </cell>
          <cell r="F131" t="str">
            <v>8</v>
          </cell>
          <cell r="G131" t="str">
            <v>MATHEMATICS</v>
          </cell>
          <cell r="I131">
            <v>75</v>
          </cell>
          <cell r="K131">
            <v>76.099999999999994</v>
          </cell>
          <cell r="M131">
            <v>0</v>
          </cell>
          <cell r="O131">
            <v>100</v>
          </cell>
          <cell r="Q131">
            <v>61.9</v>
          </cell>
          <cell r="S131">
            <v>0</v>
          </cell>
          <cell r="U131">
            <v>26</v>
          </cell>
          <cell r="W131">
            <v>43.4</v>
          </cell>
        </row>
        <row r="132">
          <cell r="D132" t="str">
            <v>050380025</v>
          </cell>
          <cell r="F132" t="str">
            <v>3</v>
          </cell>
          <cell r="G132" t="str">
            <v>ENGLISH LANGUAGE ARTS</v>
          </cell>
          <cell r="I132">
            <v>25</v>
          </cell>
          <cell r="K132">
            <v>33.299999999999997</v>
          </cell>
          <cell r="M132">
            <v>33.299999999999997</v>
          </cell>
          <cell r="O132">
            <v>0</v>
          </cell>
          <cell r="Q132">
            <v>0</v>
          </cell>
          <cell r="S132">
            <v>0</v>
          </cell>
          <cell r="U132">
            <v>0</v>
          </cell>
          <cell r="W132">
            <v>25</v>
          </cell>
        </row>
        <row r="133">
          <cell r="D133" t="str">
            <v>050380025</v>
          </cell>
          <cell r="F133" t="str">
            <v>3</v>
          </cell>
          <cell r="G133" t="str">
            <v>MATHEMATICS</v>
          </cell>
          <cell r="I133">
            <v>12.6</v>
          </cell>
          <cell r="K133">
            <v>33.4</v>
          </cell>
          <cell r="M133">
            <v>0</v>
          </cell>
          <cell r="O133">
            <v>0</v>
          </cell>
          <cell r="Q133">
            <v>0</v>
          </cell>
          <cell r="S133">
            <v>0</v>
          </cell>
          <cell r="U133">
            <v>25</v>
          </cell>
          <cell r="W133">
            <v>16.600000000000001</v>
          </cell>
        </row>
        <row r="134">
          <cell r="D134" t="str">
            <v>050380025</v>
          </cell>
          <cell r="F134" t="str">
            <v>4</v>
          </cell>
          <cell r="G134" t="str">
            <v>ENGLISH LANGUAGE ARTS</v>
          </cell>
          <cell r="I134">
            <v>30</v>
          </cell>
          <cell r="K134">
            <v>71.400000000000006</v>
          </cell>
          <cell r="M134">
            <v>10</v>
          </cell>
          <cell r="O134">
            <v>0</v>
          </cell>
          <cell r="Q134">
            <v>0</v>
          </cell>
          <cell r="S134">
            <v>0</v>
          </cell>
          <cell r="U134">
            <v>0</v>
          </cell>
          <cell r="W134">
            <v>15.4</v>
          </cell>
        </row>
        <row r="135">
          <cell r="D135" t="str">
            <v>050380025</v>
          </cell>
          <cell r="F135" t="str">
            <v>4</v>
          </cell>
          <cell r="G135" t="str">
            <v>MATHEMATICS</v>
          </cell>
          <cell r="I135">
            <v>40</v>
          </cell>
          <cell r="K135">
            <v>71.400000000000006</v>
          </cell>
          <cell r="M135">
            <v>20</v>
          </cell>
          <cell r="O135">
            <v>0</v>
          </cell>
          <cell r="Q135">
            <v>33.299999999999997</v>
          </cell>
          <cell r="S135">
            <v>50</v>
          </cell>
          <cell r="U135">
            <v>25</v>
          </cell>
          <cell r="W135">
            <v>30.8</v>
          </cell>
        </row>
        <row r="136">
          <cell r="D136" t="str">
            <v>050380025</v>
          </cell>
          <cell r="F136" t="str">
            <v>5</v>
          </cell>
          <cell r="G136" t="str">
            <v>ENGLISH LANGUAGE ARTS</v>
          </cell>
          <cell r="I136">
            <v>25</v>
          </cell>
          <cell r="K136">
            <v>40</v>
          </cell>
          <cell r="M136">
            <v>18.2</v>
          </cell>
          <cell r="O136">
            <v>0</v>
          </cell>
          <cell r="Q136">
            <v>0</v>
          </cell>
          <cell r="S136">
            <v>0</v>
          </cell>
          <cell r="U136">
            <v>0</v>
          </cell>
          <cell r="W136">
            <v>22.2</v>
          </cell>
        </row>
        <row r="137">
          <cell r="D137" t="str">
            <v>050380025</v>
          </cell>
          <cell r="F137" t="str">
            <v>5</v>
          </cell>
          <cell r="G137" t="str">
            <v>MATHEMATICS</v>
          </cell>
          <cell r="I137">
            <v>81.3</v>
          </cell>
          <cell r="K137">
            <v>80</v>
          </cell>
          <cell r="M137">
            <v>81.8</v>
          </cell>
          <cell r="O137">
            <v>0</v>
          </cell>
          <cell r="Q137">
            <v>0</v>
          </cell>
          <cell r="S137">
            <v>0</v>
          </cell>
          <cell r="U137">
            <v>0</v>
          </cell>
          <cell r="W137">
            <v>77.8</v>
          </cell>
        </row>
        <row r="138">
          <cell r="D138" t="str">
            <v>050380025</v>
          </cell>
          <cell r="F138" t="str">
            <v>6</v>
          </cell>
          <cell r="G138" t="str">
            <v>ENGLISH LANGUAGE ARTS</v>
          </cell>
          <cell r="I138">
            <v>33.299999999999997</v>
          </cell>
          <cell r="K138">
            <v>28.6</v>
          </cell>
          <cell r="M138">
            <v>44.4</v>
          </cell>
          <cell r="O138">
            <v>0</v>
          </cell>
          <cell r="Q138">
            <v>0</v>
          </cell>
          <cell r="S138">
            <v>0</v>
          </cell>
          <cell r="U138">
            <v>0</v>
          </cell>
          <cell r="W138">
            <v>40</v>
          </cell>
        </row>
        <row r="139">
          <cell r="D139" t="str">
            <v>050380025</v>
          </cell>
          <cell r="F139" t="str">
            <v>6</v>
          </cell>
          <cell r="G139" t="str">
            <v>MATHEMATICS</v>
          </cell>
          <cell r="I139">
            <v>38.9</v>
          </cell>
          <cell r="K139">
            <v>57.1</v>
          </cell>
          <cell r="M139">
            <v>33.299999999999997</v>
          </cell>
          <cell r="O139">
            <v>0</v>
          </cell>
          <cell r="Q139">
            <v>0</v>
          </cell>
          <cell r="S139">
            <v>0</v>
          </cell>
          <cell r="U139">
            <v>40</v>
          </cell>
          <cell r="W139">
            <v>30</v>
          </cell>
        </row>
        <row r="140">
          <cell r="D140" t="str">
            <v>050380025</v>
          </cell>
          <cell r="F140" t="str">
            <v>7</v>
          </cell>
          <cell r="G140" t="str">
            <v>ENGLISH LANGUAGE ARTS</v>
          </cell>
          <cell r="I140">
            <v>28.6</v>
          </cell>
          <cell r="K140">
            <v>42.9</v>
          </cell>
          <cell r="M140">
            <v>25</v>
          </cell>
          <cell r="O140">
            <v>0</v>
          </cell>
          <cell r="Q140">
            <v>0</v>
          </cell>
          <cell r="S140">
            <v>0</v>
          </cell>
          <cell r="U140">
            <v>0</v>
          </cell>
          <cell r="W140">
            <v>21.4</v>
          </cell>
        </row>
        <row r="141">
          <cell r="D141" t="str">
            <v>050380025</v>
          </cell>
          <cell r="F141" t="str">
            <v>7</v>
          </cell>
          <cell r="G141" t="str">
            <v>MATHEMATICS</v>
          </cell>
          <cell r="I141">
            <v>23.8</v>
          </cell>
          <cell r="K141">
            <v>28.6</v>
          </cell>
          <cell r="M141">
            <v>25</v>
          </cell>
          <cell r="O141">
            <v>0</v>
          </cell>
          <cell r="Q141">
            <v>0</v>
          </cell>
          <cell r="S141">
            <v>0</v>
          </cell>
          <cell r="U141">
            <v>0</v>
          </cell>
          <cell r="W141">
            <v>21.4</v>
          </cell>
        </row>
        <row r="142">
          <cell r="D142" t="str">
            <v>050380025</v>
          </cell>
          <cell r="F142" t="str">
            <v>8</v>
          </cell>
          <cell r="G142" t="str">
            <v>ENGLISH LANGUAGE ARTS</v>
          </cell>
          <cell r="I142">
            <v>58.3</v>
          </cell>
          <cell r="K142">
            <v>50</v>
          </cell>
          <cell r="M142">
            <v>60</v>
          </cell>
          <cell r="O142">
            <v>0</v>
          </cell>
          <cell r="Q142">
            <v>0</v>
          </cell>
          <cell r="S142">
            <v>0</v>
          </cell>
          <cell r="U142">
            <v>33.299999999999997</v>
          </cell>
          <cell r="W142">
            <v>62.5</v>
          </cell>
        </row>
        <row r="143">
          <cell r="D143" t="str">
            <v>050380025</v>
          </cell>
          <cell r="F143" t="str">
            <v>8</v>
          </cell>
          <cell r="G143" t="str">
            <v>MATHEMATICS</v>
          </cell>
          <cell r="I143">
            <v>25</v>
          </cell>
          <cell r="K143">
            <v>0</v>
          </cell>
          <cell r="M143">
            <v>30</v>
          </cell>
          <cell r="O143">
            <v>0</v>
          </cell>
          <cell r="Q143">
            <v>0</v>
          </cell>
          <cell r="S143">
            <v>0</v>
          </cell>
          <cell r="U143">
            <v>0</v>
          </cell>
          <cell r="W143">
            <v>37.5</v>
          </cell>
        </row>
        <row r="144">
          <cell r="D144" t="str">
            <v>055805053</v>
          </cell>
          <cell r="F144" t="str">
            <v>11</v>
          </cell>
          <cell r="G144" t="str">
            <v>ENGLISH LANGUAGE ARTS</v>
          </cell>
          <cell r="I144">
            <v>69.3</v>
          </cell>
          <cell r="K144">
            <v>60</v>
          </cell>
          <cell r="M144">
            <v>69.099999999999994</v>
          </cell>
          <cell r="O144">
            <v>50</v>
          </cell>
          <cell r="Q144">
            <v>85.7</v>
          </cell>
          <cell r="S144">
            <v>0</v>
          </cell>
          <cell r="U144">
            <v>12.8</v>
          </cell>
          <cell r="W144">
            <v>64.2</v>
          </cell>
        </row>
        <row r="145">
          <cell r="D145" t="str">
            <v>055805053</v>
          </cell>
          <cell r="F145" t="str">
            <v>11</v>
          </cell>
          <cell r="G145" t="str">
            <v>MATHEMATICS</v>
          </cell>
          <cell r="I145">
            <v>41.9</v>
          </cell>
          <cell r="K145">
            <v>80</v>
          </cell>
          <cell r="M145">
            <v>41.2</v>
          </cell>
          <cell r="O145">
            <v>50</v>
          </cell>
          <cell r="Q145">
            <v>28.6</v>
          </cell>
          <cell r="S145">
            <v>0</v>
          </cell>
          <cell r="U145">
            <v>10.4</v>
          </cell>
          <cell r="W145">
            <v>40.700000000000003</v>
          </cell>
        </row>
        <row r="146">
          <cell r="D146" t="str">
            <v>070680030</v>
          </cell>
          <cell r="F146" t="str">
            <v>11</v>
          </cell>
          <cell r="G146" t="str">
            <v>ENGLISH LANGUAGE ARTS</v>
          </cell>
          <cell r="I146">
            <v>34</v>
          </cell>
          <cell r="K146">
            <v>0</v>
          </cell>
          <cell r="M146">
            <v>38.5</v>
          </cell>
          <cell r="O146">
            <v>0</v>
          </cell>
          <cell r="Q146">
            <v>18.899999999999999</v>
          </cell>
          <cell r="S146">
            <v>0</v>
          </cell>
          <cell r="U146">
            <v>10</v>
          </cell>
          <cell r="W146">
            <v>34</v>
          </cell>
        </row>
        <row r="147">
          <cell r="D147" t="str">
            <v>070680030</v>
          </cell>
          <cell r="F147" t="str">
            <v>11</v>
          </cell>
          <cell r="G147" t="str">
            <v>MATHEMATICS</v>
          </cell>
          <cell r="I147">
            <v>13.9</v>
          </cell>
          <cell r="K147">
            <v>0</v>
          </cell>
          <cell r="M147">
            <v>16.399999999999999</v>
          </cell>
          <cell r="O147">
            <v>0</v>
          </cell>
          <cell r="Q147">
            <v>5.6</v>
          </cell>
          <cell r="S147">
            <v>0</v>
          </cell>
          <cell r="U147">
            <v>6.7</v>
          </cell>
          <cell r="W147">
            <v>13.7</v>
          </cell>
        </row>
        <row r="148">
          <cell r="D148" t="str">
            <v>070680040</v>
          </cell>
          <cell r="F148" t="str">
            <v>11</v>
          </cell>
          <cell r="G148" t="str">
            <v>ENGLISH LANGUAGE ARTS</v>
          </cell>
          <cell r="I148">
            <v>39.1</v>
          </cell>
          <cell r="K148">
            <v>0</v>
          </cell>
          <cell r="M148">
            <v>47.7</v>
          </cell>
          <cell r="O148">
            <v>33.299999999999997</v>
          </cell>
          <cell r="Q148">
            <v>33.299999999999997</v>
          </cell>
          <cell r="S148">
            <v>4.5</v>
          </cell>
          <cell r="U148">
            <v>11.5</v>
          </cell>
          <cell r="W148">
            <v>35.6</v>
          </cell>
        </row>
        <row r="149">
          <cell r="D149" t="str">
            <v>070680040</v>
          </cell>
          <cell r="F149" t="str">
            <v>11</v>
          </cell>
          <cell r="G149" t="str">
            <v>MATHEMATICS</v>
          </cell>
          <cell r="I149">
            <v>15.4</v>
          </cell>
          <cell r="K149">
            <v>0</v>
          </cell>
          <cell r="M149">
            <v>18.2</v>
          </cell>
          <cell r="O149">
            <v>16.7</v>
          </cell>
          <cell r="Q149">
            <v>13.3</v>
          </cell>
          <cell r="S149">
            <v>13.6</v>
          </cell>
          <cell r="U149">
            <v>0</v>
          </cell>
          <cell r="W149">
            <v>17.2</v>
          </cell>
        </row>
        <row r="150">
          <cell r="D150" t="str">
            <v>070680045</v>
          </cell>
          <cell r="F150" t="str">
            <v>6</v>
          </cell>
          <cell r="G150" t="str">
            <v>ENGLISH LANGUAGE ARTS</v>
          </cell>
          <cell r="I150">
            <v>18.899999999999999</v>
          </cell>
          <cell r="K150">
            <v>0</v>
          </cell>
          <cell r="M150">
            <v>23.8</v>
          </cell>
          <cell r="O150">
            <v>0</v>
          </cell>
          <cell r="Q150">
            <v>15.6</v>
          </cell>
          <cell r="S150">
            <v>10</v>
          </cell>
          <cell r="U150">
            <v>6.3</v>
          </cell>
          <cell r="W150">
            <v>16</v>
          </cell>
        </row>
        <row r="151">
          <cell r="D151" t="str">
            <v>070680045</v>
          </cell>
          <cell r="F151" t="str">
            <v>6</v>
          </cell>
          <cell r="G151" t="str">
            <v>MATHEMATICS</v>
          </cell>
          <cell r="I151">
            <v>15.1</v>
          </cell>
          <cell r="K151">
            <v>0</v>
          </cell>
          <cell r="M151">
            <v>14.3</v>
          </cell>
          <cell r="O151">
            <v>0</v>
          </cell>
          <cell r="Q151">
            <v>15.6</v>
          </cell>
          <cell r="S151">
            <v>0</v>
          </cell>
          <cell r="U151">
            <v>6.3</v>
          </cell>
          <cell r="W151">
            <v>16</v>
          </cell>
        </row>
        <row r="152">
          <cell r="D152" t="str">
            <v>070680045</v>
          </cell>
          <cell r="F152" t="str">
            <v>7</v>
          </cell>
          <cell r="G152" t="str">
            <v>ENGLISH LANGUAGE ARTS</v>
          </cell>
          <cell r="I152">
            <v>17.5</v>
          </cell>
          <cell r="K152">
            <v>50</v>
          </cell>
          <cell r="M152">
            <v>10.4</v>
          </cell>
          <cell r="O152">
            <v>66.7</v>
          </cell>
          <cell r="Q152">
            <v>17.100000000000001</v>
          </cell>
          <cell r="S152">
            <v>0</v>
          </cell>
          <cell r="U152">
            <v>10.8</v>
          </cell>
          <cell r="W152">
            <v>16.8</v>
          </cell>
        </row>
        <row r="153">
          <cell r="D153" t="str">
            <v>070680045</v>
          </cell>
          <cell r="F153" t="str">
            <v>7</v>
          </cell>
          <cell r="G153" t="str">
            <v>MATHEMATICS</v>
          </cell>
          <cell r="I153">
            <v>20.8</v>
          </cell>
          <cell r="K153">
            <v>50</v>
          </cell>
          <cell r="M153">
            <v>18.8</v>
          </cell>
          <cell r="O153">
            <v>66.7</v>
          </cell>
          <cell r="Q153">
            <v>17.3</v>
          </cell>
          <cell r="S153">
            <v>0</v>
          </cell>
          <cell r="U153">
            <v>11.1</v>
          </cell>
          <cell r="W153">
            <v>20.3</v>
          </cell>
        </row>
        <row r="154">
          <cell r="D154" t="str">
            <v>070680045</v>
          </cell>
          <cell r="F154" t="str">
            <v>8</v>
          </cell>
          <cell r="G154" t="str">
            <v>ENGLISH LANGUAGE ARTS</v>
          </cell>
          <cell r="I154">
            <v>48.5</v>
          </cell>
          <cell r="K154">
            <v>0</v>
          </cell>
          <cell r="M154">
            <v>49.1</v>
          </cell>
          <cell r="O154">
            <v>70</v>
          </cell>
          <cell r="Q154">
            <v>45.1</v>
          </cell>
          <cell r="S154">
            <v>12.5</v>
          </cell>
          <cell r="U154">
            <v>14.3</v>
          </cell>
          <cell r="W154">
            <v>48.8</v>
          </cell>
        </row>
        <row r="155">
          <cell r="D155" t="str">
            <v>070680045</v>
          </cell>
          <cell r="F155" t="str">
            <v>8</v>
          </cell>
          <cell r="G155" t="str">
            <v>MATHEMATICS</v>
          </cell>
          <cell r="I155">
            <v>25.2</v>
          </cell>
          <cell r="K155">
            <v>0</v>
          </cell>
          <cell r="M155">
            <v>22.6</v>
          </cell>
          <cell r="O155">
            <v>50</v>
          </cell>
          <cell r="Q155">
            <v>23.5</v>
          </cell>
          <cell r="S155">
            <v>0</v>
          </cell>
          <cell r="U155">
            <v>6.1</v>
          </cell>
          <cell r="W155">
            <v>25</v>
          </cell>
        </row>
        <row r="156">
          <cell r="D156" t="str">
            <v>070680070</v>
          </cell>
          <cell r="F156" t="str">
            <v>6</v>
          </cell>
          <cell r="G156" t="str">
            <v>ENGLISH LANGUAGE ARTS</v>
          </cell>
          <cell r="I156">
            <v>9</v>
          </cell>
          <cell r="K156">
            <v>100</v>
          </cell>
          <cell r="M156">
            <v>5</v>
          </cell>
          <cell r="O156">
            <v>0</v>
          </cell>
          <cell r="Q156">
            <v>8.6999999999999993</v>
          </cell>
          <cell r="S156">
            <v>0</v>
          </cell>
          <cell r="U156">
            <v>3.8</v>
          </cell>
          <cell r="W156">
            <v>6.9</v>
          </cell>
        </row>
        <row r="157">
          <cell r="D157" t="str">
            <v>070680070</v>
          </cell>
          <cell r="F157" t="str">
            <v>6</v>
          </cell>
          <cell r="G157" t="str">
            <v>MATHEMATICS</v>
          </cell>
          <cell r="I157">
            <v>7.5</v>
          </cell>
          <cell r="K157">
            <v>0</v>
          </cell>
          <cell r="M157">
            <v>5</v>
          </cell>
          <cell r="O157">
            <v>0</v>
          </cell>
          <cell r="Q157">
            <v>8.6999999999999993</v>
          </cell>
          <cell r="S157">
            <v>0</v>
          </cell>
          <cell r="U157">
            <v>3.8</v>
          </cell>
          <cell r="W157">
            <v>6.9</v>
          </cell>
        </row>
        <row r="158">
          <cell r="D158" t="str">
            <v>070680070</v>
          </cell>
          <cell r="F158" t="str">
            <v>7</v>
          </cell>
          <cell r="G158" t="str">
            <v>ENGLISH LANGUAGE ARTS</v>
          </cell>
          <cell r="I158">
            <v>11.3</v>
          </cell>
          <cell r="K158">
            <v>0</v>
          </cell>
          <cell r="M158">
            <v>14.3</v>
          </cell>
          <cell r="O158">
            <v>0</v>
          </cell>
          <cell r="Q158">
            <v>10.4</v>
          </cell>
          <cell r="S158">
            <v>0</v>
          </cell>
          <cell r="U158">
            <v>4</v>
          </cell>
          <cell r="W158">
            <v>11.4</v>
          </cell>
        </row>
        <row r="159">
          <cell r="D159" t="str">
            <v>070680070</v>
          </cell>
          <cell r="F159" t="str">
            <v>7</v>
          </cell>
          <cell r="G159" t="str">
            <v>MATHEMATICS</v>
          </cell>
          <cell r="I159">
            <v>7.1</v>
          </cell>
          <cell r="K159">
            <v>0</v>
          </cell>
          <cell r="M159">
            <v>4.8</v>
          </cell>
          <cell r="O159">
            <v>0</v>
          </cell>
          <cell r="Q159">
            <v>8.5</v>
          </cell>
          <cell r="S159">
            <v>0</v>
          </cell>
          <cell r="U159">
            <v>8</v>
          </cell>
          <cell r="W159">
            <v>8.4</v>
          </cell>
        </row>
        <row r="160">
          <cell r="D160" t="str">
            <v>070680070</v>
          </cell>
          <cell r="F160" t="str">
            <v>8</v>
          </cell>
          <cell r="G160" t="str">
            <v>ENGLISH LANGUAGE ARTS</v>
          </cell>
          <cell r="I160">
            <v>31.1</v>
          </cell>
          <cell r="K160">
            <v>0</v>
          </cell>
          <cell r="M160">
            <v>29.4</v>
          </cell>
          <cell r="O160">
            <v>0</v>
          </cell>
          <cell r="Q160">
            <v>33.299999999999997</v>
          </cell>
          <cell r="S160">
            <v>16.7</v>
          </cell>
          <cell r="U160">
            <v>7.1</v>
          </cell>
          <cell r="W160">
            <v>33.299999999999997</v>
          </cell>
        </row>
        <row r="161">
          <cell r="D161" t="str">
            <v>070680070</v>
          </cell>
          <cell r="F161" t="str">
            <v>8</v>
          </cell>
          <cell r="G161" t="str">
            <v>MATHEMATICS</v>
          </cell>
          <cell r="I161">
            <v>11.6</v>
          </cell>
          <cell r="K161">
            <v>0</v>
          </cell>
          <cell r="M161">
            <v>0</v>
          </cell>
          <cell r="O161">
            <v>0</v>
          </cell>
          <cell r="Q161">
            <v>20</v>
          </cell>
          <cell r="S161">
            <v>0</v>
          </cell>
          <cell r="U161">
            <v>7.7</v>
          </cell>
          <cell r="W161">
            <v>11.4</v>
          </cell>
        </row>
        <row r="162">
          <cell r="D162" t="str">
            <v>070680080</v>
          </cell>
          <cell r="F162" t="str">
            <v>6</v>
          </cell>
          <cell r="G162" t="str">
            <v>ENGLISH LANGUAGE ARTS</v>
          </cell>
          <cell r="I162">
            <v>26.9</v>
          </cell>
          <cell r="K162">
            <v>0</v>
          </cell>
          <cell r="M162">
            <v>25</v>
          </cell>
          <cell r="O162">
            <v>0</v>
          </cell>
          <cell r="Q162">
            <v>27.3</v>
          </cell>
          <cell r="S162">
            <v>0</v>
          </cell>
          <cell r="U162">
            <v>0</v>
          </cell>
          <cell r="W162">
            <v>26.9</v>
          </cell>
        </row>
        <row r="163">
          <cell r="D163" t="str">
            <v>070680080</v>
          </cell>
          <cell r="F163" t="str">
            <v>6</v>
          </cell>
          <cell r="G163" t="str">
            <v>MATHEMATICS</v>
          </cell>
          <cell r="I163">
            <v>42.3</v>
          </cell>
          <cell r="K163">
            <v>0</v>
          </cell>
          <cell r="M163">
            <v>25</v>
          </cell>
          <cell r="O163">
            <v>0</v>
          </cell>
          <cell r="Q163">
            <v>45.5</v>
          </cell>
          <cell r="S163">
            <v>0</v>
          </cell>
          <cell r="U163">
            <v>0</v>
          </cell>
          <cell r="W163">
            <v>42.3</v>
          </cell>
        </row>
        <row r="164">
          <cell r="D164" t="str">
            <v>070680080</v>
          </cell>
          <cell r="F164" t="str">
            <v>7</v>
          </cell>
          <cell r="G164" t="str">
            <v>ENGLISH LANGUAGE ARTS</v>
          </cell>
          <cell r="I164">
            <v>10.199999999999999</v>
          </cell>
          <cell r="K164">
            <v>0</v>
          </cell>
          <cell r="M164">
            <v>0</v>
          </cell>
          <cell r="O164">
            <v>0</v>
          </cell>
          <cell r="Q164">
            <v>12.8</v>
          </cell>
          <cell r="S164">
            <v>0</v>
          </cell>
          <cell r="U164">
            <v>0</v>
          </cell>
          <cell r="W164">
            <v>10.9</v>
          </cell>
        </row>
        <row r="165">
          <cell r="D165" t="str">
            <v>070680080</v>
          </cell>
          <cell r="F165" t="str">
            <v>7</v>
          </cell>
          <cell r="G165" t="str">
            <v>MATHEMATICS</v>
          </cell>
          <cell r="I165">
            <v>29.3</v>
          </cell>
          <cell r="K165">
            <v>100</v>
          </cell>
          <cell r="M165">
            <v>18.2</v>
          </cell>
          <cell r="O165">
            <v>0</v>
          </cell>
          <cell r="Q165">
            <v>30.4</v>
          </cell>
          <cell r="S165">
            <v>0</v>
          </cell>
          <cell r="U165">
            <v>11.8</v>
          </cell>
          <cell r="W165">
            <v>27.8</v>
          </cell>
        </row>
        <row r="166">
          <cell r="D166" t="str">
            <v>070680080</v>
          </cell>
          <cell r="F166" t="str">
            <v>8</v>
          </cell>
          <cell r="G166" t="str">
            <v>ENGLISH LANGUAGE ARTS</v>
          </cell>
          <cell r="I166">
            <v>35</v>
          </cell>
          <cell r="K166">
            <v>100</v>
          </cell>
          <cell r="M166">
            <v>35.299999999999997</v>
          </cell>
          <cell r="O166">
            <v>0</v>
          </cell>
          <cell r="Q166">
            <v>32.9</v>
          </cell>
          <cell r="S166">
            <v>0</v>
          </cell>
          <cell r="U166">
            <v>0</v>
          </cell>
          <cell r="W166">
            <v>33</v>
          </cell>
        </row>
        <row r="167">
          <cell r="D167" t="str">
            <v>070680080</v>
          </cell>
          <cell r="F167" t="str">
            <v>8</v>
          </cell>
          <cell r="G167" t="str">
            <v>MATHEMATICS</v>
          </cell>
          <cell r="I167">
            <v>27.5</v>
          </cell>
          <cell r="K167">
            <v>66.7</v>
          </cell>
          <cell r="M167">
            <v>11.8</v>
          </cell>
          <cell r="O167">
            <v>0</v>
          </cell>
          <cell r="Q167">
            <v>28.6</v>
          </cell>
          <cell r="S167">
            <v>0</v>
          </cell>
          <cell r="U167">
            <v>0</v>
          </cell>
          <cell r="W167">
            <v>26.8</v>
          </cell>
        </row>
        <row r="168">
          <cell r="D168" t="str">
            <v>070680100</v>
          </cell>
          <cell r="F168" t="str">
            <v>3</v>
          </cell>
          <cell r="G168" t="str">
            <v>ENGLISH LANGUAGE ARTS</v>
          </cell>
          <cell r="I168">
            <v>34.4</v>
          </cell>
          <cell r="K168">
            <v>0</v>
          </cell>
          <cell r="M168">
            <v>35.299999999999997</v>
          </cell>
          <cell r="O168">
            <v>100</v>
          </cell>
          <cell r="Q168">
            <v>28.6</v>
          </cell>
          <cell r="S168">
            <v>0</v>
          </cell>
          <cell r="U168">
            <v>0</v>
          </cell>
          <cell r="W168">
            <v>33.299999999999997</v>
          </cell>
        </row>
        <row r="169">
          <cell r="D169" t="str">
            <v>070680100</v>
          </cell>
          <cell r="F169" t="str">
            <v>3</v>
          </cell>
          <cell r="G169" t="str">
            <v>MATHEMATICS</v>
          </cell>
          <cell r="I169">
            <v>46.9</v>
          </cell>
          <cell r="K169">
            <v>0</v>
          </cell>
          <cell r="M169">
            <v>47.1</v>
          </cell>
          <cell r="O169">
            <v>0</v>
          </cell>
          <cell r="Q169">
            <v>50</v>
          </cell>
          <cell r="S169">
            <v>20</v>
          </cell>
          <cell r="U169">
            <v>0</v>
          </cell>
          <cell r="W169">
            <v>51.8</v>
          </cell>
        </row>
        <row r="170">
          <cell r="D170" t="str">
            <v>070680100</v>
          </cell>
          <cell r="F170" t="str">
            <v>4</v>
          </cell>
          <cell r="G170" t="str">
            <v>ENGLISH LANGUAGE ARTS</v>
          </cell>
          <cell r="I170">
            <v>19.399999999999999</v>
          </cell>
          <cell r="K170">
            <v>0</v>
          </cell>
          <cell r="M170">
            <v>18.2</v>
          </cell>
          <cell r="O170">
            <v>0</v>
          </cell>
          <cell r="Q170">
            <v>25</v>
          </cell>
          <cell r="S170">
            <v>0</v>
          </cell>
          <cell r="U170">
            <v>14.3</v>
          </cell>
          <cell r="W170">
            <v>16.7</v>
          </cell>
        </row>
        <row r="171">
          <cell r="D171" t="str">
            <v>070680100</v>
          </cell>
          <cell r="F171" t="str">
            <v>4</v>
          </cell>
          <cell r="G171" t="str">
            <v>MATHEMATICS</v>
          </cell>
          <cell r="I171">
            <v>58.1</v>
          </cell>
          <cell r="K171">
            <v>0</v>
          </cell>
          <cell r="M171">
            <v>59.1</v>
          </cell>
          <cell r="O171">
            <v>0</v>
          </cell>
          <cell r="Q171">
            <v>62.5</v>
          </cell>
          <cell r="S171">
            <v>0</v>
          </cell>
          <cell r="U171">
            <v>14.3</v>
          </cell>
          <cell r="W171">
            <v>56.6</v>
          </cell>
        </row>
        <row r="172">
          <cell r="D172" t="str">
            <v>070680100</v>
          </cell>
          <cell r="F172" t="str">
            <v>5</v>
          </cell>
          <cell r="G172" t="str">
            <v>ENGLISH LANGUAGE ARTS</v>
          </cell>
          <cell r="I172">
            <v>8.1999999999999993</v>
          </cell>
          <cell r="K172">
            <v>0</v>
          </cell>
          <cell r="M172">
            <v>7.9</v>
          </cell>
          <cell r="O172">
            <v>0</v>
          </cell>
          <cell r="Q172">
            <v>9.1</v>
          </cell>
          <cell r="S172">
            <v>0</v>
          </cell>
          <cell r="U172">
            <v>0</v>
          </cell>
          <cell r="W172">
            <v>7</v>
          </cell>
        </row>
        <row r="173">
          <cell r="D173" t="str">
            <v>070680100</v>
          </cell>
          <cell r="F173" t="str">
            <v>5</v>
          </cell>
          <cell r="G173" t="str">
            <v>MATHEMATICS</v>
          </cell>
          <cell r="I173">
            <v>32</v>
          </cell>
          <cell r="K173">
            <v>0</v>
          </cell>
          <cell r="M173">
            <v>33.299999999999997</v>
          </cell>
          <cell r="O173">
            <v>0</v>
          </cell>
          <cell r="Q173">
            <v>27.3</v>
          </cell>
          <cell r="S173">
            <v>25</v>
          </cell>
          <cell r="U173">
            <v>30</v>
          </cell>
          <cell r="W173">
            <v>29.5</v>
          </cell>
        </row>
        <row r="174">
          <cell r="D174" t="str">
            <v>070680100</v>
          </cell>
          <cell r="F174" t="str">
            <v>6</v>
          </cell>
          <cell r="G174" t="str">
            <v>ENGLISH LANGUAGE ARTS</v>
          </cell>
          <cell r="I174">
            <v>20.7</v>
          </cell>
          <cell r="K174">
            <v>0</v>
          </cell>
          <cell r="M174">
            <v>21.7</v>
          </cell>
          <cell r="O174">
            <v>0</v>
          </cell>
          <cell r="Q174">
            <v>16.7</v>
          </cell>
          <cell r="S174">
            <v>0</v>
          </cell>
          <cell r="U174">
            <v>0</v>
          </cell>
          <cell r="W174">
            <v>23.1</v>
          </cell>
        </row>
        <row r="175">
          <cell r="D175" t="str">
            <v>070680100</v>
          </cell>
          <cell r="F175" t="str">
            <v>6</v>
          </cell>
          <cell r="G175" t="str">
            <v>MATHEMATICS</v>
          </cell>
          <cell r="I175">
            <v>26.7</v>
          </cell>
          <cell r="K175">
            <v>0</v>
          </cell>
          <cell r="M175">
            <v>25</v>
          </cell>
          <cell r="O175">
            <v>0</v>
          </cell>
          <cell r="Q175">
            <v>33.4</v>
          </cell>
          <cell r="S175">
            <v>0</v>
          </cell>
          <cell r="U175">
            <v>0</v>
          </cell>
          <cell r="W175">
            <v>30.7</v>
          </cell>
        </row>
        <row r="176">
          <cell r="D176" t="str">
            <v>070680100</v>
          </cell>
          <cell r="F176" t="str">
            <v>7</v>
          </cell>
          <cell r="G176" t="str">
            <v>ENGLISH LANGUAGE ARTS</v>
          </cell>
          <cell r="I176">
            <v>6.7</v>
          </cell>
          <cell r="K176">
            <v>0</v>
          </cell>
          <cell r="M176">
            <v>9.4</v>
          </cell>
          <cell r="O176">
            <v>0</v>
          </cell>
          <cell r="Q176">
            <v>0</v>
          </cell>
          <cell r="S176">
            <v>0</v>
          </cell>
          <cell r="U176">
            <v>0</v>
          </cell>
          <cell r="W176">
            <v>7</v>
          </cell>
        </row>
        <row r="177">
          <cell r="D177" t="str">
            <v>070680100</v>
          </cell>
          <cell r="F177" t="str">
            <v>7</v>
          </cell>
          <cell r="G177" t="str">
            <v>MATHEMATICS</v>
          </cell>
          <cell r="I177">
            <v>11.1</v>
          </cell>
          <cell r="K177">
            <v>0</v>
          </cell>
          <cell r="M177">
            <v>12.5</v>
          </cell>
          <cell r="O177">
            <v>0</v>
          </cell>
          <cell r="Q177">
            <v>7.7</v>
          </cell>
          <cell r="S177">
            <v>0</v>
          </cell>
          <cell r="U177">
            <v>0</v>
          </cell>
          <cell r="W177">
            <v>11.6</v>
          </cell>
        </row>
        <row r="178">
          <cell r="D178" t="str">
            <v>070680100</v>
          </cell>
          <cell r="F178" t="str">
            <v>8</v>
          </cell>
          <cell r="G178" t="str">
            <v>ENGLISH LANGUAGE ARTS</v>
          </cell>
          <cell r="I178">
            <v>36.700000000000003</v>
          </cell>
          <cell r="K178">
            <v>0</v>
          </cell>
          <cell r="M178">
            <v>45.5</v>
          </cell>
          <cell r="O178">
            <v>0</v>
          </cell>
          <cell r="Q178">
            <v>12.5</v>
          </cell>
          <cell r="S178">
            <v>0</v>
          </cell>
          <cell r="U178">
            <v>16.7</v>
          </cell>
          <cell r="W178">
            <v>42.3</v>
          </cell>
        </row>
        <row r="179">
          <cell r="D179" t="str">
            <v>070680100</v>
          </cell>
          <cell r="F179" t="str">
            <v>8</v>
          </cell>
          <cell r="G179" t="str">
            <v>MATHEMATICS</v>
          </cell>
          <cell r="I179">
            <v>17.2</v>
          </cell>
          <cell r="K179">
            <v>0</v>
          </cell>
          <cell r="M179">
            <v>22.7</v>
          </cell>
          <cell r="O179">
            <v>0</v>
          </cell>
          <cell r="Q179">
            <v>0</v>
          </cell>
          <cell r="S179">
            <v>0</v>
          </cell>
          <cell r="U179">
            <v>0</v>
          </cell>
          <cell r="W179">
            <v>20</v>
          </cell>
        </row>
        <row r="180">
          <cell r="D180" t="str">
            <v>070680145</v>
          </cell>
          <cell r="F180" t="str">
            <v>3</v>
          </cell>
          <cell r="G180" t="str">
            <v>ENGLISH LANGUAGE ARTS</v>
          </cell>
          <cell r="I180">
            <v>25</v>
          </cell>
          <cell r="K180">
            <v>0</v>
          </cell>
          <cell r="M180">
            <v>28.6</v>
          </cell>
          <cell r="O180">
            <v>0</v>
          </cell>
          <cell r="Q180">
            <v>25</v>
          </cell>
          <cell r="S180">
            <v>28.6</v>
          </cell>
          <cell r="U180">
            <v>0</v>
          </cell>
          <cell r="W180">
            <v>27.3</v>
          </cell>
        </row>
        <row r="181">
          <cell r="D181" t="str">
            <v>070680145</v>
          </cell>
          <cell r="F181" t="str">
            <v>3</v>
          </cell>
          <cell r="G181" t="str">
            <v>MATHEMATICS</v>
          </cell>
          <cell r="I181">
            <v>37.5</v>
          </cell>
          <cell r="K181">
            <v>0</v>
          </cell>
          <cell r="M181">
            <v>28.6</v>
          </cell>
          <cell r="O181">
            <v>0</v>
          </cell>
          <cell r="Q181">
            <v>43.8</v>
          </cell>
          <cell r="S181">
            <v>42.9</v>
          </cell>
          <cell r="U181">
            <v>50</v>
          </cell>
          <cell r="W181">
            <v>36.4</v>
          </cell>
        </row>
        <row r="182">
          <cell r="D182" t="str">
            <v>070680145</v>
          </cell>
          <cell r="F182" t="str">
            <v>4</v>
          </cell>
          <cell r="G182" t="str">
            <v>ENGLISH LANGUAGE ARTS</v>
          </cell>
          <cell r="I182">
            <v>30.8</v>
          </cell>
          <cell r="K182">
            <v>0</v>
          </cell>
          <cell r="M182">
            <v>25</v>
          </cell>
          <cell r="O182">
            <v>0</v>
          </cell>
          <cell r="Q182">
            <v>33.299999999999997</v>
          </cell>
          <cell r="S182">
            <v>0</v>
          </cell>
          <cell r="U182">
            <v>25</v>
          </cell>
          <cell r="W182">
            <v>32</v>
          </cell>
        </row>
        <row r="183">
          <cell r="D183" t="str">
            <v>070680145</v>
          </cell>
          <cell r="F183" t="str">
            <v>4</v>
          </cell>
          <cell r="G183" t="str">
            <v>MATHEMATICS</v>
          </cell>
          <cell r="I183">
            <v>38.4</v>
          </cell>
          <cell r="K183">
            <v>0</v>
          </cell>
          <cell r="M183">
            <v>25</v>
          </cell>
          <cell r="O183">
            <v>0</v>
          </cell>
          <cell r="Q183">
            <v>44.5</v>
          </cell>
          <cell r="S183">
            <v>16.7</v>
          </cell>
          <cell r="U183">
            <v>0</v>
          </cell>
          <cell r="W183">
            <v>40</v>
          </cell>
        </row>
        <row r="184">
          <cell r="D184" t="str">
            <v>070680145</v>
          </cell>
          <cell r="F184" t="str">
            <v>5</v>
          </cell>
          <cell r="G184" t="str">
            <v>ENGLISH LANGUAGE ARTS</v>
          </cell>
          <cell r="I184">
            <v>5</v>
          </cell>
          <cell r="K184">
            <v>0</v>
          </cell>
          <cell r="M184">
            <v>8.3000000000000007</v>
          </cell>
          <cell r="O184">
            <v>0</v>
          </cell>
          <cell r="Q184">
            <v>0</v>
          </cell>
          <cell r="S184">
            <v>0</v>
          </cell>
          <cell r="U184">
            <v>0</v>
          </cell>
          <cell r="W184">
            <v>5.3</v>
          </cell>
        </row>
        <row r="185">
          <cell r="D185" t="str">
            <v>070680145</v>
          </cell>
          <cell r="F185" t="str">
            <v>5</v>
          </cell>
          <cell r="G185" t="str">
            <v>MATHEMATICS</v>
          </cell>
          <cell r="I185">
            <v>15</v>
          </cell>
          <cell r="K185">
            <v>0</v>
          </cell>
          <cell r="M185">
            <v>8.3000000000000007</v>
          </cell>
          <cell r="O185">
            <v>0</v>
          </cell>
          <cell r="Q185">
            <v>28.6</v>
          </cell>
          <cell r="S185">
            <v>0</v>
          </cell>
          <cell r="U185">
            <v>0</v>
          </cell>
          <cell r="W185">
            <v>15.8</v>
          </cell>
        </row>
        <row r="186">
          <cell r="D186" t="str">
            <v>070680145</v>
          </cell>
          <cell r="F186" t="str">
            <v>6</v>
          </cell>
          <cell r="G186" t="str">
            <v>ENGLISH LANGUAGE ARTS</v>
          </cell>
          <cell r="I186">
            <v>20.8</v>
          </cell>
          <cell r="K186">
            <v>0</v>
          </cell>
          <cell r="M186">
            <v>10</v>
          </cell>
          <cell r="O186">
            <v>50</v>
          </cell>
          <cell r="Q186">
            <v>25</v>
          </cell>
          <cell r="S186">
            <v>0</v>
          </cell>
          <cell r="U186">
            <v>0</v>
          </cell>
          <cell r="W186">
            <v>23.5</v>
          </cell>
        </row>
        <row r="187">
          <cell r="D187" t="str">
            <v>070680145</v>
          </cell>
          <cell r="F187" t="str">
            <v>6</v>
          </cell>
          <cell r="G187" t="str">
            <v>MATHEMATICS</v>
          </cell>
          <cell r="I187">
            <v>33.299999999999997</v>
          </cell>
          <cell r="K187">
            <v>0</v>
          </cell>
          <cell r="M187">
            <v>30</v>
          </cell>
          <cell r="O187">
            <v>50</v>
          </cell>
          <cell r="Q187">
            <v>33.299999999999997</v>
          </cell>
          <cell r="S187">
            <v>0</v>
          </cell>
          <cell r="U187">
            <v>0</v>
          </cell>
          <cell r="W187">
            <v>29.4</v>
          </cell>
        </row>
        <row r="188">
          <cell r="D188" t="str">
            <v>070680145</v>
          </cell>
          <cell r="F188" t="str">
            <v>7</v>
          </cell>
          <cell r="G188" t="str">
            <v>ENGLISH LANGUAGE ARTS</v>
          </cell>
          <cell r="I188">
            <v>21.4</v>
          </cell>
          <cell r="K188">
            <v>0</v>
          </cell>
          <cell r="M188">
            <v>20</v>
          </cell>
          <cell r="O188">
            <v>0</v>
          </cell>
          <cell r="Q188">
            <v>25</v>
          </cell>
          <cell r="S188">
            <v>0</v>
          </cell>
          <cell r="U188">
            <v>0</v>
          </cell>
          <cell r="W188">
            <v>23.1</v>
          </cell>
        </row>
        <row r="189">
          <cell r="D189" t="str">
            <v>070680145</v>
          </cell>
          <cell r="F189" t="str">
            <v>7</v>
          </cell>
          <cell r="G189" t="str">
            <v>MATHEMATICS</v>
          </cell>
          <cell r="I189">
            <v>35.700000000000003</v>
          </cell>
          <cell r="K189">
            <v>0</v>
          </cell>
          <cell r="M189">
            <v>40</v>
          </cell>
          <cell r="O189">
            <v>100</v>
          </cell>
          <cell r="Q189">
            <v>25</v>
          </cell>
          <cell r="S189">
            <v>0</v>
          </cell>
          <cell r="U189">
            <v>0</v>
          </cell>
          <cell r="W189">
            <v>38.5</v>
          </cell>
        </row>
        <row r="190">
          <cell r="D190" t="str">
            <v>070680145</v>
          </cell>
          <cell r="F190" t="str">
            <v>8</v>
          </cell>
          <cell r="G190" t="str">
            <v>ENGLISH LANGUAGE ARTS</v>
          </cell>
          <cell r="I190">
            <v>52.7</v>
          </cell>
          <cell r="K190">
            <v>0</v>
          </cell>
          <cell r="M190">
            <v>40</v>
          </cell>
          <cell r="O190">
            <v>0</v>
          </cell>
          <cell r="Q190">
            <v>57.1</v>
          </cell>
          <cell r="S190">
            <v>0</v>
          </cell>
          <cell r="U190">
            <v>66.7</v>
          </cell>
          <cell r="W190">
            <v>58.3</v>
          </cell>
        </row>
        <row r="191">
          <cell r="D191" t="str">
            <v>070680145</v>
          </cell>
          <cell r="F191" t="str">
            <v>8</v>
          </cell>
          <cell r="G191" t="str">
            <v>MATHEMATICS</v>
          </cell>
          <cell r="I191">
            <v>42.1</v>
          </cell>
          <cell r="K191">
            <v>0</v>
          </cell>
          <cell r="M191">
            <v>20</v>
          </cell>
          <cell r="O191">
            <v>0</v>
          </cell>
          <cell r="Q191">
            <v>50</v>
          </cell>
          <cell r="S191">
            <v>0</v>
          </cell>
          <cell r="U191">
            <v>33.299999999999997</v>
          </cell>
          <cell r="W191">
            <v>41.6</v>
          </cell>
        </row>
        <row r="192">
          <cell r="D192" t="str">
            <v>070680165</v>
          </cell>
          <cell r="F192" t="str">
            <v>3</v>
          </cell>
          <cell r="G192" t="str">
            <v>ENGLISH LANGUAGE ARTS</v>
          </cell>
          <cell r="I192">
            <v>25.5</v>
          </cell>
          <cell r="K192">
            <v>0</v>
          </cell>
          <cell r="M192">
            <v>36.4</v>
          </cell>
          <cell r="O192">
            <v>0</v>
          </cell>
          <cell r="Q192">
            <v>17.2</v>
          </cell>
          <cell r="S192">
            <v>0</v>
          </cell>
          <cell r="U192">
            <v>16.7</v>
          </cell>
          <cell r="W192">
            <v>26</v>
          </cell>
        </row>
        <row r="193">
          <cell r="D193" t="str">
            <v>070680165</v>
          </cell>
          <cell r="F193" t="str">
            <v>3</v>
          </cell>
          <cell r="G193" t="str">
            <v>MATHEMATICS</v>
          </cell>
          <cell r="I193">
            <v>29.4</v>
          </cell>
          <cell r="K193">
            <v>0</v>
          </cell>
          <cell r="M193">
            <v>40.9</v>
          </cell>
          <cell r="O193">
            <v>0</v>
          </cell>
          <cell r="Q193">
            <v>20.7</v>
          </cell>
          <cell r="S193">
            <v>0</v>
          </cell>
          <cell r="U193">
            <v>33.299999999999997</v>
          </cell>
          <cell r="W193">
            <v>30</v>
          </cell>
        </row>
        <row r="194">
          <cell r="D194" t="str">
            <v>070680165</v>
          </cell>
          <cell r="F194" t="str">
            <v>4</v>
          </cell>
          <cell r="G194" t="str">
            <v>ENGLISH LANGUAGE ARTS</v>
          </cell>
          <cell r="I194">
            <v>32.6</v>
          </cell>
          <cell r="K194">
            <v>0</v>
          </cell>
          <cell r="M194">
            <v>40</v>
          </cell>
          <cell r="O194">
            <v>0</v>
          </cell>
          <cell r="Q194">
            <v>24</v>
          </cell>
          <cell r="S194">
            <v>0</v>
          </cell>
          <cell r="U194">
            <v>16.7</v>
          </cell>
          <cell r="W194">
            <v>31.1</v>
          </cell>
        </row>
        <row r="195">
          <cell r="D195" t="str">
            <v>070680165</v>
          </cell>
          <cell r="F195" t="str">
            <v>4</v>
          </cell>
          <cell r="G195" t="str">
            <v>MATHEMATICS</v>
          </cell>
          <cell r="I195">
            <v>50</v>
          </cell>
          <cell r="K195">
            <v>0</v>
          </cell>
          <cell r="M195">
            <v>55</v>
          </cell>
          <cell r="O195">
            <v>0</v>
          </cell>
          <cell r="Q195">
            <v>48</v>
          </cell>
          <cell r="S195">
            <v>0</v>
          </cell>
          <cell r="U195">
            <v>0</v>
          </cell>
          <cell r="W195">
            <v>51.1</v>
          </cell>
        </row>
        <row r="196">
          <cell r="D196" t="str">
            <v>070680165</v>
          </cell>
          <cell r="F196" t="str">
            <v>5</v>
          </cell>
          <cell r="G196" t="str">
            <v>ENGLISH LANGUAGE ARTS</v>
          </cell>
          <cell r="I196">
            <v>22.2</v>
          </cell>
          <cell r="K196">
            <v>0</v>
          </cell>
          <cell r="M196">
            <v>23.5</v>
          </cell>
          <cell r="O196">
            <v>0</v>
          </cell>
          <cell r="Q196">
            <v>21.1</v>
          </cell>
          <cell r="S196">
            <v>0</v>
          </cell>
          <cell r="U196">
            <v>25</v>
          </cell>
          <cell r="W196">
            <v>22.2</v>
          </cell>
        </row>
        <row r="197">
          <cell r="D197" t="str">
            <v>070680165</v>
          </cell>
          <cell r="F197" t="str">
            <v>5</v>
          </cell>
          <cell r="G197" t="str">
            <v>MATHEMATICS</v>
          </cell>
          <cell r="I197">
            <v>44.5</v>
          </cell>
          <cell r="K197">
            <v>0</v>
          </cell>
          <cell r="M197">
            <v>47.1</v>
          </cell>
          <cell r="O197">
            <v>0</v>
          </cell>
          <cell r="Q197">
            <v>42.1</v>
          </cell>
          <cell r="S197">
            <v>0</v>
          </cell>
          <cell r="U197">
            <v>25</v>
          </cell>
          <cell r="W197">
            <v>44.5</v>
          </cell>
        </row>
        <row r="198">
          <cell r="D198" t="str">
            <v>070680165</v>
          </cell>
          <cell r="F198" t="str">
            <v>6</v>
          </cell>
          <cell r="G198" t="str">
            <v>ENGLISH LANGUAGE ARTS</v>
          </cell>
          <cell r="I198">
            <v>16.7</v>
          </cell>
          <cell r="K198">
            <v>0</v>
          </cell>
          <cell r="M198">
            <v>10</v>
          </cell>
          <cell r="O198">
            <v>0</v>
          </cell>
          <cell r="Q198">
            <v>21.4</v>
          </cell>
          <cell r="S198">
            <v>0</v>
          </cell>
          <cell r="U198">
            <v>11.8</v>
          </cell>
          <cell r="W198">
            <v>15.2</v>
          </cell>
        </row>
        <row r="199">
          <cell r="D199" t="str">
            <v>070680165</v>
          </cell>
          <cell r="F199" t="str">
            <v>6</v>
          </cell>
          <cell r="G199" t="str">
            <v>MATHEMATICS</v>
          </cell>
          <cell r="I199">
            <v>37.5</v>
          </cell>
          <cell r="K199">
            <v>0</v>
          </cell>
          <cell r="M199">
            <v>45</v>
          </cell>
          <cell r="O199">
            <v>0</v>
          </cell>
          <cell r="Q199">
            <v>32.1</v>
          </cell>
          <cell r="S199">
            <v>0</v>
          </cell>
          <cell r="U199">
            <v>17.600000000000001</v>
          </cell>
          <cell r="W199">
            <v>37</v>
          </cell>
        </row>
        <row r="200">
          <cell r="D200" t="str">
            <v>070680165</v>
          </cell>
          <cell r="F200" t="str">
            <v>7</v>
          </cell>
          <cell r="G200" t="str">
            <v>ENGLISH LANGUAGE ARTS</v>
          </cell>
          <cell r="I200">
            <v>25.8</v>
          </cell>
          <cell r="K200">
            <v>100</v>
          </cell>
          <cell r="M200">
            <v>10</v>
          </cell>
          <cell r="O200">
            <v>0</v>
          </cell>
          <cell r="Q200">
            <v>30</v>
          </cell>
          <cell r="S200">
            <v>0</v>
          </cell>
          <cell r="U200">
            <v>28.6</v>
          </cell>
          <cell r="W200">
            <v>25.9</v>
          </cell>
        </row>
        <row r="201">
          <cell r="D201" t="str">
            <v>070680165</v>
          </cell>
          <cell r="F201" t="str">
            <v>7</v>
          </cell>
          <cell r="G201" t="str">
            <v>MATHEMATICS</v>
          </cell>
          <cell r="I201">
            <v>16.100000000000001</v>
          </cell>
          <cell r="K201">
            <v>100</v>
          </cell>
          <cell r="M201">
            <v>10</v>
          </cell>
          <cell r="O201">
            <v>0</v>
          </cell>
          <cell r="Q201">
            <v>15</v>
          </cell>
          <cell r="S201">
            <v>0</v>
          </cell>
          <cell r="U201">
            <v>28.6</v>
          </cell>
          <cell r="W201">
            <v>14.8</v>
          </cell>
        </row>
        <row r="202">
          <cell r="D202" t="str">
            <v>070680165</v>
          </cell>
          <cell r="F202" t="str">
            <v>8</v>
          </cell>
          <cell r="G202" t="str">
            <v>ENGLISH LANGUAGE ARTS</v>
          </cell>
          <cell r="I202">
            <v>44.7</v>
          </cell>
          <cell r="K202">
            <v>0</v>
          </cell>
          <cell r="M202">
            <v>44.4</v>
          </cell>
          <cell r="O202">
            <v>0</v>
          </cell>
          <cell r="Q202">
            <v>44.8</v>
          </cell>
          <cell r="S202">
            <v>0</v>
          </cell>
          <cell r="U202">
            <v>0</v>
          </cell>
          <cell r="W202">
            <v>41.2</v>
          </cell>
        </row>
        <row r="203">
          <cell r="D203" t="str">
            <v>070680165</v>
          </cell>
          <cell r="F203" t="str">
            <v>8</v>
          </cell>
          <cell r="G203" t="str">
            <v>MATHEMATICS</v>
          </cell>
          <cell r="I203">
            <v>23.1</v>
          </cell>
          <cell r="K203">
            <v>0</v>
          </cell>
          <cell r="M203">
            <v>20</v>
          </cell>
          <cell r="O203">
            <v>0</v>
          </cell>
          <cell r="Q203">
            <v>24.1</v>
          </cell>
          <cell r="S203">
            <v>0</v>
          </cell>
          <cell r="U203">
            <v>0</v>
          </cell>
          <cell r="W203">
            <v>25.8</v>
          </cell>
        </row>
        <row r="204">
          <cell r="D204" t="str">
            <v>070680170</v>
          </cell>
          <cell r="F204" t="str">
            <v>3</v>
          </cell>
          <cell r="G204" t="str">
            <v>ENGLISH LANGUAGE ARTS</v>
          </cell>
          <cell r="I204">
            <v>27.9</v>
          </cell>
          <cell r="K204">
            <v>0</v>
          </cell>
          <cell r="M204">
            <v>18.2</v>
          </cell>
          <cell r="O204">
            <v>100</v>
          </cell>
          <cell r="Q204">
            <v>29</v>
          </cell>
          <cell r="S204">
            <v>20</v>
          </cell>
          <cell r="U204">
            <v>0</v>
          </cell>
          <cell r="W204">
            <v>30.8</v>
          </cell>
        </row>
        <row r="205">
          <cell r="D205" t="str">
            <v>070680170</v>
          </cell>
          <cell r="F205" t="str">
            <v>3</v>
          </cell>
          <cell r="G205" t="str">
            <v>MATHEMATICS</v>
          </cell>
          <cell r="I205">
            <v>55.8</v>
          </cell>
          <cell r="K205">
            <v>0</v>
          </cell>
          <cell r="M205">
            <v>36.4</v>
          </cell>
          <cell r="O205">
            <v>100</v>
          </cell>
          <cell r="Q205">
            <v>61.3</v>
          </cell>
          <cell r="S205">
            <v>70</v>
          </cell>
          <cell r="U205">
            <v>16.7</v>
          </cell>
          <cell r="W205">
            <v>53.8</v>
          </cell>
        </row>
        <row r="206">
          <cell r="D206" t="str">
            <v>070680170</v>
          </cell>
          <cell r="F206" t="str">
            <v>4</v>
          </cell>
          <cell r="G206" t="str">
            <v>ENGLISH LANGUAGE ARTS</v>
          </cell>
          <cell r="I206">
            <v>16.399999999999999</v>
          </cell>
          <cell r="K206">
            <v>0</v>
          </cell>
          <cell r="M206">
            <v>18.5</v>
          </cell>
          <cell r="O206">
            <v>0</v>
          </cell>
          <cell r="Q206">
            <v>15</v>
          </cell>
          <cell r="S206">
            <v>0</v>
          </cell>
          <cell r="U206">
            <v>15.4</v>
          </cell>
          <cell r="W206">
            <v>13.3</v>
          </cell>
        </row>
        <row r="207">
          <cell r="D207" t="str">
            <v>070680170</v>
          </cell>
          <cell r="F207" t="str">
            <v>4</v>
          </cell>
          <cell r="G207" t="str">
            <v>MATHEMATICS</v>
          </cell>
          <cell r="I207">
            <v>43.3</v>
          </cell>
          <cell r="K207">
            <v>0</v>
          </cell>
          <cell r="M207">
            <v>37</v>
          </cell>
          <cell r="O207">
            <v>0</v>
          </cell>
          <cell r="Q207">
            <v>47.5</v>
          </cell>
          <cell r="S207">
            <v>87.5</v>
          </cell>
          <cell r="U207">
            <v>7.7</v>
          </cell>
          <cell r="W207">
            <v>41.6</v>
          </cell>
        </row>
        <row r="208">
          <cell r="D208" t="str">
            <v>070680170</v>
          </cell>
          <cell r="F208" t="str">
            <v>5</v>
          </cell>
          <cell r="G208" t="str">
            <v>ENGLISH LANGUAGE ARTS</v>
          </cell>
          <cell r="I208">
            <v>18.8</v>
          </cell>
          <cell r="K208">
            <v>0</v>
          </cell>
          <cell r="M208">
            <v>25</v>
          </cell>
          <cell r="O208">
            <v>100</v>
          </cell>
          <cell r="Q208">
            <v>10</v>
          </cell>
          <cell r="S208">
            <v>0</v>
          </cell>
          <cell r="U208">
            <v>0</v>
          </cell>
          <cell r="W208">
            <v>16.7</v>
          </cell>
        </row>
        <row r="209">
          <cell r="D209" t="str">
            <v>070680170</v>
          </cell>
          <cell r="F209" t="str">
            <v>5</v>
          </cell>
          <cell r="G209" t="str">
            <v>MATHEMATICS</v>
          </cell>
          <cell r="I209">
            <v>25.1</v>
          </cell>
          <cell r="K209">
            <v>0</v>
          </cell>
          <cell r="M209">
            <v>18.8</v>
          </cell>
          <cell r="O209">
            <v>100</v>
          </cell>
          <cell r="Q209">
            <v>23.3</v>
          </cell>
          <cell r="S209">
            <v>0</v>
          </cell>
          <cell r="U209">
            <v>8.3000000000000007</v>
          </cell>
          <cell r="W209">
            <v>23.8</v>
          </cell>
        </row>
        <row r="210">
          <cell r="D210" t="str">
            <v>070680170</v>
          </cell>
          <cell r="F210" t="str">
            <v>6</v>
          </cell>
          <cell r="G210" t="str">
            <v>ENGLISH LANGUAGE ARTS</v>
          </cell>
          <cell r="I210">
            <v>40.5</v>
          </cell>
          <cell r="K210">
            <v>0</v>
          </cell>
          <cell r="M210">
            <v>43.8</v>
          </cell>
          <cell r="O210">
            <v>50</v>
          </cell>
          <cell r="Q210">
            <v>36.799999999999997</v>
          </cell>
          <cell r="S210">
            <v>0</v>
          </cell>
          <cell r="U210">
            <v>100</v>
          </cell>
          <cell r="W210">
            <v>41.4</v>
          </cell>
        </row>
        <row r="211">
          <cell r="D211" t="str">
            <v>070680170</v>
          </cell>
          <cell r="F211" t="str">
            <v>6</v>
          </cell>
          <cell r="G211" t="str">
            <v>MATHEMATICS</v>
          </cell>
          <cell r="I211">
            <v>48.6</v>
          </cell>
          <cell r="K211">
            <v>0</v>
          </cell>
          <cell r="M211">
            <v>56.3</v>
          </cell>
          <cell r="O211">
            <v>100</v>
          </cell>
          <cell r="Q211">
            <v>36.799999999999997</v>
          </cell>
          <cell r="S211">
            <v>100</v>
          </cell>
          <cell r="U211">
            <v>100</v>
          </cell>
          <cell r="W211">
            <v>44.8</v>
          </cell>
        </row>
        <row r="212">
          <cell r="D212" t="str">
            <v>070680175</v>
          </cell>
          <cell r="F212" t="str">
            <v>3</v>
          </cell>
          <cell r="G212" t="str">
            <v>ENGLISH LANGUAGE ARTS</v>
          </cell>
          <cell r="I212">
            <v>15.4</v>
          </cell>
          <cell r="K212">
            <v>0</v>
          </cell>
          <cell r="M212">
            <v>10.7</v>
          </cell>
          <cell r="O212">
            <v>0</v>
          </cell>
          <cell r="Q212">
            <v>27.3</v>
          </cell>
          <cell r="S212">
            <v>0</v>
          </cell>
          <cell r="U212">
            <v>0</v>
          </cell>
          <cell r="W212">
            <v>16.2</v>
          </cell>
        </row>
        <row r="213">
          <cell r="D213" t="str">
            <v>070680175</v>
          </cell>
          <cell r="F213" t="str">
            <v>3</v>
          </cell>
          <cell r="G213" t="str">
            <v>MATHEMATICS</v>
          </cell>
          <cell r="I213">
            <v>30.8</v>
          </cell>
          <cell r="K213">
            <v>0</v>
          </cell>
          <cell r="M213">
            <v>35.700000000000003</v>
          </cell>
          <cell r="O213">
            <v>0</v>
          </cell>
          <cell r="Q213">
            <v>18.2</v>
          </cell>
          <cell r="S213">
            <v>0</v>
          </cell>
          <cell r="U213">
            <v>0</v>
          </cell>
          <cell r="W213">
            <v>29.7</v>
          </cell>
        </row>
        <row r="214">
          <cell r="D214" t="str">
            <v>070680175</v>
          </cell>
          <cell r="F214" t="str">
            <v>4</v>
          </cell>
          <cell r="G214" t="str">
            <v>ENGLISH LANGUAGE ARTS</v>
          </cell>
          <cell r="I214">
            <v>2.6</v>
          </cell>
          <cell r="K214">
            <v>0</v>
          </cell>
          <cell r="M214">
            <v>4.2</v>
          </cell>
          <cell r="O214">
            <v>0</v>
          </cell>
          <cell r="Q214">
            <v>0</v>
          </cell>
          <cell r="S214">
            <v>0</v>
          </cell>
          <cell r="U214">
            <v>0</v>
          </cell>
          <cell r="W214">
            <v>2.7</v>
          </cell>
        </row>
        <row r="215">
          <cell r="D215" t="str">
            <v>070680175</v>
          </cell>
          <cell r="F215" t="str">
            <v>4</v>
          </cell>
          <cell r="G215" t="str">
            <v>MATHEMATICS</v>
          </cell>
          <cell r="I215">
            <v>13.1</v>
          </cell>
          <cell r="K215">
            <v>0</v>
          </cell>
          <cell r="M215">
            <v>12.5</v>
          </cell>
          <cell r="O215">
            <v>0</v>
          </cell>
          <cell r="Q215">
            <v>14.3</v>
          </cell>
          <cell r="S215">
            <v>50</v>
          </cell>
          <cell r="U215">
            <v>12.5</v>
          </cell>
          <cell r="W215">
            <v>13.5</v>
          </cell>
        </row>
        <row r="216">
          <cell r="D216" t="str">
            <v>070680175</v>
          </cell>
          <cell r="F216" t="str">
            <v>5</v>
          </cell>
          <cell r="G216" t="str">
            <v>ENGLISH LANGUAGE ARTS</v>
          </cell>
          <cell r="I216">
            <v>6.3</v>
          </cell>
          <cell r="K216">
            <v>0</v>
          </cell>
          <cell r="M216">
            <v>7.7</v>
          </cell>
          <cell r="O216">
            <v>0</v>
          </cell>
          <cell r="Q216">
            <v>4.8</v>
          </cell>
          <cell r="S216">
            <v>0</v>
          </cell>
          <cell r="U216">
            <v>20</v>
          </cell>
          <cell r="W216">
            <v>2.2999999999999998</v>
          </cell>
        </row>
        <row r="217">
          <cell r="D217" t="str">
            <v>070680175</v>
          </cell>
          <cell r="F217" t="str">
            <v>5</v>
          </cell>
          <cell r="G217" t="str">
            <v>MATHEMATICS</v>
          </cell>
          <cell r="I217">
            <v>25.5</v>
          </cell>
          <cell r="K217">
            <v>0</v>
          </cell>
          <cell r="M217">
            <v>20</v>
          </cell>
          <cell r="O217">
            <v>0</v>
          </cell>
          <cell r="Q217">
            <v>33.4</v>
          </cell>
          <cell r="S217">
            <v>66.7</v>
          </cell>
          <cell r="U217">
            <v>20</v>
          </cell>
          <cell r="W217">
            <v>23.8</v>
          </cell>
        </row>
        <row r="218">
          <cell r="D218" t="str">
            <v>070680175</v>
          </cell>
          <cell r="F218" t="str">
            <v>6</v>
          </cell>
          <cell r="G218" t="str">
            <v>ENGLISH LANGUAGE ARTS</v>
          </cell>
          <cell r="I218">
            <v>19.100000000000001</v>
          </cell>
          <cell r="K218">
            <v>0</v>
          </cell>
          <cell r="M218">
            <v>23</v>
          </cell>
          <cell r="O218">
            <v>0</v>
          </cell>
          <cell r="Q218">
            <v>12.5</v>
          </cell>
          <cell r="S218">
            <v>0</v>
          </cell>
          <cell r="U218">
            <v>10</v>
          </cell>
          <cell r="W218">
            <v>18.8</v>
          </cell>
        </row>
        <row r="219">
          <cell r="D219" t="str">
            <v>070680175</v>
          </cell>
          <cell r="F219" t="str">
            <v>6</v>
          </cell>
          <cell r="G219" t="str">
            <v>MATHEMATICS</v>
          </cell>
          <cell r="I219">
            <v>32.6</v>
          </cell>
          <cell r="K219">
            <v>0</v>
          </cell>
          <cell r="M219">
            <v>22.2</v>
          </cell>
          <cell r="O219">
            <v>0</v>
          </cell>
          <cell r="Q219">
            <v>50</v>
          </cell>
          <cell r="S219">
            <v>0</v>
          </cell>
          <cell r="U219">
            <v>40</v>
          </cell>
          <cell r="W219">
            <v>27.3</v>
          </cell>
        </row>
        <row r="220">
          <cell r="D220" t="str">
            <v>070680175</v>
          </cell>
          <cell r="F220" t="str">
            <v>7</v>
          </cell>
          <cell r="G220" t="str">
            <v>ENGLISH LANGUAGE ARTS</v>
          </cell>
          <cell r="I220">
            <v>8.6</v>
          </cell>
          <cell r="K220">
            <v>0</v>
          </cell>
          <cell r="M220">
            <v>7.4</v>
          </cell>
          <cell r="O220">
            <v>0</v>
          </cell>
          <cell r="Q220">
            <v>12.5</v>
          </cell>
          <cell r="S220">
            <v>0</v>
          </cell>
          <cell r="U220">
            <v>0</v>
          </cell>
          <cell r="W220">
            <v>8.8000000000000007</v>
          </cell>
        </row>
        <row r="221">
          <cell r="D221" t="str">
            <v>070680175</v>
          </cell>
          <cell r="F221" t="str">
            <v>7</v>
          </cell>
          <cell r="G221" t="str">
            <v>MATHEMATICS</v>
          </cell>
          <cell r="I221">
            <v>5.7</v>
          </cell>
          <cell r="K221">
            <v>0</v>
          </cell>
          <cell r="M221">
            <v>7.4</v>
          </cell>
          <cell r="O221">
            <v>0</v>
          </cell>
          <cell r="Q221">
            <v>0</v>
          </cell>
          <cell r="S221">
            <v>0</v>
          </cell>
          <cell r="U221">
            <v>0</v>
          </cell>
          <cell r="W221">
            <v>5.9</v>
          </cell>
        </row>
        <row r="222">
          <cell r="D222" t="str">
            <v>070680175</v>
          </cell>
          <cell r="F222" t="str">
            <v>8</v>
          </cell>
          <cell r="G222" t="str">
            <v>ENGLISH LANGUAGE ARTS</v>
          </cell>
          <cell r="I222">
            <v>30.3</v>
          </cell>
          <cell r="K222">
            <v>0</v>
          </cell>
          <cell r="M222">
            <v>22.7</v>
          </cell>
          <cell r="O222">
            <v>0</v>
          </cell>
          <cell r="Q222">
            <v>45.5</v>
          </cell>
          <cell r="S222">
            <v>0</v>
          </cell>
          <cell r="U222">
            <v>0</v>
          </cell>
          <cell r="W222">
            <v>35.700000000000003</v>
          </cell>
        </row>
        <row r="223">
          <cell r="D223" t="str">
            <v>070680175</v>
          </cell>
          <cell r="F223" t="str">
            <v>8</v>
          </cell>
          <cell r="G223" t="str">
            <v>MATHEMATICS</v>
          </cell>
          <cell r="I223">
            <v>6.1</v>
          </cell>
          <cell r="K223">
            <v>0</v>
          </cell>
          <cell r="M223">
            <v>4.5</v>
          </cell>
          <cell r="O223">
            <v>0</v>
          </cell>
          <cell r="Q223">
            <v>9.1</v>
          </cell>
          <cell r="S223">
            <v>0</v>
          </cell>
          <cell r="U223">
            <v>0</v>
          </cell>
          <cell r="W223">
            <v>7.1</v>
          </cell>
        </row>
        <row r="224">
          <cell r="D224" t="str">
            <v>070680180</v>
          </cell>
          <cell r="F224" t="str">
            <v>3</v>
          </cell>
          <cell r="G224" t="str">
            <v>ENGLISH LANGUAGE ARTS</v>
          </cell>
          <cell r="I224">
            <v>23.1</v>
          </cell>
          <cell r="K224">
            <v>0</v>
          </cell>
          <cell r="M224">
            <v>35.299999999999997</v>
          </cell>
          <cell r="O224">
            <v>42.9</v>
          </cell>
          <cell r="Q224">
            <v>10.7</v>
          </cell>
          <cell r="S224">
            <v>0</v>
          </cell>
          <cell r="U224">
            <v>20</v>
          </cell>
          <cell r="W224">
            <v>23.8</v>
          </cell>
        </row>
        <row r="225">
          <cell r="D225" t="str">
            <v>070680180</v>
          </cell>
          <cell r="F225" t="str">
            <v>3</v>
          </cell>
          <cell r="G225" t="str">
            <v>MATHEMATICS</v>
          </cell>
          <cell r="I225">
            <v>41.5</v>
          </cell>
          <cell r="K225">
            <v>0</v>
          </cell>
          <cell r="M225">
            <v>38.9</v>
          </cell>
          <cell r="O225">
            <v>57.2</v>
          </cell>
          <cell r="Q225">
            <v>39.299999999999997</v>
          </cell>
          <cell r="S225">
            <v>0</v>
          </cell>
          <cell r="U225">
            <v>20</v>
          </cell>
          <cell r="W225">
            <v>41.9</v>
          </cell>
        </row>
        <row r="226">
          <cell r="D226" t="str">
            <v>070680180</v>
          </cell>
          <cell r="F226" t="str">
            <v>4</v>
          </cell>
          <cell r="G226" t="str">
            <v>ENGLISH LANGUAGE ARTS</v>
          </cell>
          <cell r="I226">
            <v>23.6</v>
          </cell>
          <cell r="K226">
            <v>0</v>
          </cell>
          <cell r="M226">
            <v>15.4</v>
          </cell>
          <cell r="O226">
            <v>50</v>
          </cell>
          <cell r="Q226">
            <v>20</v>
          </cell>
          <cell r="S226">
            <v>0</v>
          </cell>
          <cell r="U226">
            <v>0</v>
          </cell>
          <cell r="W226">
            <v>22.2</v>
          </cell>
        </row>
        <row r="227">
          <cell r="D227" t="str">
            <v>070680180</v>
          </cell>
          <cell r="F227" t="str">
            <v>4</v>
          </cell>
          <cell r="G227" t="str">
            <v>MATHEMATICS</v>
          </cell>
          <cell r="I227">
            <v>44</v>
          </cell>
          <cell r="K227">
            <v>0</v>
          </cell>
          <cell r="M227">
            <v>30.8</v>
          </cell>
          <cell r="O227">
            <v>87.5</v>
          </cell>
          <cell r="Q227">
            <v>37.9</v>
          </cell>
          <cell r="S227">
            <v>0</v>
          </cell>
          <cell r="U227">
            <v>10</v>
          </cell>
          <cell r="W227">
            <v>40.9</v>
          </cell>
        </row>
        <row r="228">
          <cell r="D228" t="str">
            <v>070680180</v>
          </cell>
          <cell r="F228" t="str">
            <v>5</v>
          </cell>
          <cell r="G228" t="str">
            <v>ENGLISH LANGUAGE ARTS</v>
          </cell>
          <cell r="I228">
            <v>15.1</v>
          </cell>
          <cell r="K228">
            <v>0</v>
          </cell>
          <cell r="M228">
            <v>16.7</v>
          </cell>
          <cell r="O228">
            <v>33.299999999999997</v>
          </cell>
          <cell r="Q228">
            <v>12.9</v>
          </cell>
          <cell r="S228">
            <v>0</v>
          </cell>
          <cell r="U228">
            <v>0</v>
          </cell>
          <cell r="W228">
            <v>14</v>
          </cell>
        </row>
        <row r="229">
          <cell r="D229" t="str">
            <v>070680180</v>
          </cell>
          <cell r="F229" t="str">
            <v>5</v>
          </cell>
          <cell r="G229" t="str">
            <v>MATHEMATICS</v>
          </cell>
          <cell r="I229">
            <v>33.299999999999997</v>
          </cell>
          <cell r="K229">
            <v>100</v>
          </cell>
          <cell r="M229">
            <v>33.299999999999997</v>
          </cell>
          <cell r="O229">
            <v>66.599999999999994</v>
          </cell>
          <cell r="Q229">
            <v>28.1</v>
          </cell>
          <cell r="S229">
            <v>0</v>
          </cell>
          <cell r="U229">
            <v>0</v>
          </cell>
          <cell r="W229">
            <v>34.1</v>
          </cell>
        </row>
        <row r="230">
          <cell r="D230" t="str">
            <v>070680180</v>
          </cell>
          <cell r="F230" t="str">
            <v>6</v>
          </cell>
          <cell r="G230" t="str">
            <v>ENGLISH LANGUAGE ARTS</v>
          </cell>
          <cell r="I230">
            <v>25</v>
          </cell>
          <cell r="K230">
            <v>0</v>
          </cell>
          <cell r="M230">
            <v>16.7</v>
          </cell>
          <cell r="O230">
            <v>100</v>
          </cell>
          <cell r="Q230">
            <v>25</v>
          </cell>
          <cell r="S230">
            <v>0</v>
          </cell>
          <cell r="U230">
            <v>22.2</v>
          </cell>
          <cell r="W230">
            <v>21.9</v>
          </cell>
        </row>
        <row r="231">
          <cell r="D231" t="str">
            <v>070680180</v>
          </cell>
          <cell r="F231" t="str">
            <v>6</v>
          </cell>
          <cell r="G231" t="str">
            <v>MATHEMATICS</v>
          </cell>
          <cell r="I231">
            <v>41</v>
          </cell>
          <cell r="K231">
            <v>0</v>
          </cell>
          <cell r="M231">
            <v>38.9</v>
          </cell>
          <cell r="O231">
            <v>100</v>
          </cell>
          <cell r="Q231">
            <v>36.799999999999997</v>
          </cell>
          <cell r="S231">
            <v>0</v>
          </cell>
          <cell r="U231">
            <v>12.5</v>
          </cell>
          <cell r="W231">
            <v>48.4</v>
          </cell>
        </row>
        <row r="232">
          <cell r="D232" t="str">
            <v>070680190</v>
          </cell>
          <cell r="F232" t="str">
            <v>3</v>
          </cell>
          <cell r="G232" t="str">
            <v>ENGLISH LANGUAGE ARTS</v>
          </cell>
          <cell r="I232">
            <v>6.5</v>
          </cell>
          <cell r="K232">
            <v>0</v>
          </cell>
          <cell r="M232">
            <v>10</v>
          </cell>
          <cell r="O232">
            <v>0</v>
          </cell>
          <cell r="Q232">
            <v>4.8</v>
          </cell>
          <cell r="S232">
            <v>7.7</v>
          </cell>
          <cell r="U232">
            <v>0</v>
          </cell>
          <cell r="W232">
            <v>6.5</v>
          </cell>
        </row>
        <row r="233">
          <cell r="D233" t="str">
            <v>070680190</v>
          </cell>
          <cell r="F233" t="str">
            <v>3</v>
          </cell>
          <cell r="G233" t="str">
            <v>MATHEMATICS</v>
          </cell>
          <cell r="I233">
            <v>22.6</v>
          </cell>
          <cell r="K233">
            <v>0</v>
          </cell>
          <cell r="M233">
            <v>10</v>
          </cell>
          <cell r="O233">
            <v>0</v>
          </cell>
          <cell r="Q233">
            <v>28.6</v>
          </cell>
          <cell r="S233">
            <v>38.5</v>
          </cell>
          <cell r="U233">
            <v>0</v>
          </cell>
          <cell r="W233">
            <v>22.6</v>
          </cell>
        </row>
        <row r="234">
          <cell r="D234" t="str">
            <v>070680190</v>
          </cell>
          <cell r="F234" t="str">
            <v>4</v>
          </cell>
          <cell r="G234" t="str">
            <v>ENGLISH LANGUAGE ARTS</v>
          </cell>
          <cell r="I234">
            <v>11.9</v>
          </cell>
          <cell r="K234">
            <v>0</v>
          </cell>
          <cell r="M234">
            <v>20</v>
          </cell>
          <cell r="O234">
            <v>0</v>
          </cell>
          <cell r="Q234">
            <v>7.7</v>
          </cell>
          <cell r="S234">
            <v>8.3000000000000007</v>
          </cell>
          <cell r="U234">
            <v>0</v>
          </cell>
          <cell r="W234">
            <v>12.1</v>
          </cell>
        </row>
        <row r="235">
          <cell r="D235" t="str">
            <v>070680190</v>
          </cell>
          <cell r="F235" t="str">
            <v>4</v>
          </cell>
          <cell r="G235" t="str">
            <v>MATHEMATICS</v>
          </cell>
          <cell r="I235">
            <v>16.899999999999999</v>
          </cell>
          <cell r="K235">
            <v>0</v>
          </cell>
          <cell r="M235">
            <v>25</v>
          </cell>
          <cell r="O235">
            <v>0</v>
          </cell>
          <cell r="Q235">
            <v>12.8</v>
          </cell>
          <cell r="S235">
            <v>16.7</v>
          </cell>
          <cell r="U235">
            <v>0</v>
          </cell>
          <cell r="W235">
            <v>17.2</v>
          </cell>
        </row>
        <row r="236">
          <cell r="D236" t="str">
            <v>070680190</v>
          </cell>
          <cell r="F236" t="str">
            <v>5</v>
          </cell>
          <cell r="G236" t="str">
            <v>ENGLISH LANGUAGE ARTS</v>
          </cell>
          <cell r="I236">
            <v>16.7</v>
          </cell>
          <cell r="K236">
            <v>0</v>
          </cell>
          <cell r="M236">
            <v>14.3</v>
          </cell>
          <cell r="O236">
            <v>0</v>
          </cell>
          <cell r="Q236">
            <v>17.600000000000001</v>
          </cell>
          <cell r="S236">
            <v>0</v>
          </cell>
          <cell r="U236">
            <v>0</v>
          </cell>
          <cell r="W236">
            <v>17</v>
          </cell>
        </row>
        <row r="237">
          <cell r="D237" t="str">
            <v>070680190</v>
          </cell>
          <cell r="F237" t="str">
            <v>5</v>
          </cell>
          <cell r="G237" t="str">
            <v>MATHEMATICS</v>
          </cell>
          <cell r="I237">
            <v>22.9</v>
          </cell>
          <cell r="K237">
            <v>0</v>
          </cell>
          <cell r="M237">
            <v>35.700000000000003</v>
          </cell>
          <cell r="O237">
            <v>0</v>
          </cell>
          <cell r="Q237">
            <v>17.600000000000001</v>
          </cell>
          <cell r="S237">
            <v>8.3000000000000007</v>
          </cell>
          <cell r="U237">
            <v>0</v>
          </cell>
          <cell r="W237">
            <v>23.4</v>
          </cell>
        </row>
        <row r="238">
          <cell r="D238" t="str">
            <v>070680190</v>
          </cell>
          <cell r="F238" t="str">
            <v>6</v>
          </cell>
          <cell r="G238" t="str">
            <v>ENGLISH LANGUAGE ARTS</v>
          </cell>
          <cell r="I238">
            <v>13</v>
          </cell>
          <cell r="K238">
            <v>0</v>
          </cell>
          <cell r="M238">
            <v>12.5</v>
          </cell>
          <cell r="O238">
            <v>0</v>
          </cell>
          <cell r="Q238">
            <v>13.3</v>
          </cell>
          <cell r="S238">
            <v>0</v>
          </cell>
          <cell r="U238">
            <v>0</v>
          </cell>
          <cell r="W238">
            <v>13</v>
          </cell>
        </row>
        <row r="239">
          <cell r="D239" t="str">
            <v>070680190</v>
          </cell>
          <cell r="F239" t="str">
            <v>6</v>
          </cell>
          <cell r="G239" t="str">
            <v>MATHEMATICS</v>
          </cell>
          <cell r="I239">
            <v>26.1</v>
          </cell>
          <cell r="K239">
            <v>0</v>
          </cell>
          <cell r="M239">
            <v>25</v>
          </cell>
          <cell r="O239">
            <v>0</v>
          </cell>
          <cell r="Q239">
            <v>26.7</v>
          </cell>
          <cell r="S239">
            <v>0</v>
          </cell>
          <cell r="U239">
            <v>100</v>
          </cell>
          <cell r="W239">
            <v>26.1</v>
          </cell>
        </row>
        <row r="240">
          <cell r="D240" t="str">
            <v>070680190</v>
          </cell>
          <cell r="F240" t="str">
            <v>7</v>
          </cell>
          <cell r="G240" t="str">
            <v>ENGLISH LANGUAGE ARTS</v>
          </cell>
          <cell r="I240">
            <v>22.2</v>
          </cell>
          <cell r="K240">
            <v>0</v>
          </cell>
          <cell r="M240">
            <v>0</v>
          </cell>
          <cell r="O240">
            <v>0</v>
          </cell>
          <cell r="Q240">
            <v>33.299999999999997</v>
          </cell>
          <cell r="S240">
            <v>0</v>
          </cell>
          <cell r="U240">
            <v>0</v>
          </cell>
          <cell r="W240">
            <v>23.5</v>
          </cell>
        </row>
        <row r="241">
          <cell r="D241" t="str">
            <v>070680190</v>
          </cell>
          <cell r="F241" t="str">
            <v>7</v>
          </cell>
          <cell r="G241" t="str">
            <v>MATHEMATICS</v>
          </cell>
          <cell r="I241">
            <v>11.1</v>
          </cell>
          <cell r="K241">
            <v>0</v>
          </cell>
          <cell r="M241">
            <v>0</v>
          </cell>
          <cell r="O241">
            <v>0</v>
          </cell>
          <cell r="Q241">
            <v>16.7</v>
          </cell>
          <cell r="S241">
            <v>0</v>
          </cell>
          <cell r="U241">
            <v>0</v>
          </cell>
          <cell r="W241">
            <v>11.8</v>
          </cell>
        </row>
        <row r="242">
          <cell r="D242" t="str">
            <v>070680205</v>
          </cell>
          <cell r="F242" t="str">
            <v>3</v>
          </cell>
          <cell r="G242" t="str">
            <v>ENGLISH LANGUAGE ARTS</v>
          </cell>
          <cell r="I242">
            <v>16.2</v>
          </cell>
          <cell r="K242">
            <v>0</v>
          </cell>
          <cell r="M242">
            <v>20.7</v>
          </cell>
          <cell r="O242">
            <v>0</v>
          </cell>
          <cell r="Q242">
            <v>0</v>
          </cell>
          <cell r="S242">
            <v>0</v>
          </cell>
          <cell r="U242">
            <v>14.3</v>
          </cell>
          <cell r="W242">
            <v>14.3</v>
          </cell>
        </row>
        <row r="243">
          <cell r="D243" t="str">
            <v>070680205</v>
          </cell>
          <cell r="F243" t="str">
            <v>3</v>
          </cell>
          <cell r="G243" t="str">
            <v>MATHEMATICS</v>
          </cell>
          <cell r="I243">
            <v>51.4</v>
          </cell>
          <cell r="K243">
            <v>0</v>
          </cell>
          <cell r="M243">
            <v>51.7</v>
          </cell>
          <cell r="O243">
            <v>0</v>
          </cell>
          <cell r="Q243">
            <v>50</v>
          </cell>
          <cell r="S243">
            <v>50</v>
          </cell>
          <cell r="U243">
            <v>14.3</v>
          </cell>
          <cell r="W243">
            <v>48.6</v>
          </cell>
        </row>
        <row r="244">
          <cell r="D244" t="str">
            <v>070680205</v>
          </cell>
          <cell r="F244" t="str">
            <v>4</v>
          </cell>
          <cell r="G244" t="str">
            <v>ENGLISH LANGUAGE ARTS</v>
          </cell>
          <cell r="I244">
            <v>20.399999999999999</v>
          </cell>
          <cell r="K244">
            <v>0</v>
          </cell>
          <cell r="M244">
            <v>25</v>
          </cell>
          <cell r="O244">
            <v>0</v>
          </cell>
          <cell r="Q244">
            <v>0</v>
          </cell>
          <cell r="S244">
            <v>0</v>
          </cell>
          <cell r="U244">
            <v>0</v>
          </cell>
          <cell r="W244">
            <v>18.8</v>
          </cell>
        </row>
        <row r="245">
          <cell r="D245" t="str">
            <v>070680205</v>
          </cell>
          <cell r="F245" t="str">
            <v>4</v>
          </cell>
          <cell r="G245" t="str">
            <v>MATHEMATICS</v>
          </cell>
          <cell r="I245">
            <v>50</v>
          </cell>
          <cell r="K245">
            <v>0</v>
          </cell>
          <cell r="M245">
            <v>59.1</v>
          </cell>
          <cell r="O245">
            <v>0</v>
          </cell>
          <cell r="Q245">
            <v>11.1</v>
          </cell>
          <cell r="S245">
            <v>0</v>
          </cell>
          <cell r="U245">
            <v>23.1</v>
          </cell>
          <cell r="W245">
            <v>47.9</v>
          </cell>
        </row>
        <row r="246">
          <cell r="D246" t="str">
            <v>070680205</v>
          </cell>
          <cell r="F246" t="str">
            <v>5</v>
          </cell>
          <cell r="G246" t="str">
            <v>ENGLISH LANGUAGE ARTS</v>
          </cell>
          <cell r="I246">
            <v>16</v>
          </cell>
          <cell r="K246">
            <v>0</v>
          </cell>
          <cell r="M246">
            <v>16.2</v>
          </cell>
          <cell r="O246">
            <v>0</v>
          </cell>
          <cell r="Q246">
            <v>15.4</v>
          </cell>
          <cell r="S246">
            <v>0</v>
          </cell>
          <cell r="U246">
            <v>0</v>
          </cell>
          <cell r="W246">
            <v>15.2</v>
          </cell>
        </row>
        <row r="247">
          <cell r="D247" t="str">
            <v>070680205</v>
          </cell>
          <cell r="F247" t="str">
            <v>5</v>
          </cell>
          <cell r="G247" t="str">
            <v>MATHEMATICS</v>
          </cell>
          <cell r="I247">
            <v>39.299999999999997</v>
          </cell>
          <cell r="K247">
            <v>0</v>
          </cell>
          <cell r="M247">
            <v>37.799999999999997</v>
          </cell>
          <cell r="O247">
            <v>0</v>
          </cell>
          <cell r="Q247">
            <v>42.9</v>
          </cell>
          <cell r="S247">
            <v>0</v>
          </cell>
          <cell r="U247">
            <v>0</v>
          </cell>
          <cell r="W247">
            <v>42.5</v>
          </cell>
        </row>
        <row r="248">
          <cell r="D248" t="str">
            <v>070680210</v>
          </cell>
          <cell r="F248" t="str">
            <v>6</v>
          </cell>
          <cell r="G248" t="str">
            <v>ENGLISH LANGUAGE ARTS</v>
          </cell>
          <cell r="I248">
            <v>25.9</v>
          </cell>
          <cell r="K248">
            <v>0</v>
          </cell>
          <cell r="M248">
            <v>33.299999999999997</v>
          </cell>
          <cell r="O248">
            <v>0</v>
          </cell>
          <cell r="Q248">
            <v>11.1</v>
          </cell>
          <cell r="S248">
            <v>0</v>
          </cell>
          <cell r="U248">
            <v>0</v>
          </cell>
          <cell r="W248">
            <v>26.9</v>
          </cell>
        </row>
        <row r="249">
          <cell r="D249" t="str">
            <v>070680210</v>
          </cell>
          <cell r="F249" t="str">
            <v>6</v>
          </cell>
          <cell r="G249" t="str">
            <v>MATHEMATICS</v>
          </cell>
          <cell r="I249">
            <v>40.700000000000003</v>
          </cell>
          <cell r="K249">
            <v>0</v>
          </cell>
          <cell r="M249">
            <v>41.7</v>
          </cell>
          <cell r="O249">
            <v>0</v>
          </cell>
          <cell r="Q249">
            <v>38.9</v>
          </cell>
          <cell r="S249">
            <v>0</v>
          </cell>
          <cell r="U249">
            <v>13.3</v>
          </cell>
          <cell r="W249">
            <v>42.3</v>
          </cell>
        </row>
        <row r="250">
          <cell r="D250" t="str">
            <v>070680210</v>
          </cell>
          <cell r="F250" t="str">
            <v>7</v>
          </cell>
          <cell r="G250" t="str">
            <v>ENGLISH LANGUAGE ARTS</v>
          </cell>
          <cell r="I250">
            <v>8.8000000000000007</v>
          </cell>
          <cell r="K250">
            <v>0</v>
          </cell>
          <cell r="M250">
            <v>10.4</v>
          </cell>
          <cell r="O250">
            <v>0</v>
          </cell>
          <cell r="Q250">
            <v>5</v>
          </cell>
          <cell r="S250">
            <v>0</v>
          </cell>
          <cell r="U250">
            <v>0</v>
          </cell>
          <cell r="W250">
            <v>9.5</v>
          </cell>
        </row>
        <row r="251">
          <cell r="D251" t="str">
            <v>070680210</v>
          </cell>
          <cell r="F251" t="str">
            <v>7</v>
          </cell>
          <cell r="G251" t="str">
            <v>MATHEMATICS</v>
          </cell>
          <cell r="I251">
            <v>9</v>
          </cell>
          <cell r="K251">
            <v>0</v>
          </cell>
          <cell r="M251">
            <v>8.3000000000000007</v>
          </cell>
          <cell r="O251">
            <v>0</v>
          </cell>
          <cell r="Q251">
            <v>10.5</v>
          </cell>
          <cell r="S251">
            <v>0</v>
          </cell>
          <cell r="U251">
            <v>0</v>
          </cell>
          <cell r="W251">
            <v>8.1999999999999993</v>
          </cell>
        </row>
        <row r="252">
          <cell r="D252" t="str">
            <v>070680210</v>
          </cell>
          <cell r="F252" t="str">
            <v>8</v>
          </cell>
          <cell r="G252" t="str">
            <v>ENGLISH LANGUAGE ARTS</v>
          </cell>
          <cell r="I252">
            <v>24</v>
          </cell>
          <cell r="K252">
            <v>0</v>
          </cell>
          <cell r="M252">
            <v>14.3</v>
          </cell>
          <cell r="O252">
            <v>0</v>
          </cell>
          <cell r="Q252">
            <v>36.4</v>
          </cell>
          <cell r="S252">
            <v>0</v>
          </cell>
          <cell r="U252">
            <v>10</v>
          </cell>
          <cell r="W252">
            <v>25</v>
          </cell>
        </row>
        <row r="253">
          <cell r="D253" t="str">
            <v>070680210</v>
          </cell>
          <cell r="F253" t="str">
            <v>8</v>
          </cell>
          <cell r="G253" t="str">
            <v>MATHEMATICS</v>
          </cell>
          <cell r="I253">
            <v>20</v>
          </cell>
          <cell r="K253">
            <v>0</v>
          </cell>
          <cell r="M253">
            <v>7.7</v>
          </cell>
          <cell r="O253">
            <v>0</v>
          </cell>
          <cell r="Q253">
            <v>33.299999999999997</v>
          </cell>
          <cell r="S253">
            <v>0</v>
          </cell>
          <cell r="U253">
            <v>10</v>
          </cell>
          <cell r="W253">
            <v>20.8</v>
          </cell>
        </row>
        <row r="254">
          <cell r="D254" t="str">
            <v>070680215</v>
          </cell>
          <cell r="F254" t="str">
            <v>3</v>
          </cell>
          <cell r="G254" t="str">
            <v>ENGLISH LANGUAGE ARTS</v>
          </cell>
          <cell r="I254">
            <v>17.2</v>
          </cell>
          <cell r="K254">
            <v>0</v>
          </cell>
          <cell r="M254">
            <v>21.4</v>
          </cell>
          <cell r="O254">
            <v>0</v>
          </cell>
          <cell r="Q254">
            <v>13.3</v>
          </cell>
          <cell r="S254">
            <v>0</v>
          </cell>
          <cell r="U254">
            <v>14.3</v>
          </cell>
          <cell r="W254">
            <v>17.2</v>
          </cell>
        </row>
        <row r="255">
          <cell r="D255" t="str">
            <v>070680215</v>
          </cell>
          <cell r="F255" t="str">
            <v>3</v>
          </cell>
          <cell r="G255" t="str">
            <v>MATHEMATICS</v>
          </cell>
          <cell r="I255">
            <v>27.6</v>
          </cell>
          <cell r="K255">
            <v>0</v>
          </cell>
          <cell r="M255">
            <v>50</v>
          </cell>
          <cell r="O255">
            <v>0</v>
          </cell>
          <cell r="Q255">
            <v>6.7</v>
          </cell>
          <cell r="S255">
            <v>0</v>
          </cell>
          <cell r="U255">
            <v>0</v>
          </cell>
          <cell r="W255">
            <v>27.6</v>
          </cell>
        </row>
        <row r="256">
          <cell r="D256" t="str">
            <v>070680215</v>
          </cell>
          <cell r="F256" t="str">
            <v>4</v>
          </cell>
          <cell r="G256" t="str">
            <v>ENGLISH LANGUAGE ARTS</v>
          </cell>
          <cell r="I256">
            <v>16</v>
          </cell>
          <cell r="K256">
            <v>0</v>
          </cell>
          <cell r="M256">
            <v>21.4</v>
          </cell>
          <cell r="O256">
            <v>0</v>
          </cell>
          <cell r="Q256">
            <v>9.1</v>
          </cell>
          <cell r="S256">
            <v>0</v>
          </cell>
          <cell r="U256">
            <v>0</v>
          </cell>
          <cell r="W256">
            <v>16.7</v>
          </cell>
        </row>
        <row r="257">
          <cell r="D257" t="str">
            <v>070680215</v>
          </cell>
          <cell r="F257" t="str">
            <v>4</v>
          </cell>
          <cell r="G257" t="str">
            <v>MATHEMATICS</v>
          </cell>
          <cell r="I257">
            <v>56</v>
          </cell>
          <cell r="K257">
            <v>0</v>
          </cell>
          <cell r="M257">
            <v>57.1</v>
          </cell>
          <cell r="O257">
            <v>0</v>
          </cell>
          <cell r="Q257">
            <v>54.5</v>
          </cell>
          <cell r="S257">
            <v>0</v>
          </cell>
          <cell r="U257">
            <v>33.299999999999997</v>
          </cell>
          <cell r="W257">
            <v>58.3</v>
          </cell>
        </row>
        <row r="258">
          <cell r="D258" t="str">
            <v>070680215</v>
          </cell>
          <cell r="F258" t="str">
            <v>5</v>
          </cell>
          <cell r="G258" t="str">
            <v>ENGLISH LANGUAGE ARTS</v>
          </cell>
          <cell r="I258">
            <v>28.6</v>
          </cell>
          <cell r="K258">
            <v>0</v>
          </cell>
          <cell r="M258">
            <v>43.8</v>
          </cell>
          <cell r="O258">
            <v>0</v>
          </cell>
          <cell r="Q258">
            <v>8.3000000000000007</v>
          </cell>
          <cell r="S258">
            <v>0</v>
          </cell>
          <cell r="U258">
            <v>0</v>
          </cell>
          <cell r="W258">
            <v>25.9</v>
          </cell>
        </row>
        <row r="259">
          <cell r="D259" t="str">
            <v>070680215</v>
          </cell>
          <cell r="F259" t="str">
            <v>5</v>
          </cell>
          <cell r="G259" t="str">
            <v>MATHEMATICS</v>
          </cell>
          <cell r="I259">
            <v>42.9</v>
          </cell>
          <cell r="K259">
            <v>0</v>
          </cell>
          <cell r="M259">
            <v>56.3</v>
          </cell>
          <cell r="O259">
            <v>0</v>
          </cell>
          <cell r="Q259">
            <v>25</v>
          </cell>
          <cell r="S259">
            <v>0</v>
          </cell>
          <cell r="U259">
            <v>25</v>
          </cell>
          <cell r="W259">
            <v>44.4</v>
          </cell>
        </row>
        <row r="260">
          <cell r="D260" t="str">
            <v>070680215</v>
          </cell>
          <cell r="F260" t="str">
            <v>6</v>
          </cell>
          <cell r="G260" t="str">
            <v>ENGLISH LANGUAGE ARTS</v>
          </cell>
          <cell r="I260">
            <v>6.7</v>
          </cell>
          <cell r="K260">
            <v>0</v>
          </cell>
          <cell r="M260">
            <v>0</v>
          </cell>
          <cell r="O260">
            <v>0</v>
          </cell>
          <cell r="Q260">
            <v>20</v>
          </cell>
          <cell r="S260">
            <v>0</v>
          </cell>
          <cell r="U260">
            <v>0</v>
          </cell>
          <cell r="W260">
            <v>7.1</v>
          </cell>
        </row>
        <row r="261">
          <cell r="D261" t="str">
            <v>070680215</v>
          </cell>
          <cell r="F261" t="str">
            <v>6</v>
          </cell>
          <cell r="G261" t="str">
            <v>MATHEMATICS</v>
          </cell>
          <cell r="I261">
            <v>46.7</v>
          </cell>
          <cell r="K261">
            <v>0</v>
          </cell>
          <cell r="M261">
            <v>40</v>
          </cell>
          <cell r="O261">
            <v>0</v>
          </cell>
          <cell r="Q261">
            <v>60</v>
          </cell>
          <cell r="S261">
            <v>0</v>
          </cell>
          <cell r="U261">
            <v>0</v>
          </cell>
          <cell r="W261">
            <v>50</v>
          </cell>
        </row>
        <row r="262">
          <cell r="D262" t="str">
            <v>070680215</v>
          </cell>
          <cell r="F262" t="str">
            <v>7</v>
          </cell>
          <cell r="G262" t="str">
            <v>ENGLISH LANGUAGE ARTS</v>
          </cell>
          <cell r="I262">
            <v>16.7</v>
          </cell>
          <cell r="K262">
            <v>0</v>
          </cell>
          <cell r="M262">
            <v>28.6</v>
          </cell>
          <cell r="O262">
            <v>0</v>
          </cell>
          <cell r="Q262">
            <v>9.1</v>
          </cell>
          <cell r="S262">
            <v>0</v>
          </cell>
          <cell r="U262">
            <v>0</v>
          </cell>
          <cell r="W262">
            <v>11.8</v>
          </cell>
        </row>
        <row r="263">
          <cell r="D263" t="str">
            <v>070680215</v>
          </cell>
          <cell r="F263" t="str">
            <v>7</v>
          </cell>
          <cell r="G263" t="str">
            <v>MATHEMATICS</v>
          </cell>
          <cell r="I263">
            <v>27.8</v>
          </cell>
          <cell r="K263">
            <v>0</v>
          </cell>
          <cell r="M263">
            <v>57.1</v>
          </cell>
          <cell r="O263">
            <v>0</v>
          </cell>
          <cell r="Q263">
            <v>9.1</v>
          </cell>
          <cell r="S263">
            <v>0</v>
          </cell>
          <cell r="U263">
            <v>20</v>
          </cell>
          <cell r="W263">
            <v>23.5</v>
          </cell>
        </row>
        <row r="264">
          <cell r="D264" t="str">
            <v>070680230</v>
          </cell>
          <cell r="F264" t="str">
            <v>3</v>
          </cell>
          <cell r="G264" t="str">
            <v>ENGLISH LANGUAGE ARTS</v>
          </cell>
          <cell r="I264">
            <v>20</v>
          </cell>
          <cell r="K264">
            <v>0</v>
          </cell>
          <cell r="M264">
            <v>27.3</v>
          </cell>
          <cell r="O264">
            <v>100</v>
          </cell>
          <cell r="Q264">
            <v>9.1</v>
          </cell>
          <cell r="S264">
            <v>0</v>
          </cell>
          <cell r="U264">
            <v>0</v>
          </cell>
          <cell r="W264">
            <v>19.399999999999999</v>
          </cell>
        </row>
        <row r="265">
          <cell r="D265" t="str">
            <v>070680230</v>
          </cell>
          <cell r="F265" t="str">
            <v>3</v>
          </cell>
          <cell r="G265" t="str">
            <v>MATHEMATICS</v>
          </cell>
          <cell r="I265">
            <v>28.6</v>
          </cell>
          <cell r="K265">
            <v>0</v>
          </cell>
          <cell r="M265">
            <v>27.3</v>
          </cell>
          <cell r="O265">
            <v>100</v>
          </cell>
          <cell r="Q265">
            <v>22.7</v>
          </cell>
          <cell r="S265">
            <v>0</v>
          </cell>
          <cell r="U265">
            <v>0</v>
          </cell>
          <cell r="W265">
            <v>25.9</v>
          </cell>
        </row>
        <row r="266">
          <cell r="D266" t="str">
            <v>070680230</v>
          </cell>
          <cell r="F266" t="str">
            <v>4</v>
          </cell>
          <cell r="G266" t="str">
            <v>ENGLISH LANGUAGE ARTS</v>
          </cell>
          <cell r="I266">
            <v>25.5</v>
          </cell>
          <cell r="K266">
            <v>0</v>
          </cell>
          <cell r="M266">
            <v>35</v>
          </cell>
          <cell r="O266">
            <v>0</v>
          </cell>
          <cell r="Q266">
            <v>18.5</v>
          </cell>
          <cell r="S266">
            <v>0</v>
          </cell>
          <cell r="U266">
            <v>25</v>
          </cell>
          <cell r="W266">
            <v>19.5</v>
          </cell>
        </row>
        <row r="267">
          <cell r="D267" t="str">
            <v>070680230</v>
          </cell>
          <cell r="F267" t="str">
            <v>4</v>
          </cell>
          <cell r="G267" t="str">
            <v>MATHEMATICS</v>
          </cell>
          <cell r="I267">
            <v>40.4</v>
          </cell>
          <cell r="K267">
            <v>0</v>
          </cell>
          <cell r="M267">
            <v>55</v>
          </cell>
          <cell r="O267">
            <v>0</v>
          </cell>
          <cell r="Q267">
            <v>29.6</v>
          </cell>
          <cell r="S267">
            <v>0</v>
          </cell>
          <cell r="U267">
            <v>25</v>
          </cell>
          <cell r="W267">
            <v>36.6</v>
          </cell>
        </row>
        <row r="268">
          <cell r="D268" t="str">
            <v>070680230</v>
          </cell>
          <cell r="F268" t="str">
            <v>5</v>
          </cell>
          <cell r="G268" t="str">
            <v>ENGLISH LANGUAGE ARTS</v>
          </cell>
          <cell r="I268">
            <v>33.4</v>
          </cell>
          <cell r="K268">
            <v>100</v>
          </cell>
          <cell r="M268">
            <v>23.5</v>
          </cell>
          <cell r="O268">
            <v>100</v>
          </cell>
          <cell r="Q268">
            <v>23.5</v>
          </cell>
          <cell r="S268">
            <v>0</v>
          </cell>
          <cell r="U268">
            <v>12.5</v>
          </cell>
          <cell r="W268">
            <v>34.200000000000003</v>
          </cell>
        </row>
        <row r="269">
          <cell r="D269" t="str">
            <v>070680230</v>
          </cell>
          <cell r="F269" t="str">
            <v>5</v>
          </cell>
          <cell r="G269" t="str">
            <v>MATHEMATICS</v>
          </cell>
          <cell r="I269">
            <v>46.1</v>
          </cell>
          <cell r="K269">
            <v>100</v>
          </cell>
          <cell r="M269">
            <v>35.299999999999997</v>
          </cell>
          <cell r="O269">
            <v>100</v>
          </cell>
          <cell r="Q269">
            <v>41.2</v>
          </cell>
          <cell r="S269">
            <v>0</v>
          </cell>
          <cell r="U269">
            <v>12.5</v>
          </cell>
          <cell r="W269">
            <v>44.8</v>
          </cell>
        </row>
        <row r="270">
          <cell r="D270" t="str">
            <v>070680245</v>
          </cell>
          <cell r="F270" t="str">
            <v>6</v>
          </cell>
          <cell r="G270" t="str">
            <v>ENGLISH LANGUAGE ARTS</v>
          </cell>
          <cell r="I270">
            <v>12.5</v>
          </cell>
          <cell r="K270">
            <v>0</v>
          </cell>
          <cell r="M270">
            <v>15.8</v>
          </cell>
          <cell r="O270">
            <v>0</v>
          </cell>
          <cell r="Q270">
            <v>0</v>
          </cell>
          <cell r="S270">
            <v>0</v>
          </cell>
          <cell r="U270">
            <v>0</v>
          </cell>
          <cell r="W270">
            <v>10</v>
          </cell>
        </row>
        <row r="271">
          <cell r="D271" t="str">
            <v>070680245</v>
          </cell>
          <cell r="F271" t="str">
            <v>6</v>
          </cell>
          <cell r="G271" t="str">
            <v>MATHEMATICS</v>
          </cell>
          <cell r="I271">
            <v>8.3000000000000007</v>
          </cell>
          <cell r="K271">
            <v>0</v>
          </cell>
          <cell r="M271">
            <v>10.5</v>
          </cell>
          <cell r="O271">
            <v>0</v>
          </cell>
          <cell r="Q271">
            <v>0</v>
          </cell>
          <cell r="S271">
            <v>50</v>
          </cell>
          <cell r="U271">
            <v>0</v>
          </cell>
          <cell r="W271">
            <v>10</v>
          </cell>
        </row>
        <row r="272">
          <cell r="D272" t="str">
            <v>070680245</v>
          </cell>
          <cell r="F272" t="str">
            <v>7</v>
          </cell>
          <cell r="G272" t="str">
            <v>ENGLISH LANGUAGE ARTS</v>
          </cell>
          <cell r="I272">
            <v>8.8000000000000007</v>
          </cell>
          <cell r="K272">
            <v>0</v>
          </cell>
          <cell r="M272">
            <v>11.9</v>
          </cell>
          <cell r="O272">
            <v>0</v>
          </cell>
          <cell r="Q272">
            <v>4.2</v>
          </cell>
          <cell r="S272">
            <v>0</v>
          </cell>
          <cell r="U272">
            <v>3.8</v>
          </cell>
          <cell r="W272">
            <v>6.7</v>
          </cell>
        </row>
        <row r="273">
          <cell r="D273" t="str">
            <v>070680245</v>
          </cell>
          <cell r="F273" t="str">
            <v>7</v>
          </cell>
          <cell r="G273" t="str">
            <v>MATHEMATICS</v>
          </cell>
          <cell r="I273">
            <v>2.9</v>
          </cell>
          <cell r="K273">
            <v>0</v>
          </cell>
          <cell r="M273">
            <v>4.7</v>
          </cell>
          <cell r="O273">
            <v>0</v>
          </cell>
          <cell r="Q273">
            <v>0</v>
          </cell>
          <cell r="S273">
            <v>0</v>
          </cell>
          <cell r="U273">
            <v>0</v>
          </cell>
          <cell r="W273">
            <v>1.6</v>
          </cell>
        </row>
        <row r="274">
          <cell r="D274" t="str">
            <v>070680245</v>
          </cell>
          <cell r="F274" t="str">
            <v>8</v>
          </cell>
          <cell r="G274" t="str">
            <v>ENGLISH LANGUAGE ARTS</v>
          </cell>
          <cell r="I274">
            <v>18.2</v>
          </cell>
          <cell r="K274">
            <v>0</v>
          </cell>
          <cell r="M274">
            <v>21.4</v>
          </cell>
          <cell r="O274">
            <v>0</v>
          </cell>
          <cell r="Q274">
            <v>13.3</v>
          </cell>
          <cell r="S274">
            <v>0</v>
          </cell>
          <cell r="U274">
            <v>0</v>
          </cell>
          <cell r="W274">
            <v>14.7</v>
          </cell>
        </row>
        <row r="275">
          <cell r="D275" t="str">
            <v>070680245</v>
          </cell>
          <cell r="F275" t="str">
            <v>8</v>
          </cell>
          <cell r="G275" t="str">
            <v>MATHEMATICS</v>
          </cell>
          <cell r="I275">
            <v>9.1</v>
          </cell>
          <cell r="K275">
            <v>0</v>
          </cell>
          <cell r="M275">
            <v>10.7</v>
          </cell>
          <cell r="O275">
            <v>0</v>
          </cell>
          <cell r="Q275">
            <v>6.7</v>
          </cell>
          <cell r="S275">
            <v>0</v>
          </cell>
          <cell r="U275">
            <v>0</v>
          </cell>
          <cell r="W275">
            <v>8.8000000000000007</v>
          </cell>
        </row>
        <row r="276">
          <cell r="D276" t="str">
            <v>070680250</v>
          </cell>
          <cell r="F276" t="str">
            <v>3</v>
          </cell>
          <cell r="G276" t="str">
            <v>ENGLISH LANGUAGE ARTS</v>
          </cell>
          <cell r="I276">
            <v>11.7</v>
          </cell>
          <cell r="K276">
            <v>0</v>
          </cell>
          <cell r="M276">
            <v>10</v>
          </cell>
          <cell r="O276">
            <v>0</v>
          </cell>
          <cell r="Q276">
            <v>12.5</v>
          </cell>
          <cell r="S276">
            <v>25</v>
          </cell>
          <cell r="U276">
            <v>0</v>
          </cell>
          <cell r="W276">
            <v>11.7</v>
          </cell>
        </row>
        <row r="277">
          <cell r="D277" t="str">
            <v>070680250</v>
          </cell>
          <cell r="F277" t="str">
            <v>3</v>
          </cell>
          <cell r="G277" t="str">
            <v>MATHEMATICS</v>
          </cell>
          <cell r="I277">
            <v>8.4</v>
          </cell>
          <cell r="K277">
            <v>0</v>
          </cell>
          <cell r="M277">
            <v>10</v>
          </cell>
          <cell r="O277">
            <v>0</v>
          </cell>
          <cell r="Q277">
            <v>7.5</v>
          </cell>
          <cell r="S277">
            <v>8.3000000000000007</v>
          </cell>
          <cell r="U277">
            <v>0</v>
          </cell>
          <cell r="W277">
            <v>8.4</v>
          </cell>
        </row>
        <row r="278">
          <cell r="D278" t="str">
            <v>070680250</v>
          </cell>
          <cell r="F278" t="str">
            <v>4</v>
          </cell>
          <cell r="G278" t="str">
            <v>ENGLISH LANGUAGE ARTS</v>
          </cell>
          <cell r="I278">
            <v>14.8</v>
          </cell>
          <cell r="K278">
            <v>0</v>
          </cell>
          <cell r="M278">
            <v>8.3000000000000007</v>
          </cell>
          <cell r="O278">
            <v>0</v>
          </cell>
          <cell r="Q278">
            <v>17.2</v>
          </cell>
          <cell r="S278">
            <v>28.6</v>
          </cell>
          <cell r="U278">
            <v>7.7</v>
          </cell>
          <cell r="W278">
            <v>15.3</v>
          </cell>
        </row>
        <row r="279">
          <cell r="D279" t="str">
            <v>070680250</v>
          </cell>
          <cell r="F279" t="str">
            <v>4</v>
          </cell>
          <cell r="G279" t="str">
            <v>MATHEMATICS</v>
          </cell>
          <cell r="I279">
            <v>26.7</v>
          </cell>
          <cell r="K279">
            <v>0</v>
          </cell>
          <cell r="M279">
            <v>34.6</v>
          </cell>
          <cell r="O279">
            <v>0</v>
          </cell>
          <cell r="Q279">
            <v>23.4</v>
          </cell>
          <cell r="S279">
            <v>0</v>
          </cell>
          <cell r="U279">
            <v>30.8</v>
          </cell>
          <cell r="W279">
            <v>26.4</v>
          </cell>
        </row>
        <row r="280">
          <cell r="D280" t="str">
            <v>070680250</v>
          </cell>
          <cell r="F280" t="str">
            <v>5</v>
          </cell>
          <cell r="G280" t="str">
            <v>ENGLISH LANGUAGE ARTS</v>
          </cell>
          <cell r="I280">
            <v>11.9</v>
          </cell>
          <cell r="K280">
            <v>0</v>
          </cell>
          <cell r="M280">
            <v>11.5</v>
          </cell>
          <cell r="O280">
            <v>0</v>
          </cell>
          <cell r="Q280">
            <v>12.1</v>
          </cell>
          <cell r="S280">
            <v>0</v>
          </cell>
          <cell r="U280">
            <v>9.1</v>
          </cell>
          <cell r="W280">
            <v>12.5</v>
          </cell>
        </row>
        <row r="281">
          <cell r="D281" t="str">
            <v>070680250</v>
          </cell>
          <cell r="F281" t="str">
            <v>5</v>
          </cell>
          <cell r="G281" t="str">
            <v>MATHEMATICS</v>
          </cell>
          <cell r="I281">
            <v>23.7</v>
          </cell>
          <cell r="K281">
            <v>0</v>
          </cell>
          <cell r="M281">
            <v>26.9</v>
          </cell>
          <cell r="O281">
            <v>0</v>
          </cell>
          <cell r="Q281">
            <v>21.2</v>
          </cell>
          <cell r="S281">
            <v>0</v>
          </cell>
          <cell r="U281">
            <v>27.3</v>
          </cell>
          <cell r="W281">
            <v>23.3</v>
          </cell>
        </row>
        <row r="282">
          <cell r="D282" t="str">
            <v>070680310</v>
          </cell>
          <cell r="F282" t="str">
            <v>3</v>
          </cell>
          <cell r="G282" t="str">
            <v>ENGLISH LANGUAGE ARTS</v>
          </cell>
          <cell r="I282">
            <v>26.1</v>
          </cell>
          <cell r="K282">
            <v>0</v>
          </cell>
          <cell r="M282">
            <v>30</v>
          </cell>
          <cell r="O282">
            <v>0</v>
          </cell>
          <cell r="Q282">
            <v>23.1</v>
          </cell>
          <cell r="S282">
            <v>0</v>
          </cell>
          <cell r="U282">
            <v>0</v>
          </cell>
          <cell r="W282">
            <v>26.1</v>
          </cell>
        </row>
        <row r="283">
          <cell r="D283" t="str">
            <v>070680310</v>
          </cell>
          <cell r="F283" t="str">
            <v>3</v>
          </cell>
          <cell r="G283" t="str">
            <v>MATHEMATICS</v>
          </cell>
          <cell r="I283">
            <v>43.5</v>
          </cell>
          <cell r="K283">
            <v>0</v>
          </cell>
          <cell r="M283">
            <v>60</v>
          </cell>
          <cell r="O283">
            <v>0</v>
          </cell>
          <cell r="Q283">
            <v>30.8</v>
          </cell>
          <cell r="S283">
            <v>0</v>
          </cell>
          <cell r="U283">
            <v>33.299999999999997</v>
          </cell>
          <cell r="W283">
            <v>43.5</v>
          </cell>
        </row>
        <row r="284">
          <cell r="D284" t="str">
            <v>070680310</v>
          </cell>
          <cell r="F284" t="str">
            <v>4</v>
          </cell>
          <cell r="G284" t="str">
            <v>ENGLISH LANGUAGE ARTS</v>
          </cell>
          <cell r="I284">
            <v>13</v>
          </cell>
          <cell r="K284">
            <v>0</v>
          </cell>
          <cell r="M284">
            <v>20</v>
          </cell>
          <cell r="O284">
            <v>0</v>
          </cell>
          <cell r="Q284">
            <v>0</v>
          </cell>
          <cell r="S284">
            <v>0</v>
          </cell>
          <cell r="U284">
            <v>14.3</v>
          </cell>
          <cell r="W284">
            <v>15</v>
          </cell>
        </row>
        <row r="285">
          <cell r="D285" t="str">
            <v>070680310</v>
          </cell>
          <cell r="F285" t="str">
            <v>4</v>
          </cell>
          <cell r="G285" t="str">
            <v>MATHEMATICS</v>
          </cell>
          <cell r="I285">
            <v>52.2</v>
          </cell>
          <cell r="K285">
            <v>0</v>
          </cell>
          <cell r="M285">
            <v>60</v>
          </cell>
          <cell r="O285">
            <v>0</v>
          </cell>
          <cell r="Q285">
            <v>42.9</v>
          </cell>
          <cell r="S285">
            <v>0</v>
          </cell>
          <cell r="U285">
            <v>28.6</v>
          </cell>
          <cell r="W285">
            <v>45</v>
          </cell>
        </row>
        <row r="286">
          <cell r="D286" t="str">
            <v>070680310</v>
          </cell>
          <cell r="F286" t="str">
            <v>5</v>
          </cell>
          <cell r="G286" t="str">
            <v>ENGLISH LANGUAGE ARTS</v>
          </cell>
          <cell r="I286">
            <v>5</v>
          </cell>
          <cell r="K286">
            <v>0</v>
          </cell>
          <cell r="M286">
            <v>7.7</v>
          </cell>
          <cell r="O286">
            <v>0</v>
          </cell>
          <cell r="Q286">
            <v>0</v>
          </cell>
          <cell r="S286">
            <v>0</v>
          </cell>
          <cell r="U286">
            <v>0</v>
          </cell>
          <cell r="W286">
            <v>5</v>
          </cell>
        </row>
        <row r="287">
          <cell r="D287" t="str">
            <v>070680310</v>
          </cell>
          <cell r="F287" t="str">
            <v>5</v>
          </cell>
          <cell r="G287" t="str">
            <v>MATHEMATICS</v>
          </cell>
          <cell r="I287">
            <v>15</v>
          </cell>
          <cell r="K287">
            <v>0</v>
          </cell>
          <cell r="M287">
            <v>7.7</v>
          </cell>
          <cell r="O287">
            <v>0</v>
          </cell>
          <cell r="Q287">
            <v>33.299999999999997</v>
          </cell>
          <cell r="S287">
            <v>100</v>
          </cell>
          <cell r="U287">
            <v>0</v>
          </cell>
          <cell r="W287">
            <v>15</v>
          </cell>
        </row>
        <row r="288">
          <cell r="D288" t="str">
            <v>070680310</v>
          </cell>
          <cell r="F288" t="str">
            <v>6</v>
          </cell>
          <cell r="G288" t="str">
            <v>ENGLISH LANGUAGE ARTS</v>
          </cell>
          <cell r="I288">
            <v>31.6</v>
          </cell>
          <cell r="K288">
            <v>0</v>
          </cell>
          <cell r="M288">
            <v>44.4</v>
          </cell>
          <cell r="O288">
            <v>100</v>
          </cell>
          <cell r="Q288">
            <v>11.1</v>
          </cell>
          <cell r="S288">
            <v>0</v>
          </cell>
          <cell r="U288">
            <v>0</v>
          </cell>
          <cell r="W288">
            <v>31.6</v>
          </cell>
        </row>
        <row r="289">
          <cell r="D289" t="str">
            <v>070680310</v>
          </cell>
          <cell r="F289" t="str">
            <v>6</v>
          </cell>
          <cell r="G289" t="str">
            <v>MATHEMATICS</v>
          </cell>
          <cell r="I289">
            <v>36.799999999999997</v>
          </cell>
          <cell r="K289">
            <v>0</v>
          </cell>
          <cell r="M289">
            <v>55.5</v>
          </cell>
          <cell r="O289">
            <v>100</v>
          </cell>
          <cell r="Q289">
            <v>11.1</v>
          </cell>
          <cell r="S289">
            <v>0</v>
          </cell>
          <cell r="U289">
            <v>0</v>
          </cell>
          <cell r="W289">
            <v>36.799999999999997</v>
          </cell>
        </row>
        <row r="290">
          <cell r="D290" t="str">
            <v>070680320</v>
          </cell>
          <cell r="F290" t="str">
            <v>3</v>
          </cell>
          <cell r="G290" t="str">
            <v>ENGLISH LANGUAGE ARTS</v>
          </cell>
          <cell r="I290">
            <v>24.5</v>
          </cell>
          <cell r="K290">
            <v>0</v>
          </cell>
          <cell r="M290">
            <v>43.8</v>
          </cell>
          <cell r="O290">
            <v>0</v>
          </cell>
          <cell r="Q290">
            <v>15.2</v>
          </cell>
          <cell r="S290">
            <v>0</v>
          </cell>
          <cell r="U290">
            <v>0</v>
          </cell>
          <cell r="W290">
            <v>25.5</v>
          </cell>
        </row>
        <row r="291">
          <cell r="D291" t="str">
            <v>070680320</v>
          </cell>
          <cell r="F291" t="str">
            <v>3</v>
          </cell>
          <cell r="G291" t="str">
            <v>MATHEMATICS</v>
          </cell>
          <cell r="I291">
            <v>32.700000000000003</v>
          </cell>
          <cell r="K291">
            <v>0</v>
          </cell>
          <cell r="M291">
            <v>25.1</v>
          </cell>
          <cell r="O291">
            <v>0</v>
          </cell>
          <cell r="Q291">
            <v>36.4</v>
          </cell>
          <cell r="S291">
            <v>0</v>
          </cell>
          <cell r="U291">
            <v>14.3</v>
          </cell>
          <cell r="W291">
            <v>31.9</v>
          </cell>
        </row>
        <row r="292">
          <cell r="D292" t="str">
            <v>070680320</v>
          </cell>
          <cell r="F292" t="str">
            <v>4</v>
          </cell>
          <cell r="G292" t="str">
            <v>ENGLISH LANGUAGE ARTS</v>
          </cell>
          <cell r="I292">
            <v>11.3</v>
          </cell>
          <cell r="K292">
            <v>0</v>
          </cell>
          <cell r="M292">
            <v>5</v>
          </cell>
          <cell r="O292">
            <v>0</v>
          </cell>
          <cell r="Q292">
            <v>15.2</v>
          </cell>
          <cell r="S292">
            <v>0</v>
          </cell>
          <cell r="U292">
            <v>5.9</v>
          </cell>
          <cell r="W292">
            <v>9.8000000000000007</v>
          </cell>
        </row>
        <row r="293">
          <cell r="D293" t="str">
            <v>070680320</v>
          </cell>
          <cell r="F293" t="str">
            <v>4</v>
          </cell>
          <cell r="G293" t="str">
            <v>MATHEMATICS</v>
          </cell>
          <cell r="I293">
            <v>30.2</v>
          </cell>
          <cell r="K293">
            <v>0</v>
          </cell>
          <cell r="M293">
            <v>20</v>
          </cell>
          <cell r="O293">
            <v>0</v>
          </cell>
          <cell r="Q293">
            <v>36.4</v>
          </cell>
          <cell r="S293">
            <v>25</v>
          </cell>
          <cell r="U293">
            <v>23.5</v>
          </cell>
          <cell r="W293">
            <v>29.4</v>
          </cell>
        </row>
        <row r="294">
          <cell r="D294" t="str">
            <v>070680320</v>
          </cell>
          <cell r="F294" t="str">
            <v>5</v>
          </cell>
          <cell r="G294" t="str">
            <v>ENGLISH LANGUAGE ARTS</v>
          </cell>
          <cell r="I294">
            <v>8.6999999999999993</v>
          </cell>
          <cell r="K294">
            <v>0</v>
          </cell>
          <cell r="M294">
            <v>11.1</v>
          </cell>
          <cell r="O294">
            <v>0</v>
          </cell>
          <cell r="Q294">
            <v>7.1</v>
          </cell>
          <cell r="S294">
            <v>10</v>
          </cell>
          <cell r="U294">
            <v>0</v>
          </cell>
          <cell r="W294">
            <v>9.3000000000000007</v>
          </cell>
        </row>
        <row r="295">
          <cell r="D295" t="str">
            <v>070680320</v>
          </cell>
          <cell r="F295" t="str">
            <v>5</v>
          </cell>
          <cell r="G295" t="str">
            <v>MATHEMATICS</v>
          </cell>
          <cell r="I295">
            <v>17.399999999999999</v>
          </cell>
          <cell r="K295">
            <v>0</v>
          </cell>
          <cell r="M295">
            <v>22.2</v>
          </cell>
          <cell r="O295">
            <v>0</v>
          </cell>
          <cell r="Q295">
            <v>14.3</v>
          </cell>
          <cell r="S295">
            <v>10</v>
          </cell>
          <cell r="U295">
            <v>0</v>
          </cell>
          <cell r="W295">
            <v>18.600000000000001</v>
          </cell>
        </row>
        <row r="296">
          <cell r="D296" t="str">
            <v>070680320</v>
          </cell>
          <cell r="F296" t="str">
            <v>6</v>
          </cell>
          <cell r="G296" t="str">
            <v>ENGLISH LANGUAGE ARTS</v>
          </cell>
          <cell r="I296">
            <v>38.700000000000003</v>
          </cell>
          <cell r="K296">
            <v>0</v>
          </cell>
          <cell r="M296">
            <v>28.6</v>
          </cell>
          <cell r="O296">
            <v>0</v>
          </cell>
          <cell r="Q296">
            <v>43.5</v>
          </cell>
          <cell r="S296">
            <v>0</v>
          </cell>
          <cell r="U296">
            <v>10</v>
          </cell>
          <cell r="W296">
            <v>39.299999999999997</v>
          </cell>
        </row>
        <row r="297">
          <cell r="D297" t="str">
            <v>070680320</v>
          </cell>
          <cell r="F297" t="str">
            <v>6</v>
          </cell>
          <cell r="G297" t="str">
            <v>MATHEMATICS</v>
          </cell>
          <cell r="I297">
            <v>45.2</v>
          </cell>
          <cell r="K297">
            <v>0</v>
          </cell>
          <cell r="M297">
            <v>57.1</v>
          </cell>
          <cell r="O297">
            <v>0</v>
          </cell>
          <cell r="Q297">
            <v>43.5</v>
          </cell>
          <cell r="S297">
            <v>0</v>
          </cell>
          <cell r="U297">
            <v>10</v>
          </cell>
          <cell r="W297">
            <v>42.8</v>
          </cell>
        </row>
        <row r="298">
          <cell r="D298" t="str">
            <v>070680340</v>
          </cell>
          <cell r="F298" t="str">
            <v>3</v>
          </cell>
          <cell r="G298" t="str">
            <v>ENGLISH LANGUAGE ARTS</v>
          </cell>
          <cell r="I298">
            <v>13.6</v>
          </cell>
          <cell r="K298">
            <v>0</v>
          </cell>
          <cell r="M298">
            <v>15.4</v>
          </cell>
          <cell r="O298">
            <v>0</v>
          </cell>
          <cell r="Q298">
            <v>12.5</v>
          </cell>
          <cell r="S298">
            <v>0</v>
          </cell>
          <cell r="U298">
            <v>25</v>
          </cell>
          <cell r="W298">
            <v>13.6</v>
          </cell>
        </row>
        <row r="299">
          <cell r="D299" t="str">
            <v>070680340</v>
          </cell>
          <cell r="F299" t="str">
            <v>3</v>
          </cell>
          <cell r="G299" t="str">
            <v>MATHEMATICS</v>
          </cell>
          <cell r="I299">
            <v>22.7</v>
          </cell>
          <cell r="K299">
            <v>100</v>
          </cell>
          <cell r="M299">
            <v>15.4</v>
          </cell>
          <cell r="O299">
            <v>0</v>
          </cell>
          <cell r="Q299">
            <v>25</v>
          </cell>
          <cell r="S299">
            <v>0</v>
          </cell>
          <cell r="U299">
            <v>75</v>
          </cell>
          <cell r="W299">
            <v>22.7</v>
          </cell>
        </row>
        <row r="300">
          <cell r="D300" t="str">
            <v>070680340</v>
          </cell>
          <cell r="F300" t="str">
            <v>4</v>
          </cell>
          <cell r="G300" t="str">
            <v>ENGLISH LANGUAGE ARTS</v>
          </cell>
          <cell r="I300">
            <v>36.799999999999997</v>
          </cell>
          <cell r="K300">
            <v>0</v>
          </cell>
          <cell r="M300">
            <v>40</v>
          </cell>
          <cell r="O300">
            <v>0</v>
          </cell>
          <cell r="Q300">
            <v>25</v>
          </cell>
          <cell r="S300">
            <v>0</v>
          </cell>
          <cell r="U300">
            <v>28.6</v>
          </cell>
          <cell r="W300">
            <v>33.299999999999997</v>
          </cell>
        </row>
        <row r="301">
          <cell r="D301" t="str">
            <v>070680340</v>
          </cell>
          <cell r="F301" t="str">
            <v>4</v>
          </cell>
          <cell r="G301" t="str">
            <v>MATHEMATICS</v>
          </cell>
          <cell r="I301">
            <v>42.1</v>
          </cell>
          <cell r="K301">
            <v>0</v>
          </cell>
          <cell r="M301">
            <v>46.6</v>
          </cell>
          <cell r="O301">
            <v>0</v>
          </cell>
          <cell r="Q301">
            <v>25</v>
          </cell>
          <cell r="S301">
            <v>0</v>
          </cell>
          <cell r="U301">
            <v>42.9</v>
          </cell>
          <cell r="W301">
            <v>38.9</v>
          </cell>
        </row>
        <row r="302">
          <cell r="D302" t="str">
            <v>070680340</v>
          </cell>
          <cell r="F302" t="str">
            <v>5</v>
          </cell>
          <cell r="G302" t="str">
            <v>ENGLISH LANGUAGE ARTS</v>
          </cell>
          <cell r="I302">
            <v>13.3</v>
          </cell>
          <cell r="K302">
            <v>0</v>
          </cell>
          <cell r="M302">
            <v>16.7</v>
          </cell>
          <cell r="O302">
            <v>0</v>
          </cell>
          <cell r="Q302">
            <v>0</v>
          </cell>
          <cell r="S302">
            <v>0</v>
          </cell>
          <cell r="U302">
            <v>14.3</v>
          </cell>
          <cell r="W302">
            <v>13.3</v>
          </cell>
        </row>
        <row r="303">
          <cell r="D303" t="str">
            <v>070680340</v>
          </cell>
          <cell r="F303" t="str">
            <v>5</v>
          </cell>
          <cell r="G303" t="str">
            <v>MATHEMATICS</v>
          </cell>
          <cell r="I303">
            <v>46.7</v>
          </cell>
          <cell r="K303">
            <v>0</v>
          </cell>
          <cell r="M303">
            <v>41.6</v>
          </cell>
          <cell r="O303">
            <v>0</v>
          </cell>
          <cell r="Q303">
            <v>66.7</v>
          </cell>
          <cell r="S303">
            <v>0</v>
          </cell>
          <cell r="U303">
            <v>42.9</v>
          </cell>
          <cell r="W303">
            <v>46.7</v>
          </cell>
        </row>
        <row r="304">
          <cell r="D304" t="str">
            <v>070680350</v>
          </cell>
          <cell r="F304" t="str">
            <v>3</v>
          </cell>
          <cell r="G304" t="str">
            <v>ENGLISH LANGUAGE ARTS</v>
          </cell>
          <cell r="I304">
            <v>19.5</v>
          </cell>
          <cell r="K304">
            <v>0</v>
          </cell>
          <cell r="M304">
            <v>16.100000000000001</v>
          </cell>
          <cell r="O304">
            <v>0</v>
          </cell>
          <cell r="Q304">
            <v>30</v>
          </cell>
          <cell r="S304">
            <v>0</v>
          </cell>
          <cell r="U304">
            <v>16.7</v>
          </cell>
          <cell r="W304">
            <v>17.600000000000001</v>
          </cell>
        </row>
        <row r="305">
          <cell r="D305" t="str">
            <v>070680350</v>
          </cell>
          <cell r="F305" t="str">
            <v>3</v>
          </cell>
          <cell r="G305" t="str">
            <v>MATHEMATICS</v>
          </cell>
          <cell r="I305">
            <v>29.2</v>
          </cell>
          <cell r="K305">
            <v>0</v>
          </cell>
          <cell r="M305">
            <v>25.8</v>
          </cell>
          <cell r="O305">
            <v>0</v>
          </cell>
          <cell r="Q305">
            <v>40</v>
          </cell>
          <cell r="S305">
            <v>0</v>
          </cell>
          <cell r="U305">
            <v>16.7</v>
          </cell>
          <cell r="W305">
            <v>26.4</v>
          </cell>
        </row>
        <row r="306">
          <cell r="D306" t="str">
            <v>070680350</v>
          </cell>
          <cell r="F306" t="str">
            <v>4</v>
          </cell>
          <cell r="G306" t="str">
            <v>ENGLISH LANGUAGE ARTS</v>
          </cell>
          <cell r="I306">
            <v>21.4</v>
          </cell>
          <cell r="K306">
            <v>0</v>
          </cell>
          <cell r="M306">
            <v>20</v>
          </cell>
          <cell r="O306">
            <v>0</v>
          </cell>
          <cell r="Q306">
            <v>25</v>
          </cell>
          <cell r="S306">
            <v>0</v>
          </cell>
          <cell r="U306">
            <v>12.5</v>
          </cell>
          <cell r="W306">
            <v>20.5</v>
          </cell>
        </row>
        <row r="307">
          <cell r="D307" t="str">
            <v>070680350</v>
          </cell>
          <cell r="F307" t="str">
            <v>4</v>
          </cell>
          <cell r="G307" t="str">
            <v>MATHEMATICS</v>
          </cell>
          <cell r="I307">
            <v>35.799999999999997</v>
          </cell>
          <cell r="K307">
            <v>0</v>
          </cell>
          <cell r="M307">
            <v>33.4</v>
          </cell>
          <cell r="O307">
            <v>0</v>
          </cell>
          <cell r="Q307">
            <v>41.7</v>
          </cell>
          <cell r="S307">
            <v>0</v>
          </cell>
          <cell r="U307">
            <v>25</v>
          </cell>
          <cell r="W307">
            <v>41.2</v>
          </cell>
        </row>
        <row r="308">
          <cell r="D308" t="str">
            <v>070680350</v>
          </cell>
          <cell r="F308" t="str">
            <v>5</v>
          </cell>
          <cell r="G308" t="str">
            <v>ENGLISH LANGUAGE ARTS</v>
          </cell>
          <cell r="I308">
            <v>14.7</v>
          </cell>
          <cell r="K308">
            <v>0</v>
          </cell>
          <cell r="M308">
            <v>14.3</v>
          </cell>
          <cell r="O308">
            <v>0</v>
          </cell>
          <cell r="Q308">
            <v>15.4</v>
          </cell>
          <cell r="S308">
            <v>0</v>
          </cell>
          <cell r="U308">
            <v>0</v>
          </cell>
          <cell r="W308">
            <v>16.100000000000001</v>
          </cell>
        </row>
        <row r="309">
          <cell r="D309" t="str">
            <v>070680350</v>
          </cell>
          <cell r="F309" t="str">
            <v>5</v>
          </cell>
          <cell r="G309" t="str">
            <v>MATHEMATICS</v>
          </cell>
          <cell r="I309">
            <v>26.5</v>
          </cell>
          <cell r="K309">
            <v>0</v>
          </cell>
          <cell r="M309">
            <v>28.6</v>
          </cell>
          <cell r="O309">
            <v>0</v>
          </cell>
          <cell r="Q309">
            <v>23.1</v>
          </cell>
          <cell r="S309">
            <v>50</v>
          </cell>
          <cell r="U309">
            <v>25</v>
          </cell>
          <cell r="W309">
            <v>29</v>
          </cell>
        </row>
        <row r="310">
          <cell r="D310" t="str">
            <v>070680350</v>
          </cell>
          <cell r="F310" t="str">
            <v>6</v>
          </cell>
          <cell r="G310" t="str">
            <v>ENGLISH LANGUAGE ARTS</v>
          </cell>
          <cell r="I310">
            <v>34.4</v>
          </cell>
          <cell r="K310">
            <v>0</v>
          </cell>
          <cell r="M310">
            <v>36.4</v>
          </cell>
          <cell r="O310">
            <v>0</v>
          </cell>
          <cell r="Q310">
            <v>30</v>
          </cell>
          <cell r="S310">
            <v>0</v>
          </cell>
          <cell r="U310">
            <v>0</v>
          </cell>
          <cell r="W310">
            <v>40.700000000000003</v>
          </cell>
        </row>
        <row r="311">
          <cell r="D311" t="str">
            <v>070680350</v>
          </cell>
          <cell r="F311" t="str">
            <v>6</v>
          </cell>
          <cell r="G311" t="str">
            <v>MATHEMATICS</v>
          </cell>
          <cell r="I311">
            <v>28.1</v>
          </cell>
          <cell r="K311">
            <v>0</v>
          </cell>
          <cell r="M311">
            <v>22.7</v>
          </cell>
          <cell r="O311">
            <v>0</v>
          </cell>
          <cell r="Q311">
            <v>40</v>
          </cell>
          <cell r="S311">
            <v>0</v>
          </cell>
          <cell r="U311">
            <v>50</v>
          </cell>
          <cell r="W311">
            <v>33.299999999999997</v>
          </cell>
        </row>
        <row r="312">
          <cell r="D312" t="str">
            <v>070680360</v>
          </cell>
          <cell r="F312" t="str">
            <v>3</v>
          </cell>
          <cell r="G312" t="str">
            <v>ENGLISH LANGUAGE ARTS</v>
          </cell>
          <cell r="I312">
            <v>17</v>
          </cell>
          <cell r="K312">
            <v>0</v>
          </cell>
          <cell r="M312">
            <v>14.6</v>
          </cell>
          <cell r="O312">
            <v>0</v>
          </cell>
          <cell r="Q312">
            <v>25</v>
          </cell>
          <cell r="S312">
            <v>0</v>
          </cell>
          <cell r="U312">
            <v>7.1</v>
          </cell>
          <cell r="W312">
            <v>15.4</v>
          </cell>
        </row>
        <row r="313">
          <cell r="D313" t="str">
            <v>070680360</v>
          </cell>
          <cell r="F313" t="str">
            <v>3</v>
          </cell>
          <cell r="G313" t="str">
            <v>MATHEMATICS</v>
          </cell>
          <cell r="I313">
            <v>33.4</v>
          </cell>
          <cell r="K313">
            <v>0</v>
          </cell>
          <cell r="M313">
            <v>31.7</v>
          </cell>
          <cell r="O313">
            <v>0</v>
          </cell>
          <cell r="Q313">
            <v>38.5</v>
          </cell>
          <cell r="S313">
            <v>33.299999999999997</v>
          </cell>
          <cell r="U313">
            <v>6.7</v>
          </cell>
          <cell r="W313">
            <v>32.1</v>
          </cell>
        </row>
        <row r="314">
          <cell r="D314" t="str">
            <v>070680360</v>
          </cell>
          <cell r="F314" t="str">
            <v>4</v>
          </cell>
          <cell r="G314" t="str">
            <v>ENGLISH LANGUAGE ARTS</v>
          </cell>
          <cell r="I314">
            <v>23.1</v>
          </cell>
          <cell r="K314">
            <v>0</v>
          </cell>
          <cell r="M314">
            <v>24.1</v>
          </cell>
          <cell r="O314">
            <v>0</v>
          </cell>
          <cell r="Q314">
            <v>22.7</v>
          </cell>
          <cell r="S314">
            <v>0</v>
          </cell>
          <cell r="U314">
            <v>0</v>
          </cell>
          <cell r="W314">
            <v>21.6</v>
          </cell>
        </row>
        <row r="315">
          <cell r="D315" t="str">
            <v>070680360</v>
          </cell>
          <cell r="F315" t="str">
            <v>4</v>
          </cell>
          <cell r="G315" t="str">
            <v>MATHEMATICS</v>
          </cell>
          <cell r="I315">
            <v>41</v>
          </cell>
          <cell r="K315">
            <v>0</v>
          </cell>
          <cell r="M315">
            <v>42.6</v>
          </cell>
          <cell r="O315">
            <v>0</v>
          </cell>
          <cell r="Q315">
            <v>40.9</v>
          </cell>
          <cell r="S315">
            <v>0</v>
          </cell>
          <cell r="U315">
            <v>5.6</v>
          </cell>
          <cell r="W315">
            <v>37.9</v>
          </cell>
        </row>
        <row r="316">
          <cell r="D316" t="str">
            <v>070680360</v>
          </cell>
          <cell r="F316" t="str">
            <v>5</v>
          </cell>
          <cell r="G316" t="str">
            <v>ENGLISH LANGUAGE ARTS</v>
          </cell>
          <cell r="I316">
            <v>11.8</v>
          </cell>
          <cell r="K316">
            <v>0</v>
          </cell>
          <cell r="M316">
            <v>9.1</v>
          </cell>
          <cell r="O316">
            <v>0</v>
          </cell>
          <cell r="Q316">
            <v>21.4</v>
          </cell>
          <cell r="S316">
            <v>0</v>
          </cell>
          <cell r="U316">
            <v>15.4</v>
          </cell>
          <cell r="W316">
            <v>11.8</v>
          </cell>
        </row>
        <row r="317">
          <cell r="D317" t="str">
            <v>070680360</v>
          </cell>
          <cell r="F317" t="str">
            <v>5</v>
          </cell>
          <cell r="G317" t="str">
            <v>MATHEMATICS</v>
          </cell>
          <cell r="I317">
            <v>26</v>
          </cell>
          <cell r="K317">
            <v>0</v>
          </cell>
          <cell r="M317">
            <v>18.7</v>
          </cell>
          <cell r="O317">
            <v>0</v>
          </cell>
          <cell r="Q317">
            <v>50</v>
          </cell>
          <cell r="S317">
            <v>0</v>
          </cell>
          <cell r="U317">
            <v>16.600000000000001</v>
          </cell>
          <cell r="W317">
            <v>26</v>
          </cell>
        </row>
        <row r="318">
          <cell r="D318" t="str">
            <v>070680360</v>
          </cell>
          <cell r="F318" t="str">
            <v>6</v>
          </cell>
          <cell r="G318" t="str">
            <v>ENGLISH LANGUAGE ARTS</v>
          </cell>
          <cell r="I318">
            <v>40.299999999999997</v>
          </cell>
          <cell r="K318">
            <v>33.299999999999997</v>
          </cell>
          <cell r="M318">
            <v>38.799999999999997</v>
          </cell>
          <cell r="O318">
            <v>0</v>
          </cell>
          <cell r="Q318">
            <v>50</v>
          </cell>
          <cell r="S318">
            <v>0</v>
          </cell>
          <cell r="U318">
            <v>11.1</v>
          </cell>
          <cell r="W318">
            <v>40.299999999999997</v>
          </cell>
        </row>
        <row r="319">
          <cell r="D319" t="str">
            <v>070680360</v>
          </cell>
          <cell r="F319" t="str">
            <v>6</v>
          </cell>
          <cell r="G319" t="str">
            <v>MATHEMATICS</v>
          </cell>
          <cell r="I319">
            <v>40.4</v>
          </cell>
          <cell r="K319">
            <v>33.299999999999997</v>
          </cell>
          <cell r="M319">
            <v>40.799999999999997</v>
          </cell>
          <cell r="O319">
            <v>0</v>
          </cell>
          <cell r="Q319">
            <v>40</v>
          </cell>
          <cell r="S319">
            <v>0</v>
          </cell>
          <cell r="U319">
            <v>22.2</v>
          </cell>
          <cell r="W319">
            <v>40.4</v>
          </cell>
        </row>
        <row r="320">
          <cell r="D320" t="str">
            <v>075820020</v>
          </cell>
          <cell r="F320" t="str">
            <v>7</v>
          </cell>
          <cell r="G320" t="str">
            <v>ENGLISH LANGUAGE ARTS</v>
          </cell>
          <cell r="I320">
            <v>48.1</v>
          </cell>
          <cell r="K320">
            <v>67</v>
          </cell>
          <cell r="M320">
            <v>39</v>
          </cell>
          <cell r="O320">
            <v>90.9</v>
          </cell>
          <cell r="Q320">
            <v>40</v>
          </cell>
          <cell r="S320">
            <v>0</v>
          </cell>
          <cell r="U320">
            <v>7.5</v>
          </cell>
          <cell r="W320">
            <v>35.799999999999997</v>
          </cell>
        </row>
        <row r="321">
          <cell r="D321" t="str">
            <v>075820020</v>
          </cell>
          <cell r="F321" t="str">
            <v>7</v>
          </cell>
          <cell r="G321" t="str">
            <v>MATHEMATICS</v>
          </cell>
          <cell r="I321">
            <v>40.799999999999997</v>
          </cell>
          <cell r="K321">
            <v>53</v>
          </cell>
          <cell r="M321">
            <v>34.5</v>
          </cell>
          <cell r="O321">
            <v>90.9</v>
          </cell>
          <cell r="Q321">
            <v>32</v>
          </cell>
          <cell r="S321">
            <v>0</v>
          </cell>
          <cell r="U321">
            <v>10.3</v>
          </cell>
          <cell r="W321">
            <v>29.8</v>
          </cell>
        </row>
        <row r="322">
          <cell r="D322" t="str">
            <v>075820020</v>
          </cell>
          <cell r="F322" t="str">
            <v>8</v>
          </cell>
          <cell r="G322" t="str">
            <v>ENGLISH LANGUAGE ARTS</v>
          </cell>
          <cell r="I322">
            <v>69.099999999999994</v>
          </cell>
          <cell r="K322">
            <v>80.7</v>
          </cell>
          <cell r="M322">
            <v>66.400000000000006</v>
          </cell>
          <cell r="O322">
            <v>100</v>
          </cell>
          <cell r="Q322">
            <v>43.6</v>
          </cell>
          <cell r="S322">
            <v>0</v>
          </cell>
          <cell r="U322">
            <v>26.8</v>
          </cell>
          <cell r="W322">
            <v>53.6</v>
          </cell>
        </row>
        <row r="323">
          <cell r="D323" t="str">
            <v>075820020</v>
          </cell>
          <cell r="F323" t="str">
            <v>8</v>
          </cell>
          <cell r="G323" t="str">
            <v>MATHEMATICS</v>
          </cell>
          <cell r="I323">
            <v>38.799999999999997</v>
          </cell>
          <cell r="K323">
            <v>52.8</v>
          </cell>
          <cell r="M323">
            <v>32.200000000000003</v>
          </cell>
          <cell r="O323">
            <v>80</v>
          </cell>
          <cell r="Q323">
            <v>23.7</v>
          </cell>
          <cell r="S323">
            <v>0</v>
          </cell>
          <cell r="U323">
            <v>9.3000000000000007</v>
          </cell>
          <cell r="W323">
            <v>24</v>
          </cell>
        </row>
        <row r="324">
          <cell r="D324" t="str">
            <v>095790060</v>
          </cell>
          <cell r="F324" t="str">
            <v>3</v>
          </cell>
          <cell r="G324" t="str">
            <v>ENGLISH LANGUAGE ARTS</v>
          </cell>
          <cell r="I324">
            <v>46.7</v>
          </cell>
          <cell r="K324">
            <v>71.400000000000006</v>
          </cell>
          <cell r="M324">
            <v>25</v>
          </cell>
          <cell r="O324">
            <v>0</v>
          </cell>
          <cell r="Q324">
            <v>46.7</v>
          </cell>
          <cell r="S324">
            <v>14.3</v>
          </cell>
          <cell r="U324">
            <v>27.3</v>
          </cell>
          <cell r="W324">
            <v>42.1</v>
          </cell>
        </row>
        <row r="325">
          <cell r="D325" t="str">
            <v>095790060</v>
          </cell>
          <cell r="F325" t="str">
            <v>3</v>
          </cell>
          <cell r="G325" t="str">
            <v>MATHEMATICS</v>
          </cell>
          <cell r="I325">
            <v>42.3</v>
          </cell>
          <cell r="K325">
            <v>71.5</v>
          </cell>
          <cell r="M325">
            <v>12.5</v>
          </cell>
          <cell r="O325">
            <v>0</v>
          </cell>
          <cell r="Q325">
            <v>43.3</v>
          </cell>
          <cell r="S325">
            <v>14.3</v>
          </cell>
          <cell r="U325">
            <v>18.2</v>
          </cell>
          <cell r="W325">
            <v>34.200000000000003</v>
          </cell>
        </row>
        <row r="326">
          <cell r="D326" t="str">
            <v>095790060</v>
          </cell>
          <cell r="F326" t="str">
            <v>4</v>
          </cell>
          <cell r="G326" t="str">
            <v>ENGLISH LANGUAGE ARTS</v>
          </cell>
          <cell r="I326">
            <v>30.4</v>
          </cell>
          <cell r="K326">
            <v>62.5</v>
          </cell>
          <cell r="M326">
            <v>37.5</v>
          </cell>
          <cell r="O326">
            <v>0</v>
          </cell>
          <cell r="Q326">
            <v>20</v>
          </cell>
          <cell r="S326">
            <v>0</v>
          </cell>
          <cell r="U326">
            <v>0</v>
          </cell>
          <cell r="W326">
            <v>24.4</v>
          </cell>
        </row>
        <row r="327">
          <cell r="D327" t="str">
            <v>095790060</v>
          </cell>
          <cell r="F327" t="str">
            <v>4</v>
          </cell>
          <cell r="G327" t="str">
            <v>MATHEMATICS</v>
          </cell>
          <cell r="I327">
            <v>48.9</v>
          </cell>
          <cell r="K327">
            <v>75</v>
          </cell>
          <cell r="M327">
            <v>62.5</v>
          </cell>
          <cell r="O327">
            <v>0</v>
          </cell>
          <cell r="Q327">
            <v>37.9</v>
          </cell>
          <cell r="S327">
            <v>42.9</v>
          </cell>
          <cell r="U327">
            <v>50</v>
          </cell>
          <cell r="W327">
            <v>50</v>
          </cell>
        </row>
        <row r="328">
          <cell r="D328" t="str">
            <v>095790060</v>
          </cell>
          <cell r="F328" t="str">
            <v>5</v>
          </cell>
          <cell r="G328" t="str">
            <v>ENGLISH LANGUAGE ARTS</v>
          </cell>
          <cell r="I328">
            <v>40</v>
          </cell>
          <cell r="K328">
            <v>75</v>
          </cell>
          <cell r="M328">
            <v>33.299999999999997</v>
          </cell>
          <cell r="O328">
            <v>0</v>
          </cell>
          <cell r="Q328">
            <v>32.1</v>
          </cell>
          <cell r="S328">
            <v>0</v>
          </cell>
          <cell r="U328">
            <v>15.4</v>
          </cell>
          <cell r="W328">
            <v>32.5</v>
          </cell>
        </row>
        <row r="329">
          <cell r="D329" t="str">
            <v>095790060</v>
          </cell>
          <cell r="F329" t="str">
            <v>5</v>
          </cell>
          <cell r="G329" t="str">
            <v>MATHEMATICS</v>
          </cell>
          <cell r="I329">
            <v>80</v>
          </cell>
          <cell r="K329">
            <v>87.5</v>
          </cell>
          <cell r="M329">
            <v>88.9</v>
          </cell>
          <cell r="O329">
            <v>0</v>
          </cell>
          <cell r="Q329">
            <v>75</v>
          </cell>
          <cell r="S329">
            <v>0</v>
          </cell>
          <cell r="U329">
            <v>61.5</v>
          </cell>
          <cell r="W329">
            <v>77.5</v>
          </cell>
        </row>
        <row r="330">
          <cell r="D330" t="str">
            <v>095790070</v>
          </cell>
          <cell r="F330" t="str">
            <v>6</v>
          </cell>
          <cell r="G330" t="str">
            <v>ENGLISH LANGUAGE ARTS</v>
          </cell>
          <cell r="I330">
            <v>42.9</v>
          </cell>
          <cell r="K330">
            <v>40</v>
          </cell>
          <cell r="M330">
            <v>25</v>
          </cell>
          <cell r="O330">
            <v>0</v>
          </cell>
          <cell r="Q330">
            <v>50</v>
          </cell>
          <cell r="S330">
            <v>0</v>
          </cell>
          <cell r="U330">
            <v>20</v>
          </cell>
          <cell r="W330">
            <v>42.5</v>
          </cell>
        </row>
        <row r="331">
          <cell r="D331" t="str">
            <v>095790070</v>
          </cell>
          <cell r="F331" t="str">
            <v>6</v>
          </cell>
          <cell r="G331" t="str">
            <v>MATHEMATICS</v>
          </cell>
          <cell r="I331">
            <v>54.7</v>
          </cell>
          <cell r="K331">
            <v>50</v>
          </cell>
          <cell r="M331">
            <v>62.5</v>
          </cell>
          <cell r="O331">
            <v>0</v>
          </cell>
          <cell r="Q331">
            <v>54.1</v>
          </cell>
          <cell r="S331">
            <v>33.299999999999997</v>
          </cell>
          <cell r="U331">
            <v>13.3</v>
          </cell>
          <cell r="W331">
            <v>52.5</v>
          </cell>
        </row>
        <row r="332">
          <cell r="D332" t="str">
            <v>095790070</v>
          </cell>
          <cell r="F332" t="str">
            <v>7</v>
          </cell>
          <cell r="G332" t="str">
            <v>ENGLISH LANGUAGE ARTS</v>
          </cell>
          <cell r="I332">
            <v>43.5</v>
          </cell>
          <cell r="K332">
            <v>66.7</v>
          </cell>
          <cell r="M332">
            <v>40</v>
          </cell>
          <cell r="O332">
            <v>0</v>
          </cell>
          <cell r="Q332">
            <v>33.299999999999997</v>
          </cell>
          <cell r="S332">
            <v>0</v>
          </cell>
          <cell r="U332">
            <v>30</v>
          </cell>
          <cell r="W332">
            <v>42.9</v>
          </cell>
        </row>
        <row r="333">
          <cell r="D333" t="str">
            <v>095790070</v>
          </cell>
          <cell r="F333" t="str">
            <v>7</v>
          </cell>
          <cell r="G333" t="str">
            <v>MATHEMATICS</v>
          </cell>
          <cell r="I333">
            <v>52.2</v>
          </cell>
          <cell r="K333">
            <v>66.7</v>
          </cell>
          <cell r="M333">
            <v>20</v>
          </cell>
          <cell r="O333">
            <v>0</v>
          </cell>
          <cell r="Q333">
            <v>58.3</v>
          </cell>
          <cell r="S333">
            <v>0</v>
          </cell>
          <cell r="U333">
            <v>30</v>
          </cell>
          <cell r="W333">
            <v>47.7</v>
          </cell>
        </row>
        <row r="334">
          <cell r="D334" t="str">
            <v>095790070</v>
          </cell>
          <cell r="F334" t="str">
            <v>8</v>
          </cell>
          <cell r="G334" t="str">
            <v>ENGLISH LANGUAGE ARTS</v>
          </cell>
          <cell r="I334">
            <v>48.8</v>
          </cell>
          <cell r="K334">
            <v>80</v>
          </cell>
          <cell r="M334">
            <v>46.2</v>
          </cell>
          <cell r="O334">
            <v>0</v>
          </cell>
          <cell r="Q334">
            <v>43.4</v>
          </cell>
          <cell r="S334">
            <v>0</v>
          </cell>
          <cell r="U334">
            <v>16.7</v>
          </cell>
          <cell r="W334">
            <v>44.5</v>
          </cell>
        </row>
        <row r="335">
          <cell r="D335" t="str">
            <v>095790070</v>
          </cell>
          <cell r="F335" t="str">
            <v>8</v>
          </cell>
          <cell r="G335" t="str">
            <v>MATHEMATICS</v>
          </cell>
          <cell r="I335">
            <v>48.8</v>
          </cell>
          <cell r="K335">
            <v>80</v>
          </cell>
          <cell r="M335">
            <v>38.5</v>
          </cell>
          <cell r="O335">
            <v>0</v>
          </cell>
          <cell r="Q335">
            <v>47.8</v>
          </cell>
          <cell r="S335">
            <v>20</v>
          </cell>
          <cell r="U335">
            <v>8.3000000000000007</v>
          </cell>
          <cell r="W335">
            <v>41.7</v>
          </cell>
        </row>
        <row r="336">
          <cell r="D336" t="str">
            <v>110540020</v>
          </cell>
          <cell r="F336" t="str">
            <v>11</v>
          </cell>
          <cell r="G336" t="str">
            <v>ENGLISH LANGUAGE ARTS</v>
          </cell>
          <cell r="I336">
            <v>77.099999999999994</v>
          </cell>
          <cell r="K336">
            <v>93.3</v>
          </cell>
          <cell r="M336">
            <v>63.5</v>
          </cell>
          <cell r="O336">
            <v>60</v>
          </cell>
          <cell r="Q336">
            <v>82</v>
          </cell>
          <cell r="S336">
            <v>68.400000000000006</v>
          </cell>
          <cell r="U336">
            <v>15.4</v>
          </cell>
          <cell r="W336">
            <v>80.5</v>
          </cell>
        </row>
        <row r="337">
          <cell r="D337" t="str">
            <v>110540020</v>
          </cell>
          <cell r="F337" t="str">
            <v>11</v>
          </cell>
          <cell r="G337" t="str">
            <v>MATHEMATICS</v>
          </cell>
          <cell r="I337">
            <v>61.2</v>
          </cell>
          <cell r="K337">
            <v>80</v>
          </cell>
          <cell r="M337">
            <v>48.5</v>
          </cell>
          <cell r="O337">
            <v>40</v>
          </cell>
          <cell r="Q337">
            <v>64.7</v>
          </cell>
          <cell r="S337">
            <v>42.1</v>
          </cell>
          <cell r="U337">
            <v>9.6</v>
          </cell>
          <cell r="W337">
            <v>63.2</v>
          </cell>
        </row>
        <row r="338">
          <cell r="D338" t="str">
            <v>110540030</v>
          </cell>
          <cell r="F338" t="str">
            <v>3</v>
          </cell>
          <cell r="G338" t="str">
            <v>ENGLISH LANGUAGE ARTS</v>
          </cell>
          <cell r="I338">
            <v>27.1</v>
          </cell>
          <cell r="K338">
            <v>0</v>
          </cell>
          <cell r="M338">
            <v>30.8</v>
          </cell>
          <cell r="O338">
            <v>0</v>
          </cell>
          <cell r="Q338">
            <v>26</v>
          </cell>
          <cell r="S338">
            <v>12.1</v>
          </cell>
          <cell r="U338">
            <v>0</v>
          </cell>
          <cell r="W338">
            <v>27.1</v>
          </cell>
        </row>
        <row r="339">
          <cell r="D339" t="str">
            <v>110540030</v>
          </cell>
          <cell r="F339" t="str">
            <v>3</v>
          </cell>
          <cell r="G339" t="str">
            <v>MATHEMATICS</v>
          </cell>
          <cell r="I339">
            <v>49</v>
          </cell>
          <cell r="K339">
            <v>0</v>
          </cell>
          <cell r="M339">
            <v>38.5</v>
          </cell>
          <cell r="O339">
            <v>0</v>
          </cell>
          <cell r="Q339">
            <v>50.6</v>
          </cell>
          <cell r="S339">
            <v>30.3</v>
          </cell>
          <cell r="U339">
            <v>0</v>
          </cell>
          <cell r="W339">
            <v>49</v>
          </cell>
        </row>
        <row r="340">
          <cell r="D340" t="str">
            <v>110540030</v>
          </cell>
          <cell r="F340" t="str">
            <v>4</v>
          </cell>
          <cell r="G340" t="str">
            <v>ENGLISH LANGUAGE ARTS</v>
          </cell>
          <cell r="I340">
            <v>20</v>
          </cell>
          <cell r="K340">
            <v>50</v>
          </cell>
          <cell r="M340">
            <v>13</v>
          </cell>
          <cell r="O340">
            <v>0</v>
          </cell>
          <cell r="Q340">
            <v>20.3</v>
          </cell>
          <cell r="S340">
            <v>0</v>
          </cell>
          <cell r="U340">
            <v>14.3</v>
          </cell>
          <cell r="W340">
            <v>20.2</v>
          </cell>
        </row>
        <row r="341">
          <cell r="D341" t="str">
            <v>110540030</v>
          </cell>
          <cell r="F341" t="str">
            <v>4</v>
          </cell>
          <cell r="G341" t="str">
            <v>MATHEMATICS</v>
          </cell>
          <cell r="I341">
            <v>46.7</v>
          </cell>
          <cell r="K341">
            <v>83.3</v>
          </cell>
          <cell r="M341">
            <v>34.799999999999997</v>
          </cell>
          <cell r="O341">
            <v>0</v>
          </cell>
          <cell r="Q341">
            <v>48.7</v>
          </cell>
          <cell r="S341">
            <v>31</v>
          </cell>
          <cell r="U341">
            <v>21.4</v>
          </cell>
          <cell r="W341">
            <v>46.2</v>
          </cell>
        </row>
        <row r="342">
          <cell r="D342" t="str">
            <v>110540030</v>
          </cell>
          <cell r="F342" t="str">
            <v>5</v>
          </cell>
          <cell r="G342" t="str">
            <v>ENGLISH LANGUAGE ARTS</v>
          </cell>
          <cell r="I342">
            <v>25.5</v>
          </cell>
          <cell r="K342">
            <v>0</v>
          </cell>
          <cell r="M342">
            <v>35</v>
          </cell>
          <cell r="O342">
            <v>0</v>
          </cell>
          <cell r="Q342">
            <v>22.5</v>
          </cell>
          <cell r="S342">
            <v>3.8</v>
          </cell>
          <cell r="U342">
            <v>0</v>
          </cell>
          <cell r="W342">
            <v>25.5</v>
          </cell>
        </row>
        <row r="343">
          <cell r="D343" t="str">
            <v>110540030</v>
          </cell>
          <cell r="F343" t="str">
            <v>5</v>
          </cell>
          <cell r="G343" t="str">
            <v>MATHEMATICS</v>
          </cell>
          <cell r="I343">
            <v>55.3</v>
          </cell>
          <cell r="K343">
            <v>0</v>
          </cell>
          <cell r="M343">
            <v>50</v>
          </cell>
          <cell r="O343">
            <v>0</v>
          </cell>
          <cell r="Q343">
            <v>57.7</v>
          </cell>
          <cell r="S343">
            <v>30.8</v>
          </cell>
          <cell r="U343">
            <v>42.9</v>
          </cell>
          <cell r="W343">
            <v>55.3</v>
          </cell>
        </row>
        <row r="344">
          <cell r="D344" t="str">
            <v>110540030</v>
          </cell>
          <cell r="F344" t="str">
            <v>6</v>
          </cell>
          <cell r="G344" t="str">
            <v>ENGLISH LANGUAGE ARTS</v>
          </cell>
          <cell r="I344">
            <v>27.4</v>
          </cell>
          <cell r="K344">
            <v>50</v>
          </cell>
          <cell r="M344">
            <v>7.1</v>
          </cell>
          <cell r="O344">
            <v>0</v>
          </cell>
          <cell r="Q344">
            <v>29.7</v>
          </cell>
          <cell r="S344">
            <v>6.3</v>
          </cell>
          <cell r="U344">
            <v>0</v>
          </cell>
          <cell r="W344">
            <v>27.2</v>
          </cell>
        </row>
        <row r="345">
          <cell r="D345" t="str">
            <v>110540030</v>
          </cell>
          <cell r="F345" t="str">
            <v>6</v>
          </cell>
          <cell r="G345" t="str">
            <v>MATHEMATICS</v>
          </cell>
          <cell r="I345">
            <v>42.9</v>
          </cell>
          <cell r="K345">
            <v>75</v>
          </cell>
          <cell r="M345">
            <v>28.6</v>
          </cell>
          <cell r="O345">
            <v>0</v>
          </cell>
          <cell r="Q345">
            <v>43.8</v>
          </cell>
          <cell r="S345">
            <v>18.8</v>
          </cell>
          <cell r="U345">
            <v>12.5</v>
          </cell>
          <cell r="W345">
            <v>43.2</v>
          </cell>
        </row>
        <row r="346">
          <cell r="D346" t="str">
            <v>110540030</v>
          </cell>
          <cell r="F346" t="str">
            <v>7</v>
          </cell>
          <cell r="G346" t="str">
            <v>ENGLISH LANGUAGE ARTS</v>
          </cell>
          <cell r="I346">
            <v>18.5</v>
          </cell>
          <cell r="K346">
            <v>40</v>
          </cell>
          <cell r="M346">
            <v>27.8</v>
          </cell>
          <cell r="O346">
            <v>0</v>
          </cell>
          <cell r="Q346">
            <v>14.7</v>
          </cell>
          <cell r="S346">
            <v>0</v>
          </cell>
          <cell r="U346">
            <v>16.7</v>
          </cell>
          <cell r="W346">
            <v>17</v>
          </cell>
        </row>
        <row r="347">
          <cell r="D347" t="str">
            <v>110540030</v>
          </cell>
          <cell r="F347" t="str">
            <v>7</v>
          </cell>
          <cell r="G347" t="str">
            <v>MATHEMATICS</v>
          </cell>
          <cell r="I347">
            <v>33.700000000000003</v>
          </cell>
          <cell r="K347">
            <v>60</v>
          </cell>
          <cell r="M347">
            <v>33.4</v>
          </cell>
          <cell r="O347">
            <v>0</v>
          </cell>
          <cell r="Q347">
            <v>32.4</v>
          </cell>
          <cell r="S347">
            <v>14.3</v>
          </cell>
          <cell r="U347">
            <v>16.7</v>
          </cell>
          <cell r="W347">
            <v>33</v>
          </cell>
        </row>
        <row r="348">
          <cell r="D348" t="str">
            <v>110540030</v>
          </cell>
          <cell r="F348" t="str">
            <v>8</v>
          </cell>
          <cell r="G348" t="str">
            <v>ENGLISH LANGUAGE ARTS</v>
          </cell>
          <cell r="I348">
            <v>59.4</v>
          </cell>
          <cell r="K348">
            <v>100</v>
          </cell>
          <cell r="M348">
            <v>52.9</v>
          </cell>
          <cell r="O348">
            <v>0</v>
          </cell>
          <cell r="Q348">
            <v>59.1</v>
          </cell>
          <cell r="S348">
            <v>11.1</v>
          </cell>
          <cell r="U348">
            <v>11.1</v>
          </cell>
          <cell r="W348">
            <v>60.3</v>
          </cell>
        </row>
        <row r="349">
          <cell r="D349" t="str">
            <v>110540030</v>
          </cell>
          <cell r="F349" t="str">
            <v>8</v>
          </cell>
          <cell r="G349" t="str">
            <v>MATHEMATICS</v>
          </cell>
          <cell r="I349">
            <v>54.4</v>
          </cell>
          <cell r="K349">
            <v>50</v>
          </cell>
          <cell r="M349">
            <v>37.6</v>
          </cell>
          <cell r="O349">
            <v>0</v>
          </cell>
          <cell r="Q349">
            <v>61.2</v>
          </cell>
          <cell r="S349">
            <v>22.2</v>
          </cell>
          <cell r="U349">
            <v>0</v>
          </cell>
          <cell r="W349">
            <v>53.3</v>
          </cell>
        </row>
        <row r="350">
          <cell r="D350" t="str">
            <v>110540055</v>
          </cell>
          <cell r="F350" t="str">
            <v>3</v>
          </cell>
          <cell r="G350" t="str">
            <v>ENGLISH LANGUAGE ARTS</v>
          </cell>
          <cell r="I350">
            <v>15.5</v>
          </cell>
          <cell r="K350">
            <v>0</v>
          </cell>
          <cell r="M350">
            <v>14.3</v>
          </cell>
          <cell r="O350">
            <v>0</v>
          </cell>
          <cell r="Q350">
            <v>17.399999999999999</v>
          </cell>
          <cell r="S350">
            <v>11.1</v>
          </cell>
          <cell r="U350">
            <v>25</v>
          </cell>
          <cell r="W350">
            <v>16.7</v>
          </cell>
        </row>
        <row r="351">
          <cell r="D351" t="str">
            <v>110540055</v>
          </cell>
          <cell r="F351" t="str">
            <v>3</v>
          </cell>
          <cell r="G351" t="str">
            <v>MATHEMATICS</v>
          </cell>
          <cell r="I351">
            <v>43.1</v>
          </cell>
          <cell r="K351">
            <v>0</v>
          </cell>
          <cell r="M351">
            <v>37.1</v>
          </cell>
          <cell r="O351">
            <v>0</v>
          </cell>
          <cell r="Q351">
            <v>52.1</v>
          </cell>
          <cell r="S351">
            <v>44.4</v>
          </cell>
          <cell r="U351">
            <v>50</v>
          </cell>
          <cell r="W351">
            <v>42.6</v>
          </cell>
        </row>
        <row r="352">
          <cell r="D352" t="str">
            <v>110540055</v>
          </cell>
          <cell r="F352" t="str">
            <v>4</v>
          </cell>
          <cell r="G352" t="str">
            <v>ENGLISH LANGUAGE ARTS</v>
          </cell>
          <cell r="I352">
            <v>8</v>
          </cell>
          <cell r="K352">
            <v>0</v>
          </cell>
          <cell r="M352">
            <v>13.8</v>
          </cell>
          <cell r="O352">
            <v>0</v>
          </cell>
          <cell r="Q352">
            <v>0</v>
          </cell>
          <cell r="S352">
            <v>0</v>
          </cell>
          <cell r="U352">
            <v>0</v>
          </cell>
          <cell r="W352">
            <v>6.3</v>
          </cell>
        </row>
        <row r="353">
          <cell r="D353" t="str">
            <v>110540055</v>
          </cell>
          <cell r="F353" t="str">
            <v>4</v>
          </cell>
          <cell r="G353" t="str">
            <v>MATHEMATICS</v>
          </cell>
          <cell r="I353">
            <v>28</v>
          </cell>
          <cell r="K353">
            <v>0</v>
          </cell>
          <cell r="M353">
            <v>31</v>
          </cell>
          <cell r="O353">
            <v>0</v>
          </cell>
          <cell r="Q353">
            <v>25</v>
          </cell>
          <cell r="S353">
            <v>25</v>
          </cell>
          <cell r="U353">
            <v>0</v>
          </cell>
          <cell r="W353">
            <v>29.2</v>
          </cell>
        </row>
        <row r="354">
          <cell r="D354" t="str">
            <v>110540055</v>
          </cell>
          <cell r="F354" t="str">
            <v>5</v>
          </cell>
          <cell r="G354" t="str">
            <v>ENGLISH LANGUAGE ARTS</v>
          </cell>
          <cell r="I354">
            <v>22</v>
          </cell>
          <cell r="K354">
            <v>0</v>
          </cell>
          <cell r="M354">
            <v>18.2</v>
          </cell>
          <cell r="O354">
            <v>0</v>
          </cell>
          <cell r="Q354">
            <v>42.9</v>
          </cell>
          <cell r="S354">
            <v>0</v>
          </cell>
          <cell r="U354">
            <v>28.6</v>
          </cell>
          <cell r="W354">
            <v>25.7</v>
          </cell>
        </row>
        <row r="355">
          <cell r="D355" t="str">
            <v>110540055</v>
          </cell>
          <cell r="F355" t="str">
            <v>5</v>
          </cell>
          <cell r="G355" t="str">
            <v>MATHEMATICS</v>
          </cell>
          <cell r="I355">
            <v>65.8</v>
          </cell>
          <cell r="K355">
            <v>100</v>
          </cell>
          <cell r="M355">
            <v>63.7</v>
          </cell>
          <cell r="O355">
            <v>0</v>
          </cell>
          <cell r="Q355">
            <v>71.400000000000006</v>
          </cell>
          <cell r="S355">
            <v>0</v>
          </cell>
          <cell r="U355">
            <v>42.9</v>
          </cell>
          <cell r="W355">
            <v>68.5</v>
          </cell>
        </row>
        <row r="356">
          <cell r="D356" t="str">
            <v>110540055</v>
          </cell>
          <cell r="F356" t="str">
            <v>6</v>
          </cell>
          <cell r="G356" t="str">
            <v>ENGLISH LANGUAGE ARTS</v>
          </cell>
          <cell r="I356">
            <v>35.1</v>
          </cell>
          <cell r="K356">
            <v>0</v>
          </cell>
          <cell r="M356">
            <v>31</v>
          </cell>
          <cell r="O356">
            <v>0</v>
          </cell>
          <cell r="Q356">
            <v>50</v>
          </cell>
          <cell r="S356">
            <v>0</v>
          </cell>
          <cell r="U356">
            <v>0</v>
          </cell>
          <cell r="W356">
            <v>38.200000000000003</v>
          </cell>
        </row>
        <row r="357">
          <cell r="D357" t="str">
            <v>110540055</v>
          </cell>
          <cell r="F357" t="str">
            <v>6</v>
          </cell>
          <cell r="G357" t="str">
            <v>MATHEMATICS</v>
          </cell>
          <cell r="I357">
            <v>48.6</v>
          </cell>
          <cell r="K357">
            <v>0</v>
          </cell>
          <cell r="M357">
            <v>44.8</v>
          </cell>
          <cell r="O357">
            <v>0</v>
          </cell>
          <cell r="Q357">
            <v>62.5</v>
          </cell>
          <cell r="S357">
            <v>0</v>
          </cell>
          <cell r="U357">
            <v>33.299999999999997</v>
          </cell>
          <cell r="W357">
            <v>50</v>
          </cell>
        </row>
        <row r="358">
          <cell r="D358" t="str">
            <v>110540055</v>
          </cell>
          <cell r="F358" t="str">
            <v>7</v>
          </cell>
          <cell r="G358" t="str">
            <v>ENGLISH LANGUAGE ARTS</v>
          </cell>
          <cell r="I358">
            <v>33.299999999999997</v>
          </cell>
          <cell r="K358">
            <v>0</v>
          </cell>
          <cell r="M358">
            <v>24</v>
          </cell>
          <cell r="O358">
            <v>0</v>
          </cell>
          <cell r="Q358">
            <v>60</v>
          </cell>
          <cell r="S358">
            <v>0</v>
          </cell>
          <cell r="U358">
            <v>0</v>
          </cell>
          <cell r="W358">
            <v>30.3</v>
          </cell>
        </row>
        <row r="359">
          <cell r="D359" t="str">
            <v>110540055</v>
          </cell>
          <cell r="F359" t="str">
            <v>7</v>
          </cell>
          <cell r="G359" t="str">
            <v>MATHEMATICS</v>
          </cell>
          <cell r="I359">
            <v>72.3</v>
          </cell>
          <cell r="K359">
            <v>0</v>
          </cell>
          <cell r="M359">
            <v>72</v>
          </cell>
          <cell r="O359">
            <v>0</v>
          </cell>
          <cell r="Q359">
            <v>80</v>
          </cell>
          <cell r="S359">
            <v>0</v>
          </cell>
          <cell r="U359">
            <v>0</v>
          </cell>
          <cell r="W359">
            <v>75.8</v>
          </cell>
        </row>
        <row r="360">
          <cell r="D360" t="str">
            <v>110540055</v>
          </cell>
          <cell r="F360" t="str">
            <v>8</v>
          </cell>
          <cell r="G360" t="str">
            <v>ENGLISH LANGUAGE ARTS</v>
          </cell>
          <cell r="I360">
            <v>44.9</v>
          </cell>
          <cell r="K360">
            <v>0</v>
          </cell>
          <cell r="M360">
            <v>44.4</v>
          </cell>
          <cell r="O360">
            <v>0</v>
          </cell>
          <cell r="Q360">
            <v>66.7</v>
          </cell>
          <cell r="S360">
            <v>0</v>
          </cell>
          <cell r="U360">
            <v>0</v>
          </cell>
          <cell r="W360">
            <v>44.2</v>
          </cell>
        </row>
        <row r="361">
          <cell r="D361" t="str">
            <v>110540055</v>
          </cell>
          <cell r="F361" t="str">
            <v>8</v>
          </cell>
          <cell r="G361" t="str">
            <v>MATHEMATICS</v>
          </cell>
          <cell r="I361">
            <v>40.799999999999997</v>
          </cell>
          <cell r="K361">
            <v>0</v>
          </cell>
          <cell r="M361">
            <v>40</v>
          </cell>
          <cell r="O361">
            <v>0</v>
          </cell>
          <cell r="Q361">
            <v>66.599999999999994</v>
          </cell>
          <cell r="S361">
            <v>0</v>
          </cell>
          <cell r="U361">
            <v>0</v>
          </cell>
          <cell r="W361">
            <v>39.5</v>
          </cell>
        </row>
        <row r="362">
          <cell r="D362" t="str">
            <v>110540060</v>
          </cell>
          <cell r="F362" t="str">
            <v>3</v>
          </cell>
          <cell r="G362" t="str">
            <v>ENGLISH LANGUAGE ARTS</v>
          </cell>
          <cell r="I362">
            <v>29.6</v>
          </cell>
          <cell r="K362">
            <v>42.9</v>
          </cell>
          <cell r="M362">
            <v>25</v>
          </cell>
          <cell r="O362">
            <v>0</v>
          </cell>
          <cell r="Q362">
            <v>29</v>
          </cell>
          <cell r="S362">
            <v>16.7</v>
          </cell>
          <cell r="U362">
            <v>0</v>
          </cell>
          <cell r="W362">
            <v>28.4</v>
          </cell>
        </row>
        <row r="363">
          <cell r="D363" t="str">
            <v>110540060</v>
          </cell>
          <cell r="F363" t="str">
            <v>3</v>
          </cell>
          <cell r="G363" t="str">
            <v>MATHEMATICS</v>
          </cell>
          <cell r="I363">
            <v>60.4</v>
          </cell>
          <cell r="K363">
            <v>85.8</v>
          </cell>
          <cell r="M363">
            <v>66.7</v>
          </cell>
          <cell r="O363">
            <v>0</v>
          </cell>
          <cell r="Q363">
            <v>56.4</v>
          </cell>
          <cell r="S363">
            <v>22.2</v>
          </cell>
          <cell r="U363">
            <v>50</v>
          </cell>
          <cell r="W363">
            <v>58.1</v>
          </cell>
        </row>
        <row r="364">
          <cell r="D364" t="str">
            <v>110540060</v>
          </cell>
          <cell r="F364" t="str">
            <v>4</v>
          </cell>
          <cell r="G364" t="str">
            <v>ENGLISH LANGUAGE ARTS</v>
          </cell>
          <cell r="I364">
            <v>25.8</v>
          </cell>
          <cell r="K364">
            <v>40</v>
          </cell>
          <cell r="M364">
            <v>16.7</v>
          </cell>
          <cell r="O364">
            <v>0</v>
          </cell>
          <cell r="Q364">
            <v>26.7</v>
          </cell>
          <cell r="S364">
            <v>0</v>
          </cell>
          <cell r="U364">
            <v>0</v>
          </cell>
          <cell r="W364">
            <v>22.4</v>
          </cell>
        </row>
        <row r="365">
          <cell r="D365" t="str">
            <v>110540060</v>
          </cell>
          <cell r="F365" t="str">
            <v>4</v>
          </cell>
          <cell r="G365" t="str">
            <v>MATHEMATICS</v>
          </cell>
          <cell r="I365">
            <v>50</v>
          </cell>
          <cell r="K365">
            <v>60</v>
          </cell>
          <cell r="M365">
            <v>41.7</v>
          </cell>
          <cell r="O365">
            <v>0</v>
          </cell>
          <cell r="Q365">
            <v>51.1</v>
          </cell>
          <cell r="S365">
            <v>100</v>
          </cell>
          <cell r="U365">
            <v>10</v>
          </cell>
          <cell r="W365">
            <v>46.6</v>
          </cell>
        </row>
        <row r="366">
          <cell r="D366" t="str">
            <v>110540060</v>
          </cell>
          <cell r="F366" t="str">
            <v>5</v>
          </cell>
          <cell r="G366" t="str">
            <v>ENGLISH LANGUAGE ARTS</v>
          </cell>
          <cell r="I366">
            <v>40.799999999999997</v>
          </cell>
          <cell r="K366">
            <v>66.7</v>
          </cell>
          <cell r="M366">
            <v>33.299999999999997</v>
          </cell>
          <cell r="O366">
            <v>0</v>
          </cell>
          <cell r="Q366">
            <v>40.5</v>
          </cell>
          <cell r="S366">
            <v>0</v>
          </cell>
          <cell r="U366">
            <v>20</v>
          </cell>
          <cell r="W366">
            <v>40.4</v>
          </cell>
        </row>
        <row r="367">
          <cell r="D367" t="str">
            <v>110540060</v>
          </cell>
          <cell r="F367" t="str">
            <v>5</v>
          </cell>
          <cell r="G367" t="str">
            <v>MATHEMATICS</v>
          </cell>
          <cell r="I367">
            <v>50</v>
          </cell>
          <cell r="K367">
            <v>66.7</v>
          </cell>
          <cell r="M367">
            <v>33.299999999999997</v>
          </cell>
          <cell r="O367">
            <v>0</v>
          </cell>
          <cell r="Q367">
            <v>52.7</v>
          </cell>
          <cell r="S367">
            <v>0</v>
          </cell>
          <cell r="U367">
            <v>40</v>
          </cell>
          <cell r="W367">
            <v>50</v>
          </cell>
        </row>
        <row r="368">
          <cell r="D368" t="str">
            <v>110540060</v>
          </cell>
          <cell r="F368" t="str">
            <v>6</v>
          </cell>
          <cell r="G368" t="str">
            <v>ENGLISH LANGUAGE ARTS</v>
          </cell>
          <cell r="I368">
            <v>34.700000000000003</v>
          </cell>
          <cell r="K368">
            <v>57.1</v>
          </cell>
          <cell r="M368">
            <v>45.5</v>
          </cell>
          <cell r="O368">
            <v>0</v>
          </cell>
          <cell r="Q368">
            <v>25.8</v>
          </cell>
          <cell r="S368">
            <v>0</v>
          </cell>
          <cell r="U368">
            <v>25</v>
          </cell>
          <cell r="W368">
            <v>28.6</v>
          </cell>
        </row>
        <row r="369">
          <cell r="D369" t="str">
            <v>110540060</v>
          </cell>
          <cell r="F369" t="str">
            <v>6</v>
          </cell>
          <cell r="G369" t="str">
            <v>MATHEMATICS</v>
          </cell>
          <cell r="I369">
            <v>59.2</v>
          </cell>
          <cell r="K369">
            <v>85.7</v>
          </cell>
          <cell r="M369">
            <v>54.5</v>
          </cell>
          <cell r="O369">
            <v>0</v>
          </cell>
          <cell r="Q369">
            <v>54.9</v>
          </cell>
          <cell r="S369">
            <v>0</v>
          </cell>
          <cell r="U369">
            <v>50</v>
          </cell>
          <cell r="W369">
            <v>52.4</v>
          </cell>
        </row>
        <row r="370">
          <cell r="D370" t="str">
            <v>110540060</v>
          </cell>
          <cell r="F370" t="str">
            <v>7</v>
          </cell>
          <cell r="G370" t="str">
            <v>ENGLISH LANGUAGE ARTS</v>
          </cell>
          <cell r="I370">
            <v>31.9</v>
          </cell>
          <cell r="K370">
            <v>30</v>
          </cell>
          <cell r="M370">
            <v>10</v>
          </cell>
          <cell r="O370">
            <v>0</v>
          </cell>
          <cell r="Q370">
            <v>40.700000000000003</v>
          </cell>
          <cell r="S370">
            <v>0</v>
          </cell>
          <cell r="U370">
            <v>0</v>
          </cell>
          <cell r="W370">
            <v>33.299999999999997</v>
          </cell>
        </row>
        <row r="371">
          <cell r="D371" t="str">
            <v>110540060</v>
          </cell>
          <cell r="F371" t="str">
            <v>7</v>
          </cell>
          <cell r="G371" t="str">
            <v>MATHEMATICS</v>
          </cell>
          <cell r="I371">
            <v>21.3</v>
          </cell>
          <cell r="K371">
            <v>30</v>
          </cell>
          <cell r="M371">
            <v>10</v>
          </cell>
          <cell r="O371">
            <v>0</v>
          </cell>
          <cell r="Q371">
            <v>22.2</v>
          </cell>
          <cell r="S371">
            <v>0</v>
          </cell>
          <cell r="U371">
            <v>30</v>
          </cell>
          <cell r="W371">
            <v>23.1</v>
          </cell>
        </row>
        <row r="372">
          <cell r="D372" t="str">
            <v>110540060</v>
          </cell>
          <cell r="F372" t="str">
            <v>8</v>
          </cell>
          <cell r="G372" t="str">
            <v>ENGLISH LANGUAGE ARTS</v>
          </cell>
          <cell r="I372">
            <v>67.900000000000006</v>
          </cell>
          <cell r="K372">
            <v>75</v>
          </cell>
          <cell r="M372">
            <v>37.5</v>
          </cell>
          <cell r="O372">
            <v>0</v>
          </cell>
          <cell r="Q372">
            <v>72.8</v>
          </cell>
          <cell r="S372">
            <v>0</v>
          </cell>
          <cell r="U372">
            <v>33.299999999999997</v>
          </cell>
          <cell r="W372">
            <v>65.900000000000006</v>
          </cell>
        </row>
        <row r="373">
          <cell r="D373" t="str">
            <v>110540060</v>
          </cell>
          <cell r="F373" t="str">
            <v>8</v>
          </cell>
          <cell r="G373" t="str">
            <v>MATHEMATICS</v>
          </cell>
          <cell r="I373">
            <v>54.7</v>
          </cell>
          <cell r="K373">
            <v>66.7</v>
          </cell>
          <cell r="M373">
            <v>12.5</v>
          </cell>
          <cell r="O373">
            <v>0</v>
          </cell>
          <cell r="Q373">
            <v>60.7</v>
          </cell>
          <cell r="S373">
            <v>0</v>
          </cell>
          <cell r="U373">
            <v>16.7</v>
          </cell>
          <cell r="W373">
            <v>52.2</v>
          </cell>
        </row>
        <row r="374">
          <cell r="D374" t="str">
            <v>111020040</v>
          </cell>
          <cell r="F374" t="str">
            <v>3</v>
          </cell>
          <cell r="G374" t="str">
            <v>ENGLISH LANGUAGE ARTS</v>
          </cell>
          <cell r="I374">
            <v>33.299999999999997</v>
          </cell>
          <cell r="K374">
            <v>42.1</v>
          </cell>
          <cell r="M374">
            <v>0</v>
          </cell>
          <cell r="O374">
            <v>50</v>
          </cell>
          <cell r="Q374">
            <v>25</v>
          </cell>
          <cell r="S374">
            <v>0</v>
          </cell>
          <cell r="U374">
            <v>0</v>
          </cell>
          <cell r="W374">
            <v>12.5</v>
          </cell>
        </row>
        <row r="375">
          <cell r="D375" t="str">
            <v>111020040</v>
          </cell>
          <cell r="F375" t="str">
            <v>3</v>
          </cell>
          <cell r="G375" t="str">
            <v>MATHEMATICS</v>
          </cell>
          <cell r="I375">
            <v>70</v>
          </cell>
          <cell r="K375">
            <v>89.5</v>
          </cell>
          <cell r="M375">
            <v>20</v>
          </cell>
          <cell r="O375">
            <v>100</v>
          </cell>
          <cell r="Q375">
            <v>25</v>
          </cell>
          <cell r="S375">
            <v>0</v>
          </cell>
          <cell r="U375">
            <v>66.599999999999994</v>
          </cell>
          <cell r="W375">
            <v>56.3</v>
          </cell>
        </row>
        <row r="376">
          <cell r="D376" t="str">
            <v>111020040</v>
          </cell>
          <cell r="F376" t="str">
            <v>4</v>
          </cell>
          <cell r="G376" t="str">
            <v>ENGLISH LANGUAGE ARTS</v>
          </cell>
          <cell r="I376">
            <v>35.700000000000003</v>
          </cell>
          <cell r="K376">
            <v>31.8</v>
          </cell>
          <cell r="M376">
            <v>37.5</v>
          </cell>
          <cell r="O376">
            <v>33.299999999999997</v>
          </cell>
          <cell r="Q376">
            <v>44.4</v>
          </cell>
          <cell r="S376">
            <v>0</v>
          </cell>
          <cell r="U376">
            <v>14.3</v>
          </cell>
          <cell r="W376">
            <v>21.4</v>
          </cell>
        </row>
        <row r="377">
          <cell r="D377" t="str">
            <v>111020040</v>
          </cell>
          <cell r="F377" t="str">
            <v>4</v>
          </cell>
          <cell r="G377" t="str">
            <v>MATHEMATICS</v>
          </cell>
          <cell r="I377">
            <v>61.9</v>
          </cell>
          <cell r="K377">
            <v>50</v>
          </cell>
          <cell r="M377">
            <v>62.5</v>
          </cell>
          <cell r="O377">
            <v>100</v>
          </cell>
          <cell r="Q377">
            <v>77.8</v>
          </cell>
          <cell r="S377">
            <v>0</v>
          </cell>
          <cell r="U377">
            <v>57.1</v>
          </cell>
          <cell r="W377">
            <v>64.3</v>
          </cell>
        </row>
        <row r="378">
          <cell r="D378" t="str">
            <v>111020040</v>
          </cell>
          <cell r="F378" t="str">
            <v>5</v>
          </cell>
          <cell r="G378" t="str">
            <v>ENGLISH LANGUAGE ARTS</v>
          </cell>
          <cell r="I378">
            <v>32.4</v>
          </cell>
          <cell r="K378">
            <v>40</v>
          </cell>
          <cell r="M378">
            <v>37.5</v>
          </cell>
          <cell r="O378">
            <v>0</v>
          </cell>
          <cell r="Q378">
            <v>11.1</v>
          </cell>
          <cell r="S378">
            <v>0</v>
          </cell>
          <cell r="U378">
            <v>12.5</v>
          </cell>
          <cell r="W378">
            <v>22.3</v>
          </cell>
        </row>
        <row r="379">
          <cell r="D379" t="str">
            <v>111020040</v>
          </cell>
          <cell r="F379" t="str">
            <v>5</v>
          </cell>
          <cell r="G379" t="str">
            <v>MATHEMATICS</v>
          </cell>
          <cell r="I379">
            <v>56.7</v>
          </cell>
          <cell r="K379">
            <v>60</v>
          </cell>
          <cell r="M379">
            <v>37.5</v>
          </cell>
          <cell r="O379">
            <v>0</v>
          </cell>
          <cell r="Q379">
            <v>66.7</v>
          </cell>
          <cell r="S379">
            <v>100</v>
          </cell>
          <cell r="U379">
            <v>37.5</v>
          </cell>
          <cell r="W379">
            <v>50</v>
          </cell>
        </row>
        <row r="380">
          <cell r="D380" t="str">
            <v>111020040</v>
          </cell>
          <cell r="F380" t="str">
            <v>6</v>
          </cell>
          <cell r="G380" t="str">
            <v>ENGLISH LANGUAGE ARTS</v>
          </cell>
          <cell r="I380">
            <v>54.5</v>
          </cell>
          <cell r="K380">
            <v>57.9</v>
          </cell>
          <cell r="M380">
            <v>42.9</v>
          </cell>
          <cell r="O380">
            <v>100</v>
          </cell>
          <cell r="Q380">
            <v>50</v>
          </cell>
          <cell r="S380">
            <v>0</v>
          </cell>
          <cell r="U380">
            <v>0</v>
          </cell>
          <cell r="W380">
            <v>50</v>
          </cell>
        </row>
        <row r="381">
          <cell r="D381" t="str">
            <v>111020040</v>
          </cell>
          <cell r="F381" t="str">
            <v>6</v>
          </cell>
          <cell r="G381" t="str">
            <v>MATHEMATICS</v>
          </cell>
          <cell r="I381">
            <v>66.7</v>
          </cell>
          <cell r="K381">
            <v>73.7</v>
          </cell>
          <cell r="M381">
            <v>42.9</v>
          </cell>
          <cell r="O381">
            <v>100</v>
          </cell>
          <cell r="Q381">
            <v>66.599999999999994</v>
          </cell>
          <cell r="S381">
            <v>0</v>
          </cell>
          <cell r="U381">
            <v>12.5</v>
          </cell>
          <cell r="W381">
            <v>68.8</v>
          </cell>
        </row>
        <row r="382">
          <cell r="D382" t="str">
            <v>111020040</v>
          </cell>
          <cell r="F382" t="str">
            <v>7</v>
          </cell>
          <cell r="G382" t="str">
            <v>ENGLISH LANGUAGE ARTS</v>
          </cell>
          <cell r="I382">
            <v>53.2</v>
          </cell>
          <cell r="K382">
            <v>69.599999999999994</v>
          </cell>
          <cell r="M382">
            <v>27.3</v>
          </cell>
          <cell r="O382">
            <v>100</v>
          </cell>
          <cell r="Q382">
            <v>36.4</v>
          </cell>
          <cell r="S382">
            <v>0</v>
          </cell>
          <cell r="U382">
            <v>11.1</v>
          </cell>
          <cell r="W382">
            <v>35.299999999999997</v>
          </cell>
        </row>
        <row r="383">
          <cell r="D383" t="str">
            <v>111020040</v>
          </cell>
          <cell r="F383" t="str">
            <v>7</v>
          </cell>
          <cell r="G383" t="str">
            <v>MATHEMATICS</v>
          </cell>
          <cell r="I383">
            <v>36.1</v>
          </cell>
          <cell r="K383">
            <v>43.4</v>
          </cell>
          <cell r="M383">
            <v>27.3</v>
          </cell>
          <cell r="O383">
            <v>100</v>
          </cell>
          <cell r="Q383">
            <v>27.3</v>
          </cell>
          <cell r="S383">
            <v>0</v>
          </cell>
          <cell r="U383">
            <v>11.1</v>
          </cell>
          <cell r="W383">
            <v>35.299999999999997</v>
          </cell>
        </row>
        <row r="384">
          <cell r="D384" t="str">
            <v>111020040</v>
          </cell>
          <cell r="F384" t="str">
            <v>8</v>
          </cell>
          <cell r="G384" t="str">
            <v>ENGLISH LANGUAGE ARTS</v>
          </cell>
          <cell r="I384">
            <v>88.9</v>
          </cell>
          <cell r="K384">
            <v>100</v>
          </cell>
          <cell r="M384">
            <v>57.1</v>
          </cell>
          <cell r="O384">
            <v>100</v>
          </cell>
          <cell r="Q384">
            <v>85.7</v>
          </cell>
          <cell r="S384">
            <v>0</v>
          </cell>
          <cell r="U384">
            <v>72.7</v>
          </cell>
          <cell r="W384">
            <v>83.3</v>
          </cell>
        </row>
        <row r="385">
          <cell r="D385" t="str">
            <v>111020040</v>
          </cell>
          <cell r="F385" t="str">
            <v>8</v>
          </cell>
          <cell r="G385" t="str">
            <v>MATHEMATICS</v>
          </cell>
          <cell r="I385">
            <v>66.7</v>
          </cell>
          <cell r="K385">
            <v>71.5</v>
          </cell>
          <cell r="M385">
            <v>14.3</v>
          </cell>
          <cell r="O385">
            <v>100</v>
          </cell>
          <cell r="Q385">
            <v>100</v>
          </cell>
          <cell r="S385">
            <v>0</v>
          </cell>
          <cell r="U385">
            <v>45.5</v>
          </cell>
          <cell r="W385">
            <v>66.7</v>
          </cell>
        </row>
        <row r="386">
          <cell r="D386" t="str">
            <v>111460070</v>
          </cell>
          <cell r="F386" t="str">
            <v>3</v>
          </cell>
          <cell r="G386" t="str">
            <v>ENGLISH LANGUAGE ARTS</v>
          </cell>
          <cell r="I386">
            <v>23</v>
          </cell>
          <cell r="K386">
            <v>46.7</v>
          </cell>
          <cell r="M386">
            <v>12.9</v>
          </cell>
          <cell r="O386">
            <v>0</v>
          </cell>
          <cell r="Q386">
            <v>11.1</v>
          </cell>
          <cell r="S386">
            <v>0</v>
          </cell>
          <cell r="U386">
            <v>0</v>
          </cell>
          <cell r="W386">
            <v>18.2</v>
          </cell>
        </row>
        <row r="387">
          <cell r="D387" t="str">
            <v>111460070</v>
          </cell>
          <cell r="F387" t="str">
            <v>3</v>
          </cell>
          <cell r="G387" t="str">
            <v>MATHEMATICS</v>
          </cell>
          <cell r="I387">
            <v>33.299999999999997</v>
          </cell>
          <cell r="K387">
            <v>60</v>
          </cell>
          <cell r="M387">
            <v>23.3</v>
          </cell>
          <cell r="O387">
            <v>0</v>
          </cell>
          <cell r="Q387">
            <v>33.299999999999997</v>
          </cell>
          <cell r="S387">
            <v>0</v>
          </cell>
          <cell r="U387">
            <v>11.1</v>
          </cell>
          <cell r="W387">
            <v>20.9</v>
          </cell>
        </row>
        <row r="388">
          <cell r="D388" t="str">
            <v>111460070</v>
          </cell>
          <cell r="F388" t="str">
            <v>4</v>
          </cell>
          <cell r="G388" t="str">
            <v>ENGLISH LANGUAGE ARTS</v>
          </cell>
          <cell r="I388">
            <v>17.899999999999999</v>
          </cell>
          <cell r="K388">
            <v>0</v>
          </cell>
          <cell r="M388">
            <v>21.2</v>
          </cell>
          <cell r="O388">
            <v>0</v>
          </cell>
          <cell r="Q388">
            <v>10</v>
          </cell>
          <cell r="S388">
            <v>0</v>
          </cell>
          <cell r="U388">
            <v>0</v>
          </cell>
          <cell r="W388">
            <v>17.8</v>
          </cell>
        </row>
        <row r="389">
          <cell r="D389" t="str">
            <v>111460070</v>
          </cell>
          <cell r="F389" t="str">
            <v>4</v>
          </cell>
          <cell r="G389" t="str">
            <v>MATHEMATICS</v>
          </cell>
          <cell r="I389">
            <v>33.9</v>
          </cell>
          <cell r="K389">
            <v>33.299999999999997</v>
          </cell>
          <cell r="M389">
            <v>27.3</v>
          </cell>
          <cell r="O389">
            <v>0</v>
          </cell>
          <cell r="Q389">
            <v>40</v>
          </cell>
          <cell r="S389">
            <v>0</v>
          </cell>
          <cell r="U389">
            <v>10</v>
          </cell>
          <cell r="W389">
            <v>31.1</v>
          </cell>
        </row>
        <row r="390">
          <cell r="D390" t="str">
            <v>111460070</v>
          </cell>
          <cell r="F390" t="str">
            <v>5</v>
          </cell>
          <cell r="G390" t="str">
            <v>ENGLISH LANGUAGE ARTS</v>
          </cell>
          <cell r="I390">
            <v>22.3</v>
          </cell>
          <cell r="K390">
            <v>25</v>
          </cell>
          <cell r="M390">
            <v>12.5</v>
          </cell>
          <cell r="O390">
            <v>0</v>
          </cell>
          <cell r="Q390">
            <v>50</v>
          </cell>
          <cell r="S390">
            <v>0</v>
          </cell>
          <cell r="U390">
            <v>0</v>
          </cell>
          <cell r="W390">
            <v>13.9</v>
          </cell>
        </row>
        <row r="391">
          <cell r="D391" t="str">
            <v>111460070</v>
          </cell>
          <cell r="F391" t="str">
            <v>5</v>
          </cell>
          <cell r="G391" t="str">
            <v>MATHEMATICS</v>
          </cell>
          <cell r="I391">
            <v>59.3</v>
          </cell>
          <cell r="K391">
            <v>87.5</v>
          </cell>
          <cell r="M391">
            <v>53.1</v>
          </cell>
          <cell r="O391">
            <v>0</v>
          </cell>
          <cell r="Q391">
            <v>50</v>
          </cell>
          <cell r="S391">
            <v>0</v>
          </cell>
          <cell r="U391">
            <v>20</v>
          </cell>
          <cell r="W391">
            <v>50</v>
          </cell>
        </row>
        <row r="392">
          <cell r="D392" t="str">
            <v>111460070</v>
          </cell>
          <cell r="F392" t="str">
            <v>6</v>
          </cell>
          <cell r="G392" t="str">
            <v>ENGLISH LANGUAGE ARTS</v>
          </cell>
          <cell r="I392">
            <v>42.2</v>
          </cell>
          <cell r="K392">
            <v>25</v>
          </cell>
          <cell r="M392">
            <v>50</v>
          </cell>
          <cell r="O392">
            <v>0</v>
          </cell>
          <cell r="Q392">
            <v>100</v>
          </cell>
          <cell r="S392">
            <v>0</v>
          </cell>
          <cell r="U392">
            <v>14.3</v>
          </cell>
          <cell r="W392">
            <v>48</v>
          </cell>
        </row>
        <row r="393">
          <cell r="D393" t="str">
            <v>111460070</v>
          </cell>
          <cell r="F393" t="str">
            <v>6</v>
          </cell>
          <cell r="G393" t="str">
            <v>MATHEMATICS</v>
          </cell>
          <cell r="I393">
            <v>44.5</v>
          </cell>
          <cell r="K393">
            <v>58.3</v>
          </cell>
          <cell r="M393">
            <v>39.200000000000003</v>
          </cell>
          <cell r="O393">
            <v>0</v>
          </cell>
          <cell r="Q393">
            <v>100</v>
          </cell>
          <cell r="S393">
            <v>0</v>
          </cell>
          <cell r="U393">
            <v>0</v>
          </cell>
          <cell r="W393">
            <v>44</v>
          </cell>
        </row>
        <row r="394">
          <cell r="D394" t="str">
            <v>111460070</v>
          </cell>
          <cell r="F394" t="str">
            <v>7</v>
          </cell>
          <cell r="G394" t="str">
            <v>ENGLISH LANGUAGE ARTS</v>
          </cell>
          <cell r="I394">
            <v>36.799999999999997</v>
          </cell>
          <cell r="K394">
            <v>75</v>
          </cell>
          <cell r="M394">
            <v>30.2</v>
          </cell>
          <cell r="O394">
            <v>0</v>
          </cell>
          <cell r="Q394">
            <v>40</v>
          </cell>
          <cell r="S394">
            <v>0</v>
          </cell>
          <cell r="U394">
            <v>0</v>
          </cell>
          <cell r="W394">
            <v>36.6</v>
          </cell>
        </row>
        <row r="395">
          <cell r="D395" t="str">
            <v>111460070</v>
          </cell>
          <cell r="F395" t="str">
            <v>7</v>
          </cell>
          <cell r="G395" t="str">
            <v>MATHEMATICS</v>
          </cell>
          <cell r="I395">
            <v>36.9</v>
          </cell>
          <cell r="K395">
            <v>62.5</v>
          </cell>
          <cell r="M395">
            <v>32.6</v>
          </cell>
          <cell r="O395">
            <v>0</v>
          </cell>
          <cell r="Q395">
            <v>40</v>
          </cell>
          <cell r="S395">
            <v>0</v>
          </cell>
          <cell r="U395">
            <v>0</v>
          </cell>
          <cell r="W395">
            <v>34.200000000000003</v>
          </cell>
        </row>
        <row r="396">
          <cell r="D396" t="str">
            <v>111460070</v>
          </cell>
          <cell r="F396" t="str">
            <v>8</v>
          </cell>
          <cell r="G396" t="str">
            <v>ENGLISH LANGUAGE ARTS</v>
          </cell>
          <cell r="I396">
            <v>64.2</v>
          </cell>
          <cell r="K396">
            <v>71.400000000000006</v>
          </cell>
          <cell r="M396">
            <v>58.4</v>
          </cell>
          <cell r="O396">
            <v>0</v>
          </cell>
          <cell r="Q396">
            <v>87.5</v>
          </cell>
          <cell r="S396">
            <v>0</v>
          </cell>
          <cell r="U396">
            <v>50</v>
          </cell>
          <cell r="W396">
            <v>59.5</v>
          </cell>
        </row>
        <row r="397">
          <cell r="D397" t="str">
            <v>111460070</v>
          </cell>
          <cell r="F397" t="str">
            <v>8</v>
          </cell>
          <cell r="G397" t="str">
            <v>MATHEMATICS</v>
          </cell>
          <cell r="I397">
            <v>39.700000000000003</v>
          </cell>
          <cell r="K397">
            <v>71.5</v>
          </cell>
          <cell r="M397">
            <v>38.9</v>
          </cell>
          <cell r="O397">
            <v>0</v>
          </cell>
          <cell r="Q397">
            <v>12.5</v>
          </cell>
          <cell r="S397">
            <v>0</v>
          </cell>
          <cell r="U397">
            <v>12.5</v>
          </cell>
          <cell r="W397">
            <v>29.7</v>
          </cell>
        </row>
        <row r="398">
          <cell r="D398" t="str">
            <v>113230065</v>
          </cell>
          <cell r="F398" t="str">
            <v>3</v>
          </cell>
          <cell r="G398" t="str">
            <v>ENGLISH LANGUAGE ARTS</v>
          </cell>
          <cell r="I398">
            <v>18.399999999999999</v>
          </cell>
          <cell r="K398">
            <v>31.3</v>
          </cell>
          <cell r="M398">
            <v>7.1</v>
          </cell>
          <cell r="O398">
            <v>0</v>
          </cell>
          <cell r="Q398">
            <v>14.3</v>
          </cell>
          <cell r="S398">
            <v>0</v>
          </cell>
          <cell r="U398">
            <v>0</v>
          </cell>
          <cell r="W398">
            <v>13.3</v>
          </cell>
        </row>
        <row r="399">
          <cell r="D399" t="str">
            <v>113230065</v>
          </cell>
          <cell r="F399" t="str">
            <v>3</v>
          </cell>
          <cell r="G399" t="str">
            <v>MATHEMATICS</v>
          </cell>
          <cell r="I399">
            <v>26.3</v>
          </cell>
          <cell r="K399">
            <v>50</v>
          </cell>
          <cell r="M399">
            <v>7.1</v>
          </cell>
          <cell r="O399">
            <v>0</v>
          </cell>
          <cell r="Q399">
            <v>14.3</v>
          </cell>
          <cell r="S399">
            <v>0</v>
          </cell>
          <cell r="U399">
            <v>16.7</v>
          </cell>
          <cell r="W399">
            <v>20</v>
          </cell>
        </row>
        <row r="400">
          <cell r="D400" t="str">
            <v>113230065</v>
          </cell>
          <cell r="F400" t="str">
            <v>4</v>
          </cell>
          <cell r="G400" t="str">
            <v>ENGLISH LANGUAGE ARTS</v>
          </cell>
          <cell r="I400">
            <v>28.5</v>
          </cell>
          <cell r="K400">
            <v>40</v>
          </cell>
          <cell r="M400">
            <v>25</v>
          </cell>
          <cell r="O400">
            <v>0</v>
          </cell>
          <cell r="Q400">
            <v>11.1</v>
          </cell>
          <cell r="S400">
            <v>0</v>
          </cell>
          <cell r="U400">
            <v>0</v>
          </cell>
          <cell r="W400">
            <v>25.8</v>
          </cell>
        </row>
        <row r="401">
          <cell r="D401" t="str">
            <v>113230065</v>
          </cell>
          <cell r="F401" t="str">
            <v>4</v>
          </cell>
          <cell r="G401" t="str">
            <v>MATHEMATICS</v>
          </cell>
          <cell r="I401">
            <v>58</v>
          </cell>
          <cell r="K401">
            <v>70</v>
          </cell>
          <cell r="M401">
            <v>52.4</v>
          </cell>
          <cell r="O401">
            <v>0</v>
          </cell>
          <cell r="Q401">
            <v>44.4</v>
          </cell>
          <cell r="S401">
            <v>0</v>
          </cell>
          <cell r="U401">
            <v>30</v>
          </cell>
          <cell r="W401">
            <v>58.3</v>
          </cell>
        </row>
        <row r="402">
          <cell r="D402" t="str">
            <v>113230065</v>
          </cell>
          <cell r="F402" t="str">
            <v>5</v>
          </cell>
          <cell r="G402" t="str">
            <v>ENGLISH LANGUAGE ARTS</v>
          </cell>
          <cell r="I402">
            <v>28.3</v>
          </cell>
          <cell r="K402">
            <v>40</v>
          </cell>
          <cell r="M402">
            <v>23.8</v>
          </cell>
          <cell r="O402">
            <v>0</v>
          </cell>
          <cell r="Q402">
            <v>23.5</v>
          </cell>
          <cell r="S402">
            <v>0</v>
          </cell>
          <cell r="U402">
            <v>0</v>
          </cell>
          <cell r="W402">
            <v>21.1</v>
          </cell>
        </row>
        <row r="403">
          <cell r="D403" t="str">
            <v>113230065</v>
          </cell>
          <cell r="F403" t="str">
            <v>5</v>
          </cell>
          <cell r="G403" t="str">
            <v>MATHEMATICS</v>
          </cell>
          <cell r="I403">
            <v>41.5</v>
          </cell>
          <cell r="K403">
            <v>73.400000000000006</v>
          </cell>
          <cell r="M403">
            <v>33.4</v>
          </cell>
          <cell r="O403">
            <v>0</v>
          </cell>
          <cell r="Q403">
            <v>23.5</v>
          </cell>
          <cell r="S403">
            <v>0</v>
          </cell>
          <cell r="U403">
            <v>7.7</v>
          </cell>
          <cell r="W403">
            <v>26.3</v>
          </cell>
        </row>
        <row r="404">
          <cell r="D404" t="str">
            <v>113230075</v>
          </cell>
          <cell r="F404" t="str">
            <v>3</v>
          </cell>
          <cell r="G404" t="str">
            <v>ENGLISH LANGUAGE ARTS</v>
          </cell>
          <cell r="I404">
            <v>37.5</v>
          </cell>
          <cell r="K404">
            <v>45.2</v>
          </cell>
          <cell r="M404">
            <v>26.9</v>
          </cell>
          <cell r="O404">
            <v>100</v>
          </cell>
          <cell r="Q404">
            <v>33.299999999999997</v>
          </cell>
          <cell r="S404">
            <v>0</v>
          </cell>
          <cell r="U404">
            <v>6.7</v>
          </cell>
          <cell r="W404">
            <v>28.6</v>
          </cell>
        </row>
        <row r="405">
          <cell r="D405" t="str">
            <v>113230075</v>
          </cell>
          <cell r="F405" t="str">
            <v>3</v>
          </cell>
          <cell r="G405" t="str">
            <v>MATHEMATICS</v>
          </cell>
          <cell r="I405">
            <v>35.9</v>
          </cell>
          <cell r="K405">
            <v>51.6</v>
          </cell>
          <cell r="M405">
            <v>15.4</v>
          </cell>
          <cell r="O405">
            <v>100</v>
          </cell>
          <cell r="Q405">
            <v>33.299999999999997</v>
          </cell>
          <cell r="S405">
            <v>0</v>
          </cell>
          <cell r="U405">
            <v>26.7</v>
          </cell>
          <cell r="W405">
            <v>22.9</v>
          </cell>
        </row>
        <row r="406">
          <cell r="D406" t="str">
            <v>113230075</v>
          </cell>
          <cell r="F406" t="str">
            <v>4</v>
          </cell>
          <cell r="G406" t="str">
            <v>ENGLISH LANGUAGE ARTS</v>
          </cell>
          <cell r="I406">
            <v>58.9</v>
          </cell>
          <cell r="K406">
            <v>75.7</v>
          </cell>
          <cell r="M406">
            <v>30</v>
          </cell>
          <cell r="O406">
            <v>100</v>
          </cell>
          <cell r="Q406">
            <v>45.5</v>
          </cell>
          <cell r="S406">
            <v>0</v>
          </cell>
          <cell r="U406">
            <v>33.299999999999997</v>
          </cell>
          <cell r="W406">
            <v>42.4</v>
          </cell>
        </row>
        <row r="407">
          <cell r="D407" t="str">
            <v>113230075</v>
          </cell>
          <cell r="F407" t="str">
            <v>4</v>
          </cell>
          <cell r="G407" t="str">
            <v>MATHEMATICS</v>
          </cell>
          <cell r="I407">
            <v>61.6</v>
          </cell>
          <cell r="K407">
            <v>78.099999999999994</v>
          </cell>
          <cell r="M407">
            <v>30</v>
          </cell>
          <cell r="O407">
            <v>100</v>
          </cell>
          <cell r="Q407">
            <v>54.5</v>
          </cell>
          <cell r="S407">
            <v>0</v>
          </cell>
          <cell r="U407">
            <v>16.7</v>
          </cell>
          <cell r="W407">
            <v>45.5</v>
          </cell>
        </row>
        <row r="408">
          <cell r="D408" t="str">
            <v>113230075</v>
          </cell>
          <cell r="F408" t="str">
            <v>5</v>
          </cell>
          <cell r="G408" t="str">
            <v>ENGLISH LANGUAGE ARTS</v>
          </cell>
          <cell r="I408">
            <v>48.6</v>
          </cell>
          <cell r="K408">
            <v>60.6</v>
          </cell>
          <cell r="M408">
            <v>33.299999999999997</v>
          </cell>
          <cell r="O408">
            <v>50</v>
          </cell>
          <cell r="Q408">
            <v>30</v>
          </cell>
          <cell r="S408">
            <v>0</v>
          </cell>
          <cell r="U408">
            <v>0</v>
          </cell>
          <cell r="W408">
            <v>31.8</v>
          </cell>
        </row>
        <row r="409">
          <cell r="D409" t="str">
            <v>113230075</v>
          </cell>
          <cell r="F409" t="str">
            <v>5</v>
          </cell>
          <cell r="G409" t="str">
            <v>MATHEMATICS</v>
          </cell>
          <cell r="I409">
            <v>55.6</v>
          </cell>
          <cell r="K409">
            <v>68.400000000000006</v>
          </cell>
          <cell r="M409">
            <v>42.9</v>
          </cell>
          <cell r="O409">
            <v>100</v>
          </cell>
          <cell r="Q409">
            <v>20</v>
          </cell>
          <cell r="S409">
            <v>0</v>
          </cell>
          <cell r="U409">
            <v>0</v>
          </cell>
          <cell r="W409">
            <v>38.6</v>
          </cell>
        </row>
        <row r="410">
          <cell r="D410" t="str">
            <v>113230077</v>
          </cell>
          <cell r="F410" t="str">
            <v>6</v>
          </cell>
          <cell r="G410" t="str">
            <v>ENGLISH LANGUAGE ARTS</v>
          </cell>
          <cell r="I410">
            <v>50.2</v>
          </cell>
          <cell r="K410">
            <v>62.1</v>
          </cell>
          <cell r="M410">
            <v>33.299999999999997</v>
          </cell>
          <cell r="O410">
            <v>33.299999999999997</v>
          </cell>
          <cell r="Q410">
            <v>46.7</v>
          </cell>
          <cell r="S410">
            <v>50</v>
          </cell>
          <cell r="U410">
            <v>13</v>
          </cell>
          <cell r="W410">
            <v>38.4</v>
          </cell>
        </row>
        <row r="411">
          <cell r="D411" t="str">
            <v>113230077</v>
          </cell>
          <cell r="F411" t="str">
            <v>6</v>
          </cell>
          <cell r="G411" t="str">
            <v>MATHEMATICS</v>
          </cell>
          <cell r="I411">
            <v>67.3</v>
          </cell>
          <cell r="K411">
            <v>76.900000000000006</v>
          </cell>
          <cell r="M411">
            <v>51.3</v>
          </cell>
          <cell r="O411">
            <v>100</v>
          </cell>
          <cell r="Q411">
            <v>68.3</v>
          </cell>
          <cell r="S411">
            <v>50</v>
          </cell>
          <cell r="U411">
            <v>34.1</v>
          </cell>
          <cell r="W411">
            <v>59.6</v>
          </cell>
        </row>
        <row r="412">
          <cell r="D412" t="str">
            <v>113230077</v>
          </cell>
          <cell r="F412" t="str">
            <v>7</v>
          </cell>
          <cell r="G412" t="str">
            <v>ENGLISH LANGUAGE ARTS</v>
          </cell>
          <cell r="I412">
            <v>44.8</v>
          </cell>
          <cell r="K412">
            <v>55.9</v>
          </cell>
          <cell r="M412">
            <v>33</v>
          </cell>
          <cell r="O412">
            <v>50</v>
          </cell>
          <cell r="Q412">
            <v>31.3</v>
          </cell>
          <cell r="S412">
            <v>0</v>
          </cell>
          <cell r="U412">
            <v>5.6</v>
          </cell>
          <cell r="W412">
            <v>34.1</v>
          </cell>
        </row>
        <row r="413">
          <cell r="D413" t="str">
            <v>113230077</v>
          </cell>
          <cell r="F413" t="str">
            <v>7</v>
          </cell>
          <cell r="G413" t="str">
            <v>MATHEMATICS</v>
          </cell>
          <cell r="I413">
            <v>51</v>
          </cell>
          <cell r="K413">
            <v>64.400000000000006</v>
          </cell>
          <cell r="M413">
            <v>33.4</v>
          </cell>
          <cell r="O413">
            <v>75</v>
          </cell>
          <cell r="Q413">
            <v>38.799999999999997</v>
          </cell>
          <cell r="S413">
            <v>33.299999999999997</v>
          </cell>
          <cell r="U413">
            <v>12.5</v>
          </cell>
          <cell r="W413">
            <v>41.2</v>
          </cell>
        </row>
        <row r="414">
          <cell r="D414" t="str">
            <v>113230077</v>
          </cell>
          <cell r="F414" t="str">
            <v>8</v>
          </cell>
          <cell r="G414" t="str">
            <v>ENGLISH LANGUAGE ARTS</v>
          </cell>
          <cell r="I414">
            <v>64.2</v>
          </cell>
          <cell r="K414">
            <v>82.7</v>
          </cell>
          <cell r="M414">
            <v>38.5</v>
          </cell>
          <cell r="O414">
            <v>80</v>
          </cell>
          <cell r="Q414">
            <v>57.5</v>
          </cell>
          <cell r="S414">
            <v>0</v>
          </cell>
          <cell r="U414">
            <v>24.5</v>
          </cell>
          <cell r="W414">
            <v>52.7</v>
          </cell>
        </row>
        <row r="415">
          <cell r="D415" t="str">
            <v>113230077</v>
          </cell>
          <cell r="F415" t="str">
            <v>8</v>
          </cell>
          <cell r="G415" t="str">
            <v>MATHEMATICS</v>
          </cell>
          <cell r="I415">
            <v>51.1</v>
          </cell>
          <cell r="K415">
            <v>61</v>
          </cell>
          <cell r="M415">
            <v>32.6</v>
          </cell>
          <cell r="O415">
            <v>80</v>
          </cell>
          <cell r="Q415">
            <v>53.1</v>
          </cell>
          <cell r="S415">
            <v>0</v>
          </cell>
          <cell r="U415">
            <v>12.8</v>
          </cell>
          <cell r="W415">
            <v>39.5</v>
          </cell>
        </row>
        <row r="416">
          <cell r="D416" t="str">
            <v>113230090</v>
          </cell>
          <cell r="F416" t="str">
            <v>3</v>
          </cell>
          <cell r="G416" t="str">
            <v>ENGLISH LANGUAGE ARTS</v>
          </cell>
          <cell r="I416">
            <v>25</v>
          </cell>
          <cell r="K416">
            <v>20</v>
          </cell>
          <cell r="M416">
            <v>15.4</v>
          </cell>
          <cell r="O416">
            <v>0</v>
          </cell>
          <cell r="Q416">
            <v>44.4</v>
          </cell>
          <cell r="S416">
            <v>0</v>
          </cell>
          <cell r="U416">
            <v>0</v>
          </cell>
          <cell r="W416">
            <v>25.8</v>
          </cell>
        </row>
        <row r="417">
          <cell r="D417" t="str">
            <v>113230090</v>
          </cell>
          <cell r="F417" t="str">
            <v>3</v>
          </cell>
          <cell r="G417" t="str">
            <v>MATHEMATICS</v>
          </cell>
          <cell r="I417">
            <v>40.700000000000003</v>
          </cell>
          <cell r="K417">
            <v>50</v>
          </cell>
          <cell r="M417">
            <v>23.1</v>
          </cell>
          <cell r="O417">
            <v>0</v>
          </cell>
          <cell r="Q417">
            <v>55.5</v>
          </cell>
          <cell r="S417">
            <v>0</v>
          </cell>
          <cell r="U417">
            <v>11.1</v>
          </cell>
          <cell r="W417">
            <v>38.700000000000003</v>
          </cell>
        </row>
        <row r="418">
          <cell r="D418" t="str">
            <v>113230090</v>
          </cell>
          <cell r="F418" t="str">
            <v>4</v>
          </cell>
          <cell r="G418" t="str">
            <v>ENGLISH LANGUAGE ARTS</v>
          </cell>
          <cell r="I418">
            <v>7.9</v>
          </cell>
          <cell r="K418">
            <v>0</v>
          </cell>
          <cell r="M418">
            <v>7.1</v>
          </cell>
          <cell r="O418">
            <v>0</v>
          </cell>
          <cell r="Q418">
            <v>16.7</v>
          </cell>
          <cell r="S418">
            <v>0</v>
          </cell>
          <cell r="U418">
            <v>0</v>
          </cell>
          <cell r="W418">
            <v>8.3000000000000007</v>
          </cell>
        </row>
        <row r="419">
          <cell r="D419" t="str">
            <v>113230090</v>
          </cell>
          <cell r="F419" t="str">
            <v>4</v>
          </cell>
          <cell r="G419" t="str">
            <v>MATHEMATICS</v>
          </cell>
          <cell r="I419">
            <v>42.1</v>
          </cell>
          <cell r="K419">
            <v>75</v>
          </cell>
          <cell r="M419">
            <v>35.700000000000003</v>
          </cell>
          <cell r="O419">
            <v>0</v>
          </cell>
          <cell r="Q419">
            <v>50</v>
          </cell>
          <cell r="S419">
            <v>0</v>
          </cell>
          <cell r="U419">
            <v>27.3</v>
          </cell>
          <cell r="W419">
            <v>44.5</v>
          </cell>
        </row>
        <row r="420">
          <cell r="D420" t="str">
            <v>113230090</v>
          </cell>
          <cell r="F420" t="str">
            <v>5</v>
          </cell>
          <cell r="G420" t="str">
            <v>ENGLISH LANGUAGE ARTS</v>
          </cell>
          <cell r="I420">
            <v>21.9</v>
          </cell>
          <cell r="K420">
            <v>50</v>
          </cell>
          <cell r="M420">
            <v>19</v>
          </cell>
          <cell r="O420">
            <v>0</v>
          </cell>
          <cell r="Q420">
            <v>14.3</v>
          </cell>
          <cell r="S420">
            <v>0</v>
          </cell>
          <cell r="U420">
            <v>7.1</v>
          </cell>
          <cell r="W420">
            <v>20.7</v>
          </cell>
        </row>
        <row r="421">
          <cell r="D421" t="str">
            <v>113230090</v>
          </cell>
          <cell r="F421" t="str">
            <v>5</v>
          </cell>
          <cell r="G421" t="str">
            <v>MATHEMATICS</v>
          </cell>
          <cell r="I421">
            <v>31.3</v>
          </cell>
          <cell r="K421">
            <v>50</v>
          </cell>
          <cell r="M421">
            <v>28.6</v>
          </cell>
          <cell r="O421">
            <v>0</v>
          </cell>
          <cell r="Q421">
            <v>28.6</v>
          </cell>
          <cell r="S421">
            <v>0</v>
          </cell>
          <cell r="U421">
            <v>14.3</v>
          </cell>
          <cell r="W421">
            <v>31</v>
          </cell>
        </row>
        <row r="422">
          <cell r="D422" t="str">
            <v>113230100</v>
          </cell>
          <cell r="F422" t="str">
            <v>3</v>
          </cell>
          <cell r="G422" t="str">
            <v>ENGLISH LANGUAGE ARTS</v>
          </cell>
          <cell r="I422">
            <v>34.6</v>
          </cell>
          <cell r="K422">
            <v>40.6</v>
          </cell>
          <cell r="M422">
            <v>38.4</v>
          </cell>
          <cell r="O422">
            <v>0</v>
          </cell>
          <cell r="Q422">
            <v>18.8</v>
          </cell>
          <cell r="S422">
            <v>0</v>
          </cell>
          <cell r="U422">
            <v>10.5</v>
          </cell>
          <cell r="W422">
            <v>26.4</v>
          </cell>
        </row>
        <row r="423">
          <cell r="D423" t="str">
            <v>113230100</v>
          </cell>
          <cell r="F423" t="str">
            <v>3</v>
          </cell>
          <cell r="G423" t="str">
            <v>MATHEMATICS</v>
          </cell>
          <cell r="I423">
            <v>50.6</v>
          </cell>
          <cell r="K423">
            <v>68.8</v>
          </cell>
          <cell r="M423">
            <v>34.6</v>
          </cell>
          <cell r="O423">
            <v>0</v>
          </cell>
          <cell r="Q423">
            <v>43.8</v>
          </cell>
          <cell r="S423">
            <v>0</v>
          </cell>
          <cell r="U423">
            <v>26.4</v>
          </cell>
          <cell r="W423">
            <v>42.1</v>
          </cell>
        </row>
        <row r="424">
          <cell r="D424" t="str">
            <v>113230100</v>
          </cell>
          <cell r="F424" t="str">
            <v>4</v>
          </cell>
          <cell r="G424" t="str">
            <v>ENGLISH LANGUAGE ARTS</v>
          </cell>
          <cell r="I424">
            <v>25.3</v>
          </cell>
          <cell r="K424">
            <v>23.5</v>
          </cell>
          <cell r="M424">
            <v>27.3</v>
          </cell>
          <cell r="O424">
            <v>0</v>
          </cell>
          <cell r="Q424">
            <v>27.8</v>
          </cell>
          <cell r="S424">
            <v>0</v>
          </cell>
          <cell r="U424">
            <v>7.1</v>
          </cell>
          <cell r="W424">
            <v>22.8</v>
          </cell>
        </row>
        <row r="425">
          <cell r="D425" t="str">
            <v>113230100</v>
          </cell>
          <cell r="F425" t="str">
            <v>4</v>
          </cell>
          <cell r="G425" t="str">
            <v>MATHEMATICS</v>
          </cell>
          <cell r="I425">
            <v>48.7</v>
          </cell>
          <cell r="K425">
            <v>48.5</v>
          </cell>
          <cell r="M425">
            <v>40.9</v>
          </cell>
          <cell r="O425">
            <v>100</v>
          </cell>
          <cell r="Q425">
            <v>55.6</v>
          </cell>
          <cell r="S425">
            <v>0</v>
          </cell>
          <cell r="U425">
            <v>20</v>
          </cell>
          <cell r="W425">
            <v>46.6</v>
          </cell>
        </row>
        <row r="426">
          <cell r="D426" t="str">
            <v>113230100</v>
          </cell>
          <cell r="F426" t="str">
            <v>5</v>
          </cell>
          <cell r="G426" t="str">
            <v>ENGLISH LANGUAGE ARTS</v>
          </cell>
          <cell r="I426">
            <v>42</v>
          </cell>
          <cell r="K426">
            <v>46.9</v>
          </cell>
          <cell r="M426">
            <v>33.299999999999997</v>
          </cell>
          <cell r="O426">
            <v>0</v>
          </cell>
          <cell r="Q426">
            <v>43.8</v>
          </cell>
          <cell r="S426">
            <v>0</v>
          </cell>
          <cell r="U426">
            <v>14.3</v>
          </cell>
          <cell r="W426">
            <v>34.700000000000003</v>
          </cell>
        </row>
        <row r="427">
          <cell r="D427" t="str">
            <v>113230100</v>
          </cell>
          <cell r="F427" t="str">
            <v>5</v>
          </cell>
          <cell r="G427" t="str">
            <v>MATHEMATICS</v>
          </cell>
          <cell r="I427">
            <v>49.2</v>
          </cell>
          <cell r="K427">
            <v>59.4</v>
          </cell>
          <cell r="M427">
            <v>28.6</v>
          </cell>
          <cell r="O427">
            <v>0</v>
          </cell>
          <cell r="Q427">
            <v>56.3</v>
          </cell>
          <cell r="S427">
            <v>0</v>
          </cell>
          <cell r="U427">
            <v>14.2</v>
          </cell>
          <cell r="W427">
            <v>42.9</v>
          </cell>
        </row>
        <row r="428">
          <cell r="D428" t="str">
            <v>115300070</v>
          </cell>
          <cell r="F428" t="str">
            <v>6</v>
          </cell>
          <cell r="G428" t="str">
            <v>ENGLISH LANGUAGE ARTS</v>
          </cell>
          <cell r="I428">
            <v>52.8</v>
          </cell>
          <cell r="K428">
            <v>64.900000000000006</v>
          </cell>
          <cell r="M428">
            <v>23.5</v>
          </cell>
          <cell r="O428">
            <v>0</v>
          </cell>
          <cell r="Q428">
            <v>50</v>
          </cell>
          <cell r="S428">
            <v>0</v>
          </cell>
          <cell r="U428">
            <v>17.600000000000001</v>
          </cell>
          <cell r="W428">
            <v>44.7</v>
          </cell>
        </row>
        <row r="429">
          <cell r="D429" t="str">
            <v>115300070</v>
          </cell>
          <cell r="F429" t="str">
            <v>6</v>
          </cell>
          <cell r="G429" t="str">
            <v>MATHEMATICS</v>
          </cell>
          <cell r="I429">
            <v>64.3</v>
          </cell>
          <cell r="K429">
            <v>77.8</v>
          </cell>
          <cell r="M429">
            <v>23.5</v>
          </cell>
          <cell r="O429">
            <v>100</v>
          </cell>
          <cell r="Q429">
            <v>66.7</v>
          </cell>
          <cell r="S429">
            <v>0</v>
          </cell>
          <cell r="U429">
            <v>35.200000000000003</v>
          </cell>
          <cell r="W429">
            <v>47.4</v>
          </cell>
        </row>
        <row r="430">
          <cell r="D430" t="str">
            <v>115300070</v>
          </cell>
          <cell r="F430" t="str">
            <v>7</v>
          </cell>
          <cell r="G430" t="str">
            <v>ENGLISH LANGUAGE ARTS</v>
          </cell>
          <cell r="I430">
            <v>48.1</v>
          </cell>
          <cell r="K430">
            <v>66.599999999999994</v>
          </cell>
          <cell r="M430">
            <v>23.5</v>
          </cell>
          <cell r="O430">
            <v>0</v>
          </cell>
          <cell r="Q430">
            <v>16.7</v>
          </cell>
          <cell r="S430">
            <v>0</v>
          </cell>
          <cell r="U430">
            <v>5.6</v>
          </cell>
          <cell r="W430">
            <v>29.4</v>
          </cell>
        </row>
        <row r="431">
          <cell r="D431" t="str">
            <v>115300070</v>
          </cell>
          <cell r="F431" t="str">
            <v>7</v>
          </cell>
          <cell r="G431" t="str">
            <v>MATHEMATICS</v>
          </cell>
          <cell r="I431">
            <v>48.1</v>
          </cell>
          <cell r="K431">
            <v>64.3</v>
          </cell>
          <cell r="M431">
            <v>17.600000000000001</v>
          </cell>
          <cell r="O431">
            <v>0</v>
          </cell>
          <cell r="Q431">
            <v>33.299999999999997</v>
          </cell>
          <cell r="S431">
            <v>0</v>
          </cell>
          <cell r="U431">
            <v>16.7</v>
          </cell>
          <cell r="W431">
            <v>32.299999999999997</v>
          </cell>
        </row>
        <row r="432">
          <cell r="D432" t="str">
            <v>115300070</v>
          </cell>
          <cell r="F432" t="str">
            <v>8</v>
          </cell>
          <cell r="G432" t="str">
            <v>ENGLISH LANGUAGE ARTS</v>
          </cell>
          <cell r="I432">
            <v>70.900000000000006</v>
          </cell>
          <cell r="K432">
            <v>80.3</v>
          </cell>
          <cell r="M432">
            <v>52.9</v>
          </cell>
          <cell r="O432">
            <v>100</v>
          </cell>
          <cell r="Q432">
            <v>62.6</v>
          </cell>
          <cell r="S432">
            <v>50</v>
          </cell>
          <cell r="U432">
            <v>30.7</v>
          </cell>
          <cell r="W432">
            <v>56.1</v>
          </cell>
        </row>
        <row r="433">
          <cell r="D433" t="str">
            <v>115300070</v>
          </cell>
          <cell r="F433" t="str">
            <v>8</v>
          </cell>
          <cell r="G433" t="str">
            <v>MATHEMATICS</v>
          </cell>
          <cell r="I433">
            <v>65.599999999999994</v>
          </cell>
          <cell r="K433">
            <v>75</v>
          </cell>
          <cell r="M433">
            <v>29.4</v>
          </cell>
          <cell r="O433">
            <v>100</v>
          </cell>
          <cell r="Q433">
            <v>68.8</v>
          </cell>
          <cell r="S433">
            <v>50</v>
          </cell>
          <cell r="U433">
            <v>34.6</v>
          </cell>
          <cell r="W433">
            <v>51.2</v>
          </cell>
        </row>
        <row r="434">
          <cell r="D434" t="str">
            <v>115390055</v>
          </cell>
          <cell r="F434" t="str">
            <v>6</v>
          </cell>
          <cell r="G434" t="str">
            <v>ENGLISH LANGUAGE ARTS</v>
          </cell>
          <cell r="I434">
            <v>45.1</v>
          </cell>
          <cell r="K434">
            <v>88.9</v>
          </cell>
          <cell r="M434">
            <v>45.5</v>
          </cell>
          <cell r="O434">
            <v>50</v>
          </cell>
          <cell r="Q434">
            <v>36.299999999999997</v>
          </cell>
          <cell r="S434">
            <v>20</v>
          </cell>
          <cell r="U434">
            <v>33.299999999999997</v>
          </cell>
          <cell r="W434">
            <v>41.9</v>
          </cell>
        </row>
        <row r="435">
          <cell r="D435" t="str">
            <v>115390055</v>
          </cell>
          <cell r="F435" t="str">
            <v>6</v>
          </cell>
          <cell r="G435" t="str">
            <v>MATHEMATICS</v>
          </cell>
          <cell r="I435">
            <v>77.099999999999994</v>
          </cell>
          <cell r="K435">
            <v>94.4</v>
          </cell>
          <cell r="M435">
            <v>84.9</v>
          </cell>
          <cell r="O435">
            <v>50</v>
          </cell>
          <cell r="Q435">
            <v>71.400000000000006</v>
          </cell>
          <cell r="S435">
            <v>20</v>
          </cell>
          <cell r="U435">
            <v>55.5</v>
          </cell>
          <cell r="W435">
            <v>76.900000000000006</v>
          </cell>
        </row>
        <row r="436">
          <cell r="D436" t="str">
            <v>115390055</v>
          </cell>
          <cell r="F436" t="str">
            <v>7</v>
          </cell>
          <cell r="G436" t="str">
            <v>ENGLISH LANGUAGE ARTS</v>
          </cell>
          <cell r="I436">
            <v>46.4</v>
          </cell>
          <cell r="K436">
            <v>66.7</v>
          </cell>
          <cell r="M436">
            <v>37.5</v>
          </cell>
          <cell r="O436">
            <v>75</v>
          </cell>
          <cell r="Q436">
            <v>42.3</v>
          </cell>
          <cell r="S436">
            <v>0</v>
          </cell>
          <cell r="U436">
            <v>30.8</v>
          </cell>
          <cell r="W436">
            <v>36.9</v>
          </cell>
        </row>
        <row r="437">
          <cell r="D437" t="str">
            <v>115390055</v>
          </cell>
          <cell r="F437" t="str">
            <v>7</v>
          </cell>
          <cell r="G437" t="str">
            <v>MATHEMATICS</v>
          </cell>
          <cell r="I437">
            <v>57.3</v>
          </cell>
          <cell r="K437">
            <v>77.8</v>
          </cell>
          <cell r="M437">
            <v>33.299999999999997</v>
          </cell>
          <cell r="O437">
            <v>100</v>
          </cell>
          <cell r="Q437">
            <v>57.2</v>
          </cell>
          <cell r="S437">
            <v>42.9</v>
          </cell>
          <cell r="U437">
            <v>53.8</v>
          </cell>
          <cell r="W437">
            <v>49.4</v>
          </cell>
        </row>
        <row r="438">
          <cell r="D438" t="str">
            <v>115390055</v>
          </cell>
          <cell r="F438" t="str">
            <v>8</v>
          </cell>
          <cell r="G438" t="str">
            <v>ENGLISH LANGUAGE ARTS</v>
          </cell>
          <cell r="I438">
            <v>69.599999999999994</v>
          </cell>
          <cell r="K438">
            <v>92.9</v>
          </cell>
          <cell r="M438">
            <v>69.2</v>
          </cell>
          <cell r="O438">
            <v>0</v>
          </cell>
          <cell r="Q438">
            <v>67.900000000000006</v>
          </cell>
          <cell r="S438">
            <v>50</v>
          </cell>
          <cell r="U438">
            <v>33.299999999999997</v>
          </cell>
          <cell r="W438">
            <v>63.3</v>
          </cell>
        </row>
        <row r="439">
          <cell r="D439" t="str">
            <v>115390055</v>
          </cell>
          <cell r="F439" t="str">
            <v>8</v>
          </cell>
          <cell r="G439" t="str">
            <v>MATHEMATICS</v>
          </cell>
          <cell r="I439">
            <v>58.4</v>
          </cell>
          <cell r="K439">
            <v>85.7</v>
          </cell>
          <cell r="M439">
            <v>42.3</v>
          </cell>
          <cell r="O439">
            <v>0</v>
          </cell>
          <cell r="Q439">
            <v>60.5</v>
          </cell>
          <cell r="S439">
            <v>31.3</v>
          </cell>
          <cell r="U439">
            <v>20</v>
          </cell>
          <cell r="W439">
            <v>55.6</v>
          </cell>
        </row>
        <row r="440">
          <cell r="D440" t="str">
            <v>115390090</v>
          </cell>
          <cell r="F440" t="str">
            <v>11</v>
          </cell>
          <cell r="G440" t="str">
            <v>ENGLISH LANGUAGE ARTS</v>
          </cell>
          <cell r="I440">
            <v>52.4</v>
          </cell>
          <cell r="K440">
            <v>40</v>
          </cell>
          <cell r="M440">
            <v>57.1</v>
          </cell>
          <cell r="O440">
            <v>0</v>
          </cell>
          <cell r="Q440">
            <v>52.2</v>
          </cell>
          <cell r="S440">
            <v>0</v>
          </cell>
          <cell r="U440">
            <v>0</v>
          </cell>
          <cell r="W440">
            <v>42.9</v>
          </cell>
        </row>
        <row r="441">
          <cell r="D441" t="str">
            <v>115390090</v>
          </cell>
          <cell r="F441" t="str">
            <v>11</v>
          </cell>
          <cell r="G441" t="str">
            <v>MATHEMATICS</v>
          </cell>
          <cell r="I441">
            <v>38.6</v>
          </cell>
          <cell r="K441">
            <v>33.299999999999997</v>
          </cell>
          <cell r="M441">
            <v>42.9</v>
          </cell>
          <cell r="O441">
            <v>0</v>
          </cell>
          <cell r="Q441">
            <v>37.5</v>
          </cell>
          <cell r="S441">
            <v>0</v>
          </cell>
          <cell r="U441">
            <v>0</v>
          </cell>
          <cell r="W441">
            <v>34.5</v>
          </cell>
        </row>
        <row r="442">
          <cell r="D442" t="str">
            <v>115390090</v>
          </cell>
          <cell r="F442" t="str">
            <v>7</v>
          </cell>
          <cell r="G442" t="str">
            <v>ENGLISH LANGUAGE ARTS</v>
          </cell>
          <cell r="I442">
            <v>33.299999999999997</v>
          </cell>
          <cell r="K442">
            <v>0</v>
          </cell>
          <cell r="M442">
            <v>0</v>
          </cell>
          <cell r="O442">
            <v>0</v>
          </cell>
          <cell r="Q442">
            <v>0</v>
          </cell>
          <cell r="S442">
            <v>0</v>
          </cell>
          <cell r="U442">
            <v>0</v>
          </cell>
          <cell r="W442">
            <v>0</v>
          </cell>
        </row>
        <row r="443">
          <cell r="D443" t="str">
            <v>115390090</v>
          </cell>
          <cell r="F443" t="str">
            <v>7</v>
          </cell>
          <cell r="G443" t="str">
            <v>MATHEMATICS</v>
          </cell>
          <cell r="I443">
            <v>66.7</v>
          </cell>
          <cell r="K443">
            <v>0</v>
          </cell>
          <cell r="M443">
            <v>0</v>
          </cell>
          <cell r="O443">
            <v>0</v>
          </cell>
          <cell r="Q443">
            <v>0</v>
          </cell>
          <cell r="S443">
            <v>0</v>
          </cell>
          <cell r="U443">
            <v>0</v>
          </cell>
          <cell r="W443">
            <v>0</v>
          </cell>
        </row>
        <row r="444">
          <cell r="D444" t="str">
            <v>115390090</v>
          </cell>
          <cell r="F444" t="str">
            <v>8</v>
          </cell>
          <cell r="G444" t="str">
            <v>ENGLISH LANGUAGE ARTS</v>
          </cell>
          <cell r="I444">
            <v>0</v>
          </cell>
          <cell r="K444">
            <v>0</v>
          </cell>
          <cell r="M444">
            <v>0</v>
          </cell>
          <cell r="O444">
            <v>0</v>
          </cell>
          <cell r="Q444">
            <v>0</v>
          </cell>
          <cell r="S444">
            <v>0</v>
          </cell>
          <cell r="U444">
            <v>0</v>
          </cell>
          <cell r="W444">
            <v>0</v>
          </cell>
        </row>
        <row r="445">
          <cell r="D445" t="str">
            <v>115390090</v>
          </cell>
          <cell r="F445" t="str">
            <v>8</v>
          </cell>
          <cell r="G445" t="str">
            <v>MATHEMATICS</v>
          </cell>
          <cell r="I445">
            <v>0</v>
          </cell>
          <cell r="K445">
            <v>0</v>
          </cell>
          <cell r="M445">
            <v>0</v>
          </cell>
          <cell r="O445">
            <v>0</v>
          </cell>
          <cell r="Q445">
            <v>0</v>
          </cell>
          <cell r="S445">
            <v>0</v>
          </cell>
          <cell r="U445">
            <v>0</v>
          </cell>
          <cell r="W445">
            <v>0</v>
          </cell>
        </row>
        <row r="446">
          <cell r="D446" t="str">
            <v>130250025</v>
          </cell>
          <cell r="F446" t="str">
            <v>7</v>
          </cell>
          <cell r="G446" t="str">
            <v>ENGLISH LANGUAGE ARTS</v>
          </cell>
          <cell r="I446">
            <v>59.4</v>
          </cell>
          <cell r="K446">
            <v>67.7</v>
          </cell>
          <cell r="M446">
            <v>44.5</v>
          </cell>
          <cell r="O446">
            <v>75</v>
          </cell>
          <cell r="Q446">
            <v>55.7</v>
          </cell>
          <cell r="S446">
            <v>0</v>
          </cell>
          <cell r="U446">
            <v>24.4</v>
          </cell>
          <cell r="W446">
            <v>53.4</v>
          </cell>
        </row>
        <row r="447">
          <cell r="D447" t="str">
            <v>130250025</v>
          </cell>
          <cell r="F447" t="str">
            <v>7</v>
          </cell>
          <cell r="G447" t="str">
            <v>MATHEMATICS</v>
          </cell>
          <cell r="I447">
            <v>52.9</v>
          </cell>
          <cell r="K447">
            <v>53</v>
          </cell>
          <cell r="M447">
            <v>27.8</v>
          </cell>
          <cell r="O447">
            <v>86.4</v>
          </cell>
          <cell r="Q447">
            <v>50</v>
          </cell>
          <cell r="S447">
            <v>33.299999999999997</v>
          </cell>
          <cell r="U447">
            <v>17.8</v>
          </cell>
          <cell r="W447">
            <v>44.7</v>
          </cell>
        </row>
        <row r="448">
          <cell r="D448" t="str">
            <v>130250025</v>
          </cell>
          <cell r="F448" t="str">
            <v>8</v>
          </cell>
          <cell r="G448" t="str">
            <v>ENGLISH LANGUAGE ARTS</v>
          </cell>
          <cell r="I448">
            <v>79.900000000000006</v>
          </cell>
          <cell r="K448">
            <v>84.9</v>
          </cell>
          <cell r="M448">
            <v>68.599999999999994</v>
          </cell>
          <cell r="O448">
            <v>86.4</v>
          </cell>
          <cell r="Q448">
            <v>78.5</v>
          </cell>
          <cell r="S448">
            <v>50</v>
          </cell>
          <cell r="U448">
            <v>30.8</v>
          </cell>
          <cell r="W448">
            <v>72.5</v>
          </cell>
        </row>
        <row r="449">
          <cell r="D449" t="str">
            <v>130250025</v>
          </cell>
          <cell r="F449" t="str">
            <v>8</v>
          </cell>
          <cell r="G449" t="str">
            <v>MATHEMATICS</v>
          </cell>
          <cell r="I449">
            <v>68.599999999999994</v>
          </cell>
          <cell r="K449">
            <v>71.2</v>
          </cell>
          <cell r="M449">
            <v>45.7</v>
          </cell>
          <cell r="O449">
            <v>90.9</v>
          </cell>
          <cell r="Q449">
            <v>66.7</v>
          </cell>
          <cell r="S449">
            <v>50</v>
          </cell>
          <cell r="U449">
            <v>19.2</v>
          </cell>
          <cell r="W449">
            <v>60.8</v>
          </cell>
        </row>
        <row r="450">
          <cell r="D450" t="str">
            <v>131210035</v>
          </cell>
          <cell r="F450" t="str">
            <v>11</v>
          </cell>
          <cell r="G450" t="str">
            <v>ENGLISH LANGUAGE ARTS</v>
          </cell>
          <cell r="I450">
            <v>67.7</v>
          </cell>
          <cell r="K450">
            <v>0</v>
          </cell>
          <cell r="M450">
            <v>68.099999999999994</v>
          </cell>
          <cell r="O450">
            <v>0</v>
          </cell>
          <cell r="Q450">
            <v>61.1</v>
          </cell>
          <cell r="S450">
            <v>52</v>
          </cell>
          <cell r="U450">
            <v>8.9</v>
          </cell>
          <cell r="W450">
            <v>69.5</v>
          </cell>
        </row>
        <row r="451">
          <cell r="D451" t="str">
            <v>131210035</v>
          </cell>
          <cell r="F451" t="str">
            <v>11</v>
          </cell>
          <cell r="G451" t="str">
            <v>MATHEMATICS</v>
          </cell>
          <cell r="I451">
            <v>51.5</v>
          </cell>
          <cell r="K451">
            <v>100</v>
          </cell>
          <cell r="M451">
            <v>51.1</v>
          </cell>
          <cell r="O451">
            <v>0</v>
          </cell>
          <cell r="Q451">
            <v>61.2</v>
          </cell>
          <cell r="S451">
            <v>64</v>
          </cell>
          <cell r="U451">
            <v>5.6</v>
          </cell>
          <cell r="W451">
            <v>56.1</v>
          </cell>
        </row>
        <row r="452">
          <cell r="D452" t="str">
            <v>131210070</v>
          </cell>
          <cell r="F452" t="str">
            <v>7</v>
          </cell>
          <cell r="G452" t="str">
            <v>ENGLISH LANGUAGE ARTS</v>
          </cell>
          <cell r="I452">
            <v>26.2</v>
          </cell>
          <cell r="K452">
            <v>0</v>
          </cell>
          <cell r="M452">
            <v>25.5</v>
          </cell>
          <cell r="O452">
            <v>0</v>
          </cell>
          <cell r="Q452">
            <v>38.9</v>
          </cell>
          <cell r="S452">
            <v>31.8</v>
          </cell>
          <cell r="U452">
            <v>12.7</v>
          </cell>
          <cell r="W452">
            <v>26.5</v>
          </cell>
        </row>
        <row r="453">
          <cell r="D453" t="str">
            <v>131210070</v>
          </cell>
          <cell r="F453" t="str">
            <v>7</v>
          </cell>
          <cell r="G453" t="str">
            <v>MATHEMATICS</v>
          </cell>
          <cell r="I453">
            <v>37.299999999999997</v>
          </cell>
          <cell r="K453">
            <v>0</v>
          </cell>
          <cell r="M453">
            <v>36.200000000000003</v>
          </cell>
          <cell r="O453">
            <v>0</v>
          </cell>
          <cell r="Q453">
            <v>61.1</v>
          </cell>
          <cell r="S453">
            <v>40.9</v>
          </cell>
          <cell r="U453">
            <v>30.4</v>
          </cell>
          <cell r="W453">
            <v>40</v>
          </cell>
        </row>
        <row r="454">
          <cell r="D454" t="str">
            <v>131210095</v>
          </cell>
          <cell r="F454" t="str">
            <v>6</v>
          </cell>
          <cell r="G454" t="str">
            <v>ENGLISH LANGUAGE ARTS</v>
          </cell>
          <cell r="I454">
            <v>26.3</v>
          </cell>
          <cell r="K454">
            <v>0</v>
          </cell>
          <cell r="M454">
            <v>26</v>
          </cell>
          <cell r="O454">
            <v>0</v>
          </cell>
          <cell r="Q454">
            <v>31.6</v>
          </cell>
          <cell r="S454">
            <v>18.2</v>
          </cell>
          <cell r="U454">
            <v>2.9</v>
          </cell>
          <cell r="W454">
            <v>26.9</v>
          </cell>
        </row>
        <row r="455">
          <cell r="D455" t="str">
            <v>131210095</v>
          </cell>
          <cell r="F455" t="str">
            <v>6</v>
          </cell>
          <cell r="G455" t="str">
            <v>MATHEMATICS</v>
          </cell>
          <cell r="I455">
            <v>40.6</v>
          </cell>
          <cell r="K455">
            <v>0</v>
          </cell>
          <cell r="M455">
            <v>40.9</v>
          </cell>
          <cell r="O455">
            <v>0</v>
          </cell>
          <cell r="Q455">
            <v>36.9</v>
          </cell>
          <cell r="S455">
            <v>9.1</v>
          </cell>
          <cell r="U455">
            <v>11.4</v>
          </cell>
          <cell r="W455">
            <v>42.3</v>
          </cell>
        </row>
        <row r="456">
          <cell r="D456" t="str">
            <v>131210150</v>
          </cell>
          <cell r="F456" t="str">
            <v>11</v>
          </cell>
          <cell r="G456" t="str">
            <v>ENGLISH LANGUAGE ARTS</v>
          </cell>
          <cell r="I456">
            <v>90.8</v>
          </cell>
          <cell r="K456">
            <v>0</v>
          </cell>
          <cell r="M456">
            <v>93</v>
          </cell>
          <cell r="O456">
            <v>0</v>
          </cell>
          <cell r="Q456">
            <v>0</v>
          </cell>
          <cell r="S456">
            <v>0</v>
          </cell>
          <cell r="U456">
            <v>71.400000000000006</v>
          </cell>
          <cell r="W456">
            <v>89.4</v>
          </cell>
        </row>
        <row r="457">
          <cell r="D457" t="str">
            <v>131210150</v>
          </cell>
          <cell r="F457" t="str">
            <v>11</v>
          </cell>
          <cell r="G457" t="str">
            <v>MATHEMATICS</v>
          </cell>
          <cell r="I457">
            <v>62.8</v>
          </cell>
          <cell r="K457">
            <v>0</v>
          </cell>
          <cell r="M457">
            <v>64.3</v>
          </cell>
          <cell r="O457">
            <v>0</v>
          </cell>
          <cell r="Q457">
            <v>0</v>
          </cell>
          <cell r="S457">
            <v>0</v>
          </cell>
          <cell r="U457">
            <v>57.1</v>
          </cell>
          <cell r="W457">
            <v>59.6</v>
          </cell>
        </row>
        <row r="458">
          <cell r="D458" t="str">
            <v>131210150</v>
          </cell>
          <cell r="F458" t="str">
            <v>6</v>
          </cell>
          <cell r="G458" t="str">
            <v>ENGLISH LANGUAGE ARTS</v>
          </cell>
          <cell r="I458">
            <v>0</v>
          </cell>
          <cell r="K458">
            <v>0</v>
          </cell>
          <cell r="M458">
            <v>0</v>
          </cell>
          <cell r="O458">
            <v>0</v>
          </cell>
          <cell r="Q458">
            <v>0</v>
          </cell>
          <cell r="S458">
            <v>0</v>
          </cell>
          <cell r="U458">
            <v>0</v>
          </cell>
          <cell r="W458">
            <v>0</v>
          </cell>
        </row>
        <row r="459">
          <cell r="D459" t="str">
            <v>131210150</v>
          </cell>
          <cell r="F459" t="str">
            <v>6</v>
          </cell>
          <cell r="G459" t="str">
            <v>MATHEMATICS</v>
          </cell>
          <cell r="I459">
            <v>28.6</v>
          </cell>
          <cell r="K459">
            <v>0</v>
          </cell>
          <cell r="M459">
            <v>28.6</v>
          </cell>
          <cell r="O459">
            <v>0</v>
          </cell>
          <cell r="Q459">
            <v>0</v>
          </cell>
          <cell r="S459">
            <v>0</v>
          </cell>
          <cell r="U459">
            <v>50</v>
          </cell>
          <cell r="W459">
            <v>0</v>
          </cell>
        </row>
        <row r="460">
          <cell r="D460" t="str">
            <v>131210150</v>
          </cell>
          <cell r="F460" t="str">
            <v>7</v>
          </cell>
          <cell r="G460" t="str">
            <v>ENGLISH LANGUAGE ARTS</v>
          </cell>
          <cell r="I460">
            <v>43.8</v>
          </cell>
          <cell r="K460">
            <v>0</v>
          </cell>
          <cell r="M460">
            <v>44</v>
          </cell>
          <cell r="O460">
            <v>0</v>
          </cell>
          <cell r="Q460">
            <v>33.299999999999997</v>
          </cell>
          <cell r="S460">
            <v>0</v>
          </cell>
          <cell r="U460">
            <v>20</v>
          </cell>
          <cell r="W460">
            <v>37.5</v>
          </cell>
        </row>
        <row r="461">
          <cell r="D461" t="str">
            <v>131210150</v>
          </cell>
          <cell r="F461" t="str">
            <v>7</v>
          </cell>
          <cell r="G461" t="str">
            <v>MATHEMATICS</v>
          </cell>
          <cell r="I461">
            <v>39.700000000000003</v>
          </cell>
          <cell r="K461">
            <v>0</v>
          </cell>
          <cell r="M461">
            <v>39.799999999999997</v>
          </cell>
          <cell r="O461">
            <v>0</v>
          </cell>
          <cell r="Q461">
            <v>33.299999999999997</v>
          </cell>
          <cell r="S461">
            <v>0</v>
          </cell>
          <cell r="U461">
            <v>15.8</v>
          </cell>
          <cell r="W461">
            <v>35.6</v>
          </cell>
        </row>
        <row r="462">
          <cell r="D462" t="str">
            <v>131210150</v>
          </cell>
          <cell r="F462" t="str">
            <v>8</v>
          </cell>
          <cell r="G462" t="str">
            <v>ENGLISH LANGUAGE ARTS</v>
          </cell>
          <cell r="I462">
            <v>62.2</v>
          </cell>
          <cell r="K462">
            <v>0</v>
          </cell>
          <cell r="M462">
            <v>60.4</v>
          </cell>
          <cell r="O462">
            <v>0</v>
          </cell>
          <cell r="Q462">
            <v>100</v>
          </cell>
          <cell r="S462">
            <v>0</v>
          </cell>
          <cell r="U462">
            <v>18.8</v>
          </cell>
          <cell r="W462">
            <v>58.8</v>
          </cell>
        </row>
        <row r="463">
          <cell r="D463" t="str">
            <v>131210150</v>
          </cell>
          <cell r="F463" t="str">
            <v>8</v>
          </cell>
          <cell r="G463" t="str">
            <v>MATHEMATICS</v>
          </cell>
          <cell r="I463">
            <v>44.1</v>
          </cell>
          <cell r="K463">
            <v>0</v>
          </cell>
          <cell r="M463">
            <v>42.4</v>
          </cell>
          <cell r="O463">
            <v>0</v>
          </cell>
          <cell r="Q463">
            <v>75</v>
          </cell>
          <cell r="S463">
            <v>0</v>
          </cell>
          <cell r="U463">
            <v>6.3</v>
          </cell>
          <cell r="W463">
            <v>43.8</v>
          </cell>
        </row>
        <row r="464">
          <cell r="D464" t="str">
            <v>131390080</v>
          </cell>
          <cell r="F464" t="str">
            <v>11</v>
          </cell>
          <cell r="G464" t="str">
            <v>ENGLISH LANGUAGE ARTS</v>
          </cell>
          <cell r="I464">
            <v>78.7</v>
          </cell>
          <cell r="K464">
            <v>50</v>
          </cell>
          <cell r="M464">
            <v>72</v>
          </cell>
          <cell r="O464">
            <v>100</v>
          </cell>
          <cell r="Q464">
            <v>89.5</v>
          </cell>
          <cell r="S464">
            <v>0</v>
          </cell>
          <cell r="U464">
            <v>68.7</v>
          </cell>
          <cell r="W464">
            <v>73</v>
          </cell>
        </row>
        <row r="465">
          <cell r="D465" t="str">
            <v>131390080</v>
          </cell>
          <cell r="F465" t="str">
            <v>11</v>
          </cell>
          <cell r="G465" t="str">
            <v>MATHEMATICS</v>
          </cell>
          <cell r="I465">
            <v>68</v>
          </cell>
          <cell r="K465">
            <v>50</v>
          </cell>
          <cell r="M465">
            <v>68</v>
          </cell>
          <cell r="O465">
            <v>100</v>
          </cell>
          <cell r="Q465">
            <v>68.5</v>
          </cell>
          <cell r="S465">
            <v>0</v>
          </cell>
          <cell r="U465">
            <v>56.3</v>
          </cell>
          <cell r="W465">
            <v>59.4</v>
          </cell>
        </row>
        <row r="466">
          <cell r="D466" t="str">
            <v>132330050</v>
          </cell>
          <cell r="F466" t="str">
            <v>11</v>
          </cell>
          <cell r="G466" t="str">
            <v>ENGLISH LANGUAGE ARTS</v>
          </cell>
          <cell r="I466">
            <v>66.599999999999994</v>
          </cell>
          <cell r="K466">
            <v>100</v>
          </cell>
          <cell r="M466">
            <v>67.7</v>
          </cell>
          <cell r="O466">
            <v>0</v>
          </cell>
          <cell r="Q466">
            <v>43.8</v>
          </cell>
          <cell r="S466">
            <v>0</v>
          </cell>
          <cell r="U466">
            <v>11.5</v>
          </cell>
          <cell r="W466">
            <v>62.8</v>
          </cell>
        </row>
        <row r="467">
          <cell r="D467" t="str">
            <v>132330050</v>
          </cell>
          <cell r="F467" t="str">
            <v>11</v>
          </cell>
          <cell r="G467" t="str">
            <v>MATHEMATICS</v>
          </cell>
          <cell r="I467">
            <v>34.5</v>
          </cell>
          <cell r="K467">
            <v>100</v>
          </cell>
          <cell r="M467">
            <v>34.700000000000003</v>
          </cell>
          <cell r="O467">
            <v>0</v>
          </cell>
          <cell r="Q467">
            <v>25</v>
          </cell>
          <cell r="S467">
            <v>0</v>
          </cell>
          <cell r="U467">
            <v>3.8</v>
          </cell>
          <cell r="W467">
            <v>36.799999999999997</v>
          </cell>
        </row>
        <row r="468">
          <cell r="D468" t="str">
            <v>132330135</v>
          </cell>
          <cell r="F468" t="str">
            <v>6</v>
          </cell>
          <cell r="G468" t="str">
            <v>ENGLISH LANGUAGE ARTS</v>
          </cell>
          <cell r="I468">
            <v>25.9</v>
          </cell>
          <cell r="K468">
            <v>0</v>
          </cell>
          <cell r="M468">
            <v>25.6</v>
          </cell>
          <cell r="O468">
            <v>0</v>
          </cell>
          <cell r="Q468">
            <v>28.6</v>
          </cell>
          <cell r="S468">
            <v>22.2</v>
          </cell>
          <cell r="U468">
            <v>9.4</v>
          </cell>
          <cell r="W468">
            <v>26.4</v>
          </cell>
        </row>
        <row r="469">
          <cell r="D469" t="str">
            <v>132330135</v>
          </cell>
          <cell r="F469" t="str">
            <v>6</v>
          </cell>
          <cell r="G469" t="str">
            <v>MATHEMATICS</v>
          </cell>
          <cell r="I469">
            <v>38.299999999999997</v>
          </cell>
          <cell r="K469">
            <v>0</v>
          </cell>
          <cell r="M469">
            <v>38</v>
          </cell>
          <cell r="O469">
            <v>0</v>
          </cell>
          <cell r="Q469">
            <v>42.9</v>
          </cell>
          <cell r="S469">
            <v>44.4</v>
          </cell>
          <cell r="U469">
            <v>16.100000000000001</v>
          </cell>
          <cell r="W469">
            <v>38.6</v>
          </cell>
        </row>
        <row r="470">
          <cell r="D470" t="str">
            <v>132330135</v>
          </cell>
          <cell r="F470" t="str">
            <v>7</v>
          </cell>
          <cell r="G470" t="str">
            <v>ENGLISH LANGUAGE ARTS</v>
          </cell>
          <cell r="I470">
            <v>22</v>
          </cell>
          <cell r="K470">
            <v>0</v>
          </cell>
          <cell r="M470">
            <v>22.2</v>
          </cell>
          <cell r="O470">
            <v>50</v>
          </cell>
          <cell r="Q470">
            <v>16.7</v>
          </cell>
          <cell r="S470">
            <v>0</v>
          </cell>
          <cell r="U470">
            <v>10.3</v>
          </cell>
          <cell r="W470">
            <v>26.1</v>
          </cell>
        </row>
        <row r="471">
          <cell r="D471" t="str">
            <v>132330135</v>
          </cell>
          <cell r="F471" t="str">
            <v>7</v>
          </cell>
          <cell r="G471" t="str">
            <v>MATHEMATICS</v>
          </cell>
          <cell r="I471">
            <v>20.3</v>
          </cell>
          <cell r="K471">
            <v>0</v>
          </cell>
          <cell r="M471">
            <v>19.8</v>
          </cell>
          <cell r="O471">
            <v>100</v>
          </cell>
          <cell r="Q471">
            <v>16.600000000000001</v>
          </cell>
          <cell r="S471">
            <v>9.1</v>
          </cell>
          <cell r="U471">
            <v>7.7</v>
          </cell>
          <cell r="W471">
            <v>20.3</v>
          </cell>
        </row>
        <row r="472">
          <cell r="D472" t="str">
            <v>132330135</v>
          </cell>
          <cell r="F472" t="str">
            <v>8</v>
          </cell>
          <cell r="G472" t="str">
            <v>ENGLISH LANGUAGE ARTS</v>
          </cell>
          <cell r="I472">
            <v>40</v>
          </cell>
          <cell r="K472">
            <v>0</v>
          </cell>
          <cell r="M472">
            <v>40.200000000000003</v>
          </cell>
          <cell r="O472">
            <v>0</v>
          </cell>
          <cell r="Q472">
            <v>36.4</v>
          </cell>
          <cell r="S472">
            <v>20</v>
          </cell>
          <cell r="U472">
            <v>12.2</v>
          </cell>
          <cell r="W472">
            <v>40.799999999999997</v>
          </cell>
        </row>
        <row r="473">
          <cell r="D473" t="str">
            <v>132330135</v>
          </cell>
          <cell r="F473" t="str">
            <v>8</v>
          </cell>
          <cell r="G473" t="str">
            <v>MATHEMATICS</v>
          </cell>
          <cell r="I473">
            <v>37.4</v>
          </cell>
          <cell r="K473">
            <v>0</v>
          </cell>
          <cell r="M473">
            <v>38</v>
          </cell>
          <cell r="O473">
            <v>0</v>
          </cell>
          <cell r="Q473">
            <v>27.3</v>
          </cell>
          <cell r="S473">
            <v>40</v>
          </cell>
          <cell r="U473">
            <v>15</v>
          </cell>
          <cell r="W473">
            <v>37.799999999999997</v>
          </cell>
        </row>
        <row r="474">
          <cell r="D474" t="str">
            <v>132330140</v>
          </cell>
          <cell r="F474" t="str">
            <v>6</v>
          </cell>
          <cell r="G474" t="str">
            <v>ENGLISH LANGUAGE ARTS</v>
          </cell>
          <cell r="I474">
            <v>47.6</v>
          </cell>
          <cell r="K474">
            <v>0</v>
          </cell>
          <cell r="M474">
            <v>48.4</v>
          </cell>
          <cell r="O474">
            <v>100</v>
          </cell>
          <cell r="Q474">
            <v>28.6</v>
          </cell>
          <cell r="S474">
            <v>21.4</v>
          </cell>
          <cell r="U474">
            <v>7.1</v>
          </cell>
          <cell r="W474">
            <v>47.2</v>
          </cell>
        </row>
        <row r="475">
          <cell r="D475" t="str">
            <v>132330140</v>
          </cell>
          <cell r="F475" t="str">
            <v>6</v>
          </cell>
          <cell r="G475" t="str">
            <v>MATHEMATICS</v>
          </cell>
          <cell r="I475">
            <v>56.3</v>
          </cell>
          <cell r="K475">
            <v>0</v>
          </cell>
          <cell r="M475">
            <v>56.3</v>
          </cell>
          <cell r="O475">
            <v>100</v>
          </cell>
          <cell r="Q475">
            <v>50</v>
          </cell>
          <cell r="S475">
            <v>13.3</v>
          </cell>
          <cell r="U475">
            <v>10.3</v>
          </cell>
          <cell r="W475">
            <v>57.7</v>
          </cell>
        </row>
        <row r="476">
          <cell r="D476" t="str">
            <v>132330140</v>
          </cell>
          <cell r="F476" t="str">
            <v>7</v>
          </cell>
          <cell r="G476" t="str">
            <v>ENGLISH LANGUAGE ARTS</v>
          </cell>
          <cell r="I476">
            <v>33.4</v>
          </cell>
          <cell r="K476">
            <v>0</v>
          </cell>
          <cell r="M476">
            <v>33.5</v>
          </cell>
          <cell r="O476">
            <v>0</v>
          </cell>
          <cell r="Q476">
            <v>40</v>
          </cell>
          <cell r="S476">
            <v>0</v>
          </cell>
          <cell r="U476">
            <v>15.2</v>
          </cell>
          <cell r="W476">
            <v>33.700000000000003</v>
          </cell>
        </row>
        <row r="477">
          <cell r="D477" t="str">
            <v>132330140</v>
          </cell>
          <cell r="F477" t="str">
            <v>7</v>
          </cell>
          <cell r="G477" t="str">
            <v>MATHEMATICS</v>
          </cell>
          <cell r="I477">
            <v>35.5</v>
          </cell>
          <cell r="K477">
            <v>0</v>
          </cell>
          <cell r="M477">
            <v>36.6</v>
          </cell>
          <cell r="O477">
            <v>33.299999999999997</v>
          </cell>
          <cell r="Q477">
            <v>10</v>
          </cell>
          <cell r="S477">
            <v>7.7</v>
          </cell>
          <cell r="U477">
            <v>20.6</v>
          </cell>
          <cell r="W477">
            <v>38.200000000000003</v>
          </cell>
        </row>
        <row r="478">
          <cell r="D478" t="str">
            <v>132330140</v>
          </cell>
          <cell r="F478" t="str">
            <v>8</v>
          </cell>
          <cell r="G478" t="str">
            <v>ENGLISH LANGUAGE ARTS</v>
          </cell>
          <cell r="I478">
            <v>57.6</v>
          </cell>
          <cell r="K478">
            <v>0</v>
          </cell>
          <cell r="M478">
            <v>59.8</v>
          </cell>
          <cell r="O478">
            <v>66.7</v>
          </cell>
          <cell r="Q478">
            <v>41.2</v>
          </cell>
          <cell r="S478">
            <v>6.3</v>
          </cell>
          <cell r="U478">
            <v>10.3</v>
          </cell>
          <cell r="W478">
            <v>56.7</v>
          </cell>
        </row>
        <row r="479">
          <cell r="D479" t="str">
            <v>132330140</v>
          </cell>
          <cell r="F479" t="str">
            <v>8</v>
          </cell>
          <cell r="G479" t="str">
            <v>MATHEMATICS</v>
          </cell>
          <cell r="I479">
            <v>41.7</v>
          </cell>
          <cell r="K479">
            <v>0</v>
          </cell>
          <cell r="M479">
            <v>42.2</v>
          </cell>
          <cell r="O479">
            <v>66.599999999999994</v>
          </cell>
          <cell r="Q479">
            <v>35.299999999999997</v>
          </cell>
          <cell r="S479">
            <v>0</v>
          </cell>
          <cell r="U479">
            <v>6.9</v>
          </cell>
          <cell r="W479">
            <v>38.5</v>
          </cell>
        </row>
        <row r="480">
          <cell r="D480" t="str">
            <v>133310060</v>
          </cell>
          <cell r="F480" t="str">
            <v>3</v>
          </cell>
          <cell r="G480" t="str">
            <v>ENGLISH LANGUAGE ARTS</v>
          </cell>
          <cell r="I480">
            <v>67.3</v>
          </cell>
          <cell r="K480">
            <v>90.5</v>
          </cell>
          <cell r="M480">
            <v>38.9</v>
          </cell>
          <cell r="O480">
            <v>0</v>
          </cell>
          <cell r="Q480">
            <v>71.400000000000006</v>
          </cell>
          <cell r="S480">
            <v>0</v>
          </cell>
          <cell r="U480">
            <v>50</v>
          </cell>
          <cell r="W480">
            <v>28.6</v>
          </cell>
        </row>
        <row r="481">
          <cell r="D481" t="str">
            <v>133310060</v>
          </cell>
          <cell r="F481" t="str">
            <v>3</v>
          </cell>
          <cell r="G481" t="str">
            <v>MATHEMATICS</v>
          </cell>
          <cell r="I481">
            <v>78.2</v>
          </cell>
          <cell r="K481">
            <v>95.2</v>
          </cell>
          <cell r="M481">
            <v>55.5</v>
          </cell>
          <cell r="O481">
            <v>0</v>
          </cell>
          <cell r="Q481">
            <v>85.7</v>
          </cell>
          <cell r="S481">
            <v>0</v>
          </cell>
          <cell r="U481">
            <v>60</v>
          </cell>
          <cell r="W481">
            <v>42.8</v>
          </cell>
        </row>
        <row r="482">
          <cell r="D482" t="str">
            <v>133310060</v>
          </cell>
          <cell r="F482" t="str">
            <v>4</v>
          </cell>
          <cell r="G482" t="str">
            <v>ENGLISH LANGUAGE ARTS</v>
          </cell>
          <cell r="I482">
            <v>70.2</v>
          </cell>
          <cell r="K482">
            <v>90</v>
          </cell>
          <cell r="M482">
            <v>35.299999999999997</v>
          </cell>
          <cell r="O482">
            <v>100</v>
          </cell>
          <cell r="Q482">
            <v>87.5</v>
          </cell>
          <cell r="S482">
            <v>0</v>
          </cell>
          <cell r="U482">
            <v>46.2</v>
          </cell>
          <cell r="W482">
            <v>22.2</v>
          </cell>
        </row>
        <row r="483">
          <cell r="D483" t="str">
            <v>133310060</v>
          </cell>
          <cell r="F483" t="str">
            <v>4</v>
          </cell>
          <cell r="G483" t="str">
            <v>MATHEMATICS</v>
          </cell>
          <cell r="I483">
            <v>89.4</v>
          </cell>
          <cell r="K483">
            <v>100</v>
          </cell>
          <cell r="M483">
            <v>70.599999999999994</v>
          </cell>
          <cell r="O483">
            <v>100</v>
          </cell>
          <cell r="Q483">
            <v>100</v>
          </cell>
          <cell r="S483">
            <v>0</v>
          </cell>
          <cell r="U483">
            <v>100</v>
          </cell>
          <cell r="W483">
            <v>77.7</v>
          </cell>
        </row>
        <row r="484">
          <cell r="D484" t="str">
            <v>133310060</v>
          </cell>
          <cell r="F484" t="str">
            <v>5</v>
          </cell>
          <cell r="G484" t="str">
            <v>ENGLISH LANGUAGE ARTS</v>
          </cell>
          <cell r="I484">
            <v>59.1</v>
          </cell>
          <cell r="K484">
            <v>82.3</v>
          </cell>
          <cell r="M484">
            <v>36.4</v>
          </cell>
          <cell r="O484">
            <v>66.7</v>
          </cell>
          <cell r="Q484">
            <v>100</v>
          </cell>
          <cell r="S484">
            <v>0</v>
          </cell>
          <cell r="U484">
            <v>26.7</v>
          </cell>
          <cell r="W484">
            <v>35.700000000000003</v>
          </cell>
        </row>
        <row r="485">
          <cell r="D485" t="str">
            <v>133310060</v>
          </cell>
          <cell r="F485" t="str">
            <v>5</v>
          </cell>
          <cell r="G485" t="str">
            <v>MATHEMATICS</v>
          </cell>
          <cell r="I485">
            <v>79.5</v>
          </cell>
          <cell r="K485">
            <v>100</v>
          </cell>
          <cell r="M485">
            <v>59.1</v>
          </cell>
          <cell r="O485">
            <v>100</v>
          </cell>
          <cell r="Q485">
            <v>100</v>
          </cell>
          <cell r="S485">
            <v>0</v>
          </cell>
          <cell r="U485">
            <v>66.7</v>
          </cell>
          <cell r="W485">
            <v>57.1</v>
          </cell>
        </row>
        <row r="486">
          <cell r="D486" t="str">
            <v>133310116</v>
          </cell>
          <cell r="F486" t="str">
            <v>6</v>
          </cell>
          <cell r="G486" t="str">
            <v>ENGLISH LANGUAGE ARTS</v>
          </cell>
          <cell r="I486">
            <v>77.8</v>
          </cell>
          <cell r="K486">
            <v>88.9</v>
          </cell>
          <cell r="M486">
            <v>53.8</v>
          </cell>
          <cell r="O486">
            <v>70</v>
          </cell>
          <cell r="Q486">
            <v>93.3</v>
          </cell>
          <cell r="S486">
            <v>0</v>
          </cell>
          <cell r="U486">
            <v>39.4</v>
          </cell>
          <cell r="W486">
            <v>51.2</v>
          </cell>
        </row>
        <row r="487">
          <cell r="D487" t="str">
            <v>133310116</v>
          </cell>
          <cell r="F487" t="str">
            <v>6</v>
          </cell>
          <cell r="G487" t="str">
            <v>MATHEMATICS</v>
          </cell>
          <cell r="I487">
            <v>84</v>
          </cell>
          <cell r="K487">
            <v>93.5</v>
          </cell>
          <cell r="M487">
            <v>65.400000000000006</v>
          </cell>
          <cell r="O487">
            <v>90</v>
          </cell>
          <cell r="Q487">
            <v>80</v>
          </cell>
          <cell r="S487">
            <v>0</v>
          </cell>
          <cell r="U487">
            <v>29</v>
          </cell>
          <cell r="W487">
            <v>58.2</v>
          </cell>
        </row>
        <row r="488">
          <cell r="D488" t="str">
            <v>133310116</v>
          </cell>
          <cell r="F488" t="str">
            <v>7</v>
          </cell>
          <cell r="G488" t="str">
            <v>ENGLISH LANGUAGE ARTS</v>
          </cell>
          <cell r="I488">
            <v>82.8</v>
          </cell>
          <cell r="K488">
            <v>93.5</v>
          </cell>
          <cell r="M488">
            <v>64.3</v>
          </cell>
          <cell r="O488">
            <v>100</v>
          </cell>
          <cell r="Q488">
            <v>76.400000000000006</v>
          </cell>
          <cell r="S488">
            <v>0</v>
          </cell>
          <cell r="U488">
            <v>30.8</v>
          </cell>
          <cell r="W488">
            <v>54.6</v>
          </cell>
        </row>
        <row r="489">
          <cell r="D489" t="str">
            <v>133310116</v>
          </cell>
          <cell r="F489" t="str">
            <v>7</v>
          </cell>
          <cell r="G489" t="str">
            <v>MATHEMATICS</v>
          </cell>
          <cell r="I489">
            <v>70.900000000000006</v>
          </cell>
          <cell r="K489">
            <v>83.8</v>
          </cell>
          <cell r="M489">
            <v>48</v>
          </cell>
          <cell r="O489">
            <v>100</v>
          </cell>
          <cell r="Q489">
            <v>70.599999999999994</v>
          </cell>
          <cell r="S489">
            <v>0</v>
          </cell>
          <cell r="U489">
            <v>23.1</v>
          </cell>
          <cell r="W489">
            <v>39.4</v>
          </cell>
        </row>
        <row r="490">
          <cell r="D490" t="str">
            <v>133310116</v>
          </cell>
          <cell r="F490" t="str">
            <v>8</v>
          </cell>
          <cell r="G490" t="str">
            <v>ENGLISH LANGUAGE ARTS</v>
          </cell>
          <cell r="I490">
            <v>93.1</v>
          </cell>
          <cell r="K490">
            <v>97.6</v>
          </cell>
          <cell r="M490">
            <v>82.8</v>
          </cell>
          <cell r="O490">
            <v>100</v>
          </cell>
          <cell r="Q490">
            <v>93.8</v>
          </cell>
          <cell r="S490">
            <v>0</v>
          </cell>
          <cell r="U490">
            <v>66.7</v>
          </cell>
          <cell r="W490">
            <v>81.2</v>
          </cell>
        </row>
        <row r="491">
          <cell r="D491" t="str">
            <v>133310116</v>
          </cell>
          <cell r="F491" t="str">
            <v>8</v>
          </cell>
          <cell r="G491" t="str">
            <v>MATHEMATICS</v>
          </cell>
          <cell r="I491">
            <v>84.2</v>
          </cell>
          <cell r="K491">
            <v>95.2</v>
          </cell>
          <cell r="M491">
            <v>67.2</v>
          </cell>
          <cell r="O491">
            <v>90.9</v>
          </cell>
          <cell r="Q491">
            <v>62.6</v>
          </cell>
          <cell r="S491">
            <v>0</v>
          </cell>
          <cell r="U491">
            <v>48.5</v>
          </cell>
          <cell r="W491">
            <v>65.7</v>
          </cell>
        </row>
        <row r="492">
          <cell r="D492" t="str">
            <v>133570002</v>
          </cell>
          <cell r="F492" t="str">
            <v>6</v>
          </cell>
          <cell r="G492" t="str">
            <v>ENGLISH LANGUAGE ARTS</v>
          </cell>
          <cell r="I492">
            <v>0</v>
          </cell>
          <cell r="K492">
            <v>0</v>
          </cell>
          <cell r="M492">
            <v>0</v>
          </cell>
          <cell r="O492">
            <v>0</v>
          </cell>
          <cell r="Q492">
            <v>0</v>
          </cell>
          <cell r="S492">
            <v>0</v>
          </cell>
          <cell r="U492">
            <v>0</v>
          </cell>
          <cell r="W492">
            <v>0</v>
          </cell>
        </row>
        <row r="493">
          <cell r="D493" t="str">
            <v>133570002</v>
          </cell>
          <cell r="F493" t="str">
            <v>6</v>
          </cell>
          <cell r="G493" t="str">
            <v>MATHEMATICS</v>
          </cell>
          <cell r="I493">
            <v>0</v>
          </cell>
          <cell r="K493">
            <v>0</v>
          </cell>
          <cell r="M493">
            <v>0</v>
          </cell>
          <cell r="O493">
            <v>0</v>
          </cell>
          <cell r="Q493">
            <v>0</v>
          </cell>
          <cell r="S493">
            <v>0</v>
          </cell>
          <cell r="U493">
            <v>0</v>
          </cell>
          <cell r="W493">
            <v>0</v>
          </cell>
        </row>
        <row r="494">
          <cell r="D494" t="str">
            <v>133570002</v>
          </cell>
          <cell r="F494" t="str">
            <v>7</v>
          </cell>
          <cell r="G494" t="str">
            <v>ENGLISH LANGUAGE ARTS</v>
          </cell>
          <cell r="I494">
            <v>0</v>
          </cell>
          <cell r="K494">
            <v>0</v>
          </cell>
          <cell r="M494">
            <v>0</v>
          </cell>
          <cell r="O494">
            <v>0</v>
          </cell>
          <cell r="Q494">
            <v>0</v>
          </cell>
          <cell r="S494">
            <v>0</v>
          </cell>
          <cell r="U494">
            <v>0</v>
          </cell>
          <cell r="W494">
            <v>0</v>
          </cell>
        </row>
        <row r="495">
          <cell r="D495" t="str">
            <v>133570002</v>
          </cell>
          <cell r="F495" t="str">
            <v>7</v>
          </cell>
          <cell r="G495" t="str">
            <v>MATHEMATICS</v>
          </cell>
          <cell r="I495">
            <v>0</v>
          </cell>
          <cell r="K495">
            <v>0</v>
          </cell>
          <cell r="M495">
            <v>0</v>
          </cell>
          <cell r="O495">
            <v>0</v>
          </cell>
          <cell r="Q495">
            <v>0</v>
          </cell>
          <cell r="S495">
            <v>0</v>
          </cell>
          <cell r="U495">
            <v>0</v>
          </cell>
          <cell r="W495">
            <v>0</v>
          </cell>
        </row>
        <row r="496">
          <cell r="D496" t="str">
            <v>133570002</v>
          </cell>
          <cell r="F496" t="str">
            <v>8</v>
          </cell>
          <cell r="G496" t="str">
            <v>ENGLISH LANGUAGE ARTS</v>
          </cell>
          <cell r="I496">
            <v>0</v>
          </cell>
          <cell r="K496">
            <v>0</v>
          </cell>
          <cell r="M496">
            <v>0</v>
          </cell>
          <cell r="O496">
            <v>0</v>
          </cell>
          <cell r="Q496">
            <v>0</v>
          </cell>
          <cell r="S496">
            <v>0</v>
          </cell>
          <cell r="U496">
            <v>0</v>
          </cell>
          <cell r="W496">
            <v>0</v>
          </cell>
        </row>
        <row r="497">
          <cell r="D497" t="str">
            <v>133570002</v>
          </cell>
          <cell r="F497" t="str">
            <v>8</v>
          </cell>
          <cell r="G497" t="str">
            <v>MATHEMATICS</v>
          </cell>
          <cell r="I497">
            <v>0</v>
          </cell>
          <cell r="K497">
            <v>0</v>
          </cell>
          <cell r="M497">
            <v>0</v>
          </cell>
          <cell r="O497">
            <v>0</v>
          </cell>
          <cell r="Q497">
            <v>0</v>
          </cell>
          <cell r="S497">
            <v>0</v>
          </cell>
          <cell r="U497">
            <v>0</v>
          </cell>
          <cell r="W497">
            <v>0</v>
          </cell>
        </row>
        <row r="498">
          <cell r="D498" t="str">
            <v>133570020</v>
          </cell>
          <cell r="F498" t="str">
            <v>11</v>
          </cell>
          <cell r="G498" t="str">
            <v>ENGLISH LANGUAGE ARTS</v>
          </cell>
          <cell r="I498">
            <v>49.5</v>
          </cell>
          <cell r="K498">
            <v>100</v>
          </cell>
          <cell r="M498">
            <v>57.3</v>
          </cell>
          <cell r="O498">
            <v>0</v>
          </cell>
          <cell r="Q498">
            <v>44.2</v>
          </cell>
          <cell r="S498">
            <v>16</v>
          </cell>
          <cell r="U498">
            <v>25.5</v>
          </cell>
          <cell r="W498">
            <v>50</v>
          </cell>
        </row>
        <row r="499">
          <cell r="D499" t="str">
            <v>133570020</v>
          </cell>
          <cell r="F499" t="str">
            <v>11</v>
          </cell>
          <cell r="G499" t="str">
            <v>MATHEMATICS</v>
          </cell>
          <cell r="I499">
            <v>29.9</v>
          </cell>
          <cell r="K499">
            <v>0</v>
          </cell>
          <cell r="M499">
            <v>27.1</v>
          </cell>
          <cell r="O499">
            <v>0</v>
          </cell>
          <cell r="Q499">
            <v>31.6</v>
          </cell>
          <cell r="S499">
            <v>28</v>
          </cell>
          <cell r="U499">
            <v>12.7</v>
          </cell>
          <cell r="W499">
            <v>29.6</v>
          </cell>
        </row>
        <row r="500">
          <cell r="D500" t="str">
            <v>133570030</v>
          </cell>
          <cell r="F500" t="str">
            <v>11</v>
          </cell>
          <cell r="G500" t="str">
            <v>ENGLISH LANGUAGE ARTS</v>
          </cell>
          <cell r="I500">
            <v>53.2</v>
          </cell>
          <cell r="K500">
            <v>0</v>
          </cell>
          <cell r="M500">
            <v>52.4</v>
          </cell>
          <cell r="O500">
            <v>50</v>
          </cell>
          <cell r="Q500">
            <v>71.400000000000006</v>
          </cell>
          <cell r="S500">
            <v>50</v>
          </cell>
          <cell r="U500">
            <v>12.5</v>
          </cell>
          <cell r="W500">
            <v>51.6</v>
          </cell>
        </row>
        <row r="501">
          <cell r="D501" t="str">
            <v>133570030</v>
          </cell>
          <cell r="F501" t="str">
            <v>11</v>
          </cell>
          <cell r="G501" t="str">
            <v>MATHEMATICS</v>
          </cell>
          <cell r="I501">
            <v>39.799999999999997</v>
          </cell>
          <cell r="K501">
            <v>0</v>
          </cell>
          <cell r="M501">
            <v>38.799999999999997</v>
          </cell>
          <cell r="O501">
            <v>50</v>
          </cell>
          <cell r="Q501">
            <v>57.1</v>
          </cell>
          <cell r="S501">
            <v>50</v>
          </cell>
          <cell r="U501">
            <v>6.3</v>
          </cell>
          <cell r="W501">
            <v>41.3</v>
          </cell>
        </row>
        <row r="502">
          <cell r="D502" t="str">
            <v>133570040</v>
          </cell>
          <cell r="F502" t="str">
            <v>11</v>
          </cell>
          <cell r="G502" t="str">
            <v>ENGLISH LANGUAGE ARTS</v>
          </cell>
          <cell r="I502">
            <v>66.900000000000006</v>
          </cell>
          <cell r="K502">
            <v>77.900000000000006</v>
          </cell>
          <cell r="M502">
            <v>65.8</v>
          </cell>
          <cell r="O502">
            <v>66.7</v>
          </cell>
          <cell r="Q502">
            <v>62</v>
          </cell>
          <cell r="S502">
            <v>52.3</v>
          </cell>
          <cell r="U502">
            <v>14.9</v>
          </cell>
          <cell r="W502">
            <v>67.400000000000006</v>
          </cell>
        </row>
        <row r="503">
          <cell r="D503" t="str">
            <v>133570040</v>
          </cell>
          <cell r="F503" t="str">
            <v>11</v>
          </cell>
          <cell r="G503" t="str">
            <v>MATHEMATICS</v>
          </cell>
          <cell r="I503">
            <v>63.1</v>
          </cell>
          <cell r="K503">
            <v>78.3</v>
          </cell>
          <cell r="M503">
            <v>50</v>
          </cell>
          <cell r="O503">
            <v>66.7</v>
          </cell>
          <cell r="Q503">
            <v>59.4</v>
          </cell>
          <cell r="S503">
            <v>53</v>
          </cell>
          <cell r="U503">
            <v>18</v>
          </cell>
          <cell r="W503">
            <v>66.2</v>
          </cell>
        </row>
        <row r="504">
          <cell r="D504" t="str">
            <v>133570045</v>
          </cell>
          <cell r="F504" t="str">
            <v>11</v>
          </cell>
          <cell r="G504" t="str">
            <v>ENGLISH LANGUAGE ARTS</v>
          </cell>
          <cell r="I504">
            <v>72.3</v>
          </cell>
          <cell r="K504">
            <v>0</v>
          </cell>
          <cell r="M504">
            <v>76.900000000000006</v>
          </cell>
          <cell r="O504">
            <v>0</v>
          </cell>
          <cell r="Q504">
            <v>50</v>
          </cell>
          <cell r="S504">
            <v>0</v>
          </cell>
          <cell r="U504">
            <v>35.700000000000003</v>
          </cell>
          <cell r="W504">
            <v>75.7</v>
          </cell>
        </row>
        <row r="505">
          <cell r="D505" t="str">
            <v>133570045</v>
          </cell>
          <cell r="F505" t="str">
            <v>11</v>
          </cell>
          <cell r="G505" t="str">
            <v>MATHEMATICS</v>
          </cell>
          <cell r="I505">
            <v>51.1</v>
          </cell>
          <cell r="K505">
            <v>0</v>
          </cell>
          <cell r="M505">
            <v>56.4</v>
          </cell>
          <cell r="O505">
            <v>0</v>
          </cell>
          <cell r="Q505">
            <v>25</v>
          </cell>
          <cell r="S505">
            <v>0</v>
          </cell>
          <cell r="U505">
            <v>7.1</v>
          </cell>
          <cell r="W505">
            <v>54.1</v>
          </cell>
        </row>
        <row r="506">
          <cell r="D506" t="str">
            <v>133570050</v>
          </cell>
          <cell r="F506" t="str">
            <v>11</v>
          </cell>
          <cell r="G506" t="str">
            <v>ENGLISH LANGUAGE ARTS</v>
          </cell>
          <cell r="I506">
            <v>60.9</v>
          </cell>
          <cell r="K506">
            <v>0</v>
          </cell>
          <cell r="M506">
            <v>61.4</v>
          </cell>
          <cell r="O506">
            <v>0</v>
          </cell>
          <cell r="Q506">
            <v>66.7</v>
          </cell>
          <cell r="S506">
            <v>0</v>
          </cell>
          <cell r="U506">
            <v>12.7</v>
          </cell>
          <cell r="W506">
            <v>61.4</v>
          </cell>
        </row>
        <row r="507">
          <cell r="D507" t="str">
            <v>133570050</v>
          </cell>
          <cell r="F507" t="str">
            <v>11</v>
          </cell>
          <cell r="G507" t="str">
            <v>MATHEMATICS</v>
          </cell>
          <cell r="I507">
            <v>36.299999999999997</v>
          </cell>
          <cell r="K507">
            <v>0</v>
          </cell>
          <cell r="M507">
            <v>37.5</v>
          </cell>
          <cell r="O507">
            <v>0</v>
          </cell>
          <cell r="Q507">
            <v>33.299999999999997</v>
          </cell>
          <cell r="S507">
            <v>0</v>
          </cell>
          <cell r="U507">
            <v>16.100000000000001</v>
          </cell>
          <cell r="W507">
            <v>38</v>
          </cell>
        </row>
        <row r="508">
          <cell r="D508" t="str">
            <v>133570080</v>
          </cell>
          <cell r="F508" t="str">
            <v>11</v>
          </cell>
          <cell r="G508" t="str">
            <v>ENGLISH LANGUAGE ARTS</v>
          </cell>
          <cell r="I508">
            <v>60.4</v>
          </cell>
          <cell r="K508">
            <v>0</v>
          </cell>
          <cell r="M508">
            <v>60.3</v>
          </cell>
          <cell r="O508">
            <v>0</v>
          </cell>
          <cell r="Q508">
            <v>66.7</v>
          </cell>
          <cell r="S508">
            <v>0</v>
          </cell>
          <cell r="U508">
            <v>22.3</v>
          </cell>
          <cell r="W508">
            <v>59.8</v>
          </cell>
        </row>
        <row r="509">
          <cell r="D509" t="str">
            <v>133570080</v>
          </cell>
          <cell r="F509" t="str">
            <v>11</v>
          </cell>
          <cell r="G509" t="str">
            <v>MATHEMATICS</v>
          </cell>
          <cell r="I509">
            <v>46.4</v>
          </cell>
          <cell r="K509">
            <v>0</v>
          </cell>
          <cell r="M509">
            <v>45.8</v>
          </cell>
          <cell r="O509">
            <v>0</v>
          </cell>
          <cell r="Q509">
            <v>66.7</v>
          </cell>
          <cell r="S509">
            <v>0</v>
          </cell>
          <cell r="U509">
            <v>22.6</v>
          </cell>
          <cell r="W509">
            <v>46.6</v>
          </cell>
        </row>
        <row r="510">
          <cell r="D510" t="str">
            <v>133570220</v>
          </cell>
          <cell r="F510" t="str">
            <v>3</v>
          </cell>
          <cell r="G510" t="str">
            <v>ENGLISH LANGUAGE ARTS</v>
          </cell>
          <cell r="I510">
            <v>34.700000000000003</v>
          </cell>
          <cell r="K510">
            <v>0</v>
          </cell>
          <cell r="M510">
            <v>34</v>
          </cell>
          <cell r="O510">
            <v>0</v>
          </cell>
          <cell r="Q510">
            <v>50</v>
          </cell>
          <cell r="S510">
            <v>0</v>
          </cell>
          <cell r="U510">
            <v>20</v>
          </cell>
          <cell r="W510">
            <v>34.700000000000003</v>
          </cell>
        </row>
        <row r="511">
          <cell r="D511" t="str">
            <v>133570220</v>
          </cell>
          <cell r="F511" t="str">
            <v>3</v>
          </cell>
          <cell r="G511" t="str">
            <v>MATHEMATICS</v>
          </cell>
          <cell r="I511">
            <v>54.4</v>
          </cell>
          <cell r="K511">
            <v>0</v>
          </cell>
          <cell r="M511">
            <v>52.3</v>
          </cell>
          <cell r="O511">
            <v>0</v>
          </cell>
          <cell r="Q511">
            <v>100</v>
          </cell>
          <cell r="S511">
            <v>0</v>
          </cell>
          <cell r="U511">
            <v>40</v>
          </cell>
          <cell r="W511">
            <v>54.4</v>
          </cell>
        </row>
        <row r="512">
          <cell r="D512" t="str">
            <v>133570220</v>
          </cell>
          <cell r="F512" t="str">
            <v>4</v>
          </cell>
          <cell r="G512" t="str">
            <v>ENGLISH LANGUAGE ARTS</v>
          </cell>
          <cell r="I512">
            <v>16.7</v>
          </cell>
          <cell r="K512">
            <v>0</v>
          </cell>
          <cell r="M512">
            <v>16</v>
          </cell>
          <cell r="O512">
            <v>0</v>
          </cell>
          <cell r="Q512">
            <v>33.299999999999997</v>
          </cell>
          <cell r="S512">
            <v>0</v>
          </cell>
          <cell r="U512">
            <v>11.1</v>
          </cell>
          <cell r="W512">
            <v>16.3</v>
          </cell>
        </row>
        <row r="513">
          <cell r="D513" t="str">
            <v>133570220</v>
          </cell>
          <cell r="F513" t="str">
            <v>4</v>
          </cell>
          <cell r="G513" t="str">
            <v>MATHEMATICS</v>
          </cell>
          <cell r="I513">
            <v>42.6</v>
          </cell>
          <cell r="K513">
            <v>0</v>
          </cell>
          <cell r="M513">
            <v>42</v>
          </cell>
          <cell r="O513">
            <v>0</v>
          </cell>
          <cell r="Q513">
            <v>33.299999999999997</v>
          </cell>
          <cell r="S513">
            <v>0</v>
          </cell>
          <cell r="U513">
            <v>33.299999999999997</v>
          </cell>
          <cell r="W513">
            <v>44.9</v>
          </cell>
        </row>
        <row r="514">
          <cell r="D514" t="str">
            <v>133570220</v>
          </cell>
          <cell r="F514" t="str">
            <v>5</v>
          </cell>
          <cell r="G514" t="str">
            <v>ENGLISH LANGUAGE ARTS</v>
          </cell>
          <cell r="I514">
            <v>6.8</v>
          </cell>
          <cell r="K514">
            <v>0</v>
          </cell>
          <cell r="M514">
            <v>7.1</v>
          </cell>
          <cell r="O514">
            <v>0</v>
          </cell>
          <cell r="Q514">
            <v>0</v>
          </cell>
          <cell r="S514">
            <v>100</v>
          </cell>
          <cell r="U514">
            <v>0</v>
          </cell>
          <cell r="W514">
            <v>4.9000000000000004</v>
          </cell>
        </row>
        <row r="515">
          <cell r="D515" t="str">
            <v>133570220</v>
          </cell>
          <cell r="F515" t="str">
            <v>5</v>
          </cell>
          <cell r="G515" t="str">
            <v>MATHEMATICS</v>
          </cell>
          <cell r="I515">
            <v>30.2</v>
          </cell>
          <cell r="K515">
            <v>0</v>
          </cell>
          <cell r="M515">
            <v>28.6</v>
          </cell>
          <cell r="O515">
            <v>0</v>
          </cell>
          <cell r="Q515">
            <v>50</v>
          </cell>
          <cell r="S515">
            <v>0</v>
          </cell>
          <cell r="U515">
            <v>20</v>
          </cell>
          <cell r="W515">
            <v>26.8</v>
          </cell>
        </row>
        <row r="516">
          <cell r="D516" t="str">
            <v>133570220</v>
          </cell>
          <cell r="F516" t="str">
            <v>6</v>
          </cell>
          <cell r="G516" t="str">
            <v>ENGLISH LANGUAGE ARTS</v>
          </cell>
          <cell r="I516">
            <v>12.8</v>
          </cell>
          <cell r="K516">
            <v>0</v>
          </cell>
          <cell r="M516">
            <v>12.8</v>
          </cell>
          <cell r="O516">
            <v>0</v>
          </cell>
          <cell r="Q516">
            <v>0</v>
          </cell>
          <cell r="S516">
            <v>0</v>
          </cell>
          <cell r="U516">
            <v>7.1</v>
          </cell>
          <cell r="W516">
            <v>12.5</v>
          </cell>
        </row>
        <row r="517">
          <cell r="D517" t="str">
            <v>133570220</v>
          </cell>
          <cell r="F517" t="str">
            <v>6</v>
          </cell>
          <cell r="G517" t="str">
            <v>MATHEMATICS</v>
          </cell>
          <cell r="I517">
            <v>19.100000000000001</v>
          </cell>
          <cell r="K517">
            <v>0</v>
          </cell>
          <cell r="M517">
            <v>19.100000000000001</v>
          </cell>
          <cell r="O517">
            <v>0</v>
          </cell>
          <cell r="Q517">
            <v>0</v>
          </cell>
          <cell r="S517">
            <v>0</v>
          </cell>
          <cell r="U517">
            <v>21.4</v>
          </cell>
          <cell r="W517">
            <v>20</v>
          </cell>
        </row>
        <row r="518">
          <cell r="D518" t="str">
            <v>133570220</v>
          </cell>
          <cell r="F518" t="str">
            <v>7</v>
          </cell>
          <cell r="G518" t="str">
            <v>ENGLISH LANGUAGE ARTS</v>
          </cell>
          <cell r="I518">
            <v>13.3</v>
          </cell>
          <cell r="K518">
            <v>0</v>
          </cell>
          <cell r="M518">
            <v>11.3</v>
          </cell>
          <cell r="O518">
            <v>0</v>
          </cell>
          <cell r="Q518">
            <v>66.7</v>
          </cell>
          <cell r="S518">
            <v>50</v>
          </cell>
          <cell r="U518">
            <v>4.8</v>
          </cell>
          <cell r="W518">
            <v>14.1</v>
          </cell>
        </row>
        <row r="519">
          <cell r="D519" t="str">
            <v>133570220</v>
          </cell>
          <cell r="F519" t="str">
            <v>7</v>
          </cell>
          <cell r="G519" t="str">
            <v>MATHEMATICS</v>
          </cell>
          <cell r="I519">
            <v>12</v>
          </cell>
          <cell r="K519">
            <v>0</v>
          </cell>
          <cell r="M519">
            <v>12.7</v>
          </cell>
          <cell r="O519">
            <v>0</v>
          </cell>
          <cell r="Q519">
            <v>0</v>
          </cell>
          <cell r="S519">
            <v>0</v>
          </cell>
          <cell r="U519">
            <v>4.8</v>
          </cell>
          <cell r="W519">
            <v>12.7</v>
          </cell>
        </row>
        <row r="520">
          <cell r="D520" t="str">
            <v>133570220</v>
          </cell>
          <cell r="F520" t="str">
            <v>8</v>
          </cell>
          <cell r="G520" t="str">
            <v>ENGLISH LANGUAGE ARTS</v>
          </cell>
          <cell r="I520">
            <v>28.8</v>
          </cell>
          <cell r="K520">
            <v>0</v>
          </cell>
          <cell r="M520">
            <v>26.8</v>
          </cell>
          <cell r="O520">
            <v>0</v>
          </cell>
          <cell r="Q520">
            <v>57.1</v>
          </cell>
          <cell r="S520">
            <v>0</v>
          </cell>
          <cell r="U520">
            <v>8.4</v>
          </cell>
          <cell r="W520">
            <v>31</v>
          </cell>
        </row>
        <row r="521">
          <cell r="D521" t="str">
            <v>133570220</v>
          </cell>
          <cell r="F521" t="str">
            <v>8</v>
          </cell>
          <cell r="G521" t="str">
            <v>MATHEMATICS</v>
          </cell>
          <cell r="I521">
            <v>16.2</v>
          </cell>
          <cell r="K521">
            <v>0</v>
          </cell>
          <cell r="M521">
            <v>13</v>
          </cell>
          <cell r="O521">
            <v>0</v>
          </cell>
          <cell r="Q521">
            <v>57.2</v>
          </cell>
          <cell r="S521">
            <v>0</v>
          </cell>
          <cell r="U521">
            <v>12.5</v>
          </cell>
          <cell r="W521">
            <v>16.899999999999999</v>
          </cell>
        </row>
        <row r="522">
          <cell r="D522" t="str">
            <v>133570225</v>
          </cell>
          <cell r="F522" t="str">
            <v>3</v>
          </cell>
          <cell r="G522" t="str">
            <v>ENGLISH LANGUAGE ARTS</v>
          </cell>
          <cell r="I522">
            <v>28.2</v>
          </cell>
          <cell r="K522">
            <v>50</v>
          </cell>
          <cell r="M522">
            <v>24.2</v>
          </cell>
          <cell r="O522">
            <v>0</v>
          </cell>
          <cell r="Q522">
            <v>57.1</v>
          </cell>
          <cell r="S522">
            <v>100</v>
          </cell>
          <cell r="U522">
            <v>50</v>
          </cell>
          <cell r="W522">
            <v>28.4</v>
          </cell>
        </row>
        <row r="523">
          <cell r="D523" t="str">
            <v>133570225</v>
          </cell>
          <cell r="F523" t="str">
            <v>3</v>
          </cell>
          <cell r="G523" t="str">
            <v>MATHEMATICS</v>
          </cell>
          <cell r="I523">
            <v>39.4</v>
          </cell>
          <cell r="K523">
            <v>100</v>
          </cell>
          <cell r="M523">
            <v>37.1</v>
          </cell>
          <cell r="O523">
            <v>0</v>
          </cell>
          <cell r="Q523">
            <v>42.9</v>
          </cell>
          <cell r="S523">
            <v>100</v>
          </cell>
          <cell r="U523">
            <v>50</v>
          </cell>
          <cell r="W523">
            <v>40.299999999999997</v>
          </cell>
        </row>
        <row r="524">
          <cell r="D524" t="str">
            <v>133570225</v>
          </cell>
          <cell r="F524" t="str">
            <v>4</v>
          </cell>
          <cell r="G524" t="str">
            <v>ENGLISH LANGUAGE ARTS</v>
          </cell>
          <cell r="I524">
            <v>22.7</v>
          </cell>
          <cell r="K524">
            <v>100</v>
          </cell>
          <cell r="M524">
            <v>22.4</v>
          </cell>
          <cell r="O524">
            <v>0</v>
          </cell>
          <cell r="Q524">
            <v>14.3</v>
          </cell>
          <cell r="S524">
            <v>100</v>
          </cell>
          <cell r="U524">
            <v>6.7</v>
          </cell>
          <cell r="W524">
            <v>23.2</v>
          </cell>
        </row>
        <row r="525">
          <cell r="D525" t="str">
            <v>133570225</v>
          </cell>
          <cell r="F525" t="str">
            <v>4</v>
          </cell>
          <cell r="G525" t="str">
            <v>MATHEMATICS</v>
          </cell>
          <cell r="I525">
            <v>41.3</v>
          </cell>
          <cell r="K525">
            <v>100</v>
          </cell>
          <cell r="M525">
            <v>37.299999999999997</v>
          </cell>
          <cell r="O525">
            <v>0</v>
          </cell>
          <cell r="Q525">
            <v>71.400000000000006</v>
          </cell>
          <cell r="S525">
            <v>100</v>
          </cell>
          <cell r="U525">
            <v>20</v>
          </cell>
          <cell r="W525">
            <v>39.700000000000003</v>
          </cell>
        </row>
        <row r="526">
          <cell r="D526" t="str">
            <v>133570225</v>
          </cell>
          <cell r="F526" t="str">
            <v>5</v>
          </cell>
          <cell r="G526" t="str">
            <v>ENGLISH LANGUAGE ARTS</v>
          </cell>
          <cell r="I526">
            <v>17.899999999999999</v>
          </cell>
          <cell r="K526">
            <v>0</v>
          </cell>
          <cell r="M526">
            <v>15.2</v>
          </cell>
          <cell r="O526">
            <v>0</v>
          </cell>
          <cell r="Q526">
            <v>33.299999999999997</v>
          </cell>
          <cell r="S526">
            <v>0</v>
          </cell>
          <cell r="U526">
            <v>22.2</v>
          </cell>
          <cell r="W526">
            <v>18.100000000000001</v>
          </cell>
        </row>
        <row r="527">
          <cell r="D527" t="str">
            <v>133570225</v>
          </cell>
          <cell r="F527" t="str">
            <v>5</v>
          </cell>
          <cell r="G527" t="str">
            <v>MATHEMATICS</v>
          </cell>
          <cell r="I527">
            <v>42.9</v>
          </cell>
          <cell r="K527">
            <v>0</v>
          </cell>
          <cell r="M527">
            <v>37.799999999999997</v>
          </cell>
          <cell r="O527">
            <v>0</v>
          </cell>
          <cell r="Q527">
            <v>66.599999999999994</v>
          </cell>
          <cell r="S527">
            <v>100</v>
          </cell>
          <cell r="U527">
            <v>33.299999999999997</v>
          </cell>
          <cell r="W527">
            <v>41.7</v>
          </cell>
        </row>
        <row r="528">
          <cell r="D528" t="str">
            <v>133570225</v>
          </cell>
          <cell r="F528" t="str">
            <v>6</v>
          </cell>
          <cell r="G528" t="str">
            <v>ENGLISH LANGUAGE ARTS</v>
          </cell>
          <cell r="I528">
            <v>25.9</v>
          </cell>
          <cell r="K528">
            <v>0</v>
          </cell>
          <cell r="M528">
            <v>28</v>
          </cell>
          <cell r="O528">
            <v>0</v>
          </cell>
          <cell r="Q528">
            <v>0</v>
          </cell>
          <cell r="S528">
            <v>0</v>
          </cell>
          <cell r="U528">
            <v>0</v>
          </cell>
          <cell r="W528">
            <v>25</v>
          </cell>
        </row>
        <row r="529">
          <cell r="D529" t="str">
            <v>133570225</v>
          </cell>
          <cell r="F529" t="str">
            <v>6</v>
          </cell>
          <cell r="G529" t="str">
            <v>MATHEMATICS</v>
          </cell>
          <cell r="I529">
            <v>51.8</v>
          </cell>
          <cell r="K529">
            <v>0</v>
          </cell>
          <cell r="M529">
            <v>52</v>
          </cell>
          <cell r="O529">
            <v>0</v>
          </cell>
          <cell r="Q529">
            <v>50</v>
          </cell>
          <cell r="S529">
            <v>0</v>
          </cell>
          <cell r="U529">
            <v>25</v>
          </cell>
          <cell r="W529">
            <v>50</v>
          </cell>
        </row>
        <row r="530">
          <cell r="D530" t="str">
            <v>133570300</v>
          </cell>
          <cell r="F530" t="str">
            <v>3</v>
          </cell>
          <cell r="G530" t="str">
            <v>ENGLISH LANGUAGE ARTS</v>
          </cell>
          <cell r="I530">
            <v>37.5</v>
          </cell>
          <cell r="K530">
            <v>0</v>
          </cell>
          <cell r="M530">
            <v>38.5</v>
          </cell>
          <cell r="O530">
            <v>0</v>
          </cell>
          <cell r="Q530">
            <v>0</v>
          </cell>
          <cell r="S530">
            <v>0</v>
          </cell>
          <cell r="U530">
            <v>50</v>
          </cell>
          <cell r="W530">
            <v>33.299999999999997</v>
          </cell>
        </row>
        <row r="531">
          <cell r="D531" t="str">
            <v>133570300</v>
          </cell>
          <cell r="F531" t="str">
            <v>3</v>
          </cell>
          <cell r="G531" t="str">
            <v>MATHEMATICS</v>
          </cell>
          <cell r="I531">
            <v>81.3</v>
          </cell>
          <cell r="K531">
            <v>0</v>
          </cell>
          <cell r="M531">
            <v>84.6</v>
          </cell>
          <cell r="O531">
            <v>0</v>
          </cell>
          <cell r="Q531">
            <v>50</v>
          </cell>
          <cell r="S531">
            <v>0</v>
          </cell>
          <cell r="U531">
            <v>50</v>
          </cell>
          <cell r="W531">
            <v>75</v>
          </cell>
        </row>
        <row r="532">
          <cell r="D532" t="str">
            <v>133570300</v>
          </cell>
          <cell r="F532" t="str">
            <v>4</v>
          </cell>
          <cell r="G532" t="str">
            <v>ENGLISH LANGUAGE ARTS</v>
          </cell>
          <cell r="I532">
            <v>29.6</v>
          </cell>
          <cell r="K532">
            <v>100</v>
          </cell>
          <cell r="M532">
            <v>27.8</v>
          </cell>
          <cell r="O532">
            <v>0</v>
          </cell>
          <cell r="Q532">
            <v>25</v>
          </cell>
          <cell r="S532">
            <v>0</v>
          </cell>
          <cell r="U532">
            <v>0</v>
          </cell>
          <cell r="W532">
            <v>24</v>
          </cell>
        </row>
        <row r="533">
          <cell r="D533" t="str">
            <v>133570300</v>
          </cell>
          <cell r="F533" t="str">
            <v>4</v>
          </cell>
          <cell r="G533" t="str">
            <v>MATHEMATICS</v>
          </cell>
          <cell r="I533">
            <v>44.4</v>
          </cell>
          <cell r="K533">
            <v>100</v>
          </cell>
          <cell r="M533">
            <v>44.5</v>
          </cell>
          <cell r="O533">
            <v>0</v>
          </cell>
          <cell r="Q533">
            <v>37.5</v>
          </cell>
          <cell r="S533">
            <v>0</v>
          </cell>
          <cell r="U533">
            <v>16.7</v>
          </cell>
          <cell r="W533">
            <v>40</v>
          </cell>
        </row>
        <row r="534">
          <cell r="D534" t="str">
            <v>133570300</v>
          </cell>
          <cell r="F534" t="str">
            <v>5</v>
          </cell>
          <cell r="G534" t="str">
            <v>ENGLISH LANGUAGE ARTS</v>
          </cell>
          <cell r="I534">
            <v>11.1</v>
          </cell>
          <cell r="K534">
            <v>0</v>
          </cell>
          <cell r="M534">
            <v>6.7</v>
          </cell>
          <cell r="O534">
            <v>0</v>
          </cell>
          <cell r="Q534">
            <v>33.299999999999997</v>
          </cell>
          <cell r="S534">
            <v>0</v>
          </cell>
          <cell r="U534">
            <v>0</v>
          </cell>
          <cell r="W534">
            <v>11.8</v>
          </cell>
        </row>
        <row r="535">
          <cell r="D535" t="str">
            <v>133570300</v>
          </cell>
          <cell r="F535" t="str">
            <v>5</v>
          </cell>
          <cell r="G535" t="str">
            <v>MATHEMATICS</v>
          </cell>
          <cell r="I535">
            <v>11.2</v>
          </cell>
          <cell r="K535">
            <v>0</v>
          </cell>
          <cell r="M535">
            <v>6.7</v>
          </cell>
          <cell r="O535">
            <v>0</v>
          </cell>
          <cell r="Q535">
            <v>33.299999999999997</v>
          </cell>
          <cell r="S535">
            <v>0</v>
          </cell>
          <cell r="U535">
            <v>0</v>
          </cell>
          <cell r="W535">
            <v>11.8</v>
          </cell>
        </row>
        <row r="536">
          <cell r="D536" t="str">
            <v>133570300</v>
          </cell>
          <cell r="F536" t="str">
            <v>6</v>
          </cell>
          <cell r="G536" t="str">
            <v>ENGLISH LANGUAGE ARTS</v>
          </cell>
          <cell r="I536">
            <v>20.8</v>
          </cell>
          <cell r="K536">
            <v>0</v>
          </cell>
          <cell r="M536">
            <v>20</v>
          </cell>
          <cell r="O536">
            <v>0</v>
          </cell>
          <cell r="Q536">
            <v>25</v>
          </cell>
          <cell r="S536">
            <v>0</v>
          </cell>
          <cell r="U536">
            <v>10</v>
          </cell>
          <cell r="W536">
            <v>18.2</v>
          </cell>
        </row>
        <row r="537">
          <cell r="D537" t="str">
            <v>133570300</v>
          </cell>
          <cell r="F537" t="str">
            <v>6</v>
          </cell>
          <cell r="G537" t="str">
            <v>MATHEMATICS</v>
          </cell>
          <cell r="I537">
            <v>33.4</v>
          </cell>
          <cell r="K537">
            <v>0</v>
          </cell>
          <cell r="M537">
            <v>35</v>
          </cell>
          <cell r="O537">
            <v>0</v>
          </cell>
          <cell r="Q537">
            <v>25</v>
          </cell>
          <cell r="S537">
            <v>0</v>
          </cell>
          <cell r="U537">
            <v>10</v>
          </cell>
          <cell r="W537">
            <v>27.2</v>
          </cell>
        </row>
        <row r="538">
          <cell r="D538" t="str">
            <v>133570300</v>
          </cell>
          <cell r="F538" t="str">
            <v>7</v>
          </cell>
          <cell r="G538" t="str">
            <v>ENGLISH LANGUAGE ARTS</v>
          </cell>
          <cell r="I538">
            <v>24.1</v>
          </cell>
          <cell r="K538">
            <v>0</v>
          </cell>
          <cell r="M538">
            <v>28</v>
          </cell>
          <cell r="O538">
            <v>0</v>
          </cell>
          <cell r="Q538">
            <v>0</v>
          </cell>
          <cell r="S538">
            <v>0</v>
          </cell>
          <cell r="U538">
            <v>20</v>
          </cell>
          <cell r="W538">
            <v>20</v>
          </cell>
        </row>
        <row r="539">
          <cell r="D539" t="str">
            <v>133570300</v>
          </cell>
          <cell r="F539" t="str">
            <v>7</v>
          </cell>
          <cell r="G539" t="str">
            <v>MATHEMATICS</v>
          </cell>
          <cell r="I539">
            <v>27.6</v>
          </cell>
          <cell r="K539">
            <v>0</v>
          </cell>
          <cell r="M539">
            <v>28</v>
          </cell>
          <cell r="O539">
            <v>0</v>
          </cell>
          <cell r="Q539">
            <v>25</v>
          </cell>
          <cell r="S539">
            <v>0</v>
          </cell>
          <cell r="U539">
            <v>10</v>
          </cell>
          <cell r="W539">
            <v>20</v>
          </cell>
        </row>
        <row r="540">
          <cell r="D540" t="str">
            <v>133570300</v>
          </cell>
          <cell r="F540" t="str">
            <v>8</v>
          </cell>
          <cell r="G540" t="str">
            <v>ENGLISH LANGUAGE ARTS</v>
          </cell>
          <cell r="I540">
            <v>45.9</v>
          </cell>
          <cell r="K540">
            <v>0</v>
          </cell>
          <cell r="M540">
            <v>47.7</v>
          </cell>
          <cell r="O540">
            <v>0</v>
          </cell>
          <cell r="Q540">
            <v>33.299999999999997</v>
          </cell>
          <cell r="S540">
            <v>0</v>
          </cell>
          <cell r="U540">
            <v>0</v>
          </cell>
          <cell r="W540">
            <v>45.9</v>
          </cell>
        </row>
        <row r="541">
          <cell r="D541" t="str">
            <v>133570300</v>
          </cell>
          <cell r="F541" t="str">
            <v>8</v>
          </cell>
          <cell r="G541" t="str">
            <v>MATHEMATICS</v>
          </cell>
          <cell r="I541">
            <v>41.6</v>
          </cell>
          <cell r="K541">
            <v>0</v>
          </cell>
          <cell r="M541">
            <v>42.8</v>
          </cell>
          <cell r="O541">
            <v>0</v>
          </cell>
          <cell r="Q541">
            <v>33.299999999999997</v>
          </cell>
          <cell r="S541">
            <v>0</v>
          </cell>
          <cell r="U541">
            <v>0</v>
          </cell>
          <cell r="W541">
            <v>41.6</v>
          </cell>
        </row>
        <row r="542">
          <cell r="D542" t="str">
            <v>133570310</v>
          </cell>
          <cell r="F542" t="str">
            <v>3</v>
          </cell>
          <cell r="G542" t="str">
            <v>ENGLISH LANGUAGE ARTS</v>
          </cell>
          <cell r="I542">
            <v>30.9</v>
          </cell>
          <cell r="K542">
            <v>0</v>
          </cell>
          <cell r="M542">
            <v>27.9</v>
          </cell>
          <cell r="O542">
            <v>0</v>
          </cell>
          <cell r="Q542">
            <v>41.7</v>
          </cell>
          <cell r="S542">
            <v>16.7</v>
          </cell>
          <cell r="U542">
            <v>33.299999999999997</v>
          </cell>
          <cell r="W542">
            <v>30.9</v>
          </cell>
        </row>
        <row r="543">
          <cell r="D543" t="str">
            <v>133570310</v>
          </cell>
          <cell r="F543" t="str">
            <v>3</v>
          </cell>
          <cell r="G543" t="str">
            <v>MATHEMATICS</v>
          </cell>
          <cell r="I543">
            <v>32.700000000000003</v>
          </cell>
          <cell r="K543">
            <v>0</v>
          </cell>
          <cell r="M543">
            <v>30.2</v>
          </cell>
          <cell r="O543">
            <v>0</v>
          </cell>
          <cell r="Q543">
            <v>41.7</v>
          </cell>
          <cell r="S543">
            <v>50</v>
          </cell>
          <cell r="U543">
            <v>11.1</v>
          </cell>
          <cell r="W543">
            <v>32.700000000000003</v>
          </cell>
        </row>
        <row r="544">
          <cell r="D544" t="str">
            <v>133570310</v>
          </cell>
          <cell r="F544" t="str">
            <v>4</v>
          </cell>
          <cell r="G544" t="str">
            <v>ENGLISH LANGUAGE ARTS</v>
          </cell>
          <cell r="I544">
            <v>28.6</v>
          </cell>
          <cell r="K544">
            <v>0</v>
          </cell>
          <cell r="M544">
            <v>22.2</v>
          </cell>
          <cell r="O544">
            <v>0</v>
          </cell>
          <cell r="Q544">
            <v>54.5</v>
          </cell>
          <cell r="S544">
            <v>0</v>
          </cell>
          <cell r="U544">
            <v>22.6</v>
          </cell>
          <cell r="W544">
            <v>28.6</v>
          </cell>
        </row>
        <row r="545">
          <cell r="D545" t="str">
            <v>133570310</v>
          </cell>
          <cell r="F545" t="str">
            <v>4</v>
          </cell>
          <cell r="G545" t="str">
            <v>MATHEMATICS</v>
          </cell>
          <cell r="I545">
            <v>33.9</v>
          </cell>
          <cell r="K545">
            <v>0</v>
          </cell>
          <cell r="M545">
            <v>37.700000000000003</v>
          </cell>
          <cell r="O545">
            <v>0</v>
          </cell>
          <cell r="Q545">
            <v>18.2</v>
          </cell>
          <cell r="S545">
            <v>0</v>
          </cell>
          <cell r="U545">
            <v>19.3</v>
          </cell>
          <cell r="W545">
            <v>33.9</v>
          </cell>
        </row>
        <row r="546">
          <cell r="D546" t="str">
            <v>133570330</v>
          </cell>
          <cell r="F546" t="str">
            <v>3</v>
          </cell>
          <cell r="G546" t="str">
            <v>ENGLISH LANGUAGE ARTS</v>
          </cell>
          <cell r="I546">
            <v>22.2</v>
          </cell>
          <cell r="K546">
            <v>0</v>
          </cell>
          <cell r="M546">
            <v>21.4</v>
          </cell>
          <cell r="O546">
            <v>0</v>
          </cell>
          <cell r="Q546">
            <v>33.299999999999997</v>
          </cell>
          <cell r="S546">
            <v>0</v>
          </cell>
          <cell r="U546">
            <v>0</v>
          </cell>
          <cell r="W546">
            <v>23.8</v>
          </cell>
        </row>
        <row r="547">
          <cell r="D547" t="str">
            <v>133570330</v>
          </cell>
          <cell r="F547" t="str">
            <v>3</v>
          </cell>
          <cell r="G547" t="str">
            <v>MATHEMATICS</v>
          </cell>
          <cell r="I547">
            <v>53.3</v>
          </cell>
          <cell r="K547">
            <v>0</v>
          </cell>
          <cell r="M547">
            <v>50</v>
          </cell>
          <cell r="O547">
            <v>0</v>
          </cell>
          <cell r="Q547">
            <v>100</v>
          </cell>
          <cell r="S547">
            <v>0</v>
          </cell>
          <cell r="U547">
            <v>0</v>
          </cell>
          <cell r="W547">
            <v>54.8</v>
          </cell>
        </row>
        <row r="548">
          <cell r="D548" t="str">
            <v>133570330</v>
          </cell>
          <cell r="F548" t="str">
            <v>4</v>
          </cell>
          <cell r="G548" t="str">
            <v>ENGLISH LANGUAGE ARTS</v>
          </cell>
          <cell r="I548">
            <v>27</v>
          </cell>
          <cell r="K548">
            <v>0</v>
          </cell>
          <cell r="M548">
            <v>28.1</v>
          </cell>
          <cell r="O548">
            <v>0</v>
          </cell>
          <cell r="Q548">
            <v>33.299999999999997</v>
          </cell>
          <cell r="S548">
            <v>0</v>
          </cell>
          <cell r="U548">
            <v>16.7</v>
          </cell>
          <cell r="W548">
            <v>29.4</v>
          </cell>
        </row>
        <row r="549">
          <cell r="D549" t="str">
            <v>133570330</v>
          </cell>
          <cell r="F549" t="str">
            <v>4</v>
          </cell>
          <cell r="G549" t="str">
            <v>MATHEMATICS</v>
          </cell>
          <cell r="I549">
            <v>45.9</v>
          </cell>
          <cell r="K549">
            <v>0</v>
          </cell>
          <cell r="M549">
            <v>46.9</v>
          </cell>
          <cell r="O549">
            <v>0</v>
          </cell>
          <cell r="Q549">
            <v>33.299999999999997</v>
          </cell>
          <cell r="S549">
            <v>0</v>
          </cell>
          <cell r="U549">
            <v>16.7</v>
          </cell>
          <cell r="W549">
            <v>47.1</v>
          </cell>
        </row>
        <row r="550">
          <cell r="D550" t="str">
            <v>133570330</v>
          </cell>
          <cell r="F550" t="str">
            <v>5</v>
          </cell>
          <cell r="G550" t="str">
            <v>ENGLISH LANGUAGE ARTS</v>
          </cell>
          <cell r="I550">
            <v>38.9</v>
          </cell>
          <cell r="K550">
            <v>0</v>
          </cell>
          <cell r="M550">
            <v>40</v>
          </cell>
          <cell r="O550">
            <v>0</v>
          </cell>
          <cell r="Q550">
            <v>50</v>
          </cell>
          <cell r="S550">
            <v>100</v>
          </cell>
          <cell r="U550">
            <v>0</v>
          </cell>
          <cell r="W550">
            <v>41.9</v>
          </cell>
        </row>
        <row r="551">
          <cell r="D551" t="str">
            <v>133570330</v>
          </cell>
          <cell r="F551" t="str">
            <v>5</v>
          </cell>
          <cell r="G551" t="str">
            <v>MATHEMATICS</v>
          </cell>
          <cell r="I551">
            <v>55.6</v>
          </cell>
          <cell r="K551">
            <v>0</v>
          </cell>
          <cell r="M551">
            <v>53.3</v>
          </cell>
          <cell r="O551">
            <v>100</v>
          </cell>
          <cell r="Q551">
            <v>50</v>
          </cell>
          <cell r="S551">
            <v>100</v>
          </cell>
          <cell r="U551">
            <v>50</v>
          </cell>
          <cell r="W551">
            <v>51.6</v>
          </cell>
        </row>
        <row r="552">
          <cell r="D552" t="str">
            <v>133570330</v>
          </cell>
          <cell r="F552" t="str">
            <v>6</v>
          </cell>
          <cell r="G552" t="str">
            <v>ENGLISH LANGUAGE ARTS</v>
          </cell>
          <cell r="I552">
            <v>26.9</v>
          </cell>
          <cell r="K552">
            <v>0</v>
          </cell>
          <cell r="M552">
            <v>28</v>
          </cell>
          <cell r="O552">
            <v>0</v>
          </cell>
          <cell r="Q552">
            <v>0</v>
          </cell>
          <cell r="S552">
            <v>0</v>
          </cell>
          <cell r="U552">
            <v>0</v>
          </cell>
          <cell r="W552">
            <v>28</v>
          </cell>
        </row>
        <row r="553">
          <cell r="D553" t="str">
            <v>133570330</v>
          </cell>
          <cell r="F553" t="str">
            <v>6</v>
          </cell>
          <cell r="G553" t="str">
            <v>MATHEMATICS</v>
          </cell>
          <cell r="I553">
            <v>19.2</v>
          </cell>
          <cell r="K553">
            <v>0</v>
          </cell>
          <cell r="M553">
            <v>20</v>
          </cell>
          <cell r="O553">
            <v>0</v>
          </cell>
          <cell r="Q553">
            <v>0</v>
          </cell>
          <cell r="S553">
            <v>0</v>
          </cell>
          <cell r="U553">
            <v>0</v>
          </cell>
          <cell r="W553">
            <v>20</v>
          </cell>
        </row>
        <row r="554">
          <cell r="D554" t="str">
            <v>133570330</v>
          </cell>
          <cell r="F554" t="str">
            <v>7</v>
          </cell>
          <cell r="G554" t="str">
            <v>ENGLISH LANGUAGE ARTS</v>
          </cell>
          <cell r="I554">
            <v>33.299999999999997</v>
          </cell>
          <cell r="K554">
            <v>0</v>
          </cell>
          <cell r="M554">
            <v>34.6</v>
          </cell>
          <cell r="O554">
            <v>0</v>
          </cell>
          <cell r="Q554">
            <v>0</v>
          </cell>
          <cell r="S554">
            <v>0</v>
          </cell>
          <cell r="U554">
            <v>0</v>
          </cell>
          <cell r="W554">
            <v>35</v>
          </cell>
        </row>
        <row r="555">
          <cell r="D555" t="str">
            <v>133570330</v>
          </cell>
          <cell r="F555" t="str">
            <v>7</v>
          </cell>
          <cell r="G555" t="str">
            <v>MATHEMATICS</v>
          </cell>
          <cell r="I555">
            <v>48.1</v>
          </cell>
          <cell r="K555">
            <v>0</v>
          </cell>
          <cell r="M555">
            <v>50</v>
          </cell>
          <cell r="O555">
            <v>0</v>
          </cell>
          <cell r="Q555">
            <v>0</v>
          </cell>
          <cell r="S555">
            <v>0</v>
          </cell>
          <cell r="U555">
            <v>0</v>
          </cell>
          <cell r="W555">
            <v>50</v>
          </cell>
        </row>
        <row r="556">
          <cell r="D556" t="str">
            <v>133570330</v>
          </cell>
          <cell r="F556" t="str">
            <v>8</v>
          </cell>
          <cell r="G556" t="str">
            <v>ENGLISH LANGUAGE ARTS</v>
          </cell>
          <cell r="I556">
            <v>60.9</v>
          </cell>
          <cell r="K556">
            <v>0</v>
          </cell>
          <cell r="M556">
            <v>60.9</v>
          </cell>
          <cell r="O556">
            <v>0</v>
          </cell>
          <cell r="Q556">
            <v>0</v>
          </cell>
          <cell r="S556">
            <v>0</v>
          </cell>
          <cell r="U556">
            <v>25</v>
          </cell>
          <cell r="W556">
            <v>60.4</v>
          </cell>
        </row>
        <row r="557">
          <cell r="D557" t="str">
            <v>133570330</v>
          </cell>
          <cell r="F557" t="str">
            <v>8</v>
          </cell>
          <cell r="G557" t="str">
            <v>MATHEMATICS</v>
          </cell>
          <cell r="I557">
            <v>46.7</v>
          </cell>
          <cell r="K557">
            <v>0</v>
          </cell>
          <cell r="M557">
            <v>46.7</v>
          </cell>
          <cell r="O557">
            <v>0</v>
          </cell>
          <cell r="Q557">
            <v>0</v>
          </cell>
          <cell r="S557">
            <v>0</v>
          </cell>
          <cell r="U557">
            <v>14.3</v>
          </cell>
          <cell r="W557">
            <v>44.2</v>
          </cell>
        </row>
        <row r="558">
          <cell r="D558" t="str">
            <v>133570370</v>
          </cell>
          <cell r="F558" t="str">
            <v>3</v>
          </cell>
          <cell r="G558" t="str">
            <v>ENGLISH LANGUAGE ARTS</v>
          </cell>
          <cell r="I558">
            <v>14.8</v>
          </cell>
          <cell r="K558">
            <v>0</v>
          </cell>
          <cell r="M558">
            <v>15</v>
          </cell>
          <cell r="O558">
            <v>0</v>
          </cell>
          <cell r="Q558">
            <v>16.7</v>
          </cell>
          <cell r="S558">
            <v>0</v>
          </cell>
          <cell r="U558">
            <v>0</v>
          </cell>
          <cell r="W558">
            <v>13</v>
          </cell>
        </row>
        <row r="559">
          <cell r="D559" t="str">
            <v>133570370</v>
          </cell>
          <cell r="F559" t="str">
            <v>3</v>
          </cell>
          <cell r="G559" t="str">
            <v>MATHEMATICS</v>
          </cell>
          <cell r="I559">
            <v>29.6</v>
          </cell>
          <cell r="K559">
            <v>0</v>
          </cell>
          <cell r="M559">
            <v>25</v>
          </cell>
          <cell r="O559">
            <v>0</v>
          </cell>
          <cell r="Q559">
            <v>50</v>
          </cell>
          <cell r="S559">
            <v>0</v>
          </cell>
          <cell r="U559">
            <v>0</v>
          </cell>
          <cell r="W559">
            <v>34.700000000000003</v>
          </cell>
        </row>
        <row r="560">
          <cell r="D560" t="str">
            <v>133570370</v>
          </cell>
          <cell r="F560" t="str">
            <v>4</v>
          </cell>
          <cell r="G560" t="str">
            <v>ENGLISH LANGUAGE ARTS</v>
          </cell>
          <cell r="I560">
            <v>5.9</v>
          </cell>
          <cell r="K560">
            <v>0</v>
          </cell>
          <cell r="M560">
            <v>6.7</v>
          </cell>
          <cell r="O560">
            <v>0</v>
          </cell>
          <cell r="Q560">
            <v>0</v>
          </cell>
          <cell r="S560">
            <v>0</v>
          </cell>
          <cell r="U560">
            <v>0</v>
          </cell>
          <cell r="W560">
            <v>5.9</v>
          </cell>
        </row>
        <row r="561">
          <cell r="D561" t="str">
            <v>133570370</v>
          </cell>
          <cell r="F561" t="str">
            <v>4</v>
          </cell>
          <cell r="G561" t="str">
            <v>MATHEMATICS</v>
          </cell>
          <cell r="I561">
            <v>23.5</v>
          </cell>
          <cell r="K561">
            <v>0</v>
          </cell>
          <cell r="M561">
            <v>26.7</v>
          </cell>
          <cell r="O561">
            <v>0</v>
          </cell>
          <cell r="Q561">
            <v>0</v>
          </cell>
          <cell r="S561">
            <v>0</v>
          </cell>
          <cell r="U561">
            <v>33.299999999999997</v>
          </cell>
          <cell r="W561">
            <v>23.5</v>
          </cell>
        </row>
        <row r="562">
          <cell r="D562" t="str">
            <v>133570370</v>
          </cell>
          <cell r="F562" t="str">
            <v>5</v>
          </cell>
          <cell r="G562" t="str">
            <v>ENGLISH LANGUAGE ARTS</v>
          </cell>
          <cell r="I562">
            <v>16.7</v>
          </cell>
          <cell r="K562">
            <v>0</v>
          </cell>
          <cell r="M562">
            <v>12.5</v>
          </cell>
          <cell r="O562">
            <v>0</v>
          </cell>
          <cell r="Q562">
            <v>50</v>
          </cell>
          <cell r="S562">
            <v>0</v>
          </cell>
          <cell r="U562">
            <v>0</v>
          </cell>
          <cell r="W562">
            <v>16.7</v>
          </cell>
        </row>
        <row r="563">
          <cell r="D563" t="str">
            <v>133570370</v>
          </cell>
          <cell r="F563" t="str">
            <v>5</v>
          </cell>
          <cell r="G563" t="str">
            <v>MATHEMATICS</v>
          </cell>
          <cell r="I563">
            <v>55.5</v>
          </cell>
          <cell r="K563">
            <v>0</v>
          </cell>
          <cell r="M563">
            <v>50.1</v>
          </cell>
          <cell r="O563">
            <v>0</v>
          </cell>
          <cell r="Q563">
            <v>100</v>
          </cell>
          <cell r="S563">
            <v>0</v>
          </cell>
          <cell r="U563">
            <v>60</v>
          </cell>
          <cell r="W563">
            <v>55.5</v>
          </cell>
        </row>
        <row r="564">
          <cell r="D564" t="str">
            <v>133570370</v>
          </cell>
          <cell r="F564" t="str">
            <v>6</v>
          </cell>
          <cell r="G564" t="str">
            <v>ENGLISH LANGUAGE ARTS</v>
          </cell>
          <cell r="I564">
            <v>25</v>
          </cell>
          <cell r="K564">
            <v>0</v>
          </cell>
          <cell r="M564">
            <v>27.3</v>
          </cell>
          <cell r="O564">
            <v>0</v>
          </cell>
          <cell r="Q564">
            <v>20</v>
          </cell>
          <cell r="S564">
            <v>0</v>
          </cell>
          <cell r="U564">
            <v>0</v>
          </cell>
          <cell r="W564">
            <v>15.4</v>
          </cell>
        </row>
        <row r="565">
          <cell r="D565" t="str">
            <v>133570370</v>
          </cell>
          <cell r="F565" t="str">
            <v>6</v>
          </cell>
          <cell r="G565" t="str">
            <v>MATHEMATICS</v>
          </cell>
          <cell r="I565">
            <v>43.8</v>
          </cell>
          <cell r="K565">
            <v>0</v>
          </cell>
          <cell r="M565">
            <v>54.5</v>
          </cell>
          <cell r="O565">
            <v>0</v>
          </cell>
          <cell r="Q565">
            <v>20</v>
          </cell>
          <cell r="S565">
            <v>0</v>
          </cell>
          <cell r="U565">
            <v>33.299999999999997</v>
          </cell>
          <cell r="W565">
            <v>38.5</v>
          </cell>
        </row>
        <row r="566">
          <cell r="D566" t="str">
            <v>133570370</v>
          </cell>
          <cell r="F566" t="str">
            <v>7</v>
          </cell>
          <cell r="G566" t="str">
            <v>ENGLISH LANGUAGE ARTS</v>
          </cell>
          <cell r="I566">
            <v>15</v>
          </cell>
          <cell r="K566">
            <v>0</v>
          </cell>
          <cell r="M566">
            <v>10.5</v>
          </cell>
          <cell r="O566">
            <v>0</v>
          </cell>
          <cell r="Q566">
            <v>100</v>
          </cell>
          <cell r="S566">
            <v>0</v>
          </cell>
          <cell r="U566">
            <v>12.5</v>
          </cell>
          <cell r="W566">
            <v>16.7</v>
          </cell>
        </row>
        <row r="567">
          <cell r="D567" t="str">
            <v>133570370</v>
          </cell>
          <cell r="F567" t="str">
            <v>7</v>
          </cell>
          <cell r="G567" t="str">
            <v>MATHEMATICS</v>
          </cell>
          <cell r="I567">
            <v>10</v>
          </cell>
          <cell r="K567">
            <v>0</v>
          </cell>
          <cell r="M567">
            <v>5.3</v>
          </cell>
          <cell r="O567">
            <v>0</v>
          </cell>
          <cell r="Q567">
            <v>100</v>
          </cell>
          <cell r="S567">
            <v>0</v>
          </cell>
          <cell r="U567">
            <v>12.5</v>
          </cell>
          <cell r="W567">
            <v>11.1</v>
          </cell>
        </row>
        <row r="568">
          <cell r="D568" t="str">
            <v>133570370</v>
          </cell>
          <cell r="F568" t="str">
            <v>8</v>
          </cell>
          <cell r="G568" t="str">
            <v>ENGLISH LANGUAGE ARTS</v>
          </cell>
          <cell r="I568">
            <v>43.3</v>
          </cell>
          <cell r="K568">
            <v>0</v>
          </cell>
          <cell r="M568">
            <v>38.5</v>
          </cell>
          <cell r="O568">
            <v>0</v>
          </cell>
          <cell r="Q568">
            <v>75</v>
          </cell>
          <cell r="S568">
            <v>100</v>
          </cell>
          <cell r="U568">
            <v>18.2</v>
          </cell>
          <cell r="W568">
            <v>40.700000000000003</v>
          </cell>
        </row>
        <row r="569">
          <cell r="D569" t="str">
            <v>133570370</v>
          </cell>
          <cell r="F569" t="str">
            <v>8</v>
          </cell>
          <cell r="G569" t="str">
            <v>MATHEMATICS</v>
          </cell>
          <cell r="I569">
            <v>26.7</v>
          </cell>
          <cell r="K569">
            <v>0</v>
          </cell>
          <cell r="M569">
            <v>26.9</v>
          </cell>
          <cell r="O569">
            <v>0</v>
          </cell>
          <cell r="Q569">
            <v>25</v>
          </cell>
          <cell r="S569">
            <v>0</v>
          </cell>
          <cell r="U569">
            <v>0</v>
          </cell>
          <cell r="W569">
            <v>22.2</v>
          </cell>
        </row>
        <row r="570">
          <cell r="D570" t="str">
            <v>133570390</v>
          </cell>
          <cell r="F570" t="str">
            <v>3</v>
          </cell>
          <cell r="G570" t="str">
            <v>ENGLISH LANGUAGE ARTS</v>
          </cell>
          <cell r="I570">
            <v>31.7</v>
          </cell>
          <cell r="K570">
            <v>100</v>
          </cell>
          <cell r="M570">
            <v>14.3</v>
          </cell>
          <cell r="O570">
            <v>0</v>
          </cell>
          <cell r="Q570">
            <v>32.4</v>
          </cell>
          <cell r="S570">
            <v>16.7</v>
          </cell>
          <cell r="U570">
            <v>0</v>
          </cell>
          <cell r="W570">
            <v>32</v>
          </cell>
        </row>
        <row r="571">
          <cell r="D571" t="str">
            <v>133570390</v>
          </cell>
          <cell r="F571" t="str">
            <v>3</v>
          </cell>
          <cell r="G571" t="str">
            <v>MATHEMATICS</v>
          </cell>
          <cell r="I571">
            <v>52.4</v>
          </cell>
          <cell r="K571">
            <v>100</v>
          </cell>
          <cell r="M571">
            <v>42.9</v>
          </cell>
          <cell r="O571">
            <v>0</v>
          </cell>
          <cell r="Q571">
            <v>52.7</v>
          </cell>
          <cell r="S571">
            <v>29.2</v>
          </cell>
          <cell r="U571">
            <v>20</v>
          </cell>
          <cell r="W571">
            <v>50.7</v>
          </cell>
        </row>
        <row r="572">
          <cell r="D572" t="str">
            <v>133570390</v>
          </cell>
          <cell r="F572" t="str">
            <v>4</v>
          </cell>
          <cell r="G572" t="str">
            <v>ENGLISH LANGUAGE ARTS</v>
          </cell>
          <cell r="I572">
            <v>37.6</v>
          </cell>
          <cell r="K572">
            <v>100</v>
          </cell>
          <cell r="M572">
            <v>44.4</v>
          </cell>
          <cell r="O572">
            <v>0</v>
          </cell>
          <cell r="Q572">
            <v>34.5</v>
          </cell>
          <cell r="S572">
            <v>15.4</v>
          </cell>
          <cell r="U572">
            <v>14.3</v>
          </cell>
          <cell r="W572">
            <v>36.299999999999997</v>
          </cell>
        </row>
        <row r="573">
          <cell r="D573" t="str">
            <v>133570390</v>
          </cell>
          <cell r="F573" t="str">
            <v>4</v>
          </cell>
          <cell r="G573" t="str">
            <v>MATHEMATICS</v>
          </cell>
          <cell r="I573">
            <v>63.8</v>
          </cell>
          <cell r="K573">
            <v>100</v>
          </cell>
          <cell r="M573">
            <v>66.7</v>
          </cell>
          <cell r="O573">
            <v>0</v>
          </cell>
          <cell r="Q573">
            <v>62.1</v>
          </cell>
          <cell r="S573">
            <v>53.9</v>
          </cell>
          <cell r="U573">
            <v>57.1</v>
          </cell>
          <cell r="W573">
            <v>63.7</v>
          </cell>
        </row>
        <row r="574">
          <cell r="D574" t="str">
            <v>133570415</v>
          </cell>
          <cell r="F574" t="str">
            <v>3</v>
          </cell>
          <cell r="G574" t="str">
            <v>ENGLISH LANGUAGE ARTS</v>
          </cell>
          <cell r="I574">
            <v>12.8</v>
          </cell>
          <cell r="K574">
            <v>0</v>
          </cell>
          <cell r="M574">
            <v>14.3</v>
          </cell>
          <cell r="O574">
            <v>0</v>
          </cell>
          <cell r="Q574">
            <v>12</v>
          </cell>
          <cell r="S574">
            <v>12.5</v>
          </cell>
          <cell r="U574">
            <v>0</v>
          </cell>
          <cell r="W574">
            <v>11.1</v>
          </cell>
        </row>
        <row r="575">
          <cell r="D575" t="str">
            <v>133570415</v>
          </cell>
          <cell r="F575" t="str">
            <v>3</v>
          </cell>
          <cell r="G575" t="str">
            <v>MATHEMATICS</v>
          </cell>
          <cell r="I575">
            <v>61.6</v>
          </cell>
          <cell r="K575">
            <v>0</v>
          </cell>
          <cell r="M575">
            <v>57.1</v>
          </cell>
          <cell r="O575">
            <v>0</v>
          </cell>
          <cell r="Q575">
            <v>64</v>
          </cell>
          <cell r="S575">
            <v>75</v>
          </cell>
          <cell r="U575">
            <v>33.299999999999997</v>
          </cell>
          <cell r="W575">
            <v>63.9</v>
          </cell>
        </row>
        <row r="576">
          <cell r="D576" t="str">
            <v>133570415</v>
          </cell>
          <cell r="F576" t="str">
            <v>4</v>
          </cell>
          <cell r="G576" t="str">
            <v>ENGLISH LANGUAGE ARTS</v>
          </cell>
          <cell r="I576">
            <v>18.899999999999999</v>
          </cell>
          <cell r="K576">
            <v>0</v>
          </cell>
          <cell r="M576">
            <v>4</v>
          </cell>
          <cell r="O576">
            <v>0</v>
          </cell>
          <cell r="Q576">
            <v>32.1</v>
          </cell>
          <cell r="S576">
            <v>0</v>
          </cell>
          <cell r="U576">
            <v>16.7</v>
          </cell>
          <cell r="W576">
            <v>14.9</v>
          </cell>
        </row>
        <row r="577">
          <cell r="D577" t="str">
            <v>133570415</v>
          </cell>
          <cell r="F577" t="str">
            <v>4</v>
          </cell>
          <cell r="G577" t="str">
            <v>MATHEMATICS</v>
          </cell>
          <cell r="I577">
            <v>45.3</v>
          </cell>
          <cell r="K577">
            <v>0</v>
          </cell>
          <cell r="M577">
            <v>36</v>
          </cell>
          <cell r="O577">
            <v>0</v>
          </cell>
          <cell r="Q577">
            <v>53.6</v>
          </cell>
          <cell r="S577">
            <v>20</v>
          </cell>
          <cell r="U577">
            <v>33.299999999999997</v>
          </cell>
          <cell r="W577">
            <v>44.7</v>
          </cell>
        </row>
        <row r="578">
          <cell r="D578" t="str">
            <v>133570415</v>
          </cell>
          <cell r="F578" t="str">
            <v>5</v>
          </cell>
          <cell r="G578" t="str">
            <v>ENGLISH LANGUAGE ARTS</v>
          </cell>
          <cell r="I578">
            <v>25.5</v>
          </cell>
          <cell r="K578">
            <v>0</v>
          </cell>
          <cell r="M578">
            <v>22.7</v>
          </cell>
          <cell r="O578">
            <v>0</v>
          </cell>
          <cell r="Q578">
            <v>27.6</v>
          </cell>
          <cell r="S578">
            <v>0</v>
          </cell>
          <cell r="U578">
            <v>20</v>
          </cell>
          <cell r="W578">
            <v>25.5</v>
          </cell>
        </row>
        <row r="579">
          <cell r="D579" t="str">
            <v>133570415</v>
          </cell>
          <cell r="F579" t="str">
            <v>5</v>
          </cell>
          <cell r="G579" t="str">
            <v>MATHEMATICS</v>
          </cell>
          <cell r="I579">
            <v>62.7</v>
          </cell>
          <cell r="K579">
            <v>0</v>
          </cell>
          <cell r="M579">
            <v>45.5</v>
          </cell>
          <cell r="O579">
            <v>0</v>
          </cell>
          <cell r="Q579">
            <v>75.8</v>
          </cell>
          <cell r="S579">
            <v>100</v>
          </cell>
          <cell r="U579">
            <v>60</v>
          </cell>
          <cell r="W579">
            <v>63.8</v>
          </cell>
        </row>
        <row r="580">
          <cell r="D580" t="str">
            <v>133570415</v>
          </cell>
          <cell r="F580" t="str">
            <v>6</v>
          </cell>
          <cell r="G580" t="str">
            <v>ENGLISH LANGUAGE ARTS</v>
          </cell>
          <cell r="I580">
            <v>31</v>
          </cell>
          <cell r="K580">
            <v>100</v>
          </cell>
          <cell r="M580">
            <v>40.700000000000003</v>
          </cell>
          <cell r="O580">
            <v>0</v>
          </cell>
          <cell r="Q580">
            <v>20</v>
          </cell>
          <cell r="S580">
            <v>20</v>
          </cell>
          <cell r="U580">
            <v>50</v>
          </cell>
          <cell r="W580">
            <v>31.5</v>
          </cell>
        </row>
        <row r="581">
          <cell r="D581" t="str">
            <v>133570415</v>
          </cell>
          <cell r="F581" t="str">
            <v>6</v>
          </cell>
          <cell r="G581" t="str">
            <v>MATHEMATICS</v>
          </cell>
          <cell r="I581">
            <v>53.4</v>
          </cell>
          <cell r="K581">
            <v>100</v>
          </cell>
          <cell r="M581">
            <v>44.4</v>
          </cell>
          <cell r="O581">
            <v>0</v>
          </cell>
          <cell r="Q581">
            <v>60</v>
          </cell>
          <cell r="S581">
            <v>60</v>
          </cell>
          <cell r="U581">
            <v>50</v>
          </cell>
          <cell r="W581">
            <v>53.7</v>
          </cell>
        </row>
        <row r="582">
          <cell r="D582" t="str">
            <v>133570415</v>
          </cell>
          <cell r="F582" t="str">
            <v>7</v>
          </cell>
          <cell r="G582" t="str">
            <v>ENGLISH LANGUAGE ARTS</v>
          </cell>
          <cell r="I582">
            <v>23</v>
          </cell>
          <cell r="K582">
            <v>0</v>
          </cell>
          <cell r="M582">
            <v>26.6</v>
          </cell>
          <cell r="O582">
            <v>0</v>
          </cell>
          <cell r="Q582">
            <v>19.3</v>
          </cell>
          <cell r="S582">
            <v>0</v>
          </cell>
          <cell r="U582">
            <v>14.3</v>
          </cell>
          <cell r="W582">
            <v>22.4</v>
          </cell>
        </row>
        <row r="583">
          <cell r="D583" t="str">
            <v>133570415</v>
          </cell>
          <cell r="F583" t="str">
            <v>7</v>
          </cell>
          <cell r="G583" t="str">
            <v>MATHEMATICS</v>
          </cell>
          <cell r="I583">
            <v>24.6</v>
          </cell>
          <cell r="K583">
            <v>0</v>
          </cell>
          <cell r="M583">
            <v>33.299999999999997</v>
          </cell>
          <cell r="O583">
            <v>0</v>
          </cell>
          <cell r="Q583">
            <v>16.100000000000001</v>
          </cell>
          <cell r="S583">
            <v>0</v>
          </cell>
          <cell r="U583">
            <v>28.5</v>
          </cell>
          <cell r="W583">
            <v>25.8</v>
          </cell>
        </row>
        <row r="584">
          <cell r="D584" t="str">
            <v>133570415</v>
          </cell>
          <cell r="F584" t="str">
            <v>8</v>
          </cell>
          <cell r="G584" t="str">
            <v>ENGLISH LANGUAGE ARTS</v>
          </cell>
          <cell r="I584">
            <v>41.7</v>
          </cell>
          <cell r="K584">
            <v>100</v>
          </cell>
          <cell r="M584">
            <v>38.700000000000003</v>
          </cell>
          <cell r="O584">
            <v>0</v>
          </cell>
          <cell r="Q584">
            <v>42.5</v>
          </cell>
          <cell r="S584">
            <v>0</v>
          </cell>
          <cell r="U584">
            <v>38.5</v>
          </cell>
          <cell r="W584">
            <v>42</v>
          </cell>
        </row>
        <row r="585">
          <cell r="D585" t="str">
            <v>133570415</v>
          </cell>
          <cell r="F585" t="str">
            <v>8</v>
          </cell>
          <cell r="G585" t="str">
            <v>MATHEMATICS</v>
          </cell>
          <cell r="I585">
            <v>47.2</v>
          </cell>
          <cell r="K585">
            <v>100</v>
          </cell>
          <cell r="M585">
            <v>45.2</v>
          </cell>
          <cell r="O585">
            <v>0</v>
          </cell>
          <cell r="Q585">
            <v>47.5</v>
          </cell>
          <cell r="S585">
            <v>0</v>
          </cell>
          <cell r="U585">
            <v>38.5</v>
          </cell>
          <cell r="W585">
            <v>47.8</v>
          </cell>
        </row>
        <row r="586">
          <cell r="D586" t="str">
            <v>133570435</v>
          </cell>
          <cell r="F586" t="str">
            <v>3</v>
          </cell>
          <cell r="G586" t="str">
            <v>ENGLISH LANGUAGE ARTS</v>
          </cell>
          <cell r="I586">
            <v>32.4</v>
          </cell>
          <cell r="K586">
            <v>0</v>
          </cell>
          <cell r="M586">
            <v>32.4</v>
          </cell>
          <cell r="O586">
            <v>0</v>
          </cell>
          <cell r="Q586">
            <v>0</v>
          </cell>
          <cell r="S586">
            <v>100</v>
          </cell>
          <cell r="U586">
            <v>0</v>
          </cell>
          <cell r="W586">
            <v>33.299999999999997</v>
          </cell>
        </row>
        <row r="587">
          <cell r="D587" t="str">
            <v>133570435</v>
          </cell>
          <cell r="F587" t="str">
            <v>3</v>
          </cell>
          <cell r="G587" t="str">
            <v>MATHEMATICS</v>
          </cell>
          <cell r="I587">
            <v>39.4</v>
          </cell>
          <cell r="K587">
            <v>0</v>
          </cell>
          <cell r="M587">
            <v>39.4</v>
          </cell>
          <cell r="O587">
            <v>0</v>
          </cell>
          <cell r="Q587">
            <v>0</v>
          </cell>
          <cell r="S587">
            <v>100</v>
          </cell>
          <cell r="U587">
            <v>33.299999999999997</v>
          </cell>
          <cell r="W587">
            <v>40.6</v>
          </cell>
        </row>
        <row r="588">
          <cell r="D588" t="str">
            <v>133570435</v>
          </cell>
          <cell r="F588" t="str">
            <v>4</v>
          </cell>
          <cell r="G588" t="str">
            <v>ENGLISH LANGUAGE ARTS</v>
          </cell>
          <cell r="I588">
            <v>25.9</v>
          </cell>
          <cell r="K588">
            <v>0</v>
          </cell>
          <cell r="M588">
            <v>26.9</v>
          </cell>
          <cell r="O588">
            <v>0</v>
          </cell>
          <cell r="Q588">
            <v>0</v>
          </cell>
          <cell r="S588">
            <v>0</v>
          </cell>
          <cell r="U588">
            <v>0</v>
          </cell>
          <cell r="W588">
            <v>27.7</v>
          </cell>
        </row>
        <row r="589">
          <cell r="D589" t="str">
            <v>133570435</v>
          </cell>
          <cell r="F589" t="str">
            <v>4</v>
          </cell>
          <cell r="G589" t="str">
            <v>MATHEMATICS</v>
          </cell>
          <cell r="I589">
            <v>34</v>
          </cell>
          <cell r="K589">
            <v>0</v>
          </cell>
          <cell r="M589">
            <v>32.700000000000003</v>
          </cell>
          <cell r="O589">
            <v>0</v>
          </cell>
          <cell r="Q589">
            <v>50</v>
          </cell>
          <cell r="S589">
            <v>0</v>
          </cell>
          <cell r="U589">
            <v>11.1</v>
          </cell>
          <cell r="W589">
            <v>29.8</v>
          </cell>
        </row>
        <row r="590">
          <cell r="D590" t="str">
            <v>133570435</v>
          </cell>
          <cell r="F590" t="str">
            <v>5</v>
          </cell>
          <cell r="G590" t="str">
            <v>ENGLISH LANGUAGE ARTS</v>
          </cell>
          <cell r="I590">
            <v>20.6</v>
          </cell>
          <cell r="K590">
            <v>0</v>
          </cell>
          <cell r="M590">
            <v>19.7</v>
          </cell>
          <cell r="O590">
            <v>0</v>
          </cell>
          <cell r="Q590">
            <v>0</v>
          </cell>
          <cell r="S590">
            <v>0</v>
          </cell>
          <cell r="U590">
            <v>6.7</v>
          </cell>
          <cell r="W590">
            <v>20.7</v>
          </cell>
        </row>
        <row r="591">
          <cell r="D591" t="str">
            <v>133570435</v>
          </cell>
          <cell r="F591" t="str">
            <v>5</v>
          </cell>
          <cell r="G591" t="str">
            <v>MATHEMATICS</v>
          </cell>
          <cell r="I591">
            <v>38.1</v>
          </cell>
          <cell r="K591">
            <v>0</v>
          </cell>
          <cell r="M591">
            <v>37.700000000000003</v>
          </cell>
          <cell r="O591">
            <v>0</v>
          </cell>
          <cell r="Q591">
            <v>0</v>
          </cell>
          <cell r="S591">
            <v>0</v>
          </cell>
          <cell r="U591">
            <v>20</v>
          </cell>
          <cell r="W591">
            <v>37.9</v>
          </cell>
        </row>
        <row r="592">
          <cell r="D592" t="str">
            <v>133570435</v>
          </cell>
          <cell r="F592" t="str">
            <v>6</v>
          </cell>
          <cell r="G592" t="str">
            <v>ENGLISH LANGUAGE ARTS</v>
          </cell>
          <cell r="I592">
            <v>23.8</v>
          </cell>
          <cell r="K592">
            <v>0</v>
          </cell>
          <cell r="M592">
            <v>24.2</v>
          </cell>
          <cell r="O592">
            <v>0</v>
          </cell>
          <cell r="Q592">
            <v>0</v>
          </cell>
          <cell r="S592">
            <v>0</v>
          </cell>
          <cell r="U592">
            <v>0</v>
          </cell>
          <cell r="W592">
            <v>24.1</v>
          </cell>
        </row>
        <row r="593">
          <cell r="D593" t="str">
            <v>133570435</v>
          </cell>
          <cell r="F593" t="str">
            <v>6</v>
          </cell>
          <cell r="G593" t="str">
            <v>MATHEMATICS</v>
          </cell>
          <cell r="I593">
            <v>35</v>
          </cell>
          <cell r="K593">
            <v>0</v>
          </cell>
          <cell r="M593">
            <v>35.4</v>
          </cell>
          <cell r="O593">
            <v>0</v>
          </cell>
          <cell r="Q593">
            <v>0</v>
          </cell>
          <cell r="S593">
            <v>0</v>
          </cell>
          <cell r="U593">
            <v>8.3000000000000007</v>
          </cell>
          <cell r="W593">
            <v>37.1</v>
          </cell>
        </row>
        <row r="594">
          <cell r="D594" t="str">
            <v>133570435</v>
          </cell>
          <cell r="F594" t="str">
            <v>7</v>
          </cell>
          <cell r="G594" t="str">
            <v>ENGLISH LANGUAGE ARTS</v>
          </cell>
          <cell r="I594">
            <v>22.5</v>
          </cell>
          <cell r="K594">
            <v>0</v>
          </cell>
          <cell r="M594">
            <v>23.1</v>
          </cell>
          <cell r="O594">
            <v>0</v>
          </cell>
          <cell r="Q594">
            <v>0</v>
          </cell>
          <cell r="S594">
            <v>0</v>
          </cell>
          <cell r="U594">
            <v>3.8</v>
          </cell>
          <cell r="W594">
            <v>20.6</v>
          </cell>
        </row>
        <row r="595">
          <cell r="D595" t="str">
            <v>133570435</v>
          </cell>
          <cell r="F595" t="str">
            <v>7</v>
          </cell>
          <cell r="G595" t="str">
            <v>MATHEMATICS</v>
          </cell>
          <cell r="I595">
            <v>22.5</v>
          </cell>
          <cell r="K595">
            <v>0</v>
          </cell>
          <cell r="M595">
            <v>23.2</v>
          </cell>
          <cell r="O595">
            <v>0</v>
          </cell>
          <cell r="Q595">
            <v>0</v>
          </cell>
          <cell r="S595">
            <v>0</v>
          </cell>
          <cell r="U595">
            <v>7.7</v>
          </cell>
          <cell r="W595">
            <v>22.2</v>
          </cell>
        </row>
        <row r="596">
          <cell r="D596" t="str">
            <v>133570435</v>
          </cell>
          <cell r="F596" t="str">
            <v>8</v>
          </cell>
          <cell r="G596" t="str">
            <v>ENGLISH LANGUAGE ARTS</v>
          </cell>
          <cell r="I596">
            <v>46.2</v>
          </cell>
          <cell r="K596">
            <v>0</v>
          </cell>
          <cell r="M596">
            <v>44.7</v>
          </cell>
          <cell r="O596">
            <v>0</v>
          </cell>
          <cell r="Q596">
            <v>100</v>
          </cell>
          <cell r="S596">
            <v>0</v>
          </cell>
          <cell r="U596">
            <v>40</v>
          </cell>
          <cell r="W596">
            <v>42.9</v>
          </cell>
        </row>
        <row r="597">
          <cell r="D597" t="str">
            <v>133570435</v>
          </cell>
          <cell r="F597" t="str">
            <v>8</v>
          </cell>
          <cell r="G597" t="str">
            <v>MATHEMATICS</v>
          </cell>
          <cell r="I597">
            <v>32.1</v>
          </cell>
          <cell r="K597">
            <v>0</v>
          </cell>
          <cell r="M597">
            <v>31.5</v>
          </cell>
          <cell r="O597">
            <v>0</v>
          </cell>
          <cell r="Q597">
            <v>50</v>
          </cell>
          <cell r="S597">
            <v>0</v>
          </cell>
          <cell r="U597">
            <v>20</v>
          </cell>
          <cell r="W597">
            <v>31.8</v>
          </cell>
        </row>
        <row r="598">
          <cell r="D598" t="str">
            <v>133570440</v>
          </cell>
          <cell r="F598" t="str">
            <v>3</v>
          </cell>
          <cell r="G598" t="str">
            <v>ENGLISH LANGUAGE ARTS</v>
          </cell>
          <cell r="I598">
            <v>35.1</v>
          </cell>
          <cell r="K598">
            <v>0</v>
          </cell>
          <cell r="M598">
            <v>40</v>
          </cell>
          <cell r="O598">
            <v>0</v>
          </cell>
          <cell r="Q598">
            <v>35.9</v>
          </cell>
          <cell r="S598">
            <v>30</v>
          </cell>
          <cell r="U598">
            <v>33.299999999999997</v>
          </cell>
          <cell r="W598">
            <v>35.6</v>
          </cell>
        </row>
        <row r="599">
          <cell r="D599" t="str">
            <v>133570440</v>
          </cell>
          <cell r="F599" t="str">
            <v>3</v>
          </cell>
          <cell r="G599" t="str">
            <v>MATHEMATICS</v>
          </cell>
          <cell r="I599">
            <v>40.299999999999997</v>
          </cell>
          <cell r="K599">
            <v>0</v>
          </cell>
          <cell r="M599">
            <v>60</v>
          </cell>
          <cell r="O599">
            <v>100</v>
          </cell>
          <cell r="Q599">
            <v>37.5</v>
          </cell>
          <cell r="S599">
            <v>20</v>
          </cell>
          <cell r="U599">
            <v>0</v>
          </cell>
          <cell r="W599">
            <v>39.700000000000003</v>
          </cell>
        </row>
        <row r="600">
          <cell r="D600" t="str">
            <v>133570440</v>
          </cell>
          <cell r="F600" t="str">
            <v>4</v>
          </cell>
          <cell r="G600" t="str">
            <v>ENGLISH LANGUAGE ARTS</v>
          </cell>
          <cell r="I600">
            <v>21.1</v>
          </cell>
          <cell r="K600">
            <v>0</v>
          </cell>
          <cell r="M600">
            <v>30.8</v>
          </cell>
          <cell r="O600">
            <v>0</v>
          </cell>
          <cell r="Q600">
            <v>19</v>
          </cell>
          <cell r="S600">
            <v>0</v>
          </cell>
          <cell r="U600">
            <v>0</v>
          </cell>
          <cell r="W600">
            <v>20</v>
          </cell>
        </row>
        <row r="601">
          <cell r="D601" t="str">
            <v>133570440</v>
          </cell>
          <cell r="F601" t="str">
            <v>4</v>
          </cell>
          <cell r="G601" t="str">
            <v>MATHEMATICS</v>
          </cell>
          <cell r="I601">
            <v>43.6</v>
          </cell>
          <cell r="K601">
            <v>0</v>
          </cell>
          <cell r="M601">
            <v>30.8</v>
          </cell>
          <cell r="O601">
            <v>0</v>
          </cell>
          <cell r="Q601">
            <v>46.6</v>
          </cell>
          <cell r="S601">
            <v>27.3</v>
          </cell>
          <cell r="U601">
            <v>75</v>
          </cell>
          <cell r="W601">
            <v>42.8</v>
          </cell>
        </row>
        <row r="602">
          <cell r="D602" t="str">
            <v>133570440</v>
          </cell>
          <cell r="F602" t="str">
            <v>5</v>
          </cell>
          <cell r="G602" t="str">
            <v>ENGLISH LANGUAGE ARTS</v>
          </cell>
          <cell r="I602">
            <v>19.100000000000001</v>
          </cell>
          <cell r="K602">
            <v>0</v>
          </cell>
          <cell r="M602">
            <v>0</v>
          </cell>
          <cell r="O602">
            <v>66.7</v>
          </cell>
          <cell r="Q602">
            <v>20.3</v>
          </cell>
          <cell r="S602">
            <v>0</v>
          </cell>
          <cell r="U602">
            <v>42.9</v>
          </cell>
          <cell r="W602">
            <v>17.7</v>
          </cell>
        </row>
        <row r="603">
          <cell r="D603" t="str">
            <v>133570440</v>
          </cell>
          <cell r="F603" t="str">
            <v>5</v>
          </cell>
          <cell r="G603" t="str">
            <v>MATHEMATICS</v>
          </cell>
          <cell r="I603">
            <v>55.9</v>
          </cell>
          <cell r="K603">
            <v>0</v>
          </cell>
          <cell r="M603">
            <v>50</v>
          </cell>
          <cell r="O603">
            <v>100</v>
          </cell>
          <cell r="Q603">
            <v>55</v>
          </cell>
          <cell r="S603">
            <v>11.1</v>
          </cell>
          <cell r="U603">
            <v>57.2</v>
          </cell>
          <cell r="W603">
            <v>54.5</v>
          </cell>
        </row>
        <row r="604">
          <cell r="D604" t="str">
            <v>133570440</v>
          </cell>
          <cell r="F604" t="str">
            <v>6</v>
          </cell>
          <cell r="G604" t="str">
            <v>ENGLISH LANGUAGE ARTS</v>
          </cell>
          <cell r="I604">
            <v>52.7</v>
          </cell>
          <cell r="K604">
            <v>100</v>
          </cell>
          <cell r="M604">
            <v>43.8</v>
          </cell>
          <cell r="O604">
            <v>0</v>
          </cell>
          <cell r="Q604">
            <v>54.4</v>
          </cell>
          <cell r="S604">
            <v>25</v>
          </cell>
          <cell r="U604">
            <v>28.6</v>
          </cell>
          <cell r="W604">
            <v>52.1</v>
          </cell>
        </row>
        <row r="605">
          <cell r="D605" t="str">
            <v>133570440</v>
          </cell>
          <cell r="F605" t="str">
            <v>6</v>
          </cell>
          <cell r="G605" t="str">
            <v>MATHEMATICS</v>
          </cell>
          <cell r="I605">
            <v>64.900000000000006</v>
          </cell>
          <cell r="K605">
            <v>100</v>
          </cell>
          <cell r="M605">
            <v>75.099999999999994</v>
          </cell>
          <cell r="O605">
            <v>0</v>
          </cell>
          <cell r="Q605">
            <v>61.4</v>
          </cell>
          <cell r="S605">
            <v>0</v>
          </cell>
          <cell r="U605">
            <v>57.1</v>
          </cell>
          <cell r="W605">
            <v>65.2</v>
          </cell>
        </row>
        <row r="606">
          <cell r="D606" t="str">
            <v>133570440</v>
          </cell>
          <cell r="F606" t="str">
            <v>7</v>
          </cell>
          <cell r="G606" t="str">
            <v>ENGLISH LANGUAGE ARTS</v>
          </cell>
          <cell r="I606">
            <v>32</v>
          </cell>
          <cell r="K606">
            <v>100</v>
          </cell>
          <cell r="M606">
            <v>31.8</v>
          </cell>
          <cell r="O606">
            <v>50</v>
          </cell>
          <cell r="Q606">
            <v>31.3</v>
          </cell>
          <cell r="S606">
            <v>0</v>
          </cell>
          <cell r="U606">
            <v>22.2</v>
          </cell>
          <cell r="W606">
            <v>31.4</v>
          </cell>
        </row>
        <row r="607">
          <cell r="D607" t="str">
            <v>133570440</v>
          </cell>
          <cell r="F607" t="str">
            <v>7</v>
          </cell>
          <cell r="G607" t="str">
            <v>MATHEMATICS</v>
          </cell>
          <cell r="I607">
            <v>34.6</v>
          </cell>
          <cell r="K607">
            <v>0</v>
          </cell>
          <cell r="M607">
            <v>40.9</v>
          </cell>
          <cell r="O607">
            <v>50</v>
          </cell>
          <cell r="Q607">
            <v>33.4</v>
          </cell>
          <cell r="S607">
            <v>14.3</v>
          </cell>
          <cell r="U607">
            <v>11.1</v>
          </cell>
          <cell r="W607">
            <v>32.799999999999997</v>
          </cell>
        </row>
        <row r="608">
          <cell r="D608" t="str">
            <v>133570440</v>
          </cell>
          <cell r="F608" t="str">
            <v>8</v>
          </cell>
          <cell r="G608" t="str">
            <v>ENGLISH LANGUAGE ARTS</v>
          </cell>
          <cell r="I608">
            <v>52.5</v>
          </cell>
          <cell r="K608">
            <v>50</v>
          </cell>
          <cell r="M608">
            <v>68.400000000000006</v>
          </cell>
          <cell r="O608">
            <v>0</v>
          </cell>
          <cell r="Q608">
            <v>47.5</v>
          </cell>
          <cell r="S608">
            <v>23.1</v>
          </cell>
          <cell r="U608">
            <v>14.3</v>
          </cell>
          <cell r="W608">
            <v>50</v>
          </cell>
        </row>
        <row r="609">
          <cell r="D609" t="str">
            <v>133570440</v>
          </cell>
          <cell r="F609" t="str">
            <v>8</v>
          </cell>
          <cell r="G609" t="str">
            <v>MATHEMATICS</v>
          </cell>
          <cell r="I609">
            <v>32.5</v>
          </cell>
          <cell r="K609">
            <v>50</v>
          </cell>
          <cell r="M609">
            <v>42.1</v>
          </cell>
          <cell r="O609">
            <v>0</v>
          </cell>
          <cell r="Q609">
            <v>28.8</v>
          </cell>
          <cell r="S609">
            <v>0</v>
          </cell>
          <cell r="U609">
            <v>14.3</v>
          </cell>
          <cell r="W609">
            <v>30.6</v>
          </cell>
        </row>
        <row r="610">
          <cell r="D610" t="str">
            <v>133570460</v>
          </cell>
          <cell r="F610" t="str">
            <v>3</v>
          </cell>
          <cell r="G610" t="str">
            <v>ENGLISH LANGUAGE ARTS</v>
          </cell>
          <cell r="I610">
            <v>35.299999999999997</v>
          </cell>
          <cell r="K610">
            <v>62.5</v>
          </cell>
          <cell r="M610">
            <v>7.1</v>
          </cell>
          <cell r="O610">
            <v>0</v>
          </cell>
          <cell r="Q610">
            <v>41.4</v>
          </cell>
          <cell r="S610">
            <v>0</v>
          </cell>
          <cell r="U610">
            <v>10</v>
          </cell>
          <cell r="W610">
            <v>36.200000000000003</v>
          </cell>
        </row>
        <row r="611">
          <cell r="D611" t="str">
            <v>133570460</v>
          </cell>
          <cell r="F611" t="str">
            <v>3</v>
          </cell>
          <cell r="G611" t="str">
            <v>MATHEMATICS</v>
          </cell>
          <cell r="I611">
            <v>86.5</v>
          </cell>
          <cell r="K611">
            <v>100</v>
          </cell>
          <cell r="M611">
            <v>64.3</v>
          </cell>
          <cell r="O611">
            <v>0</v>
          </cell>
          <cell r="Q611">
            <v>93.3</v>
          </cell>
          <cell r="S611">
            <v>100</v>
          </cell>
          <cell r="U611">
            <v>100</v>
          </cell>
          <cell r="W611">
            <v>87.6</v>
          </cell>
        </row>
        <row r="612">
          <cell r="D612" t="str">
            <v>133570460</v>
          </cell>
          <cell r="F612" t="str">
            <v>4</v>
          </cell>
          <cell r="G612" t="str">
            <v>ENGLISH LANGUAGE ARTS</v>
          </cell>
          <cell r="I612">
            <v>21.1</v>
          </cell>
          <cell r="K612">
            <v>100</v>
          </cell>
          <cell r="M612">
            <v>14.3</v>
          </cell>
          <cell r="O612">
            <v>0</v>
          </cell>
          <cell r="Q612">
            <v>22.9</v>
          </cell>
          <cell r="S612">
            <v>50</v>
          </cell>
          <cell r="U612">
            <v>0</v>
          </cell>
          <cell r="W612">
            <v>20.9</v>
          </cell>
        </row>
        <row r="613">
          <cell r="D613" t="str">
            <v>133570460</v>
          </cell>
          <cell r="F613" t="str">
            <v>4</v>
          </cell>
          <cell r="G613" t="str">
            <v>MATHEMATICS</v>
          </cell>
          <cell r="I613">
            <v>42.2</v>
          </cell>
          <cell r="K613">
            <v>100</v>
          </cell>
          <cell r="M613">
            <v>23.8</v>
          </cell>
          <cell r="O613">
            <v>0</v>
          </cell>
          <cell r="Q613">
            <v>51.5</v>
          </cell>
          <cell r="S613">
            <v>50</v>
          </cell>
          <cell r="U613">
            <v>30</v>
          </cell>
          <cell r="W613">
            <v>39.5</v>
          </cell>
        </row>
        <row r="614">
          <cell r="D614" t="str">
            <v>133570460</v>
          </cell>
          <cell r="F614" t="str">
            <v>5</v>
          </cell>
          <cell r="G614" t="str">
            <v>ENGLISH LANGUAGE ARTS</v>
          </cell>
          <cell r="I614">
            <v>15.7</v>
          </cell>
          <cell r="K614">
            <v>33.299999999999997</v>
          </cell>
          <cell r="M614">
            <v>6.3</v>
          </cell>
          <cell r="O614">
            <v>0</v>
          </cell>
          <cell r="Q614">
            <v>18.8</v>
          </cell>
          <cell r="S614">
            <v>0</v>
          </cell>
          <cell r="U614">
            <v>0</v>
          </cell>
          <cell r="W614">
            <v>14</v>
          </cell>
        </row>
        <row r="615">
          <cell r="D615" t="str">
            <v>133570460</v>
          </cell>
          <cell r="F615" t="str">
            <v>5</v>
          </cell>
          <cell r="G615" t="str">
            <v>MATHEMATICS</v>
          </cell>
          <cell r="I615">
            <v>42</v>
          </cell>
          <cell r="K615">
            <v>33.299999999999997</v>
          </cell>
          <cell r="M615">
            <v>25</v>
          </cell>
          <cell r="O615">
            <v>0</v>
          </cell>
          <cell r="Q615">
            <v>51.6</v>
          </cell>
          <cell r="S615">
            <v>0</v>
          </cell>
          <cell r="U615">
            <v>22.2</v>
          </cell>
          <cell r="W615">
            <v>42.9</v>
          </cell>
        </row>
        <row r="616">
          <cell r="D616" t="str">
            <v>133570460</v>
          </cell>
          <cell r="F616" t="str">
            <v>6</v>
          </cell>
          <cell r="G616" t="str">
            <v>ENGLISH LANGUAGE ARTS</v>
          </cell>
          <cell r="I616">
            <v>26.2</v>
          </cell>
          <cell r="K616">
            <v>0</v>
          </cell>
          <cell r="M616">
            <v>30.8</v>
          </cell>
          <cell r="O616">
            <v>0</v>
          </cell>
          <cell r="Q616">
            <v>25</v>
          </cell>
          <cell r="S616">
            <v>33.299999999999997</v>
          </cell>
          <cell r="U616">
            <v>0</v>
          </cell>
          <cell r="W616">
            <v>29.7</v>
          </cell>
        </row>
        <row r="617">
          <cell r="D617" t="str">
            <v>133570460</v>
          </cell>
          <cell r="F617" t="str">
            <v>6</v>
          </cell>
          <cell r="G617" t="str">
            <v>MATHEMATICS</v>
          </cell>
          <cell r="I617">
            <v>33.4</v>
          </cell>
          <cell r="K617">
            <v>0</v>
          </cell>
          <cell r="M617">
            <v>23.1</v>
          </cell>
          <cell r="O617">
            <v>0</v>
          </cell>
          <cell r="Q617">
            <v>39.299999999999997</v>
          </cell>
          <cell r="S617">
            <v>33.299999999999997</v>
          </cell>
          <cell r="U617">
            <v>11.1</v>
          </cell>
          <cell r="W617">
            <v>35.1</v>
          </cell>
        </row>
        <row r="618">
          <cell r="D618" t="str">
            <v>133570460</v>
          </cell>
          <cell r="F618" t="str">
            <v>7</v>
          </cell>
          <cell r="G618" t="str">
            <v>ENGLISH LANGUAGE ARTS</v>
          </cell>
          <cell r="I618">
            <v>19.5</v>
          </cell>
          <cell r="K618">
            <v>25</v>
          </cell>
          <cell r="M618">
            <v>21.4</v>
          </cell>
          <cell r="O618">
            <v>0</v>
          </cell>
          <cell r="Q618">
            <v>17.399999999999999</v>
          </cell>
          <cell r="S618">
            <v>0</v>
          </cell>
          <cell r="U618">
            <v>22.2</v>
          </cell>
          <cell r="W618">
            <v>17.600000000000001</v>
          </cell>
        </row>
        <row r="619">
          <cell r="D619" t="str">
            <v>133570460</v>
          </cell>
          <cell r="F619" t="str">
            <v>7</v>
          </cell>
          <cell r="G619" t="str">
            <v>MATHEMATICS</v>
          </cell>
          <cell r="I619">
            <v>14.6</v>
          </cell>
          <cell r="K619">
            <v>25</v>
          </cell>
          <cell r="M619">
            <v>7.1</v>
          </cell>
          <cell r="O619">
            <v>0</v>
          </cell>
          <cell r="Q619">
            <v>17.3</v>
          </cell>
          <cell r="S619">
            <v>0</v>
          </cell>
          <cell r="U619">
            <v>11.1</v>
          </cell>
          <cell r="W619">
            <v>5.9</v>
          </cell>
        </row>
        <row r="620">
          <cell r="D620" t="str">
            <v>133570460</v>
          </cell>
          <cell r="F620" t="str">
            <v>8</v>
          </cell>
          <cell r="G620" t="str">
            <v>ENGLISH LANGUAGE ARTS</v>
          </cell>
          <cell r="I620">
            <v>75</v>
          </cell>
          <cell r="K620">
            <v>80</v>
          </cell>
          <cell r="M620">
            <v>73.900000000000006</v>
          </cell>
          <cell r="O620">
            <v>0</v>
          </cell>
          <cell r="Q620">
            <v>75</v>
          </cell>
          <cell r="S620">
            <v>0</v>
          </cell>
          <cell r="U620">
            <v>14.3</v>
          </cell>
          <cell r="W620">
            <v>77.3</v>
          </cell>
        </row>
        <row r="621">
          <cell r="D621" t="str">
            <v>133570460</v>
          </cell>
          <cell r="F621" t="str">
            <v>8</v>
          </cell>
          <cell r="G621" t="str">
            <v>MATHEMATICS</v>
          </cell>
          <cell r="I621">
            <v>38.5</v>
          </cell>
          <cell r="K621">
            <v>40</v>
          </cell>
          <cell r="M621">
            <v>26</v>
          </cell>
          <cell r="O621">
            <v>0</v>
          </cell>
          <cell r="Q621">
            <v>50</v>
          </cell>
          <cell r="S621">
            <v>0</v>
          </cell>
          <cell r="U621">
            <v>0</v>
          </cell>
          <cell r="W621">
            <v>40.9</v>
          </cell>
        </row>
        <row r="622">
          <cell r="D622" t="str">
            <v>133570470</v>
          </cell>
          <cell r="F622" t="str">
            <v>3</v>
          </cell>
          <cell r="G622" t="str">
            <v>ENGLISH LANGUAGE ARTS</v>
          </cell>
          <cell r="I622">
            <v>5.9</v>
          </cell>
          <cell r="K622">
            <v>0</v>
          </cell>
          <cell r="M622">
            <v>6.9</v>
          </cell>
          <cell r="O622">
            <v>0</v>
          </cell>
          <cell r="Q622">
            <v>0</v>
          </cell>
          <cell r="S622">
            <v>0</v>
          </cell>
          <cell r="U622">
            <v>0</v>
          </cell>
          <cell r="W622">
            <v>5.9</v>
          </cell>
        </row>
        <row r="623">
          <cell r="D623" t="str">
            <v>133570470</v>
          </cell>
          <cell r="F623" t="str">
            <v>3</v>
          </cell>
          <cell r="G623" t="str">
            <v>MATHEMATICS</v>
          </cell>
          <cell r="I623">
            <v>29.4</v>
          </cell>
          <cell r="K623">
            <v>0</v>
          </cell>
          <cell r="M623">
            <v>27.6</v>
          </cell>
          <cell r="O623">
            <v>0</v>
          </cell>
          <cell r="Q623">
            <v>40</v>
          </cell>
          <cell r="S623">
            <v>0</v>
          </cell>
          <cell r="U623">
            <v>0</v>
          </cell>
          <cell r="W623">
            <v>29.4</v>
          </cell>
        </row>
        <row r="624">
          <cell r="D624" t="str">
            <v>133570470</v>
          </cell>
          <cell r="F624" t="str">
            <v>4</v>
          </cell>
          <cell r="G624" t="str">
            <v>ENGLISH LANGUAGE ARTS</v>
          </cell>
          <cell r="I624">
            <v>9.1</v>
          </cell>
          <cell r="K624">
            <v>0</v>
          </cell>
          <cell r="M624">
            <v>11.1</v>
          </cell>
          <cell r="O624">
            <v>0</v>
          </cell>
          <cell r="Q624">
            <v>0</v>
          </cell>
          <cell r="S624">
            <v>0</v>
          </cell>
          <cell r="U624">
            <v>0</v>
          </cell>
          <cell r="W624">
            <v>6.5</v>
          </cell>
        </row>
        <row r="625">
          <cell r="D625" t="str">
            <v>133570470</v>
          </cell>
          <cell r="F625" t="str">
            <v>4</v>
          </cell>
          <cell r="G625" t="str">
            <v>MATHEMATICS</v>
          </cell>
          <cell r="I625">
            <v>27.3</v>
          </cell>
          <cell r="K625">
            <v>0</v>
          </cell>
          <cell r="M625">
            <v>25.9</v>
          </cell>
          <cell r="O625">
            <v>0</v>
          </cell>
          <cell r="Q625">
            <v>33.299999999999997</v>
          </cell>
          <cell r="S625">
            <v>0</v>
          </cell>
          <cell r="U625">
            <v>16.7</v>
          </cell>
          <cell r="W625">
            <v>25.8</v>
          </cell>
        </row>
        <row r="626">
          <cell r="D626" t="str">
            <v>133570470</v>
          </cell>
          <cell r="F626" t="str">
            <v>5</v>
          </cell>
          <cell r="G626" t="str">
            <v>ENGLISH LANGUAGE ARTS</v>
          </cell>
          <cell r="I626">
            <v>17.100000000000001</v>
          </cell>
          <cell r="K626">
            <v>0</v>
          </cell>
          <cell r="M626">
            <v>18.8</v>
          </cell>
          <cell r="O626">
            <v>0</v>
          </cell>
          <cell r="Q626">
            <v>0</v>
          </cell>
          <cell r="S626">
            <v>100</v>
          </cell>
          <cell r="U626">
            <v>0</v>
          </cell>
          <cell r="W626">
            <v>17.600000000000001</v>
          </cell>
        </row>
        <row r="627">
          <cell r="D627" t="str">
            <v>133570470</v>
          </cell>
          <cell r="F627" t="str">
            <v>5</v>
          </cell>
          <cell r="G627" t="str">
            <v>MATHEMATICS</v>
          </cell>
          <cell r="I627">
            <v>40</v>
          </cell>
          <cell r="K627">
            <v>0</v>
          </cell>
          <cell r="M627">
            <v>37.5</v>
          </cell>
          <cell r="O627">
            <v>0</v>
          </cell>
          <cell r="Q627">
            <v>66.7</v>
          </cell>
          <cell r="S627">
            <v>100</v>
          </cell>
          <cell r="U627">
            <v>9.1</v>
          </cell>
          <cell r="W627">
            <v>41.1</v>
          </cell>
        </row>
        <row r="628">
          <cell r="D628" t="str">
            <v>133570470</v>
          </cell>
          <cell r="F628" t="str">
            <v>6</v>
          </cell>
          <cell r="G628" t="str">
            <v>ENGLISH LANGUAGE ARTS</v>
          </cell>
          <cell r="I628">
            <v>14.3</v>
          </cell>
          <cell r="K628">
            <v>0</v>
          </cell>
          <cell r="M628">
            <v>14.7</v>
          </cell>
          <cell r="O628">
            <v>0</v>
          </cell>
          <cell r="Q628">
            <v>0</v>
          </cell>
          <cell r="S628">
            <v>0</v>
          </cell>
          <cell r="U628">
            <v>7.1</v>
          </cell>
          <cell r="W628">
            <v>13.3</v>
          </cell>
        </row>
        <row r="629">
          <cell r="D629" t="str">
            <v>133570470</v>
          </cell>
          <cell r="F629" t="str">
            <v>6</v>
          </cell>
          <cell r="G629" t="str">
            <v>MATHEMATICS</v>
          </cell>
          <cell r="I629">
            <v>25.8</v>
          </cell>
          <cell r="K629">
            <v>0</v>
          </cell>
          <cell r="M629">
            <v>26.4</v>
          </cell>
          <cell r="O629">
            <v>0</v>
          </cell>
          <cell r="Q629">
            <v>0</v>
          </cell>
          <cell r="S629">
            <v>0</v>
          </cell>
          <cell r="U629">
            <v>28.5</v>
          </cell>
          <cell r="W629">
            <v>23.3</v>
          </cell>
        </row>
        <row r="630">
          <cell r="D630" t="str">
            <v>133570470</v>
          </cell>
          <cell r="F630" t="str">
            <v>7</v>
          </cell>
          <cell r="G630" t="str">
            <v>ENGLISH LANGUAGE ARTS</v>
          </cell>
          <cell r="I630">
            <v>8.8000000000000007</v>
          </cell>
          <cell r="K630">
            <v>0</v>
          </cell>
          <cell r="M630">
            <v>9.1</v>
          </cell>
          <cell r="O630">
            <v>0</v>
          </cell>
          <cell r="Q630">
            <v>0</v>
          </cell>
          <cell r="S630">
            <v>0</v>
          </cell>
          <cell r="U630">
            <v>0</v>
          </cell>
          <cell r="W630">
            <v>9.1</v>
          </cell>
        </row>
        <row r="631">
          <cell r="D631" t="str">
            <v>133570470</v>
          </cell>
          <cell r="F631" t="str">
            <v>7</v>
          </cell>
          <cell r="G631" t="str">
            <v>MATHEMATICS</v>
          </cell>
          <cell r="I631">
            <v>11.8</v>
          </cell>
          <cell r="K631">
            <v>0</v>
          </cell>
          <cell r="M631">
            <v>12.1</v>
          </cell>
          <cell r="O631">
            <v>0</v>
          </cell>
          <cell r="Q631">
            <v>0</v>
          </cell>
          <cell r="S631">
            <v>0</v>
          </cell>
          <cell r="U631">
            <v>0</v>
          </cell>
          <cell r="W631">
            <v>12.1</v>
          </cell>
        </row>
        <row r="632">
          <cell r="D632" t="str">
            <v>133570470</v>
          </cell>
          <cell r="F632" t="str">
            <v>8</v>
          </cell>
          <cell r="G632" t="str">
            <v>ENGLISH LANGUAGE ARTS</v>
          </cell>
          <cell r="I632">
            <v>50</v>
          </cell>
          <cell r="K632">
            <v>0</v>
          </cell>
          <cell r="M632">
            <v>50</v>
          </cell>
          <cell r="O632">
            <v>0</v>
          </cell>
          <cell r="Q632">
            <v>50</v>
          </cell>
          <cell r="S632">
            <v>0</v>
          </cell>
          <cell r="U632">
            <v>11.1</v>
          </cell>
          <cell r="W632">
            <v>48.6</v>
          </cell>
        </row>
        <row r="633">
          <cell r="D633" t="str">
            <v>133570470</v>
          </cell>
          <cell r="F633" t="str">
            <v>8</v>
          </cell>
          <cell r="G633" t="str">
            <v>MATHEMATICS</v>
          </cell>
          <cell r="I633">
            <v>36.5</v>
          </cell>
          <cell r="K633">
            <v>0</v>
          </cell>
          <cell r="M633">
            <v>35.9</v>
          </cell>
          <cell r="O633">
            <v>0</v>
          </cell>
          <cell r="Q633">
            <v>50</v>
          </cell>
          <cell r="S633">
            <v>0</v>
          </cell>
          <cell r="U633">
            <v>22.2</v>
          </cell>
          <cell r="W633">
            <v>36.799999999999997</v>
          </cell>
        </row>
        <row r="634">
          <cell r="D634" t="str">
            <v>133570495</v>
          </cell>
          <cell r="F634" t="str">
            <v>3</v>
          </cell>
          <cell r="G634" t="str">
            <v>ENGLISH LANGUAGE ARTS</v>
          </cell>
          <cell r="I634">
            <v>18.899999999999999</v>
          </cell>
          <cell r="K634">
            <v>0</v>
          </cell>
          <cell r="M634">
            <v>18.8</v>
          </cell>
          <cell r="O634">
            <v>0</v>
          </cell>
          <cell r="Q634">
            <v>25</v>
          </cell>
          <cell r="S634">
            <v>0</v>
          </cell>
          <cell r="U634">
            <v>0</v>
          </cell>
          <cell r="W634">
            <v>20.6</v>
          </cell>
        </row>
        <row r="635">
          <cell r="D635" t="str">
            <v>133570495</v>
          </cell>
          <cell r="F635" t="str">
            <v>3</v>
          </cell>
          <cell r="G635" t="str">
            <v>MATHEMATICS</v>
          </cell>
          <cell r="I635">
            <v>24.3</v>
          </cell>
          <cell r="K635">
            <v>0</v>
          </cell>
          <cell r="M635">
            <v>25</v>
          </cell>
          <cell r="O635">
            <v>0</v>
          </cell>
          <cell r="Q635">
            <v>25</v>
          </cell>
          <cell r="S635">
            <v>0</v>
          </cell>
          <cell r="U635">
            <v>0</v>
          </cell>
          <cell r="W635">
            <v>23.5</v>
          </cell>
        </row>
        <row r="636">
          <cell r="D636" t="str">
            <v>133570495</v>
          </cell>
          <cell r="F636" t="str">
            <v>4</v>
          </cell>
          <cell r="G636" t="str">
            <v>ENGLISH LANGUAGE ARTS</v>
          </cell>
          <cell r="I636">
            <v>20</v>
          </cell>
          <cell r="K636">
            <v>0</v>
          </cell>
          <cell r="M636">
            <v>21.3</v>
          </cell>
          <cell r="O636">
            <v>0</v>
          </cell>
          <cell r="Q636">
            <v>25</v>
          </cell>
          <cell r="S636">
            <v>0</v>
          </cell>
          <cell r="U636">
            <v>40</v>
          </cell>
          <cell r="W636">
            <v>21.6</v>
          </cell>
        </row>
        <row r="637">
          <cell r="D637" t="str">
            <v>133570495</v>
          </cell>
          <cell r="F637" t="str">
            <v>4</v>
          </cell>
          <cell r="G637" t="str">
            <v>MATHEMATICS</v>
          </cell>
          <cell r="I637">
            <v>32.5</v>
          </cell>
          <cell r="K637">
            <v>0</v>
          </cell>
          <cell r="M637">
            <v>30.3</v>
          </cell>
          <cell r="O637">
            <v>0</v>
          </cell>
          <cell r="Q637">
            <v>50</v>
          </cell>
          <cell r="S637">
            <v>0</v>
          </cell>
          <cell r="U637">
            <v>40</v>
          </cell>
          <cell r="W637">
            <v>32.4</v>
          </cell>
        </row>
        <row r="638">
          <cell r="D638" t="str">
            <v>133570495</v>
          </cell>
          <cell r="F638" t="str">
            <v>5</v>
          </cell>
          <cell r="G638" t="str">
            <v>ENGLISH LANGUAGE ARTS</v>
          </cell>
          <cell r="I638">
            <v>8.8000000000000007</v>
          </cell>
          <cell r="K638">
            <v>0</v>
          </cell>
          <cell r="M638">
            <v>10.7</v>
          </cell>
          <cell r="O638">
            <v>0</v>
          </cell>
          <cell r="Q638">
            <v>0</v>
          </cell>
          <cell r="S638">
            <v>0</v>
          </cell>
          <cell r="U638">
            <v>0</v>
          </cell>
          <cell r="W638">
            <v>7.4</v>
          </cell>
        </row>
        <row r="639">
          <cell r="D639" t="str">
            <v>133570495</v>
          </cell>
          <cell r="F639" t="str">
            <v>5</v>
          </cell>
          <cell r="G639" t="str">
            <v>MATHEMATICS</v>
          </cell>
          <cell r="I639">
            <v>12.1</v>
          </cell>
          <cell r="K639">
            <v>0</v>
          </cell>
          <cell r="M639">
            <v>10.7</v>
          </cell>
          <cell r="O639">
            <v>0</v>
          </cell>
          <cell r="Q639">
            <v>33.299999999999997</v>
          </cell>
          <cell r="S639">
            <v>0</v>
          </cell>
          <cell r="U639">
            <v>0</v>
          </cell>
          <cell r="W639">
            <v>11.1</v>
          </cell>
        </row>
        <row r="640">
          <cell r="D640" t="str">
            <v>133570495</v>
          </cell>
          <cell r="F640" t="str">
            <v>6</v>
          </cell>
          <cell r="G640" t="str">
            <v>ENGLISH LANGUAGE ARTS</v>
          </cell>
          <cell r="I640">
            <v>52.5</v>
          </cell>
          <cell r="K640">
            <v>0</v>
          </cell>
          <cell r="M640">
            <v>42.9</v>
          </cell>
          <cell r="O640">
            <v>0</v>
          </cell>
          <cell r="Q640">
            <v>100</v>
          </cell>
          <cell r="S640">
            <v>0</v>
          </cell>
          <cell r="U640">
            <v>0</v>
          </cell>
          <cell r="W640">
            <v>46.7</v>
          </cell>
        </row>
        <row r="641">
          <cell r="D641" t="str">
            <v>133570495</v>
          </cell>
          <cell r="F641" t="str">
            <v>6</v>
          </cell>
          <cell r="G641" t="str">
            <v>MATHEMATICS</v>
          </cell>
          <cell r="I641">
            <v>80</v>
          </cell>
          <cell r="K641">
            <v>0</v>
          </cell>
          <cell r="M641">
            <v>78.599999999999994</v>
          </cell>
          <cell r="O641">
            <v>0</v>
          </cell>
          <cell r="Q641">
            <v>100</v>
          </cell>
          <cell r="S641">
            <v>0</v>
          </cell>
          <cell r="U641">
            <v>28.6</v>
          </cell>
          <cell r="W641">
            <v>80</v>
          </cell>
        </row>
        <row r="642">
          <cell r="D642" t="str">
            <v>133570495</v>
          </cell>
          <cell r="F642" t="str">
            <v>7</v>
          </cell>
          <cell r="G642" t="str">
            <v>ENGLISH LANGUAGE ARTS</v>
          </cell>
          <cell r="I642">
            <v>18.7</v>
          </cell>
          <cell r="K642">
            <v>0</v>
          </cell>
          <cell r="M642">
            <v>21.4</v>
          </cell>
          <cell r="O642">
            <v>0</v>
          </cell>
          <cell r="Q642">
            <v>0</v>
          </cell>
          <cell r="S642">
            <v>0</v>
          </cell>
          <cell r="U642">
            <v>6.7</v>
          </cell>
          <cell r="W642">
            <v>18.2</v>
          </cell>
        </row>
        <row r="643">
          <cell r="D643" t="str">
            <v>133570495</v>
          </cell>
          <cell r="F643" t="str">
            <v>7</v>
          </cell>
          <cell r="G643" t="str">
            <v>MATHEMATICS</v>
          </cell>
          <cell r="I643">
            <v>19.7</v>
          </cell>
          <cell r="K643">
            <v>50</v>
          </cell>
          <cell r="M643">
            <v>17.899999999999999</v>
          </cell>
          <cell r="O643">
            <v>0</v>
          </cell>
          <cell r="Q643">
            <v>18.2</v>
          </cell>
          <cell r="S643">
            <v>0</v>
          </cell>
          <cell r="U643">
            <v>6.7</v>
          </cell>
          <cell r="W643">
            <v>17</v>
          </cell>
        </row>
        <row r="644">
          <cell r="D644" t="str">
            <v>133570495</v>
          </cell>
          <cell r="F644" t="str">
            <v>8</v>
          </cell>
          <cell r="G644" t="str">
            <v>ENGLISH LANGUAGE ARTS</v>
          </cell>
          <cell r="I644">
            <v>40.5</v>
          </cell>
          <cell r="K644">
            <v>0</v>
          </cell>
          <cell r="M644">
            <v>42.1</v>
          </cell>
          <cell r="O644">
            <v>0</v>
          </cell>
          <cell r="Q644">
            <v>0</v>
          </cell>
          <cell r="S644">
            <v>0</v>
          </cell>
          <cell r="U644">
            <v>0</v>
          </cell>
          <cell r="W644">
            <v>39.5</v>
          </cell>
        </row>
        <row r="645">
          <cell r="D645" t="str">
            <v>133570495</v>
          </cell>
          <cell r="F645" t="str">
            <v>8</v>
          </cell>
          <cell r="G645" t="str">
            <v>MATHEMATICS</v>
          </cell>
          <cell r="I645">
            <v>19.5</v>
          </cell>
          <cell r="K645">
            <v>0</v>
          </cell>
          <cell r="M645">
            <v>18.899999999999999</v>
          </cell>
          <cell r="O645">
            <v>0</v>
          </cell>
          <cell r="Q645">
            <v>0</v>
          </cell>
          <cell r="S645">
            <v>0</v>
          </cell>
          <cell r="U645">
            <v>0</v>
          </cell>
          <cell r="W645">
            <v>18.899999999999999</v>
          </cell>
        </row>
        <row r="646">
          <cell r="D646" t="str">
            <v>133570517</v>
          </cell>
          <cell r="F646" t="str">
            <v>3</v>
          </cell>
          <cell r="G646" t="str">
            <v>ENGLISH LANGUAGE ARTS</v>
          </cell>
          <cell r="I646">
            <v>14.3</v>
          </cell>
          <cell r="K646">
            <v>0</v>
          </cell>
          <cell r="M646">
            <v>13.3</v>
          </cell>
          <cell r="O646">
            <v>0</v>
          </cell>
          <cell r="Q646">
            <v>20</v>
          </cell>
          <cell r="S646">
            <v>0</v>
          </cell>
          <cell r="U646">
            <v>0</v>
          </cell>
          <cell r="W646">
            <v>14.3</v>
          </cell>
        </row>
        <row r="647">
          <cell r="D647" t="str">
            <v>133570517</v>
          </cell>
          <cell r="F647" t="str">
            <v>3</v>
          </cell>
          <cell r="G647" t="str">
            <v>MATHEMATICS</v>
          </cell>
          <cell r="I647">
            <v>31.5</v>
          </cell>
          <cell r="K647">
            <v>0</v>
          </cell>
          <cell r="M647">
            <v>33.299999999999997</v>
          </cell>
          <cell r="O647">
            <v>0</v>
          </cell>
          <cell r="Q647">
            <v>20</v>
          </cell>
          <cell r="S647">
            <v>0</v>
          </cell>
          <cell r="U647">
            <v>14.3</v>
          </cell>
          <cell r="W647">
            <v>35.700000000000003</v>
          </cell>
        </row>
        <row r="648">
          <cell r="D648" t="str">
            <v>133570517</v>
          </cell>
          <cell r="F648" t="str">
            <v>4</v>
          </cell>
          <cell r="G648" t="str">
            <v>ENGLISH LANGUAGE ARTS</v>
          </cell>
          <cell r="I648">
            <v>12.1</v>
          </cell>
          <cell r="K648">
            <v>0</v>
          </cell>
          <cell r="M648">
            <v>6.9</v>
          </cell>
          <cell r="O648">
            <v>100</v>
          </cell>
          <cell r="Q648">
            <v>33.299999999999997</v>
          </cell>
          <cell r="S648">
            <v>0</v>
          </cell>
          <cell r="U648">
            <v>10</v>
          </cell>
          <cell r="W648">
            <v>10.7</v>
          </cell>
        </row>
        <row r="649">
          <cell r="D649" t="str">
            <v>133570517</v>
          </cell>
          <cell r="F649" t="str">
            <v>4</v>
          </cell>
          <cell r="G649" t="str">
            <v>MATHEMATICS</v>
          </cell>
          <cell r="I649">
            <v>17.600000000000001</v>
          </cell>
          <cell r="K649">
            <v>0</v>
          </cell>
          <cell r="M649">
            <v>20</v>
          </cell>
          <cell r="O649">
            <v>0</v>
          </cell>
          <cell r="Q649">
            <v>0</v>
          </cell>
          <cell r="S649">
            <v>0</v>
          </cell>
          <cell r="U649">
            <v>0</v>
          </cell>
          <cell r="W649">
            <v>17.2</v>
          </cell>
        </row>
        <row r="650">
          <cell r="D650" t="str">
            <v>133570517</v>
          </cell>
          <cell r="F650" t="str">
            <v>5</v>
          </cell>
          <cell r="G650" t="str">
            <v>ENGLISH LANGUAGE ARTS</v>
          </cell>
          <cell r="I650">
            <v>17.100000000000001</v>
          </cell>
          <cell r="K650">
            <v>0</v>
          </cell>
          <cell r="M650">
            <v>21.4</v>
          </cell>
          <cell r="O650">
            <v>0</v>
          </cell>
          <cell r="Q650">
            <v>0</v>
          </cell>
          <cell r="S650">
            <v>0</v>
          </cell>
          <cell r="U650">
            <v>11.1</v>
          </cell>
          <cell r="W650">
            <v>16.100000000000001</v>
          </cell>
        </row>
        <row r="651">
          <cell r="D651" t="str">
            <v>133570517</v>
          </cell>
          <cell r="F651" t="str">
            <v>5</v>
          </cell>
          <cell r="G651" t="str">
            <v>MATHEMATICS</v>
          </cell>
          <cell r="I651">
            <v>48.6</v>
          </cell>
          <cell r="K651">
            <v>0</v>
          </cell>
          <cell r="M651">
            <v>46.5</v>
          </cell>
          <cell r="O651">
            <v>0</v>
          </cell>
          <cell r="Q651">
            <v>66.7</v>
          </cell>
          <cell r="S651">
            <v>50</v>
          </cell>
          <cell r="U651">
            <v>22.2</v>
          </cell>
          <cell r="W651">
            <v>51.7</v>
          </cell>
        </row>
        <row r="652">
          <cell r="D652" t="str">
            <v>133570517</v>
          </cell>
          <cell r="F652" t="str">
            <v>6</v>
          </cell>
          <cell r="G652" t="str">
            <v>ENGLISH LANGUAGE ARTS</v>
          </cell>
          <cell r="I652">
            <v>25</v>
          </cell>
          <cell r="K652">
            <v>0</v>
          </cell>
          <cell r="M652">
            <v>17.100000000000001</v>
          </cell>
          <cell r="O652">
            <v>0</v>
          </cell>
          <cell r="Q652">
            <v>80</v>
          </cell>
          <cell r="S652">
            <v>100</v>
          </cell>
          <cell r="U652">
            <v>0</v>
          </cell>
          <cell r="W652">
            <v>27</v>
          </cell>
        </row>
        <row r="653">
          <cell r="D653" t="str">
            <v>133570517</v>
          </cell>
          <cell r="F653" t="str">
            <v>6</v>
          </cell>
          <cell r="G653" t="str">
            <v>MATHEMATICS</v>
          </cell>
          <cell r="I653">
            <v>30</v>
          </cell>
          <cell r="K653">
            <v>0</v>
          </cell>
          <cell r="M653">
            <v>22.9</v>
          </cell>
          <cell r="O653">
            <v>0</v>
          </cell>
          <cell r="Q653">
            <v>80</v>
          </cell>
          <cell r="S653">
            <v>100</v>
          </cell>
          <cell r="U653">
            <v>13.4</v>
          </cell>
          <cell r="W653">
            <v>29.7</v>
          </cell>
        </row>
        <row r="654">
          <cell r="D654" t="str">
            <v>133570517</v>
          </cell>
          <cell r="F654" t="str">
            <v>7</v>
          </cell>
          <cell r="G654" t="str">
            <v>ENGLISH LANGUAGE ARTS</v>
          </cell>
          <cell r="I654">
            <v>12.5</v>
          </cell>
          <cell r="K654">
            <v>0</v>
          </cell>
          <cell r="M654">
            <v>10.7</v>
          </cell>
          <cell r="O654">
            <v>0</v>
          </cell>
          <cell r="Q654">
            <v>33.299999999999997</v>
          </cell>
          <cell r="S654">
            <v>0</v>
          </cell>
          <cell r="U654">
            <v>7.7</v>
          </cell>
          <cell r="W654">
            <v>11.1</v>
          </cell>
        </row>
        <row r="655">
          <cell r="D655" t="str">
            <v>133570517</v>
          </cell>
          <cell r="F655" t="str">
            <v>7</v>
          </cell>
          <cell r="G655" t="str">
            <v>MATHEMATICS</v>
          </cell>
          <cell r="I655">
            <v>12.5</v>
          </cell>
          <cell r="K655">
            <v>0</v>
          </cell>
          <cell r="M655">
            <v>10.7</v>
          </cell>
          <cell r="O655">
            <v>0</v>
          </cell>
          <cell r="Q655">
            <v>33.299999999999997</v>
          </cell>
          <cell r="S655">
            <v>0</v>
          </cell>
          <cell r="U655">
            <v>7.7</v>
          </cell>
          <cell r="W655">
            <v>7.4</v>
          </cell>
        </row>
        <row r="656">
          <cell r="D656" t="str">
            <v>133570517</v>
          </cell>
          <cell r="F656" t="str">
            <v>8</v>
          </cell>
          <cell r="G656" t="str">
            <v>ENGLISH LANGUAGE ARTS</v>
          </cell>
          <cell r="I656">
            <v>25</v>
          </cell>
          <cell r="K656">
            <v>100</v>
          </cell>
          <cell r="M656">
            <v>18.8</v>
          </cell>
          <cell r="O656">
            <v>0</v>
          </cell>
          <cell r="Q656">
            <v>66.7</v>
          </cell>
          <cell r="S656">
            <v>100</v>
          </cell>
          <cell r="U656">
            <v>5.9</v>
          </cell>
          <cell r="W656">
            <v>23.3</v>
          </cell>
        </row>
        <row r="657">
          <cell r="D657" t="str">
            <v>133570517</v>
          </cell>
          <cell r="F657" t="str">
            <v>8</v>
          </cell>
          <cell r="G657" t="str">
            <v>MATHEMATICS</v>
          </cell>
          <cell r="I657">
            <v>16.2</v>
          </cell>
          <cell r="K657">
            <v>0</v>
          </cell>
          <cell r="M657">
            <v>15.2</v>
          </cell>
          <cell r="O657">
            <v>0</v>
          </cell>
          <cell r="Q657">
            <v>33.299999999999997</v>
          </cell>
          <cell r="S657">
            <v>0</v>
          </cell>
          <cell r="U657">
            <v>6.3</v>
          </cell>
          <cell r="W657">
            <v>16.100000000000001</v>
          </cell>
        </row>
        <row r="658">
          <cell r="D658" t="str">
            <v>133570520</v>
          </cell>
          <cell r="F658" t="str">
            <v>3</v>
          </cell>
          <cell r="G658" t="str">
            <v>ENGLISH LANGUAGE ARTS</v>
          </cell>
          <cell r="I658">
            <v>28.9</v>
          </cell>
          <cell r="K658">
            <v>0</v>
          </cell>
          <cell r="M658">
            <v>33.299999999999997</v>
          </cell>
          <cell r="O658">
            <v>100</v>
          </cell>
          <cell r="Q658">
            <v>20</v>
          </cell>
          <cell r="S658">
            <v>0</v>
          </cell>
          <cell r="U658">
            <v>33.299999999999997</v>
          </cell>
          <cell r="W658">
            <v>26.3</v>
          </cell>
        </row>
        <row r="659">
          <cell r="D659" t="str">
            <v>133570520</v>
          </cell>
          <cell r="F659" t="str">
            <v>3</v>
          </cell>
          <cell r="G659" t="str">
            <v>MATHEMATICS</v>
          </cell>
          <cell r="I659">
            <v>26.7</v>
          </cell>
          <cell r="K659">
            <v>0</v>
          </cell>
          <cell r="M659">
            <v>29.1</v>
          </cell>
          <cell r="O659">
            <v>100</v>
          </cell>
          <cell r="Q659">
            <v>20</v>
          </cell>
          <cell r="S659">
            <v>0</v>
          </cell>
          <cell r="U659">
            <v>16.7</v>
          </cell>
          <cell r="W659">
            <v>26.3</v>
          </cell>
        </row>
        <row r="660">
          <cell r="D660" t="str">
            <v>133570520</v>
          </cell>
          <cell r="F660" t="str">
            <v>4</v>
          </cell>
          <cell r="G660" t="str">
            <v>ENGLISH LANGUAGE ARTS</v>
          </cell>
          <cell r="I660">
            <v>58.8</v>
          </cell>
          <cell r="K660">
            <v>0</v>
          </cell>
          <cell r="M660">
            <v>59.1</v>
          </cell>
          <cell r="O660">
            <v>100</v>
          </cell>
          <cell r="Q660">
            <v>54.5</v>
          </cell>
          <cell r="S660">
            <v>0</v>
          </cell>
          <cell r="U660">
            <v>33.299999999999997</v>
          </cell>
          <cell r="W660">
            <v>60</v>
          </cell>
        </row>
        <row r="661">
          <cell r="D661" t="str">
            <v>133570520</v>
          </cell>
          <cell r="F661" t="str">
            <v>4</v>
          </cell>
          <cell r="G661" t="str">
            <v>MATHEMATICS</v>
          </cell>
          <cell r="I661">
            <v>79.400000000000006</v>
          </cell>
          <cell r="K661">
            <v>0</v>
          </cell>
          <cell r="M661">
            <v>81.8</v>
          </cell>
          <cell r="O661">
            <v>100</v>
          </cell>
          <cell r="Q661">
            <v>72.8</v>
          </cell>
          <cell r="S661">
            <v>0</v>
          </cell>
          <cell r="U661">
            <v>66.599999999999994</v>
          </cell>
          <cell r="W661">
            <v>76.7</v>
          </cell>
        </row>
        <row r="662">
          <cell r="D662" t="str">
            <v>133570520</v>
          </cell>
          <cell r="F662" t="str">
            <v>5</v>
          </cell>
          <cell r="G662" t="str">
            <v>ENGLISH LANGUAGE ARTS</v>
          </cell>
          <cell r="I662">
            <v>23</v>
          </cell>
          <cell r="K662">
            <v>0</v>
          </cell>
          <cell r="M662">
            <v>20</v>
          </cell>
          <cell r="O662">
            <v>100</v>
          </cell>
          <cell r="Q662">
            <v>22.7</v>
          </cell>
          <cell r="S662">
            <v>0</v>
          </cell>
          <cell r="U662">
            <v>33.299999999999997</v>
          </cell>
          <cell r="W662">
            <v>18.399999999999999</v>
          </cell>
        </row>
        <row r="663">
          <cell r="D663" t="str">
            <v>133570520</v>
          </cell>
          <cell r="F663" t="str">
            <v>5</v>
          </cell>
          <cell r="G663" t="str">
            <v>MATHEMATICS</v>
          </cell>
          <cell r="I663">
            <v>81.2</v>
          </cell>
          <cell r="K663">
            <v>0</v>
          </cell>
          <cell r="M663">
            <v>76</v>
          </cell>
          <cell r="O663">
            <v>100</v>
          </cell>
          <cell r="Q663">
            <v>86.4</v>
          </cell>
          <cell r="S663">
            <v>0</v>
          </cell>
          <cell r="U663">
            <v>66.7</v>
          </cell>
          <cell r="W663">
            <v>84.2</v>
          </cell>
        </row>
        <row r="664">
          <cell r="D664" t="str">
            <v>133570520</v>
          </cell>
          <cell r="F664" t="str">
            <v>6</v>
          </cell>
          <cell r="G664" t="str">
            <v>ENGLISH LANGUAGE ARTS</v>
          </cell>
          <cell r="I664">
            <v>31.1</v>
          </cell>
          <cell r="K664">
            <v>0</v>
          </cell>
          <cell r="M664">
            <v>34.4</v>
          </cell>
          <cell r="O664">
            <v>0</v>
          </cell>
          <cell r="Q664">
            <v>28.6</v>
          </cell>
          <cell r="S664">
            <v>25</v>
          </cell>
          <cell r="U664">
            <v>7.1</v>
          </cell>
          <cell r="W664">
            <v>34.9</v>
          </cell>
        </row>
        <row r="665">
          <cell r="D665" t="str">
            <v>133570520</v>
          </cell>
          <cell r="F665" t="str">
            <v>6</v>
          </cell>
          <cell r="G665" t="str">
            <v>MATHEMATICS</v>
          </cell>
          <cell r="I665">
            <v>66.2</v>
          </cell>
          <cell r="K665">
            <v>0</v>
          </cell>
          <cell r="M665">
            <v>75</v>
          </cell>
          <cell r="O665">
            <v>0</v>
          </cell>
          <cell r="Q665">
            <v>59.5</v>
          </cell>
          <cell r="S665">
            <v>25</v>
          </cell>
          <cell r="U665">
            <v>35.700000000000003</v>
          </cell>
          <cell r="W665">
            <v>68.2</v>
          </cell>
        </row>
        <row r="666">
          <cell r="D666" t="str">
            <v>133570520</v>
          </cell>
          <cell r="F666" t="str">
            <v>7</v>
          </cell>
          <cell r="G666" t="str">
            <v>ENGLISH LANGUAGE ARTS</v>
          </cell>
          <cell r="I666">
            <v>32</v>
          </cell>
          <cell r="K666">
            <v>50</v>
          </cell>
          <cell r="M666">
            <v>22.2</v>
          </cell>
          <cell r="O666">
            <v>0</v>
          </cell>
          <cell r="Q666">
            <v>36.4</v>
          </cell>
          <cell r="S666">
            <v>75</v>
          </cell>
          <cell r="U666">
            <v>17.7</v>
          </cell>
          <cell r="W666">
            <v>29.7</v>
          </cell>
        </row>
        <row r="667">
          <cell r="D667" t="str">
            <v>133570520</v>
          </cell>
          <cell r="F667" t="str">
            <v>7</v>
          </cell>
          <cell r="G667" t="str">
            <v>MATHEMATICS</v>
          </cell>
          <cell r="I667">
            <v>54.7</v>
          </cell>
          <cell r="K667">
            <v>50</v>
          </cell>
          <cell r="M667">
            <v>40.700000000000003</v>
          </cell>
          <cell r="O667">
            <v>0</v>
          </cell>
          <cell r="Q667">
            <v>63.6</v>
          </cell>
          <cell r="S667">
            <v>50</v>
          </cell>
          <cell r="U667">
            <v>58.8</v>
          </cell>
          <cell r="W667">
            <v>56.2</v>
          </cell>
        </row>
        <row r="668">
          <cell r="D668" t="str">
            <v>133570520</v>
          </cell>
          <cell r="F668" t="str">
            <v>8</v>
          </cell>
          <cell r="G668" t="str">
            <v>ENGLISH LANGUAGE ARTS</v>
          </cell>
          <cell r="I668">
            <v>51.5</v>
          </cell>
          <cell r="K668">
            <v>0</v>
          </cell>
          <cell r="M668">
            <v>51.5</v>
          </cell>
          <cell r="O668">
            <v>0</v>
          </cell>
          <cell r="Q668">
            <v>52.9</v>
          </cell>
          <cell r="S668">
            <v>16.7</v>
          </cell>
          <cell r="U668">
            <v>37</v>
          </cell>
          <cell r="W668">
            <v>50</v>
          </cell>
        </row>
        <row r="669">
          <cell r="D669" t="str">
            <v>133570520</v>
          </cell>
          <cell r="F669" t="str">
            <v>8</v>
          </cell>
          <cell r="G669" t="str">
            <v>MATHEMATICS</v>
          </cell>
          <cell r="I669">
            <v>43.8</v>
          </cell>
          <cell r="K669">
            <v>0</v>
          </cell>
          <cell r="M669">
            <v>36.4</v>
          </cell>
          <cell r="O669">
            <v>0</v>
          </cell>
          <cell r="Q669">
            <v>48.5</v>
          </cell>
          <cell r="S669">
            <v>0</v>
          </cell>
          <cell r="U669">
            <v>22.2</v>
          </cell>
          <cell r="W669">
            <v>43</v>
          </cell>
        </row>
        <row r="670">
          <cell r="D670" t="str">
            <v>133570530</v>
          </cell>
          <cell r="F670" t="str">
            <v>3</v>
          </cell>
          <cell r="G670" t="str">
            <v>ENGLISH LANGUAGE ARTS</v>
          </cell>
          <cell r="I670">
            <v>58.2</v>
          </cell>
          <cell r="K670">
            <v>0</v>
          </cell>
          <cell r="M670">
            <v>41.7</v>
          </cell>
          <cell r="O670">
            <v>0</v>
          </cell>
          <cell r="Q670">
            <v>78.900000000000006</v>
          </cell>
          <cell r="S670">
            <v>83.3</v>
          </cell>
          <cell r="U670">
            <v>66.7</v>
          </cell>
          <cell r="W670">
            <v>59.5</v>
          </cell>
        </row>
        <row r="671">
          <cell r="D671" t="str">
            <v>133570530</v>
          </cell>
          <cell r="F671" t="str">
            <v>3</v>
          </cell>
          <cell r="G671" t="str">
            <v>MATHEMATICS</v>
          </cell>
          <cell r="I671">
            <v>86</v>
          </cell>
          <cell r="K671">
            <v>0</v>
          </cell>
          <cell r="M671">
            <v>83.4</v>
          </cell>
          <cell r="O671">
            <v>0</v>
          </cell>
          <cell r="Q671">
            <v>89.5</v>
          </cell>
          <cell r="S671">
            <v>83.4</v>
          </cell>
          <cell r="U671">
            <v>66.7</v>
          </cell>
          <cell r="W671">
            <v>85.7</v>
          </cell>
        </row>
        <row r="672">
          <cell r="D672" t="str">
            <v>133570530</v>
          </cell>
          <cell r="F672" t="str">
            <v>4</v>
          </cell>
          <cell r="G672" t="str">
            <v>ENGLISH LANGUAGE ARTS</v>
          </cell>
          <cell r="I672">
            <v>52.5</v>
          </cell>
          <cell r="K672">
            <v>100</v>
          </cell>
          <cell r="M672">
            <v>47.6</v>
          </cell>
          <cell r="O672">
            <v>0</v>
          </cell>
          <cell r="Q672">
            <v>55.6</v>
          </cell>
          <cell r="S672">
            <v>100</v>
          </cell>
          <cell r="U672">
            <v>0</v>
          </cell>
          <cell r="W672">
            <v>51.3</v>
          </cell>
        </row>
        <row r="673">
          <cell r="D673" t="str">
            <v>133570530</v>
          </cell>
          <cell r="F673" t="str">
            <v>4</v>
          </cell>
          <cell r="G673" t="str">
            <v>MATHEMATICS</v>
          </cell>
          <cell r="I673">
            <v>85</v>
          </cell>
          <cell r="K673">
            <v>100</v>
          </cell>
          <cell r="M673">
            <v>80.900000000000006</v>
          </cell>
          <cell r="O673">
            <v>0</v>
          </cell>
          <cell r="Q673">
            <v>88.9</v>
          </cell>
          <cell r="S673">
            <v>0</v>
          </cell>
          <cell r="U673">
            <v>0</v>
          </cell>
          <cell r="W673">
            <v>84.6</v>
          </cell>
        </row>
        <row r="674">
          <cell r="D674" t="str">
            <v>133570530</v>
          </cell>
          <cell r="F674" t="str">
            <v>5</v>
          </cell>
          <cell r="G674" t="str">
            <v>ENGLISH LANGUAGE ARTS</v>
          </cell>
          <cell r="I674">
            <v>28.1</v>
          </cell>
          <cell r="K674">
            <v>100</v>
          </cell>
          <cell r="M674">
            <v>21.4</v>
          </cell>
          <cell r="O674">
            <v>0</v>
          </cell>
          <cell r="Q674">
            <v>29.4</v>
          </cell>
          <cell r="S674">
            <v>0</v>
          </cell>
          <cell r="U674">
            <v>0</v>
          </cell>
          <cell r="W674">
            <v>25.8</v>
          </cell>
        </row>
        <row r="675">
          <cell r="D675" t="str">
            <v>133570530</v>
          </cell>
          <cell r="F675" t="str">
            <v>5</v>
          </cell>
          <cell r="G675" t="str">
            <v>MATHEMATICS</v>
          </cell>
          <cell r="I675">
            <v>65.599999999999994</v>
          </cell>
          <cell r="K675">
            <v>100</v>
          </cell>
          <cell r="M675">
            <v>64.3</v>
          </cell>
          <cell r="O675">
            <v>0</v>
          </cell>
          <cell r="Q675">
            <v>64.7</v>
          </cell>
          <cell r="S675">
            <v>0</v>
          </cell>
          <cell r="U675">
            <v>0</v>
          </cell>
          <cell r="W675">
            <v>64.5</v>
          </cell>
        </row>
        <row r="676">
          <cell r="D676" t="str">
            <v>133570530</v>
          </cell>
          <cell r="F676" t="str">
            <v>6</v>
          </cell>
          <cell r="G676" t="str">
            <v>ENGLISH LANGUAGE ARTS</v>
          </cell>
          <cell r="I676">
            <v>51.5</v>
          </cell>
          <cell r="K676">
            <v>0</v>
          </cell>
          <cell r="M676">
            <v>40.9</v>
          </cell>
          <cell r="O676">
            <v>0</v>
          </cell>
          <cell r="Q676">
            <v>72.7</v>
          </cell>
          <cell r="S676">
            <v>0</v>
          </cell>
          <cell r="U676">
            <v>16.7</v>
          </cell>
          <cell r="W676">
            <v>54.8</v>
          </cell>
        </row>
        <row r="677">
          <cell r="D677" t="str">
            <v>133570530</v>
          </cell>
          <cell r="F677" t="str">
            <v>6</v>
          </cell>
          <cell r="G677" t="str">
            <v>MATHEMATICS</v>
          </cell>
          <cell r="I677">
            <v>78.8</v>
          </cell>
          <cell r="K677">
            <v>0</v>
          </cell>
          <cell r="M677">
            <v>68.2</v>
          </cell>
          <cell r="O677">
            <v>0</v>
          </cell>
          <cell r="Q677">
            <v>100</v>
          </cell>
          <cell r="S677">
            <v>0</v>
          </cell>
          <cell r="U677">
            <v>33.299999999999997</v>
          </cell>
          <cell r="W677">
            <v>83.8</v>
          </cell>
        </row>
        <row r="678">
          <cell r="D678" t="str">
            <v>133570530</v>
          </cell>
          <cell r="F678" t="str">
            <v>7</v>
          </cell>
          <cell r="G678" t="str">
            <v>ENGLISH LANGUAGE ARTS</v>
          </cell>
          <cell r="I678">
            <v>28.9</v>
          </cell>
          <cell r="K678">
            <v>0</v>
          </cell>
          <cell r="M678">
            <v>30</v>
          </cell>
          <cell r="O678">
            <v>0</v>
          </cell>
          <cell r="Q678">
            <v>27.8</v>
          </cell>
          <cell r="S678">
            <v>20</v>
          </cell>
          <cell r="U678">
            <v>0</v>
          </cell>
          <cell r="W678">
            <v>31.4</v>
          </cell>
        </row>
        <row r="679">
          <cell r="D679" t="str">
            <v>133570530</v>
          </cell>
          <cell r="F679" t="str">
            <v>7</v>
          </cell>
          <cell r="G679" t="str">
            <v>MATHEMATICS</v>
          </cell>
          <cell r="I679">
            <v>40</v>
          </cell>
          <cell r="K679">
            <v>0</v>
          </cell>
          <cell r="M679">
            <v>40</v>
          </cell>
          <cell r="O679">
            <v>0</v>
          </cell>
          <cell r="Q679">
            <v>40</v>
          </cell>
          <cell r="S679">
            <v>40</v>
          </cell>
          <cell r="U679">
            <v>8.3000000000000007</v>
          </cell>
          <cell r="W679">
            <v>43.2</v>
          </cell>
        </row>
        <row r="680">
          <cell r="D680" t="str">
            <v>133570530</v>
          </cell>
          <cell r="F680" t="str">
            <v>8</v>
          </cell>
          <cell r="G680" t="str">
            <v>ENGLISH LANGUAGE ARTS</v>
          </cell>
          <cell r="I680">
            <v>53.2</v>
          </cell>
          <cell r="K680">
            <v>0</v>
          </cell>
          <cell r="M680">
            <v>46.6</v>
          </cell>
          <cell r="O680">
            <v>0</v>
          </cell>
          <cell r="Q680">
            <v>58.8</v>
          </cell>
          <cell r="S680">
            <v>50</v>
          </cell>
          <cell r="U680">
            <v>16.7</v>
          </cell>
          <cell r="W680">
            <v>50</v>
          </cell>
        </row>
        <row r="681">
          <cell r="D681" t="str">
            <v>133570530</v>
          </cell>
          <cell r="F681" t="str">
            <v>8</v>
          </cell>
          <cell r="G681" t="str">
            <v>MATHEMATICS</v>
          </cell>
          <cell r="I681">
            <v>65.599999999999994</v>
          </cell>
          <cell r="K681">
            <v>0</v>
          </cell>
          <cell r="M681">
            <v>80</v>
          </cell>
          <cell r="O681">
            <v>0</v>
          </cell>
          <cell r="Q681">
            <v>53</v>
          </cell>
          <cell r="S681">
            <v>0</v>
          </cell>
          <cell r="U681">
            <v>33.299999999999997</v>
          </cell>
          <cell r="W681">
            <v>63.3</v>
          </cell>
        </row>
        <row r="682">
          <cell r="D682" t="str">
            <v>133570565</v>
          </cell>
          <cell r="F682" t="str">
            <v>3</v>
          </cell>
          <cell r="G682" t="str">
            <v>ENGLISH LANGUAGE ARTS</v>
          </cell>
          <cell r="I682">
            <v>49</v>
          </cell>
          <cell r="K682">
            <v>0</v>
          </cell>
          <cell r="M682">
            <v>50</v>
          </cell>
          <cell r="O682">
            <v>0</v>
          </cell>
          <cell r="Q682">
            <v>33.299999999999997</v>
          </cell>
          <cell r="S682">
            <v>40</v>
          </cell>
          <cell r="U682">
            <v>0</v>
          </cell>
          <cell r="W682">
            <v>45.2</v>
          </cell>
        </row>
        <row r="683">
          <cell r="D683" t="str">
            <v>133570565</v>
          </cell>
          <cell r="F683" t="str">
            <v>3</v>
          </cell>
          <cell r="G683" t="str">
            <v>MATHEMATICS</v>
          </cell>
          <cell r="I683">
            <v>67.3</v>
          </cell>
          <cell r="K683">
            <v>0</v>
          </cell>
          <cell r="M683">
            <v>65.2</v>
          </cell>
          <cell r="O683">
            <v>0</v>
          </cell>
          <cell r="Q683">
            <v>100</v>
          </cell>
          <cell r="S683">
            <v>80</v>
          </cell>
          <cell r="U683">
            <v>0</v>
          </cell>
          <cell r="W683">
            <v>64.3</v>
          </cell>
        </row>
        <row r="684">
          <cell r="D684" t="str">
            <v>133570565</v>
          </cell>
          <cell r="F684" t="str">
            <v>4</v>
          </cell>
          <cell r="G684" t="str">
            <v>ENGLISH LANGUAGE ARTS</v>
          </cell>
          <cell r="I684">
            <v>20</v>
          </cell>
          <cell r="K684">
            <v>0</v>
          </cell>
          <cell r="M684">
            <v>20</v>
          </cell>
          <cell r="O684">
            <v>0</v>
          </cell>
          <cell r="Q684">
            <v>0</v>
          </cell>
          <cell r="S684">
            <v>0</v>
          </cell>
          <cell r="U684">
            <v>0</v>
          </cell>
          <cell r="W684">
            <v>23.4</v>
          </cell>
        </row>
        <row r="685">
          <cell r="D685" t="str">
            <v>133570565</v>
          </cell>
          <cell r="F685" t="str">
            <v>4</v>
          </cell>
          <cell r="G685" t="str">
            <v>MATHEMATICS</v>
          </cell>
          <cell r="I685">
            <v>33.299999999999997</v>
          </cell>
          <cell r="K685">
            <v>0</v>
          </cell>
          <cell r="M685">
            <v>33.299999999999997</v>
          </cell>
          <cell r="O685">
            <v>0</v>
          </cell>
          <cell r="Q685">
            <v>0</v>
          </cell>
          <cell r="S685">
            <v>11.1</v>
          </cell>
          <cell r="U685">
            <v>0</v>
          </cell>
          <cell r="W685">
            <v>34.1</v>
          </cell>
        </row>
        <row r="686">
          <cell r="D686" t="str">
            <v>133570565</v>
          </cell>
          <cell r="F686" t="str">
            <v>5</v>
          </cell>
          <cell r="G686" t="str">
            <v>ENGLISH LANGUAGE ARTS</v>
          </cell>
          <cell r="I686">
            <v>26.5</v>
          </cell>
          <cell r="K686">
            <v>0</v>
          </cell>
          <cell r="M686">
            <v>23.9</v>
          </cell>
          <cell r="O686">
            <v>0</v>
          </cell>
          <cell r="Q686">
            <v>100</v>
          </cell>
          <cell r="S686">
            <v>16.7</v>
          </cell>
          <cell r="U686">
            <v>50</v>
          </cell>
          <cell r="W686">
            <v>23.5</v>
          </cell>
        </row>
        <row r="687">
          <cell r="D687" t="str">
            <v>133570565</v>
          </cell>
          <cell r="F687" t="str">
            <v>5</v>
          </cell>
          <cell r="G687" t="str">
            <v>MATHEMATICS</v>
          </cell>
          <cell r="I687">
            <v>41.7</v>
          </cell>
          <cell r="K687">
            <v>0</v>
          </cell>
          <cell r="M687">
            <v>40</v>
          </cell>
          <cell r="O687">
            <v>0</v>
          </cell>
          <cell r="Q687">
            <v>100</v>
          </cell>
          <cell r="S687">
            <v>16.7</v>
          </cell>
          <cell r="U687">
            <v>50</v>
          </cell>
          <cell r="W687">
            <v>30.3</v>
          </cell>
        </row>
        <row r="688">
          <cell r="D688" t="str">
            <v>133570565</v>
          </cell>
          <cell r="F688" t="str">
            <v>6</v>
          </cell>
          <cell r="G688" t="str">
            <v>ENGLISH LANGUAGE ARTS</v>
          </cell>
          <cell r="I688">
            <v>40.5</v>
          </cell>
          <cell r="K688">
            <v>0</v>
          </cell>
          <cell r="M688">
            <v>40.5</v>
          </cell>
          <cell r="O688">
            <v>0</v>
          </cell>
          <cell r="Q688">
            <v>0</v>
          </cell>
          <cell r="S688">
            <v>0</v>
          </cell>
          <cell r="U688">
            <v>33.299999999999997</v>
          </cell>
          <cell r="W688">
            <v>37.5</v>
          </cell>
        </row>
        <row r="689">
          <cell r="D689" t="str">
            <v>133570565</v>
          </cell>
          <cell r="F689" t="str">
            <v>6</v>
          </cell>
          <cell r="G689" t="str">
            <v>MATHEMATICS</v>
          </cell>
          <cell r="I689">
            <v>33.4</v>
          </cell>
          <cell r="K689">
            <v>0</v>
          </cell>
          <cell r="M689">
            <v>33.4</v>
          </cell>
          <cell r="O689">
            <v>0</v>
          </cell>
          <cell r="Q689">
            <v>0</v>
          </cell>
          <cell r="S689">
            <v>0</v>
          </cell>
          <cell r="U689">
            <v>0</v>
          </cell>
          <cell r="W689">
            <v>37.5</v>
          </cell>
        </row>
        <row r="690">
          <cell r="D690" t="str">
            <v>133570565</v>
          </cell>
          <cell r="F690" t="str">
            <v>7</v>
          </cell>
          <cell r="G690" t="str">
            <v>ENGLISH LANGUAGE ARTS</v>
          </cell>
          <cell r="I690">
            <v>11.1</v>
          </cell>
          <cell r="K690">
            <v>0</v>
          </cell>
          <cell r="M690">
            <v>11.4</v>
          </cell>
          <cell r="O690">
            <v>0</v>
          </cell>
          <cell r="Q690">
            <v>0</v>
          </cell>
          <cell r="S690">
            <v>0</v>
          </cell>
          <cell r="U690">
            <v>0</v>
          </cell>
          <cell r="W690">
            <v>9.1</v>
          </cell>
        </row>
        <row r="691">
          <cell r="D691" t="str">
            <v>133570565</v>
          </cell>
          <cell r="F691" t="str">
            <v>7</v>
          </cell>
          <cell r="G691" t="str">
            <v>MATHEMATICS</v>
          </cell>
          <cell r="I691">
            <v>37.799999999999997</v>
          </cell>
          <cell r="K691">
            <v>0</v>
          </cell>
          <cell r="M691">
            <v>38.6</v>
          </cell>
          <cell r="O691">
            <v>0</v>
          </cell>
          <cell r="Q691">
            <v>0</v>
          </cell>
          <cell r="S691">
            <v>66.7</v>
          </cell>
          <cell r="U691">
            <v>0</v>
          </cell>
          <cell r="W691">
            <v>36.4</v>
          </cell>
        </row>
        <row r="692">
          <cell r="D692" t="str">
            <v>133570565</v>
          </cell>
          <cell r="F692" t="str">
            <v>8</v>
          </cell>
          <cell r="G692" t="str">
            <v>ENGLISH LANGUAGE ARTS</v>
          </cell>
          <cell r="I692">
            <v>40</v>
          </cell>
          <cell r="K692">
            <v>0</v>
          </cell>
          <cell r="M692">
            <v>38.9</v>
          </cell>
          <cell r="O692">
            <v>0</v>
          </cell>
          <cell r="Q692">
            <v>100</v>
          </cell>
          <cell r="S692">
            <v>25</v>
          </cell>
          <cell r="U692">
            <v>0</v>
          </cell>
          <cell r="W692">
            <v>40</v>
          </cell>
        </row>
        <row r="693">
          <cell r="D693" t="str">
            <v>133570565</v>
          </cell>
          <cell r="F693" t="str">
            <v>8</v>
          </cell>
          <cell r="G693" t="str">
            <v>MATHEMATICS</v>
          </cell>
          <cell r="I693">
            <v>43.6</v>
          </cell>
          <cell r="K693">
            <v>0</v>
          </cell>
          <cell r="M693">
            <v>44.4</v>
          </cell>
          <cell r="O693">
            <v>0</v>
          </cell>
          <cell r="Q693">
            <v>0</v>
          </cell>
          <cell r="S693">
            <v>0</v>
          </cell>
          <cell r="U693">
            <v>25</v>
          </cell>
          <cell r="W693">
            <v>48.9</v>
          </cell>
        </row>
        <row r="694">
          <cell r="D694" t="str">
            <v>133570570</v>
          </cell>
          <cell r="F694" t="str">
            <v>3</v>
          </cell>
          <cell r="G694" t="str">
            <v>ENGLISH LANGUAGE ARTS</v>
          </cell>
          <cell r="I694">
            <v>59.7</v>
          </cell>
          <cell r="K694">
            <v>75</v>
          </cell>
          <cell r="M694">
            <v>51.2</v>
          </cell>
          <cell r="O694">
            <v>57.1</v>
          </cell>
          <cell r="Q694">
            <v>77.8</v>
          </cell>
          <cell r="S694">
            <v>30.8</v>
          </cell>
          <cell r="U694">
            <v>0</v>
          </cell>
          <cell r="W694">
            <v>58.9</v>
          </cell>
        </row>
        <row r="695">
          <cell r="D695" t="str">
            <v>133570570</v>
          </cell>
          <cell r="F695" t="str">
            <v>3</v>
          </cell>
          <cell r="G695" t="str">
            <v>MATHEMATICS</v>
          </cell>
          <cell r="I695">
            <v>70.099999999999994</v>
          </cell>
          <cell r="K695">
            <v>75</v>
          </cell>
          <cell r="M695">
            <v>65.8</v>
          </cell>
          <cell r="O695">
            <v>78.5</v>
          </cell>
          <cell r="Q695">
            <v>72.2</v>
          </cell>
          <cell r="S695">
            <v>30.8</v>
          </cell>
          <cell r="U695">
            <v>33.299999999999997</v>
          </cell>
          <cell r="W695">
            <v>70.599999999999994</v>
          </cell>
        </row>
        <row r="696">
          <cell r="D696" t="str">
            <v>133570570</v>
          </cell>
          <cell r="F696" t="str">
            <v>4</v>
          </cell>
          <cell r="G696" t="str">
            <v>ENGLISH LANGUAGE ARTS</v>
          </cell>
          <cell r="I696">
            <v>46.3</v>
          </cell>
          <cell r="K696">
            <v>83.3</v>
          </cell>
          <cell r="M696">
            <v>44.2</v>
          </cell>
          <cell r="O696">
            <v>50</v>
          </cell>
          <cell r="Q696">
            <v>38.9</v>
          </cell>
          <cell r="S696">
            <v>20</v>
          </cell>
          <cell r="U696">
            <v>33.299999999999997</v>
          </cell>
          <cell r="W696">
            <v>46.3</v>
          </cell>
        </row>
        <row r="697">
          <cell r="D697" t="str">
            <v>133570570</v>
          </cell>
          <cell r="F697" t="str">
            <v>4</v>
          </cell>
          <cell r="G697" t="str">
            <v>MATHEMATICS</v>
          </cell>
          <cell r="I697">
            <v>73.900000000000006</v>
          </cell>
          <cell r="K697">
            <v>100</v>
          </cell>
          <cell r="M697">
            <v>69.8</v>
          </cell>
          <cell r="O697">
            <v>100</v>
          </cell>
          <cell r="Q697">
            <v>72.2</v>
          </cell>
          <cell r="S697">
            <v>40</v>
          </cell>
          <cell r="U697">
            <v>100</v>
          </cell>
          <cell r="W697">
            <v>70.400000000000006</v>
          </cell>
        </row>
        <row r="698">
          <cell r="D698" t="str">
            <v>133570570</v>
          </cell>
          <cell r="F698" t="str">
            <v>5</v>
          </cell>
          <cell r="G698" t="str">
            <v>ENGLISH LANGUAGE ARTS</v>
          </cell>
          <cell r="I698">
            <v>46.9</v>
          </cell>
          <cell r="K698">
            <v>0</v>
          </cell>
          <cell r="M698">
            <v>55.2</v>
          </cell>
          <cell r="O698">
            <v>50</v>
          </cell>
          <cell r="Q698">
            <v>25.1</v>
          </cell>
          <cell r="S698">
            <v>0</v>
          </cell>
          <cell r="U698">
            <v>0</v>
          </cell>
          <cell r="W698">
            <v>47.3</v>
          </cell>
        </row>
        <row r="699">
          <cell r="D699" t="str">
            <v>133570570</v>
          </cell>
          <cell r="F699" t="str">
            <v>5</v>
          </cell>
          <cell r="G699" t="str">
            <v>MATHEMATICS</v>
          </cell>
          <cell r="I699">
            <v>62.2</v>
          </cell>
          <cell r="K699">
            <v>0</v>
          </cell>
          <cell r="M699">
            <v>60.5</v>
          </cell>
          <cell r="O699">
            <v>58.4</v>
          </cell>
          <cell r="Q699">
            <v>68.8</v>
          </cell>
          <cell r="S699">
            <v>0</v>
          </cell>
          <cell r="U699">
            <v>50</v>
          </cell>
          <cell r="W699">
            <v>61.9</v>
          </cell>
        </row>
        <row r="700">
          <cell r="D700" t="str">
            <v>133570570</v>
          </cell>
          <cell r="F700" t="str">
            <v>6</v>
          </cell>
          <cell r="G700" t="str">
            <v>ENGLISH LANGUAGE ARTS</v>
          </cell>
          <cell r="I700">
            <v>63.4</v>
          </cell>
          <cell r="K700">
            <v>100</v>
          </cell>
          <cell r="M700">
            <v>58.8</v>
          </cell>
          <cell r="O700">
            <v>80</v>
          </cell>
          <cell r="Q700">
            <v>60</v>
          </cell>
          <cell r="S700">
            <v>0</v>
          </cell>
          <cell r="U700">
            <v>42.9</v>
          </cell>
          <cell r="W700">
            <v>67.5</v>
          </cell>
        </row>
        <row r="701">
          <cell r="D701" t="str">
            <v>133570570</v>
          </cell>
          <cell r="F701" t="str">
            <v>6</v>
          </cell>
          <cell r="G701" t="str">
            <v>MATHEMATICS</v>
          </cell>
          <cell r="I701">
            <v>86.5</v>
          </cell>
          <cell r="K701">
            <v>100</v>
          </cell>
          <cell r="M701">
            <v>79.400000000000006</v>
          </cell>
          <cell r="O701">
            <v>100</v>
          </cell>
          <cell r="Q701">
            <v>100</v>
          </cell>
          <cell r="S701">
            <v>100</v>
          </cell>
          <cell r="U701">
            <v>100</v>
          </cell>
          <cell r="W701">
            <v>82.5</v>
          </cell>
        </row>
        <row r="702">
          <cell r="D702" t="str">
            <v>133570570</v>
          </cell>
          <cell r="F702" t="str">
            <v>7</v>
          </cell>
          <cell r="G702" t="str">
            <v>ENGLISH LANGUAGE ARTS</v>
          </cell>
          <cell r="I702">
            <v>55</v>
          </cell>
          <cell r="K702">
            <v>0</v>
          </cell>
          <cell r="M702">
            <v>57.2</v>
          </cell>
          <cell r="O702">
            <v>81.8</v>
          </cell>
          <cell r="Q702">
            <v>30.8</v>
          </cell>
          <cell r="S702">
            <v>0</v>
          </cell>
          <cell r="U702">
            <v>15.4</v>
          </cell>
          <cell r="W702">
            <v>54.9</v>
          </cell>
        </row>
        <row r="703">
          <cell r="D703" t="str">
            <v>133570570</v>
          </cell>
          <cell r="F703" t="str">
            <v>7</v>
          </cell>
          <cell r="G703" t="str">
            <v>MATHEMATICS</v>
          </cell>
          <cell r="I703">
            <v>61.7</v>
          </cell>
          <cell r="K703">
            <v>0</v>
          </cell>
          <cell r="M703">
            <v>51.4</v>
          </cell>
          <cell r="O703">
            <v>90.9</v>
          </cell>
          <cell r="Q703">
            <v>69.2</v>
          </cell>
          <cell r="S703">
            <v>100</v>
          </cell>
          <cell r="U703">
            <v>30.8</v>
          </cell>
          <cell r="W703">
            <v>62.8</v>
          </cell>
        </row>
        <row r="704">
          <cell r="D704" t="str">
            <v>133570570</v>
          </cell>
          <cell r="F704" t="str">
            <v>8</v>
          </cell>
          <cell r="G704" t="str">
            <v>ENGLISH LANGUAGE ARTS</v>
          </cell>
          <cell r="I704">
            <v>73.400000000000006</v>
          </cell>
          <cell r="K704">
            <v>100</v>
          </cell>
          <cell r="M704">
            <v>74.3</v>
          </cell>
          <cell r="O704">
            <v>72.7</v>
          </cell>
          <cell r="Q704">
            <v>66.599999999999994</v>
          </cell>
          <cell r="S704">
            <v>25</v>
          </cell>
          <cell r="U704">
            <v>40</v>
          </cell>
          <cell r="W704">
            <v>73</v>
          </cell>
        </row>
        <row r="705">
          <cell r="D705" t="str">
            <v>133570570</v>
          </cell>
          <cell r="F705" t="str">
            <v>8</v>
          </cell>
          <cell r="G705" t="str">
            <v>MATHEMATICS</v>
          </cell>
          <cell r="I705">
            <v>65</v>
          </cell>
          <cell r="K705">
            <v>100</v>
          </cell>
          <cell r="M705">
            <v>62.8</v>
          </cell>
          <cell r="O705">
            <v>72.7</v>
          </cell>
          <cell r="Q705">
            <v>58.4</v>
          </cell>
          <cell r="S705">
            <v>50</v>
          </cell>
          <cell r="U705">
            <v>53.3</v>
          </cell>
          <cell r="W705">
            <v>66.7</v>
          </cell>
        </row>
        <row r="706">
          <cell r="D706" t="str">
            <v>133570575</v>
          </cell>
          <cell r="F706" t="str">
            <v>3</v>
          </cell>
          <cell r="G706" t="str">
            <v>ENGLISH LANGUAGE ARTS</v>
          </cell>
          <cell r="I706">
            <v>75</v>
          </cell>
          <cell r="K706">
            <v>0</v>
          </cell>
          <cell r="M706">
            <v>62.5</v>
          </cell>
          <cell r="O706">
            <v>0</v>
          </cell>
          <cell r="Q706">
            <v>83.3</v>
          </cell>
          <cell r="S706">
            <v>0</v>
          </cell>
          <cell r="U706">
            <v>0</v>
          </cell>
          <cell r="W706">
            <v>73.7</v>
          </cell>
        </row>
        <row r="707">
          <cell r="D707" t="str">
            <v>133570575</v>
          </cell>
          <cell r="F707" t="str">
            <v>3</v>
          </cell>
          <cell r="G707" t="str">
            <v>MATHEMATICS</v>
          </cell>
          <cell r="I707">
            <v>90</v>
          </cell>
          <cell r="K707">
            <v>0</v>
          </cell>
          <cell r="M707">
            <v>75</v>
          </cell>
          <cell r="O707">
            <v>0</v>
          </cell>
          <cell r="Q707">
            <v>100</v>
          </cell>
          <cell r="S707">
            <v>0</v>
          </cell>
          <cell r="U707">
            <v>0</v>
          </cell>
          <cell r="W707">
            <v>89.5</v>
          </cell>
        </row>
        <row r="708">
          <cell r="D708" t="str">
            <v>133570575</v>
          </cell>
          <cell r="F708" t="str">
            <v>4</v>
          </cell>
          <cell r="G708" t="str">
            <v>ENGLISH LANGUAGE ARTS</v>
          </cell>
          <cell r="I708">
            <v>57.7</v>
          </cell>
          <cell r="K708">
            <v>0</v>
          </cell>
          <cell r="M708">
            <v>54.5</v>
          </cell>
          <cell r="O708">
            <v>0</v>
          </cell>
          <cell r="Q708">
            <v>64.3</v>
          </cell>
          <cell r="S708">
            <v>0</v>
          </cell>
          <cell r="U708">
            <v>0</v>
          </cell>
          <cell r="W708">
            <v>58.3</v>
          </cell>
        </row>
        <row r="709">
          <cell r="D709" t="str">
            <v>133570575</v>
          </cell>
          <cell r="F709" t="str">
            <v>4</v>
          </cell>
          <cell r="G709" t="str">
            <v>MATHEMATICS</v>
          </cell>
          <cell r="I709">
            <v>80.7</v>
          </cell>
          <cell r="K709">
            <v>0</v>
          </cell>
          <cell r="M709">
            <v>81.8</v>
          </cell>
          <cell r="O709">
            <v>0</v>
          </cell>
          <cell r="Q709">
            <v>78.5</v>
          </cell>
          <cell r="S709">
            <v>0</v>
          </cell>
          <cell r="U709">
            <v>0</v>
          </cell>
          <cell r="W709">
            <v>79.2</v>
          </cell>
        </row>
        <row r="710">
          <cell r="D710" t="str">
            <v>133570575</v>
          </cell>
          <cell r="F710" t="str">
            <v>5</v>
          </cell>
          <cell r="G710" t="str">
            <v>ENGLISH LANGUAGE ARTS</v>
          </cell>
          <cell r="I710">
            <v>67.599999999999994</v>
          </cell>
          <cell r="K710">
            <v>0</v>
          </cell>
          <cell r="M710">
            <v>80</v>
          </cell>
          <cell r="O710">
            <v>0</v>
          </cell>
          <cell r="Q710">
            <v>72.3</v>
          </cell>
          <cell r="S710">
            <v>0</v>
          </cell>
          <cell r="U710">
            <v>0</v>
          </cell>
          <cell r="W710">
            <v>82.6</v>
          </cell>
        </row>
        <row r="711">
          <cell r="D711" t="str">
            <v>133570575</v>
          </cell>
          <cell r="F711" t="str">
            <v>5</v>
          </cell>
          <cell r="G711" t="str">
            <v>MATHEMATICS</v>
          </cell>
          <cell r="I711">
            <v>85.3</v>
          </cell>
          <cell r="K711">
            <v>0</v>
          </cell>
          <cell r="M711">
            <v>100</v>
          </cell>
          <cell r="O711">
            <v>0</v>
          </cell>
          <cell r="Q711">
            <v>77.8</v>
          </cell>
          <cell r="S711">
            <v>0</v>
          </cell>
          <cell r="U711">
            <v>66.7</v>
          </cell>
          <cell r="W711">
            <v>86.9</v>
          </cell>
        </row>
        <row r="712">
          <cell r="D712" t="str">
            <v>133570575</v>
          </cell>
          <cell r="F712" t="str">
            <v>6</v>
          </cell>
          <cell r="G712" t="str">
            <v>ENGLISH LANGUAGE ARTS</v>
          </cell>
          <cell r="I712">
            <v>36</v>
          </cell>
          <cell r="K712">
            <v>0</v>
          </cell>
          <cell r="M712">
            <v>23.8</v>
          </cell>
          <cell r="O712">
            <v>0</v>
          </cell>
          <cell r="Q712">
            <v>41</v>
          </cell>
          <cell r="S712">
            <v>100</v>
          </cell>
          <cell r="U712">
            <v>0</v>
          </cell>
          <cell r="W712">
            <v>38</v>
          </cell>
        </row>
        <row r="713">
          <cell r="D713" t="str">
            <v>133570575</v>
          </cell>
          <cell r="F713" t="str">
            <v>6</v>
          </cell>
          <cell r="G713" t="str">
            <v>MATHEMATICS</v>
          </cell>
          <cell r="I713">
            <v>86</v>
          </cell>
          <cell r="K713">
            <v>0</v>
          </cell>
          <cell r="M713">
            <v>76.099999999999994</v>
          </cell>
          <cell r="O713">
            <v>0</v>
          </cell>
          <cell r="Q713">
            <v>90.2</v>
          </cell>
          <cell r="S713">
            <v>0</v>
          </cell>
          <cell r="U713">
            <v>20</v>
          </cell>
          <cell r="W713">
            <v>84.5</v>
          </cell>
        </row>
        <row r="714">
          <cell r="D714" t="str">
            <v>133570575</v>
          </cell>
          <cell r="F714" t="str">
            <v>7</v>
          </cell>
          <cell r="G714" t="str">
            <v>ENGLISH LANGUAGE ARTS</v>
          </cell>
          <cell r="I714">
            <v>51</v>
          </cell>
          <cell r="K714">
            <v>100</v>
          </cell>
          <cell r="M714">
            <v>54.2</v>
          </cell>
          <cell r="O714">
            <v>0</v>
          </cell>
          <cell r="Q714">
            <v>50.7</v>
          </cell>
          <cell r="S714">
            <v>0</v>
          </cell>
          <cell r="U714">
            <v>6.7</v>
          </cell>
          <cell r="W714">
            <v>55.6</v>
          </cell>
        </row>
        <row r="715">
          <cell r="D715" t="str">
            <v>133570575</v>
          </cell>
          <cell r="F715" t="str">
            <v>7</v>
          </cell>
          <cell r="G715" t="str">
            <v>MATHEMATICS</v>
          </cell>
          <cell r="I715">
            <v>38</v>
          </cell>
          <cell r="K715">
            <v>0</v>
          </cell>
          <cell r="M715">
            <v>20.8</v>
          </cell>
          <cell r="O715">
            <v>0</v>
          </cell>
          <cell r="Q715">
            <v>43.8</v>
          </cell>
          <cell r="S715">
            <v>0</v>
          </cell>
          <cell r="U715">
            <v>21.4</v>
          </cell>
          <cell r="W715">
            <v>37.799999999999997</v>
          </cell>
        </row>
        <row r="716">
          <cell r="D716" t="str">
            <v>133570575</v>
          </cell>
          <cell r="F716" t="str">
            <v>8</v>
          </cell>
          <cell r="G716" t="str">
            <v>ENGLISH LANGUAGE ARTS</v>
          </cell>
          <cell r="I716">
            <v>67.3</v>
          </cell>
          <cell r="K716">
            <v>100</v>
          </cell>
          <cell r="M716">
            <v>75</v>
          </cell>
          <cell r="O716">
            <v>0</v>
          </cell>
          <cell r="Q716">
            <v>67.400000000000006</v>
          </cell>
          <cell r="S716">
            <v>12.5</v>
          </cell>
          <cell r="U716">
            <v>33.299999999999997</v>
          </cell>
          <cell r="W716">
            <v>68.5</v>
          </cell>
        </row>
        <row r="717">
          <cell r="D717" t="str">
            <v>133570575</v>
          </cell>
          <cell r="F717" t="str">
            <v>8</v>
          </cell>
          <cell r="G717" t="str">
            <v>MATHEMATICS</v>
          </cell>
          <cell r="I717">
            <v>48.6</v>
          </cell>
          <cell r="K717">
            <v>0</v>
          </cell>
          <cell r="M717">
            <v>58.3</v>
          </cell>
          <cell r="O717">
            <v>0</v>
          </cell>
          <cell r="Q717">
            <v>46.6</v>
          </cell>
          <cell r="S717">
            <v>0</v>
          </cell>
          <cell r="U717">
            <v>33.4</v>
          </cell>
          <cell r="W717">
            <v>47.4</v>
          </cell>
        </row>
        <row r="718">
          <cell r="D718" t="str">
            <v>133570600</v>
          </cell>
          <cell r="F718" t="str">
            <v>3</v>
          </cell>
          <cell r="G718" t="str">
            <v>ENGLISH LANGUAGE ARTS</v>
          </cell>
          <cell r="I718">
            <v>39.6</v>
          </cell>
          <cell r="K718">
            <v>0</v>
          </cell>
          <cell r="M718">
            <v>37.299999999999997</v>
          </cell>
          <cell r="O718">
            <v>100</v>
          </cell>
          <cell r="Q718">
            <v>100</v>
          </cell>
          <cell r="S718">
            <v>0</v>
          </cell>
          <cell r="U718">
            <v>0</v>
          </cell>
          <cell r="W718">
            <v>40.4</v>
          </cell>
        </row>
        <row r="719">
          <cell r="D719" t="str">
            <v>133570600</v>
          </cell>
          <cell r="F719" t="str">
            <v>3</v>
          </cell>
          <cell r="G719" t="str">
            <v>MATHEMATICS</v>
          </cell>
          <cell r="I719">
            <v>60.3</v>
          </cell>
          <cell r="K719">
            <v>0</v>
          </cell>
          <cell r="M719">
            <v>58.8</v>
          </cell>
          <cell r="O719">
            <v>100</v>
          </cell>
          <cell r="Q719">
            <v>100</v>
          </cell>
          <cell r="S719">
            <v>66.7</v>
          </cell>
          <cell r="U719">
            <v>66.7</v>
          </cell>
          <cell r="W719">
            <v>61.5</v>
          </cell>
        </row>
        <row r="720">
          <cell r="D720" t="str">
            <v>133570600</v>
          </cell>
          <cell r="F720" t="str">
            <v>4</v>
          </cell>
          <cell r="G720" t="str">
            <v>ENGLISH LANGUAGE ARTS</v>
          </cell>
          <cell r="I720">
            <v>31.3</v>
          </cell>
          <cell r="K720">
            <v>0</v>
          </cell>
          <cell r="M720">
            <v>33.299999999999997</v>
          </cell>
          <cell r="O720">
            <v>0</v>
          </cell>
          <cell r="Q720">
            <v>0</v>
          </cell>
          <cell r="S720">
            <v>0</v>
          </cell>
          <cell r="U720">
            <v>0</v>
          </cell>
          <cell r="W720">
            <v>27.6</v>
          </cell>
        </row>
        <row r="721">
          <cell r="D721" t="str">
            <v>133570600</v>
          </cell>
          <cell r="F721" t="str">
            <v>4</v>
          </cell>
          <cell r="G721" t="str">
            <v>MATHEMATICS</v>
          </cell>
          <cell r="I721">
            <v>37.5</v>
          </cell>
          <cell r="K721">
            <v>0</v>
          </cell>
          <cell r="M721">
            <v>40</v>
          </cell>
          <cell r="O721">
            <v>0</v>
          </cell>
          <cell r="Q721">
            <v>0</v>
          </cell>
          <cell r="S721">
            <v>0</v>
          </cell>
          <cell r="U721">
            <v>0</v>
          </cell>
          <cell r="W721">
            <v>34.5</v>
          </cell>
        </row>
        <row r="722">
          <cell r="D722" t="str">
            <v>133570600</v>
          </cell>
          <cell r="F722" t="str">
            <v>5</v>
          </cell>
          <cell r="G722" t="str">
            <v>ENGLISH LANGUAGE ARTS</v>
          </cell>
          <cell r="I722">
            <v>18.5</v>
          </cell>
          <cell r="K722">
            <v>0</v>
          </cell>
          <cell r="M722">
            <v>15.4</v>
          </cell>
          <cell r="O722">
            <v>0</v>
          </cell>
          <cell r="Q722">
            <v>100</v>
          </cell>
          <cell r="S722">
            <v>0</v>
          </cell>
          <cell r="U722">
            <v>50</v>
          </cell>
          <cell r="W722">
            <v>20</v>
          </cell>
        </row>
        <row r="723">
          <cell r="D723" t="str">
            <v>133570600</v>
          </cell>
          <cell r="F723" t="str">
            <v>5</v>
          </cell>
          <cell r="G723" t="str">
            <v>MATHEMATICS</v>
          </cell>
          <cell r="I723">
            <v>66.599999999999994</v>
          </cell>
          <cell r="K723">
            <v>0</v>
          </cell>
          <cell r="M723">
            <v>65.400000000000006</v>
          </cell>
          <cell r="O723">
            <v>0</v>
          </cell>
          <cell r="Q723">
            <v>100</v>
          </cell>
          <cell r="S723">
            <v>0</v>
          </cell>
          <cell r="U723">
            <v>50</v>
          </cell>
          <cell r="W723">
            <v>64</v>
          </cell>
        </row>
        <row r="724">
          <cell r="D724" t="str">
            <v>133570600</v>
          </cell>
          <cell r="F724" t="str">
            <v>6</v>
          </cell>
          <cell r="G724" t="str">
            <v>ENGLISH LANGUAGE ARTS</v>
          </cell>
          <cell r="I724">
            <v>21.4</v>
          </cell>
          <cell r="K724">
            <v>0</v>
          </cell>
          <cell r="M724">
            <v>18.899999999999999</v>
          </cell>
          <cell r="O724">
            <v>0</v>
          </cell>
          <cell r="Q724">
            <v>40</v>
          </cell>
          <cell r="S724">
            <v>0</v>
          </cell>
          <cell r="U724">
            <v>0</v>
          </cell>
          <cell r="W724">
            <v>23.1</v>
          </cell>
        </row>
        <row r="725">
          <cell r="D725" t="str">
            <v>133570600</v>
          </cell>
          <cell r="F725" t="str">
            <v>6</v>
          </cell>
          <cell r="G725" t="str">
            <v>MATHEMATICS</v>
          </cell>
          <cell r="I725">
            <v>50</v>
          </cell>
          <cell r="K725">
            <v>0</v>
          </cell>
          <cell r="M725">
            <v>51.3</v>
          </cell>
          <cell r="O725">
            <v>0</v>
          </cell>
          <cell r="Q725">
            <v>40</v>
          </cell>
          <cell r="S725">
            <v>0</v>
          </cell>
          <cell r="U725">
            <v>33.299999999999997</v>
          </cell>
          <cell r="W725">
            <v>53.9</v>
          </cell>
        </row>
        <row r="726">
          <cell r="D726" t="str">
            <v>133570600</v>
          </cell>
          <cell r="F726" t="str">
            <v>7</v>
          </cell>
          <cell r="G726" t="str">
            <v>ENGLISH LANGUAGE ARTS</v>
          </cell>
          <cell r="I726">
            <v>14.6</v>
          </cell>
          <cell r="K726">
            <v>0</v>
          </cell>
          <cell r="M726">
            <v>15.8</v>
          </cell>
          <cell r="O726">
            <v>0</v>
          </cell>
          <cell r="Q726">
            <v>0</v>
          </cell>
          <cell r="S726">
            <v>0</v>
          </cell>
          <cell r="U726">
            <v>11.1</v>
          </cell>
          <cell r="W726">
            <v>16.2</v>
          </cell>
        </row>
        <row r="727">
          <cell r="D727" t="str">
            <v>133570600</v>
          </cell>
          <cell r="F727" t="str">
            <v>7</v>
          </cell>
          <cell r="G727" t="str">
            <v>MATHEMATICS</v>
          </cell>
          <cell r="I727">
            <v>19.5</v>
          </cell>
          <cell r="K727">
            <v>0</v>
          </cell>
          <cell r="M727">
            <v>21.1</v>
          </cell>
          <cell r="O727">
            <v>0</v>
          </cell>
          <cell r="Q727">
            <v>0</v>
          </cell>
          <cell r="S727">
            <v>0</v>
          </cell>
          <cell r="U727">
            <v>11.1</v>
          </cell>
          <cell r="W727">
            <v>21.6</v>
          </cell>
        </row>
        <row r="728">
          <cell r="D728" t="str">
            <v>133570600</v>
          </cell>
          <cell r="F728" t="str">
            <v>8</v>
          </cell>
          <cell r="G728" t="str">
            <v>ENGLISH LANGUAGE ARTS</v>
          </cell>
          <cell r="I728">
            <v>69.8</v>
          </cell>
          <cell r="K728">
            <v>0</v>
          </cell>
          <cell r="M728">
            <v>71.8</v>
          </cell>
          <cell r="O728">
            <v>0</v>
          </cell>
          <cell r="Q728">
            <v>50</v>
          </cell>
          <cell r="S728">
            <v>0</v>
          </cell>
          <cell r="U728">
            <v>50</v>
          </cell>
          <cell r="W728">
            <v>64.900000000000006</v>
          </cell>
        </row>
        <row r="729">
          <cell r="D729" t="str">
            <v>133570600</v>
          </cell>
          <cell r="F729" t="str">
            <v>8</v>
          </cell>
          <cell r="G729" t="str">
            <v>MATHEMATICS</v>
          </cell>
          <cell r="I729">
            <v>28</v>
          </cell>
          <cell r="K729">
            <v>0</v>
          </cell>
          <cell r="M729">
            <v>25.7</v>
          </cell>
          <cell r="O729">
            <v>0</v>
          </cell>
          <cell r="Q729">
            <v>50</v>
          </cell>
          <cell r="S729">
            <v>0</v>
          </cell>
          <cell r="U729">
            <v>33.4</v>
          </cell>
          <cell r="W729">
            <v>21.6</v>
          </cell>
        </row>
        <row r="730">
          <cell r="D730" t="str">
            <v>133570605</v>
          </cell>
          <cell r="F730" t="str">
            <v>3</v>
          </cell>
          <cell r="G730" t="str">
            <v>ENGLISH LANGUAGE ARTS</v>
          </cell>
          <cell r="I730">
            <v>20.5</v>
          </cell>
          <cell r="K730">
            <v>0</v>
          </cell>
          <cell r="M730">
            <v>18.2</v>
          </cell>
          <cell r="O730">
            <v>0</v>
          </cell>
          <cell r="Q730">
            <v>33.299999999999997</v>
          </cell>
          <cell r="S730">
            <v>0</v>
          </cell>
          <cell r="U730">
            <v>0</v>
          </cell>
          <cell r="W730">
            <v>19.399999999999999</v>
          </cell>
        </row>
        <row r="731">
          <cell r="D731" t="str">
            <v>133570605</v>
          </cell>
          <cell r="F731" t="str">
            <v>3</v>
          </cell>
          <cell r="G731" t="str">
            <v>MATHEMATICS</v>
          </cell>
          <cell r="I731">
            <v>20.5</v>
          </cell>
          <cell r="K731">
            <v>0</v>
          </cell>
          <cell r="M731">
            <v>21.2</v>
          </cell>
          <cell r="O731">
            <v>0</v>
          </cell>
          <cell r="Q731">
            <v>16.7</v>
          </cell>
          <cell r="S731">
            <v>0</v>
          </cell>
          <cell r="U731">
            <v>0</v>
          </cell>
          <cell r="W731">
            <v>22.2</v>
          </cell>
        </row>
        <row r="732">
          <cell r="D732" t="str">
            <v>133570605</v>
          </cell>
          <cell r="F732" t="str">
            <v>4</v>
          </cell>
          <cell r="G732" t="str">
            <v>ENGLISH LANGUAGE ARTS</v>
          </cell>
          <cell r="I732">
            <v>29.2</v>
          </cell>
          <cell r="K732">
            <v>0</v>
          </cell>
          <cell r="M732">
            <v>29.7</v>
          </cell>
          <cell r="O732">
            <v>0</v>
          </cell>
          <cell r="Q732">
            <v>30</v>
          </cell>
          <cell r="S732">
            <v>0</v>
          </cell>
          <cell r="U732">
            <v>22.2</v>
          </cell>
          <cell r="W732">
            <v>31.1</v>
          </cell>
        </row>
        <row r="733">
          <cell r="D733" t="str">
            <v>133570605</v>
          </cell>
          <cell r="F733" t="str">
            <v>4</v>
          </cell>
          <cell r="G733" t="str">
            <v>MATHEMATICS</v>
          </cell>
          <cell r="I733">
            <v>43.7</v>
          </cell>
          <cell r="K733">
            <v>0</v>
          </cell>
          <cell r="M733">
            <v>48.6</v>
          </cell>
          <cell r="O733">
            <v>0</v>
          </cell>
          <cell r="Q733">
            <v>30</v>
          </cell>
          <cell r="S733">
            <v>0</v>
          </cell>
          <cell r="U733">
            <v>0</v>
          </cell>
          <cell r="W733">
            <v>40</v>
          </cell>
        </row>
        <row r="734">
          <cell r="D734" t="str">
            <v>133570605</v>
          </cell>
          <cell r="F734" t="str">
            <v>5</v>
          </cell>
          <cell r="G734" t="str">
            <v>ENGLISH LANGUAGE ARTS</v>
          </cell>
          <cell r="I734">
            <v>14.9</v>
          </cell>
          <cell r="K734">
            <v>0</v>
          </cell>
          <cell r="M734">
            <v>12.8</v>
          </cell>
          <cell r="O734">
            <v>0</v>
          </cell>
          <cell r="Q734">
            <v>28.6</v>
          </cell>
          <cell r="S734">
            <v>0</v>
          </cell>
          <cell r="U734">
            <v>0</v>
          </cell>
          <cell r="W734">
            <v>17.899999999999999</v>
          </cell>
        </row>
        <row r="735">
          <cell r="D735" t="str">
            <v>133570605</v>
          </cell>
          <cell r="F735" t="str">
            <v>5</v>
          </cell>
          <cell r="G735" t="str">
            <v>MATHEMATICS</v>
          </cell>
          <cell r="I735">
            <v>42.6</v>
          </cell>
          <cell r="K735">
            <v>0</v>
          </cell>
          <cell r="M735">
            <v>38.5</v>
          </cell>
          <cell r="O735">
            <v>0</v>
          </cell>
          <cell r="Q735">
            <v>71.5</v>
          </cell>
          <cell r="S735">
            <v>0</v>
          </cell>
          <cell r="U735">
            <v>10</v>
          </cell>
          <cell r="W735">
            <v>48.7</v>
          </cell>
        </row>
        <row r="736">
          <cell r="D736" t="str">
            <v>133570605</v>
          </cell>
          <cell r="F736" t="str">
            <v>6</v>
          </cell>
          <cell r="G736" t="str">
            <v>ENGLISH LANGUAGE ARTS</v>
          </cell>
          <cell r="I736">
            <v>17.899999999999999</v>
          </cell>
          <cell r="K736">
            <v>0</v>
          </cell>
          <cell r="M736">
            <v>17.899999999999999</v>
          </cell>
          <cell r="O736">
            <v>0</v>
          </cell>
          <cell r="Q736">
            <v>18.2</v>
          </cell>
          <cell r="S736">
            <v>0</v>
          </cell>
          <cell r="U736">
            <v>0</v>
          </cell>
          <cell r="W736">
            <v>20.6</v>
          </cell>
        </row>
        <row r="737">
          <cell r="D737" t="str">
            <v>133570605</v>
          </cell>
          <cell r="F737" t="str">
            <v>6</v>
          </cell>
          <cell r="G737" t="str">
            <v>MATHEMATICS</v>
          </cell>
          <cell r="I737">
            <v>33.299999999999997</v>
          </cell>
          <cell r="K737">
            <v>0</v>
          </cell>
          <cell r="M737">
            <v>25</v>
          </cell>
          <cell r="O737">
            <v>0</v>
          </cell>
          <cell r="Q737">
            <v>54.5</v>
          </cell>
          <cell r="S737">
            <v>0</v>
          </cell>
          <cell r="U737">
            <v>38.5</v>
          </cell>
          <cell r="W737">
            <v>38.200000000000003</v>
          </cell>
        </row>
        <row r="738">
          <cell r="D738" t="str">
            <v>133570605</v>
          </cell>
          <cell r="F738" t="str">
            <v>7</v>
          </cell>
          <cell r="G738" t="str">
            <v>ENGLISH LANGUAGE ARTS</v>
          </cell>
          <cell r="I738">
            <v>11.6</v>
          </cell>
          <cell r="K738">
            <v>0</v>
          </cell>
          <cell r="M738">
            <v>12.9</v>
          </cell>
          <cell r="O738">
            <v>0</v>
          </cell>
          <cell r="Q738">
            <v>0</v>
          </cell>
          <cell r="S738">
            <v>0</v>
          </cell>
          <cell r="U738">
            <v>6.7</v>
          </cell>
          <cell r="W738">
            <v>13.5</v>
          </cell>
        </row>
        <row r="739">
          <cell r="D739" t="str">
            <v>133570605</v>
          </cell>
          <cell r="F739" t="str">
            <v>7</v>
          </cell>
          <cell r="G739" t="str">
            <v>MATHEMATICS</v>
          </cell>
          <cell r="I739">
            <v>16.3</v>
          </cell>
          <cell r="K739">
            <v>0</v>
          </cell>
          <cell r="M739">
            <v>12.8</v>
          </cell>
          <cell r="O739">
            <v>0</v>
          </cell>
          <cell r="Q739">
            <v>50</v>
          </cell>
          <cell r="S739">
            <v>0</v>
          </cell>
          <cell r="U739">
            <v>13.3</v>
          </cell>
          <cell r="W739">
            <v>13.5</v>
          </cell>
        </row>
        <row r="740">
          <cell r="D740" t="str">
            <v>133570605</v>
          </cell>
          <cell r="F740" t="str">
            <v>8</v>
          </cell>
          <cell r="G740" t="str">
            <v>ENGLISH LANGUAGE ARTS</v>
          </cell>
          <cell r="I740">
            <v>35.9</v>
          </cell>
          <cell r="K740">
            <v>0</v>
          </cell>
          <cell r="M740">
            <v>29</v>
          </cell>
          <cell r="O740">
            <v>0</v>
          </cell>
          <cell r="Q740">
            <v>62.5</v>
          </cell>
          <cell r="S740">
            <v>0</v>
          </cell>
          <cell r="U740">
            <v>9.1</v>
          </cell>
          <cell r="W740">
            <v>37.1</v>
          </cell>
        </row>
        <row r="741">
          <cell r="D741" t="str">
            <v>133570605</v>
          </cell>
          <cell r="F741" t="str">
            <v>8</v>
          </cell>
          <cell r="G741" t="str">
            <v>MATHEMATICS</v>
          </cell>
          <cell r="I741">
            <v>30.8</v>
          </cell>
          <cell r="K741">
            <v>0</v>
          </cell>
          <cell r="M741">
            <v>22.6</v>
          </cell>
          <cell r="O741">
            <v>0</v>
          </cell>
          <cell r="Q741">
            <v>62.5</v>
          </cell>
          <cell r="S741">
            <v>0</v>
          </cell>
          <cell r="U741">
            <v>0</v>
          </cell>
          <cell r="W741">
            <v>34.299999999999997</v>
          </cell>
        </row>
        <row r="742">
          <cell r="D742" t="str">
            <v>133570670</v>
          </cell>
          <cell r="F742" t="str">
            <v>3</v>
          </cell>
          <cell r="G742" t="str">
            <v>ENGLISH LANGUAGE ARTS</v>
          </cell>
          <cell r="I742">
            <v>57.9</v>
          </cell>
          <cell r="K742">
            <v>0</v>
          </cell>
          <cell r="M742">
            <v>52.9</v>
          </cell>
          <cell r="O742">
            <v>0</v>
          </cell>
          <cell r="Q742">
            <v>100</v>
          </cell>
          <cell r="S742">
            <v>0</v>
          </cell>
          <cell r="U742">
            <v>50</v>
          </cell>
          <cell r="W742">
            <v>55.6</v>
          </cell>
        </row>
        <row r="743">
          <cell r="D743" t="str">
            <v>133570670</v>
          </cell>
          <cell r="F743" t="str">
            <v>3</v>
          </cell>
          <cell r="G743" t="str">
            <v>MATHEMATICS</v>
          </cell>
          <cell r="I743">
            <v>68.400000000000006</v>
          </cell>
          <cell r="K743">
            <v>0</v>
          </cell>
          <cell r="M743">
            <v>64.7</v>
          </cell>
          <cell r="O743">
            <v>0</v>
          </cell>
          <cell r="Q743">
            <v>100</v>
          </cell>
          <cell r="S743">
            <v>0</v>
          </cell>
          <cell r="U743">
            <v>50</v>
          </cell>
          <cell r="W743">
            <v>66.7</v>
          </cell>
        </row>
        <row r="744">
          <cell r="D744" t="str">
            <v>133570670</v>
          </cell>
          <cell r="F744" t="str">
            <v>4</v>
          </cell>
          <cell r="G744" t="str">
            <v>ENGLISH LANGUAGE ARTS</v>
          </cell>
          <cell r="I744">
            <v>48.6</v>
          </cell>
          <cell r="K744">
            <v>0</v>
          </cell>
          <cell r="M744">
            <v>51.5</v>
          </cell>
          <cell r="O744">
            <v>0</v>
          </cell>
          <cell r="Q744">
            <v>25</v>
          </cell>
          <cell r="S744">
            <v>0</v>
          </cell>
          <cell r="U744">
            <v>28.6</v>
          </cell>
          <cell r="W744">
            <v>47.1</v>
          </cell>
        </row>
        <row r="745">
          <cell r="D745" t="str">
            <v>133570670</v>
          </cell>
          <cell r="F745" t="str">
            <v>4</v>
          </cell>
          <cell r="G745" t="str">
            <v>MATHEMATICS</v>
          </cell>
          <cell r="I745">
            <v>67.5</v>
          </cell>
          <cell r="K745">
            <v>0</v>
          </cell>
          <cell r="M745">
            <v>72.7</v>
          </cell>
          <cell r="O745">
            <v>0</v>
          </cell>
          <cell r="Q745">
            <v>25</v>
          </cell>
          <cell r="S745">
            <v>0</v>
          </cell>
          <cell r="U745">
            <v>28.6</v>
          </cell>
          <cell r="W745">
            <v>64.7</v>
          </cell>
        </row>
        <row r="746">
          <cell r="D746" t="str">
            <v>133570670</v>
          </cell>
          <cell r="F746" t="str">
            <v>5</v>
          </cell>
          <cell r="G746" t="str">
            <v>ENGLISH LANGUAGE ARTS</v>
          </cell>
          <cell r="I746">
            <v>20.7</v>
          </cell>
          <cell r="K746">
            <v>0</v>
          </cell>
          <cell r="M746">
            <v>20</v>
          </cell>
          <cell r="O746">
            <v>0</v>
          </cell>
          <cell r="Q746">
            <v>25</v>
          </cell>
          <cell r="S746">
            <v>0</v>
          </cell>
          <cell r="U746">
            <v>0</v>
          </cell>
          <cell r="W746">
            <v>21.4</v>
          </cell>
        </row>
        <row r="747">
          <cell r="D747" t="str">
            <v>133570670</v>
          </cell>
          <cell r="F747" t="str">
            <v>5</v>
          </cell>
          <cell r="G747" t="str">
            <v>MATHEMATICS</v>
          </cell>
          <cell r="I747">
            <v>31</v>
          </cell>
          <cell r="K747">
            <v>0</v>
          </cell>
          <cell r="M747">
            <v>24</v>
          </cell>
          <cell r="O747">
            <v>0</v>
          </cell>
          <cell r="Q747">
            <v>75</v>
          </cell>
          <cell r="S747">
            <v>0</v>
          </cell>
          <cell r="U747">
            <v>0</v>
          </cell>
          <cell r="W747">
            <v>32.1</v>
          </cell>
        </row>
        <row r="748">
          <cell r="D748" t="str">
            <v>133570670</v>
          </cell>
          <cell r="F748" t="str">
            <v>6</v>
          </cell>
          <cell r="G748" t="str">
            <v>ENGLISH LANGUAGE ARTS</v>
          </cell>
          <cell r="I748">
            <v>63.6</v>
          </cell>
          <cell r="K748">
            <v>0</v>
          </cell>
          <cell r="M748">
            <v>61.3</v>
          </cell>
          <cell r="O748">
            <v>0</v>
          </cell>
          <cell r="Q748">
            <v>100</v>
          </cell>
          <cell r="S748">
            <v>0</v>
          </cell>
          <cell r="U748">
            <v>0</v>
          </cell>
          <cell r="W748">
            <v>63.6</v>
          </cell>
        </row>
        <row r="749">
          <cell r="D749" t="str">
            <v>133570670</v>
          </cell>
          <cell r="F749" t="str">
            <v>6</v>
          </cell>
          <cell r="G749" t="str">
            <v>MATHEMATICS</v>
          </cell>
          <cell r="I749">
            <v>57.6</v>
          </cell>
          <cell r="K749">
            <v>0</v>
          </cell>
          <cell r="M749">
            <v>58.1</v>
          </cell>
          <cell r="O749">
            <v>0</v>
          </cell>
          <cell r="Q749">
            <v>50</v>
          </cell>
          <cell r="S749">
            <v>0</v>
          </cell>
          <cell r="U749">
            <v>0</v>
          </cell>
          <cell r="W749">
            <v>57.6</v>
          </cell>
        </row>
        <row r="750">
          <cell r="D750" t="str">
            <v>133570670</v>
          </cell>
          <cell r="F750" t="str">
            <v>7</v>
          </cell>
          <cell r="G750" t="str">
            <v>ENGLISH LANGUAGE ARTS</v>
          </cell>
          <cell r="I750">
            <v>37.799999999999997</v>
          </cell>
          <cell r="K750">
            <v>0</v>
          </cell>
          <cell r="M750">
            <v>37.5</v>
          </cell>
          <cell r="O750">
            <v>0</v>
          </cell>
          <cell r="Q750">
            <v>40</v>
          </cell>
          <cell r="S750">
            <v>0</v>
          </cell>
          <cell r="U750">
            <v>0</v>
          </cell>
          <cell r="W750">
            <v>37.799999999999997</v>
          </cell>
        </row>
        <row r="751">
          <cell r="D751" t="str">
            <v>133570670</v>
          </cell>
          <cell r="F751" t="str">
            <v>7</v>
          </cell>
          <cell r="G751" t="str">
            <v>MATHEMATICS</v>
          </cell>
          <cell r="I751">
            <v>62.2</v>
          </cell>
          <cell r="K751">
            <v>0</v>
          </cell>
          <cell r="M751">
            <v>62.5</v>
          </cell>
          <cell r="O751">
            <v>0</v>
          </cell>
          <cell r="Q751">
            <v>60</v>
          </cell>
          <cell r="S751">
            <v>0</v>
          </cell>
          <cell r="U751">
            <v>0</v>
          </cell>
          <cell r="W751">
            <v>62.2</v>
          </cell>
        </row>
        <row r="752">
          <cell r="D752" t="str">
            <v>133570670</v>
          </cell>
          <cell r="F752" t="str">
            <v>8</v>
          </cell>
          <cell r="G752" t="str">
            <v>ENGLISH LANGUAGE ARTS</v>
          </cell>
          <cell r="I752">
            <v>62.5</v>
          </cell>
          <cell r="K752">
            <v>0</v>
          </cell>
          <cell r="M752">
            <v>70.599999999999994</v>
          </cell>
          <cell r="O752">
            <v>0</v>
          </cell>
          <cell r="Q752">
            <v>20</v>
          </cell>
          <cell r="S752">
            <v>0</v>
          </cell>
          <cell r="U752">
            <v>14.3</v>
          </cell>
          <cell r="W752">
            <v>65.8</v>
          </cell>
        </row>
        <row r="753">
          <cell r="D753" t="str">
            <v>133570670</v>
          </cell>
          <cell r="F753" t="str">
            <v>8</v>
          </cell>
          <cell r="G753" t="str">
            <v>MATHEMATICS</v>
          </cell>
          <cell r="I753">
            <v>72.5</v>
          </cell>
          <cell r="K753">
            <v>0</v>
          </cell>
          <cell r="M753">
            <v>79.400000000000006</v>
          </cell>
          <cell r="O753">
            <v>0</v>
          </cell>
          <cell r="Q753">
            <v>40</v>
          </cell>
          <cell r="S753">
            <v>0</v>
          </cell>
          <cell r="U753">
            <v>0</v>
          </cell>
          <cell r="W753">
            <v>76.400000000000006</v>
          </cell>
        </row>
        <row r="754">
          <cell r="D754" t="str">
            <v>133570710</v>
          </cell>
          <cell r="F754" t="str">
            <v>3</v>
          </cell>
          <cell r="G754" t="str">
            <v>ENGLISH LANGUAGE ARTS</v>
          </cell>
          <cell r="I754">
            <v>61.4</v>
          </cell>
          <cell r="K754">
            <v>0</v>
          </cell>
          <cell r="M754">
            <v>64</v>
          </cell>
          <cell r="O754">
            <v>0</v>
          </cell>
          <cell r="Q754">
            <v>57.9</v>
          </cell>
          <cell r="S754">
            <v>0</v>
          </cell>
          <cell r="U754">
            <v>28.6</v>
          </cell>
          <cell r="W754">
            <v>62.8</v>
          </cell>
        </row>
        <row r="755">
          <cell r="D755" t="str">
            <v>133570710</v>
          </cell>
          <cell r="F755" t="str">
            <v>3</v>
          </cell>
          <cell r="G755" t="str">
            <v>MATHEMATICS</v>
          </cell>
          <cell r="I755">
            <v>75</v>
          </cell>
          <cell r="K755">
            <v>0</v>
          </cell>
          <cell r="M755">
            <v>80</v>
          </cell>
          <cell r="O755">
            <v>0</v>
          </cell>
          <cell r="Q755">
            <v>68.400000000000006</v>
          </cell>
          <cell r="S755">
            <v>0</v>
          </cell>
          <cell r="U755">
            <v>57.2</v>
          </cell>
          <cell r="W755">
            <v>74.400000000000006</v>
          </cell>
        </row>
        <row r="756">
          <cell r="D756" t="str">
            <v>133570710</v>
          </cell>
          <cell r="F756" t="str">
            <v>4</v>
          </cell>
          <cell r="G756" t="str">
            <v>ENGLISH LANGUAGE ARTS</v>
          </cell>
          <cell r="I756">
            <v>38.5</v>
          </cell>
          <cell r="K756">
            <v>0</v>
          </cell>
          <cell r="M756">
            <v>27.8</v>
          </cell>
          <cell r="O756">
            <v>0</v>
          </cell>
          <cell r="Q756">
            <v>47.6</v>
          </cell>
          <cell r="S756">
            <v>0</v>
          </cell>
          <cell r="U756">
            <v>0</v>
          </cell>
          <cell r="W756">
            <v>35.299999999999997</v>
          </cell>
        </row>
        <row r="757">
          <cell r="D757" t="str">
            <v>133570710</v>
          </cell>
          <cell r="F757" t="str">
            <v>4</v>
          </cell>
          <cell r="G757" t="str">
            <v>MATHEMATICS</v>
          </cell>
          <cell r="I757">
            <v>61.6</v>
          </cell>
          <cell r="K757">
            <v>0</v>
          </cell>
          <cell r="M757">
            <v>44.4</v>
          </cell>
          <cell r="O757">
            <v>0</v>
          </cell>
          <cell r="Q757">
            <v>76.2</v>
          </cell>
          <cell r="S757">
            <v>71.400000000000006</v>
          </cell>
          <cell r="U757">
            <v>20</v>
          </cell>
          <cell r="W757">
            <v>61.8</v>
          </cell>
        </row>
        <row r="758">
          <cell r="D758" t="str">
            <v>133570710</v>
          </cell>
          <cell r="F758" t="str">
            <v>5</v>
          </cell>
          <cell r="G758" t="str">
            <v>ENGLISH LANGUAGE ARTS</v>
          </cell>
          <cell r="I758">
            <v>13</v>
          </cell>
          <cell r="K758">
            <v>0</v>
          </cell>
          <cell r="M758">
            <v>13.3</v>
          </cell>
          <cell r="O758">
            <v>0</v>
          </cell>
          <cell r="Q758">
            <v>12.5</v>
          </cell>
          <cell r="S758">
            <v>0</v>
          </cell>
          <cell r="U758">
            <v>0</v>
          </cell>
          <cell r="W758">
            <v>14.3</v>
          </cell>
        </row>
        <row r="759">
          <cell r="D759" t="str">
            <v>133570710</v>
          </cell>
          <cell r="F759" t="str">
            <v>5</v>
          </cell>
          <cell r="G759" t="str">
            <v>MATHEMATICS</v>
          </cell>
          <cell r="I759">
            <v>47.8</v>
          </cell>
          <cell r="K759">
            <v>0</v>
          </cell>
          <cell r="M759">
            <v>40</v>
          </cell>
          <cell r="O759">
            <v>0</v>
          </cell>
          <cell r="Q759">
            <v>62.5</v>
          </cell>
          <cell r="S759">
            <v>0</v>
          </cell>
          <cell r="U759">
            <v>0</v>
          </cell>
          <cell r="W759">
            <v>52.4</v>
          </cell>
        </row>
        <row r="760">
          <cell r="D760" t="str">
            <v>133570710</v>
          </cell>
          <cell r="F760" t="str">
            <v>6</v>
          </cell>
          <cell r="G760" t="str">
            <v>ENGLISH LANGUAGE ARTS</v>
          </cell>
          <cell r="I760">
            <v>12.9</v>
          </cell>
          <cell r="K760">
            <v>0</v>
          </cell>
          <cell r="M760">
            <v>20</v>
          </cell>
          <cell r="O760">
            <v>0</v>
          </cell>
          <cell r="Q760">
            <v>6.3</v>
          </cell>
          <cell r="S760">
            <v>0</v>
          </cell>
          <cell r="U760">
            <v>0</v>
          </cell>
          <cell r="W760">
            <v>13.8</v>
          </cell>
        </row>
        <row r="761">
          <cell r="D761" t="str">
            <v>133570710</v>
          </cell>
          <cell r="F761" t="str">
            <v>6</v>
          </cell>
          <cell r="G761" t="str">
            <v>MATHEMATICS</v>
          </cell>
          <cell r="I761">
            <v>45.2</v>
          </cell>
          <cell r="K761">
            <v>0</v>
          </cell>
          <cell r="M761">
            <v>26.7</v>
          </cell>
          <cell r="O761">
            <v>0</v>
          </cell>
          <cell r="Q761">
            <v>62.5</v>
          </cell>
          <cell r="S761">
            <v>57.1</v>
          </cell>
          <cell r="U761">
            <v>50</v>
          </cell>
          <cell r="W761">
            <v>41.4</v>
          </cell>
        </row>
        <row r="762">
          <cell r="D762" t="str">
            <v>133570710</v>
          </cell>
          <cell r="F762" t="str">
            <v>7</v>
          </cell>
          <cell r="G762" t="str">
            <v>ENGLISH LANGUAGE ARTS</v>
          </cell>
          <cell r="I762">
            <v>38.1</v>
          </cell>
          <cell r="K762">
            <v>100</v>
          </cell>
          <cell r="M762">
            <v>35</v>
          </cell>
          <cell r="O762">
            <v>0</v>
          </cell>
          <cell r="Q762">
            <v>38.1</v>
          </cell>
          <cell r="S762">
            <v>16.7</v>
          </cell>
          <cell r="U762">
            <v>0</v>
          </cell>
          <cell r="W762">
            <v>35.9</v>
          </cell>
        </row>
        <row r="763">
          <cell r="D763" t="str">
            <v>133570710</v>
          </cell>
          <cell r="F763" t="str">
            <v>7</v>
          </cell>
          <cell r="G763" t="str">
            <v>MATHEMATICS</v>
          </cell>
          <cell r="I763">
            <v>42.9</v>
          </cell>
          <cell r="K763">
            <v>100</v>
          </cell>
          <cell r="M763">
            <v>25</v>
          </cell>
          <cell r="O763">
            <v>0</v>
          </cell>
          <cell r="Q763">
            <v>57.1</v>
          </cell>
          <cell r="S763">
            <v>33.299999999999997</v>
          </cell>
          <cell r="U763">
            <v>0</v>
          </cell>
          <cell r="W763">
            <v>41</v>
          </cell>
        </row>
        <row r="764">
          <cell r="D764" t="str">
            <v>133570710</v>
          </cell>
          <cell r="F764" t="str">
            <v>8</v>
          </cell>
          <cell r="G764" t="str">
            <v>ENGLISH LANGUAGE ARTS</v>
          </cell>
          <cell r="I764">
            <v>50</v>
          </cell>
          <cell r="K764">
            <v>0</v>
          </cell>
          <cell r="M764">
            <v>35.700000000000003</v>
          </cell>
          <cell r="O764">
            <v>0</v>
          </cell>
          <cell r="Q764">
            <v>60</v>
          </cell>
          <cell r="S764">
            <v>0</v>
          </cell>
          <cell r="U764">
            <v>12.5</v>
          </cell>
          <cell r="W764">
            <v>51.5</v>
          </cell>
        </row>
        <row r="765">
          <cell r="D765" t="str">
            <v>133570710</v>
          </cell>
          <cell r="F765" t="str">
            <v>8</v>
          </cell>
          <cell r="G765" t="str">
            <v>MATHEMATICS</v>
          </cell>
          <cell r="I765">
            <v>41.2</v>
          </cell>
          <cell r="K765">
            <v>0</v>
          </cell>
          <cell r="M765">
            <v>21.4</v>
          </cell>
          <cell r="O765">
            <v>0</v>
          </cell>
          <cell r="Q765">
            <v>55</v>
          </cell>
          <cell r="S765">
            <v>0</v>
          </cell>
          <cell r="U765">
            <v>12.5</v>
          </cell>
          <cell r="W765">
            <v>42.5</v>
          </cell>
        </row>
        <row r="766">
          <cell r="D766" t="str">
            <v>133570715</v>
          </cell>
          <cell r="F766" t="str">
            <v>3</v>
          </cell>
          <cell r="G766" t="str">
            <v>ENGLISH LANGUAGE ARTS</v>
          </cell>
          <cell r="I766">
            <v>12.5</v>
          </cell>
          <cell r="K766">
            <v>0</v>
          </cell>
          <cell r="M766">
            <v>11.8</v>
          </cell>
          <cell r="O766">
            <v>0</v>
          </cell>
          <cell r="Q766">
            <v>16.7</v>
          </cell>
          <cell r="S766">
            <v>0</v>
          </cell>
          <cell r="U766">
            <v>20</v>
          </cell>
          <cell r="W766">
            <v>10.7</v>
          </cell>
        </row>
        <row r="767">
          <cell r="D767" t="str">
            <v>133570715</v>
          </cell>
          <cell r="F767" t="str">
            <v>3</v>
          </cell>
          <cell r="G767" t="str">
            <v>MATHEMATICS</v>
          </cell>
          <cell r="I767">
            <v>15</v>
          </cell>
          <cell r="K767">
            <v>0</v>
          </cell>
          <cell r="M767">
            <v>17.600000000000001</v>
          </cell>
          <cell r="O767">
            <v>0</v>
          </cell>
          <cell r="Q767">
            <v>0</v>
          </cell>
          <cell r="S767">
            <v>0</v>
          </cell>
          <cell r="U767">
            <v>20</v>
          </cell>
          <cell r="W767">
            <v>14.3</v>
          </cell>
        </row>
        <row r="768">
          <cell r="D768" t="str">
            <v>133570715</v>
          </cell>
          <cell r="F768" t="str">
            <v>4</v>
          </cell>
          <cell r="G768" t="str">
            <v>ENGLISH LANGUAGE ARTS</v>
          </cell>
          <cell r="I768">
            <v>13.8</v>
          </cell>
          <cell r="K768">
            <v>0</v>
          </cell>
          <cell r="M768">
            <v>13</v>
          </cell>
          <cell r="O768">
            <v>0</v>
          </cell>
          <cell r="Q768">
            <v>33.299999999999997</v>
          </cell>
          <cell r="S768">
            <v>0</v>
          </cell>
          <cell r="U768">
            <v>0</v>
          </cell>
          <cell r="W768">
            <v>8.3000000000000007</v>
          </cell>
        </row>
        <row r="769">
          <cell r="D769" t="str">
            <v>133570715</v>
          </cell>
          <cell r="F769" t="str">
            <v>4</v>
          </cell>
          <cell r="G769" t="str">
            <v>MATHEMATICS</v>
          </cell>
          <cell r="I769">
            <v>25</v>
          </cell>
          <cell r="K769">
            <v>0</v>
          </cell>
          <cell r="M769">
            <v>23.1</v>
          </cell>
          <cell r="O769">
            <v>0</v>
          </cell>
          <cell r="Q769">
            <v>66.599999999999994</v>
          </cell>
          <cell r="S769">
            <v>0</v>
          </cell>
          <cell r="U769">
            <v>0</v>
          </cell>
          <cell r="W769">
            <v>20</v>
          </cell>
        </row>
        <row r="770">
          <cell r="D770" t="str">
            <v>133570715</v>
          </cell>
          <cell r="F770" t="str">
            <v>5</v>
          </cell>
          <cell r="G770" t="str">
            <v>ENGLISH LANGUAGE ARTS</v>
          </cell>
          <cell r="I770">
            <v>43.6</v>
          </cell>
          <cell r="K770">
            <v>0</v>
          </cell>
          <cell r="M770">
            <v>42.9</v>
          </cell>
          <cell r="O770">
            <v>0</v>
          </cell>
          <cell r="Q770">
            <v>50</v>
          </cell>
          <cell r="S770">
            <v>0</v>
          </cell>
          <cell r="U770">
            <v>16.7</v>
          </cell>
          <cell r="W770">
            <v>42.9</v>
          </cell>
        </row>
        <row r="771">
          <cell r="D771" t="str">
            <v>133570715</v>
          </cell>
          <cell r="F771" t="str">
            <v>5</v>
          </cell>
          <cell r="G771" t="str">
            <v>MATHEMATICS</v>
          </cell>
          <cell r="I771">
            <v>48.7</v>
          </cell>
          <cell r="K771">
            <v>0</v>
          </cell>
          <cell r="M771">
            <v>51.4</v>
          </cell>
          <cell r="O771">
            <v>0</v>
          </cell>
          <cell r="Q771">
            <v>25</v>
          </cell>
          <cell r="S771">
            <v>0</v>
          </cell>
          <cell r="U771">
            <v>0</v>
          </cell>
          <cell r="W771">
            <v>48.6</v>
          </cell>
        </row>
        <row r="772">
          <cell r="D772" t="str">
            <v>133570715</v>
          </cell>
          <cell r="F772" t="str">
            <v>6</v>
          </cell>
          <cell r="G772" t="str">
            <v>ENGLISH LANGUAGE ARTS</v>
          </cell>
          <cell r="I772">
            <v>18.399999999999999</v>
          </cell>
          <cell r="K772">
            <v>0</v>
          </cell>
          <cell r="M772">
            <v>17.100000000000001</v>
          </cell>
          <cell r="O772">
            <v>0</v>
          </cell>
          <cell r="Q772">
            <v>25</v>
          </cell>
          <cell r="S772">
            <v>0</v>
          </cell>
          <cell r="U772">
            <v>5.6</v>
          </cell>
          <cell r="W772">
            <v>20</v>
          </cell>
        </row>
        <row r="773">
          <cell r="D773" t="str">
            <v>133570715</v>
          </cell>
          <cell r="F773" t="str">
            <v>6</v>
          </cell>
          <cell r="G773" t="str">
            <v>MATHEMATICS</v>
          </cell>
          <cell r="I773">
            <v>20</v>
          </cell>
          <cell r="K773">
            <v>0</v>
          </cell>
          <cell r="M773">
            <v>19.100000000000001</v>
          </cell>
          <cell r="O773">
            <v>0</v>
          </cell>
          <cell r="Q773">
            <v>25</v>
          </cell>
          <cell r="S773">
            <v>0</v>
          </cell>
          <cell r="U773">
            <v>5.3</v>
          </cell>
          <cell r="W773">
            <v>21.8</v>
          </cell>
        </row>
        <row r="774">
          <cell r="D774" t="str">
            <v>133570715</v>
          </cell>
          <cell r="F774" t="str">
            <v>7</v>
          </cell>
          <cell r="G774" t="str">
            <v>ENGLISH LANGUAGE ARTS</v>
          </cell>
          <cell r="I774">
            <v>16.7</v>
          </cell>
          <cell r="K774">
            <v>0</v>
          </cell>
          <cell r="M774">
            <v>20</v>
          </cell>
          <cell r="O774">
            <v>0</v>
          </cell>
          <cell r="Q774">
            <v>0</v>
          </cell>
          <cell r="S774">
            <v>0</v>
          </cell>
          <cell r="U774">
            <v>0</v>
          </cell>
          <cell r="W774">
            <v>17.100000000000001</v>
          </cell>
        </row>
        <row r="775">
          <cell r="D775" t="str">
            <v>133570715</v>
          </cell>
          <cell r="F775" t="str">
            <v>7</v>
          </cell>
          <cell r="G775" t="str">
            <v>MATHEMATICS</v>
          </cell>
          <cell r="I775">
            <v>14.6</v>
          </cell>
          <cell r="K775">
            <v>0</v>
          </cell>
          <cell r="M775">
            <v>15</v>
          </cell>
          <cell r="O775">
            <v>0</v>
          </cell>
          <cell r="Q775">
            <v>14.3</v>
          </cell>
          <cell r="S775">
            <v>0</v>
          </cell>
          <cell r="U775">
            <v>0</v>
          </cell>
          <cell r="W775">
            <v>12.2</v>
          </cell>
        </row>
        <row r="776">
          <cell r="D776" t="str">
            <v>133570715</v>
          </cell>
          <cell r="F776" t="str">
            <v>8</v>
          </cell>
          <cell r="G776" t="str">
            <v>ENGLISH LANGUAGE ARTS</v>
          </cell>
          <cell r="I776">
            <v>42</v>
          </cell>
          <cell r="K776">
            <v>0</v>
          </cell>
          <cell r="M776">
            <v>45.2</v>
          </cell>
          <cell r="O776">
            <v>0</v>
          </cell>
          <cell r="Q776">
            <v>14.3</v>
          </cell>
          <cell r="S776">
            <v>0</v>
          </cell>
          <cell r="U776">
            <v>35.299999999999997</v>
          </cell>
          <cell r="W776">
            <v>39.4</v>
          </cell>
        </row>
        <row r="777">
          <cell r="D777" t="str">
            <v>133570715</v>
          </cell>
          <cell r="F777" t="str">
            <v>8</v>
          </cell>
          <cell r="G777" t="str">
            <v>MATHEMATICS</v>
          </cell>
          <cell r="I777">
            <v>15</v>
          </cell>
          <cell r="K777">
            <v>0</v>
          </cell>
          <cell r="M777">
            <v>16.7</v>
          </cell>
          <cell r="O777">
            <v>0</v>
          </cell>
          <cell r="Q777">
            <v>0</v>
          </cell>
          <cell r="S777">
            <v>0</v>
          </cell>
          <cell r="U777">
            <v>3</v>
          </cell>
          <cell r="W777">
            <v>13.6</v>
          </cell>
        </row>
        <row r="778">
          <cell r="D778" t="str">
            <v>133880050</v>
          </cell>
          <cell r="F778" t="str">
            <v>11</v>
          </cell>
          <cell r="G778" t="str">
            <v>ENGLISH LANGUAGE ARTS</v>
          </cell>
          <cell r="I778">
            <v>75.900000000000006</v>
          </cell>
          <cell r="K778">
            <v>100</v>
          </cell>
          <cell r="M778">
            <v>75.400000000000006</v>
          </cell>
          <cell r="O778">
            <v>100</v>
          </cell>
          <cell r="Q778">
            <v>75.900000000000006</v>
          </cell>
          <cell r="S778">
            <v>18.8</v>
          </cell>
          <cell r="U778">
            <v>34.200000000000003</v>
          </cell>
          <cell r="W778">
            <v>75</v>
          </cell>
        </row>
        <row r="779">
          <cell r="D779" t="str">
            <v>133880050</v>
          </cell>
          <cell r="F779" t="str">
            <v>11</v>
          </cell>
          <cell r="G779" t="str">
            <v>MATHEMATICS</v>
          </cell>
          <cell r="I779">
            <v>43.8</v>
          </cell>
          <cell r="K779">
            <v>100</v>
          </cell>
          <cell r="M779">
            <v>44.2</v>
          </cell>
          <cell r="O779">
            <v>100</v>
          </cell>
          <cell r="Q779">
            <v>40</v>
          </cell>
          <cell r="S779">
            <v>0</v>
          </cell>
          <cell r="U779">
            <v>5.2</v>
          </cell>
          <cell r="W779">
            <v>41.9</v>
          </cell>
        </row>
        <row r="780">
          <cell r="D780" t="str">
            <v>133880105</v>
          </cell>
          <cell r="F780" t="str">
            <v>3</v>
          </cell>
          <cell r="G780" t="str">
            <v>ENGLISH LANGUAGE ARTS</v>
          </cell>
          <cell r="I780">
            <v>51.6</v>
          </cell>
          <cell r="K780">
            <v>0</v>
          </cell>
          <cell r="M780">
            <v>50</v>
          </cell>
          <cell r="O780">
            <v>0</v>
          </cell>
          <cell r="Q780">
            <v>56.8</v>
          </cell>
          <cell r="S780">
            <v>23.5</v>
          </cell>
          <cell r="U780">
            <v>33.299999999999997</v>
          </cell>
          <cell r="W780">
            <v>54.5</v>
          </cell>
        </row>
        <row r="781">
          <cell r="D781" t="str">
            <v>133880105</v>
          </cell>
          <cell r="F781" t="str">
            <v>3</v>
          </cell>
          <cell r="G781" t="str">
            <v>MATHEMATICS</v>
          </cell>
          <cell r="I781">
            <v>71.900000000000006</v>
          </cell>
          <cell r="K781">
            <v>100</v>
          </cell>
          <cell r="M781">
            <v>72</v>
          </cell>
          <cell r="O781">
            <v>0</v>
          </cell>
          <cell r="Q781">
            <v>72.900000000000006</v>
          </cell>
          <cell r="S781">
            <v>29.4</v>
          </cell>
          <cell r="U781">
            <v>66.7</v>
          </cell>
          <cell r="W781">
            <v>74.099999999999994</v>
          </cell>
        </row>
        <row r="782">
          <cell r="D782" t="str">
            <v>133880105</v>
          </cell>
          <cell r="F782" t="str">
            <v>4</v>
          </cell>
          <cell r="G782" t="str">
            <v>ENGLISH LANGUAGE ARTS</v>
          </cell>
          <cell r="I782">
            <v>37.299999999999997</v>
          </cell>
          <cell r="K782">
            <v>0</v>
          </cell>
          <cell r="M782">
            <v>46.5</v>
          </cell>
          <cell r="O782">
            <v>0</v>
          </cell>
          <cell r="Q782">
            <v>21.7</v>
          </cell>
          <cell r="S782">
            <v>25</v>
          </cell>
          <cell r="U782">
            <v>16.7</v>
          </cell>
          <cell r="W782">
            <v>37.700000000000003</v>
          </cell>
        </row>
        <row r="783">
          <cell r="D783" t="str">
            <v>133880105</v>
          </cell>
          <cell r="F783" t="str">
            <v>4</v>
          </cell>
          <cell r="G783" t="str">
            <v>MATHEMATICS</v>
          </cell>
          <cell r="I783">
            <v>64.099999999999994</v>
          </cell>
          <cell r="K783">
            <v>0</v>
          </cell>
          <cell r="M783">
            <v>67.400000000000006</v>
          </cell>
          <cell r="O783">
            <v>0</v>
          </cell>
          <cell r="Q783">
            <v>60.9</v>
          </cell>
          <cell r="S783">
            <v>25</v>
          </cell>
          <cell r="U783">
            <v>25</v>
          </cell>
          <cell r="W783">
            <v>67.2</v>
          </cell>
        </row>
        <row r="784">
          <cell r="D784" t="str">
            <v>133880105</v>
          </cell>
          <cell r="F784" t="str">
            <v>5</v>
          </cell>
          <cell r="G784" t="str">
            <v>ENGLISH LANGUAGE ARTS</v>
          </cell>
          <cell r="I784">
            <v>38.799999999999997</v>
          </cell>
          <cell r="K784">
            <v>0</v>
          </cell>
          <cell r="M784">
            <v>33.9</v>
          </cell>
          <cell r="O784">
            <v>0</v>
          </cell>
          <cell r="Q784">
            <v>50</v>
          </cell>
          <cell r="S784">
            <v>0</v>
          </cell>
          <cell r="U784">
            <v>25</v>
          </cell>
          <cell r="W784">
            <v>37.700000000000003</v>
          </cell>
        </row>
        <row r="785">
          <cell r="D785" t="str">
            <v>133880105</v>
          </cell>
          <cell r="F785" t="str">
            <v>5</v>
          </cell>
          <cell r="G785" t="str">
            <v>MATHEMATICS</v>
          </cell>
          <cell r="I785">
            <v>50.6</v>
          </cell>
          <cell r="K785">
            <v>0</v>
          </cell>
          <cell r="M785">
            <v>41.8</v>
          </cell>
          <cell r="O785">
            <v>0</v>
          </cell>
          <cell r="Q785">
            <v>70.900000000000006</v>
          </cell>
          <cell r="S785">
            <v>0</v>
          </cell>
          <cell r="U785">
            <v>45</v>
          </cell>
          <cell r="W785">
            <v>50</v>
          </cell>
        </row>
        <row r="786">
          <cell r="D786" t="str">
            <v>133880105</v>
          </cell>
          <cell r="F786" t="str">
            <v>6</v>
          </cell>
          <cell r="G786" t="str">
            <v>ENGLISH LANGUAGE ARTS</v>
          </cell>
          <cell r="I786">
            <v>43.2</v>
          </cell>
          <cell r="K786">
            <v>0</v>
          </cell>
          <cell r="M786">
            <v>41.5</v>
          </cell>
          <cell r="O786">
            <v>0</v>
          </cell>
          <cell r="Q786">
            <v>47.6</v>
          </cell>
          <cell r="S786">
            <v>11.1</v>
          </cell>
          <cell r="U786">
            <v>0</v>
          </cell>
          <cell r="W786">
            <v>43.7</v>
          </cell>
        </row>
        <row r="787">
          <cell r="D787" t="str">
            <v>133880105</v>
          </cell>
          <cell r="F787" t="str">
            <v>6</v>
          </cell>
          <cell r="G787" t="str">
            <v>MATHEMATICS</v>
          </cell>
          <cell r="I787">
            <v>49.4</v>
          </cell>
          <cell r="K787">
            <v>0</v>
          </cell>
          <cell r="M787">
            <v>40.700000000000003</v>
          </cell>
          <cell r="O787">
            <v>0</v>
          </cell>
          <cell r="Q787">
            <v>71.400000000000006</v>
          </cell>
          <cell r="S787">
            <v>22.2</v>
          </cell>
          <cell r="U787">
            <v>0</v>
          </cell>
          <cell r="W787">
            <v>51.4</v>
          </cell>
        </row>
        <row r="788">
          <cell r="D788" t="str">
            <v>133880105</v>
          </cell>
          <cell r="F788" t="str">
            <v>7</v>
          </cell>
          <cell r="G788" t="str">
            <v>ENGLISH LANGUAGE ARTS</v>
          </cell>
          <cell r="I788">
            <v>30.1</v>
          </cell>
          <cell r="K788">
            <v>100</v>
          </cell>
          <cell r="M788">
            <v>30.4</v>
          </cell>
          <cell r="O788">
            <v>0</v>
          </cell>
          <cell r="Q788">
            <v>25</v>
          </cell>
          <cell r="S788">
            <v>0</v>
          </cell>
          <cell r="U788">
            <v>8.3000000000000007</v>
          </cell>
          <cell r="W788">
            <v>29</v>
          </cell>
        </row>
        <row r="789">
          <cell r="D789" t="str">
            <v>133880105</v>
          </cell>
          <cell r="F789" t="str">
            <v>7</v>
          </cell>
          <cell r="G789" t="str">
            <v>MATHEMATICS</v>
          </cell>
          <cell r="I789">
            <v>37</v>
          </cell>
          <cell r="K789">
            <v>0</v>
          </cell>
          <cell r="M789">
            <v>32.1</v>
          </cell>
          <cell r="O789">
            <v>0</v>
          </cell>
          <cell r="Q789">
            <v>56.3</v>
          </cell>
          <cell r="S789">
            <v>0</v>
          </cell>
          <cell r="U789">
            <v>0</v>
          </cell>
          <cell r="W789">
            <v>37.6</v>
          </cell>
        </row>
        <row r="790">
          <cell r="D790" t="str">
            <v>133880115</v>
          </cell>
          <cell r="F790" t="str">
            <v>8</v>
          </cell>
          <cell r="G790" t="str">
            <v>ENGLISH LANGUAGE ARTS</v>
          </cell>
          <cell r="I790">
            <v>53.3</v>
          </cell>
          <cell r="K790">
            <v>100</v>
          </cell>
          <cell r="M790">
            <v>53.1</v>
          </cell>
          <cell r="O790">
            <v>100</v>
          </cell>
          <cell r="Q790">
            <v>50</v>
          </cell>
          <cell r="S790">
            <v>15</v>
          </cell>
          <cell r="U790">
            <v>11.3</v>
          </cell>
          <cell r="W790">
            <v>55.1</v>
          </cell>
        </row>
        <row r="791">
          <cell r="D791" t="str">
            <v>133880115</v>
          </cell>
          <cell r="F791" t="str">
            <v>8</v>
          </cell>
          <cell r="G791" t="str">
            <v>MATHEMATICS</v>
          </cell>
          <cell r="I791">
            <v>29.2</v>
          </cell>
          <cell r="K791">
            <v>50</v>
          </cell>
          <cell r="M791">
            <v>27.6</v>
          </cell>
          <cell r="O791">
            <v>100</v>
          </cell>
          <cell r="Q791">
            <v>31.8</v>
          </cell>
          <cell r="S791">
            <v>5</v>
          </cell>
          <cell r="U791">
            <v>3.9</v>
          </cell>
          <cell r="W791">
            <v>28.2</v>
          </cell>
        </row>
        <row r="792">
          <cell r="D792" t="str">
            <v>134900040</v>
          </cell>
          <cell r="F792" t="str">
            <v>6</v>
          </cell>
          <cell r="G792" t="str">
            <v>ENGLISH LANGUAGE ARTS</v>
          </cell>
          <cell r="I792">
            <v>74.3</v>
          </cell>
          <cell r="K792">
            <v>92</v>
          </cell>
          <cell r="M792">
            <v>52</v>
          </cell>
          <cell r="O792">
            <v>85.7</v>
          </cell>
          <cell r="Q792">
            <v>88.9</v>
          </cell>
          <cell r="S792">
            <v>33.299999999999997</v>
          </cell>
          <cell r="U792">
            <v>28.6</v>
          </cell>
          <cell r="W792">
            <v>42.6</v>
          </cell>
        </row>
        <row r="793">
          <cell r="D793" t="str">
            <v>134900040</v>
          </cell>
          <cell r="F793" t="str">
            <v>6</v>
          </cell>
          <cell r="G793" t="str">
            <v>MATHEMATICS</v>
          </cell>
          <cell r="I793">
            <v>81.8</v>
          </cell>
          <cell r="K793">
            <v>93.8</v>
          </cell>
          <cell r="M793">
            <v>66.3</v>
          </cell>
          <cell r="O793">
            <v>85.7</v>
          </cell>
          <cell r="Q793">
            <v>100</v>
          </cell>
          <cell r="S793">
            <v>33.299999999999997</v>
          </cell>
          <cell r="U793">
            <v>45.2</v>
          </cell>
          <cell r="W793">
            <v>63</v>
          </cell>
        </row>
        <row r="794">
          <cell r="D794" t="str">
            <v>134900040</v>
          </cell>
          <cell r="F794" t="str">
            <v>7</v>
          </cell>
          <cell r="G794" t="str">
            <v>ENGLISH LANGUAGE ARTS</v>
          </cell>
          <cell r="I794">
            <v>74.2</v>
          </cell>
          <cell r="K794">
            <v>90.6</v>
          </cell>
          <cell r="M794">
            <v>52.6</v>
          </cell>
          <cell r="O794">
            <v>83.4</v>
          </cell>
          <cell r="Q794">
            <v>77.8</v>
          </cell>
          <cell r="S794">
            <v>0</v>
          </cell>
          <cell r="U794">
            <v>35.5</v>
          </cell>
          <cell r="W794">
            <v>48.9</v>
          </cell>
        </row>
        <row r="795">
          <cell r="D795" t="str">
            <v>134900040</v>
          </cell>
          <cell r="F795" t="str">
            <v>7</v>
          </cell>
          <cell r="G795" t="str">
            <v>MATHEMATICS</v>
          </cell>
          <cell r="I795">
            <v>79.099999999999994</v>
          </cell>
          <cell r="K795">
            <v>94</v>
          </cell>
          <cell r="M795">
            <v>58.8</v>
          </cell>
          <cell r="O795">
            <v>83.3</v>
          </cell>
          <cell r="Q795">
            <v>100</v>
          </cell>
          <cell r="S795">
            <v>0</v>
          </cell>
          <cell r="U795">
            <v>38.799999999999997</v>
          </cell>
          <cell r="W795">
            <v>55.5</v>
          </cell>
        </row>
        <row r="796">
          <cell r="D796" t="str">
            <v>134900040</v>
          </cell>
          <cell r="F796" t="str">
            <v>8</v>
          </cell>
          <cell r="G796" t="str">
            <v>ENGLISH LANGUAGE ARTS</v>
          </cell>
          <cell r="I796">
            <v>91.7</v>
          </cell>
          <cell r="K796">
            <v>99.1</v>
          </cell>
          <cell r="M796">
            <v>82.3</v>
          </cell>
          <cell r="O796">
            <v>100</v>
          </cell>
          <cell r="Q796">
            <v>91.6</v>
          </cell>
          <cell r="S796">
            <v>0</v>
          </cell>
          <cell r="U796">
            <v>53.6</v>
          </cell>
          <cell r="W796">
            <v>78.8</v>
          </cell>
        </row>
        <row r="797">
          <cell r="D797" t="str">
            <v>134900040</v>
          </cell>
          <cell r="F797" t="str">
            <v>8</v>
          </cell>
          <cell r="G797" t="str">
            <v>MATHEMATICS</v>
          </cell>
          <cell r="I797">
            <v>80.7</v>
          </cell>
          <cell r="K797">
            <v>94.6</v>
          </cell>
          <cell r="M797">
            <v>63.6</v>
          </cell>
          <cell r="O797">
            <v>100</v>
          </cell>
          <cell r="Q797">
            <v>75</v>
          </cell>
          <cell r="S797">
            <v>0</v>
          </cell>
          <cell r="U797">
            <v>25</v>
          </cell>
          <cell r="W797">
            <v>53.2</v>
          </cell>
        </row>
        <row r="798">
          <cell r="D798" t="str">
            <v>134900050</v>
          </cell>
          <cell r="F798" t="str">
            <v>6</v>
          </cell>
          <cell r="G798" t="str">
            <v>ENGLISH LANGUAGE ARTS</v>
          </cell>
          <cell r="I798">
            <v>82</v>
          </cell>
          <cell r="K798">
            <v>93.3</v>
          </cell>
          <cell r="M798">
            <v>70</v>
          </cell>
          <cell r="O798">
            <v>75</v>
          </cell>
          <cell r="Q798">
            <v>71.400000000000006</v>
          </cell>
          <cell r="S798">
            <v>0</v>
          </cell>
          <cell r="U798">
            <v>40</v>
          </cell>
          <cell r="W798">
            <v>56</v>
          </cell>
        </row>
        <row r="799">
          <cell r="D799" t="str">
            <v>134900050</v>
          </cell>
          <cell r="F799" t="str">
            <v>6</v>
          </cell>
          <cell r="G799" t="str">
            <v>MATHEMATICS</v>
          </cell>
          <cell r="I799">
            <v>89.9</v>
          </cell>
          <cell r="K799">
            <v>97.8</v>
          </cell>
          <cell r="M799">
            <v>77.5</v>
          </cell>
          <cell r="O799">
            <v>100</v>
          </cell>
          <cell r="Q799">
            <v>100</v>
          </cell>
          <cell r="S799">
            <v>0</v>
          </cell>
          <cell r="U799">
            <v>68</v>
          </cell>
          <cell r="W799">
            <v>64</v>
          </cell>
        </row>
        <row r="800">
          <cell r="D800" t="str">
            <v>134900050</v>
          </cell>
          <cell r="F800" t="str">
            <v>7</v>
          </cell>
          <cell r="G800" t="str">
            <v>ENGLISH LANGUAGE ARTS</v>
          </cell>
          <cell r="I800">
            <v>74.7</v>
          </cell>
          <cell r="K800">
            <v>91.5</v>
          </cell>
          <cell r="M800">
            <v>58.7</v>
          </cell>
          <cell r="O800">
            <v>87.5</v>
          </cell>
          <cell r="Q800">
            <v>66.7</v>
          </cell>
          <cell r="S800">
            <v>0</v>
          </cell>
          <cell r="U800">
            <v>34.4</v>
          </cell>
          <cell r="W800">
            <v>38.5</v>
          </cell>
        </row>
        <row r="801">
          <cell r="D801" t="str">
            <v>134900050</v>
          </cell>
          <cell r="F801" t="str">
            <v>7</v>
          </cell>
          <cell r="G801" t="str">
            <v>MATHEMATICS</v>
          </cell>
          <cell r="I801">
            <v>79.7</v>
          </cell>
          <cell r="K801">
            <v>92.5</v>
          </cell>
          <cell r="M801">
            <v>66.400000000000006</v>
          </cell>
          <cell r="O801">
            <v>100</v>
          </cell>
          <cell r="Q801">
            <v>83.3</v>
          </cell>
          <cell r="S801">
            <v>0</v>
          </cell>
          <cell r="U801">
            <v>40.700000000000003</v>
          </cell>
          <cell r="W801">
            <v>46.1</v>
          </cell>
        </row>
        <row r="802">
          <cell r="D802" t="str">
            <v>134900050</v>
          </cell>
          <cell r="F802" t="str">
            <v>8</v>
          </cell>
          <cell r="G802" t="str">
            <v>ENGLISH LANGUAGE ARTS</v>
          </cell>
          <cell r="I802">
            <v>87.3</v>
          </cell>
          <cell r="K802">
            <v>96.7</v>
          </cell>
          <cell r="M802">
            <v>80</v>
          </cell>
          <cell r="O802">
            <v>100</v>
          </cell>
          <cell r="Q802">
            <v>80</v>
          </cell>
          <cell r="S802">
            <v>0</v>
          </cell>
          <cell r="U802">
            <v>34.5</v>
          </cell>
          <cell r="W802">
            <v>76.900000000000006</v>
          </cell>
        </row>
        <row r="803">
          <cell r="D803" t="str">
            <v>134900050</v>
          </cell>
          <cell r="F803" t="str">
            <v>8</v>
          </cell>
          <cell r="G803" t="str">
            <v>MATHEMATICS</v>
          </cell>
          <cell r="I803">
            <v>74.2</v>
          </cell>
          <cell r="K803">
            <v>93.3</v>
          </cell>
          <cell r="M803">
            <v>60.8</v>
          </cell>
          <cell r="O803">
            <v>100</v>
          </cell>
          <cell r="Q803">
            <v>50</v>
          </cell>
          <cell r="S803">
            <v>0</v>
          </cell>
          <cell r="U803">
            <v>17.2</v>
          </cell>
          <cell r="W803">
            <v>43.6</v>
          </cell>
        </row>
        <row r="804">
          <cell r="D804" t="str">
            <v>134900060</v>
          </cell>
          <cell r="F804" t="str">
            <v>3</v>
          </cell>
          <cell r="G804" t="str">
            <v>ENGLISH LANGUAGE ARTS</v>
          </cell>
          <cell r="I804">
            <v>69</v>
          </cell>
          <cell r="K804">
            <v>88.1</v>
          </cell>
          <cell r="M804">
            <v>45.5</v>
          </cell>
          <cell r="O804">
            <v>66.7</v>
          </cell>
          <cell r="Q804">
            <v>50</v>
          </cell>
          <cell r="S804">
            <v>20</v>
          </cell>
          <cell r="U804">
            <v>26.3</v>
          </cell>
          <cell r="W804">
            <v>40.9</v>
          </cell>
        </row>
        <row r="805">
          <cell r="D805" t="str">
            <v>134900060</v>
          </cell>
          <cell r="F805" t="str">
            <v>3</v>
          </cell>
          <cell r="G805" t="str">
            <v>MATHEMATICS</v>
          </cell>
          <cell r="I805">
            <v>72.599999999999994</v>
          </cell>
          <cell r="K805">
            <v>85.7</v>
          </cell>
          <cell r="M805">
            <v>54.5</v>
          </cell>
          <cell r="O805">
            <v>66.7</v>
          </cell>
          <cell r="Q805">
            <v>75</v>
          </cell>
          <cell r="S805">
            <v>60</v>
          </cell>
          <cell r="U805">
            <v>31.6</v>
          </cell>
          <cell r="W805">
            <v>59.1</v>
          </cell>
        </row>
        <row r="806">
          <cell r="D806" t="str">
            <v>134900060</v>
          </cell>
          <cell r="F806" t="str">
            <v>4</v>
          </cell>
          <cell r="G806" t="str">
            <v>ENGLISH LANGUAGE ARTS</v>
          </cell>
          <cell r="I806">
            <v>77.3</v>
          </cell>
          <cell r="K806">
            <v>92.6</v>
          </cell>
          <cell r="M806">
            <v>64.599999999999994</v>
          </cell>
          <cell r="O806">
            <v>100</v>
          </cell>
          <cell r="Q806">
            <v>66.7</v>
          </cell>
          <cell r="S806">
            <v>28.6</v>
          </cell>
          <cell r="U806">
            <v>30</v>
          </cell>
          <cell r="W806">
            <v>60</v>
          </cell>
        </row>
        <row r="807">
          <cell r="D807" t="str">
            <v>134900060</v>
          </cell>
          <cell r="F807" t="str">
            <v>4</v>
          </cell>
          <cell r="G807" t="str">
            <v>MATHEMATICS</v>
          </cell>
          <cell r="I807">
            <v>75.8</v>
          </cell>
          <cell r="K807">
            <v>88.9</v>
          </cell>
          <cell r="M807">
            <v>64.599999999999994</v>
          </cell>
          <cell r="O807">
            <v>100</v>
          </cell>
          <cell r="Q807">
            <v>66.7</v>
          </cell>
          <cell r="S807">
            <v>28.6</v>
          </cell>
          <cell r="U807">
            <v>30</v>
          </cell>
          <cell r="W807">
            <v>53.3</v>
          </cell>
        </row>
        <row r="808">
          <cell r="D808" t="str">
            <v>134900060</v>
          </cell>
          <cell r="F808" t="str">
            <v>5</v>
          </cell>
          <cell r="G808" t="str">
            <v>ENGLISH LANGUAGE ARTS</v>
          </cell>
          <cell r="I808">
            <v>60.4</v>
          </cell>
          <cell r="K808">
            <v>86.7</v>
          </cell>
          <cell r="M808">
            <v>51</v>
          </cell>
          <cell r="O808">
            <v>0</v>
          </cell>
          <cell r="Q808">
            <v>37.5</v>
          </cell>
          <cell r="S808">
            <v>33.299999999999997</v>
          </cell>
          <cell r="U808">
            <v>23.1</v>
          </cell>
          <cell r="W808">
            <v>36.700000000000003</v>
          </cell>
        </row>
        <row r="809">
          <cell r="D809" t="str">
            <v>134900060</v>
          </cell>
          <cell r="F809" t="str">
            <v>5</v>
          </cell>
          <cell r="G809" t="str">
            <v>MATHEMATICS</v>
          </cell>
          <cell r="I809">
            <v>69.3</v>
          </cell>
          <cell r="K809">
            <v>90</v>
          </cell>
          <cell r="M809">
            <v>56.9</v>
          </cell>
          <cell r="O809">
            <v>100</v>
          </cell>
          <cell r="Q809">
            <v>62.5</v>
          </cell>
          <cell r="S809">
            <v>50</v>
          </cell>
          <cell r="U809">
            <v>38.5</v>
          </cell>
          <cell r="W809">
            <v>50</v>
          </cell>
        </row>
        <row r="810">
          <cell r="D810" t="str">
            <v>135680070</v>
          </cell>
          <cell r="F810" t="str">
            <v>6</v>
          </cell>
          <cell r="G810" t="str">
            <v>ENGLISH LANGUAGE ARTS</v>
          </cell>
          <cell r="I810">
            <v>69</v>
          </cell>
          <cell r="K810">
            <v>83.3</v>
          </cell>
          <cell r="M810">
            <v>66</v>
          </cell>
          <cell r="O810">
            <v>91.7</v>
          </cell>
          <cell r="Q810">
            <v>54.8</v>
          </cell>
          <cell r="S810">
            <v>0</v>
          </cell>
          <cell r="U810">
            <v>35.299999999999997</v>
          </cell>
          <cell r="W810">
            <v>54.5</v>
          </cell>
        </row>
        <row r="811">
          <cell r="D811" t="str">
            <v>135680070</v>
          </cell>
          <cell r="F811" t="str">
            <v>6</v>
          </cell>
          <cell r="G811" t="str">
            <v>MATHEMATICS</v>
          </cell>
          <cell r="I811">
            <v>68.3</v>
          </cell>
          <cell r="K811">
            <v>82.3</v>
          </cell>
          <cell r="M811">
            <v>59.4</v>
          </cell>
          <cell r="O811">
            <v>94.5</v>
          </cell>
          <cell r="Q811">
            <v>63.2</v>
          </cell>
          <cell r="S811">
            <v>35.700000000000003</v>
          </cell>
          <cell r="U811">
            <v>31.4</v>
          </cell>
          <cell r="W811">
            <v>52.1</v>
          </cell>
        </row>
        <row r="812">
          <cell r="D812" t="str">
            <v>151730078</v>
          </cell>
          <cell r="F812" t="str">
            <v>7</v>
          </cell>
          <cell r="G812" t="str">
            <v>ENGLISH LANGUAGE ARTS</v>
          </cell>
          <cell r="I812">
            <v>38.5</v>
          </cell>
          <cell r="K812">
            <v>53.2</v>
          </cell>
          <cell r="M812">
            <v>22.4</v>
          </cell>
          <cell r="O812">
            <v>100</v>
          </cell>
          <cell r="Q812">
            <v>7.7</v>
          </cell>
          <cell r="S812">
            <v>0</v>
          </cell>
          <cell r="U812">
            <v>9.1</v>
          </cell>
          <cell r="W812">
            <v>11.3</v>
          </cell>
        </row>
        <row r="813">
          <cell r="D813" t="str">
            <v>151730078</v>
          </cell>
          <cell r="F813" t="str">
            <v>7</v>
          </cell>
          <cell r="G813" t="str">
            <v>MATHEMATICS</v>
          </cell>
          <cell r="I813">
            <v>38.5</v>
          </cell>
          <cell r="K813">
            <v>51.9</v>
          </cell>
          <cell r="M813">
            <v>18.899999999999999</v>
          </cell>
          <cell r="O813">
            <v>100</v>
          </cell>
          <cell r="Q813">
            <v>30.8</v>
          </cell>
          <cell r="S813">
            <v>0</v>
          </cell>
          <cell r="U813">
            <v>0</v>
          </cell>
          <cell r="W813">
            <v>19.3</v>
          </cell>
        </row>
        <row r="814">
          <cell r="D814" t="str">
            <v>151730078</v>
          </cell>
          <cell r="F814" t="str">
            <v>8</v>
          </cell>
          <cell r="G814" t="str">
            <v>ENGLISH LANGUAGE ARTS</v>
          </cell>
          <cell r="I814">
            <v>69.5</v>
          </cell>
          <cell r="K814">
            <v>80</v>
          </cell>
          <cell r="M814">
            <v>52.7</v>
          </cell>
          <cell r="O814">
            <v>100</v>
          </cell>
          <cell r="Q814">
            <v>45.5</v>
          </cell>
          <cell r="S814">
            <v>0</v>
          </cell>
          <cell r="U814">
            <v>25</v>
          </cell>
          <cell r="W814">
            <v>49.2</v>
          </cell>
        </row>
        <row r="815">
          <cell r="D815" t="str">
            <v>151730078</v>
          </cell>
          <cell r="F815" t="str">
            <v>8</v>
          </cell>
          <cell r="G815" t="str">
            <v>MATHEMATICS</v>
          </cell>
          <cell r="I815">
            <v>59.6</v>
          </cell>
          <cell r="K815">
            <v>68.400000000000006</v>
          </cell>
          <cell r="M815">
            <v>40</v>
          </cell>
          <cell r="O815">
            <v>100</v>
          </cell>
          <cell r="Q815">
            <v>45.5</v>
          </cell>
          <cell r="S815">
            <v>0</v>
          </cell>
          <cell r="U815">
            <v>15.9</v>
          </cell>
          <cell r="W815">
            <v>42</v>
          </cell>
        </row>
        <row r="816">
          <cell r="D816" t="str">
            <v>152440060</v>
          </cell>
          <cell r="F816" t="str">
            <v>7</v>
          </cell>
          <cell r="G816" t="str">
            <v>ENGLISH LANGUAGE ARTS</v>
          </cell>
          <cell r="I816">
            <v>73.599999999999994</v>
          </cell>
          <cell r="K816">
            <v>78.8</v>
          </cell>
          <cell r="M816">
            <v>47.5</v>
          </cell>
          <cell r="O816">
            <v>70.5</v>
          </cell>
          <cell r="Q816">
            <v>61.9</v>
          </cell>
          <cell r="S816">
            <v>0</v>
          </cell>
          <cell r="U816">
            <v>27.9</v>
          </cell>
          <cell r="W816">
            <v>52.5</v>
          </cell>
        </row>
        <row r="817">
          <cell r="D817" t="str">
            <v>152440060</v>
          </cell>
          <cell r="F817" t="str">
            <v>7</v>
          </cell>
          <cell r="G817" t="str">
            <v>MATHEMATICS</v>
          </cell>
          <cell r="I817">
            <v>72.400000000000006</v>
          </cell>
          <cell r="K817">
            <v>78.099999999999994</v>
          </cell>
          <cell r="M817">
            <v>43.6</v>
          </cell>
          <cell r="O817">
            <v>76.5</v>
          </cell>
          <cell r="Q817">
            <v>52.4</v>
          </cell>
          <cell r="S817">
            <v>0</v>
          </cell>
          <cell r="U817">
            <v>25.3</v>
          </cell>
          <cell r="W817">
            <v>52.5</v>
          </cell>
        </row>
        <row r="818">
          <cell r="D818" t="str">
            <v>152440060</v>
          </cell>
          <cell r="F818" t="str">
            <v>8</v>
          </cell>
          <cell r="G818" t="str">
            <v>ENGLISH LANGUAGE ARTS</v>
          </cell>
          <cell r="I818">
            <v>85.7</v>
          </cell>
          <cell r="K818">
            <v>86.3</v>
          </cell>
          <cell r="M818">
            <v>76.2</v>
          </cell>
          <cell r="O818">
            <v>100</v>
          </cell>
          <cell r="Q818">
            <v>88.9</v>
          </cell>
          <cell r="S818">
            <v>0</v>
          </cell>
          <cell r="U818">
            <v>48.4</v>
          </cell>
          <cell r="W818">
            <v>70.400000000000006</v>
          </cell>
        </row>
        <row r="819">
          <cell r="D819" t="str">
            <v>152440060</v>
          </cell>
          <cell r="F819" t="str">
            <v>8</v>
          </cell>
          <cell r="G819" t="str">
            <v>MATHEMATICS</v>
          </cell>
          <cell r="I819">
            <v>74.099999999999994</v>
          </cell>
          <cell r="K819">
            <v>74.7</v>
          </cell>
          <cell r="M819">
            <v>57.1</v>
          </cell>
          <cell r="O819">
            <v>94.2</v>
          </cell>
          <cell r="Q819">
            <v>83.3</v>
          </cell>
          <cell r="S819">
            <v>0</v>
          </cell>
          <cell r="U819">
            <v>32.200000000000003</v>
          </cell>
          <cell r="W819">
            <v>55.5</v>
          </cell>
        </row>
        <row r="820">
          <cell r="D820" t="str">
            <v>154020050</v>
          </cell>
          <cell r="F820" t="str">
            <v>11</v>
          </cell>
          <cell r="G820" t="str">
            <v>ENGLISH LANGUAGE ARTS</v>
          </cell>
          <cell r="I820">
            <v>83.1</v>
          </cell>
          <cell r="K820">
            <v>91.1</v>
          </cell>
          <cell r="M820">
            <v>73.3</v>
          </cell>
          <cell r="O820">
            <v>0</v>
          </cell>
          <cell r="Q820">
            <v>83.3</v>
          </cell>
          <cell r="S820">
            <v>0</v>
          </cell>
          <cell r="U820">
            <v>42.9</v>
          </cell>
          <cell r="W820">
            <v>74.099999999999994</v>
          </cell>
        </row>
        <row r="821">
          <cell r="D821" t="str">
            <v>154020050</v>
          </cell>
          <cell r="F821" t="str">
            <v>11</v>
          </cell>
          <cell r="G821" t="str">
            <v>MATHEMATICS</v>
          </cell>
          <cell r="I821">
            <v>59.8</v>
          </cell>
          <cell r="K821">
            <v>75</v>
          </cell>
          <cell r="M821">
            <v>37.799999999999997</v>
          </cell>
          <cell r="O821">
            <v>0</v>
          </cell>
          <cell r="Q821">
            <v>83.4</v>
          </cell>
          <cell r="S821">
            <v>0</v>
          </cell>
          <cell r="U821">
            <v>4.8</v>
          </cell>
          <cell r="W821">
            <v>40.700000000000003</v>
          </cell>
        </row>
        <row r="822">
          <cell r="D822" t="str">
            <v>154020050</v>
          </cell>
          <cell r="F822" t="str">
            <v>7</v>
          </cell>
          <cell r="G822" t="str">
            <v>ENGLISH LANGUAGE ARTS</v>
          </cell>
          <cell r="I822">
            <v>30.2</v>
          </cell>
          <cell r="K822">
            <v>53.4</v>
          </cell>
          <cell r="M822">
            <v>20.5</v>
          </cell>
          <cell r="O822">
            <v>0</v>
          </cell>
          <cell r="Q822">
            <v>50</v>
          </cell>
          <cell r="S822">
            <v>0</v>
          </cell>
          <cell r="U822">
            <v>6.3</v>
          </cell>
          <cell r="W822">
            <v>27.6</v>
          </cell>
        </row>
        <row r="823">
          <cell r="D823" t="str">
            <v>154020050</v>
          </cell>
          <cell r="F823" t="str">
            <v>7</v>
          </cell>
          <cell r="G823" t="str">
            <v>MATHEMATICS</v>
          </cell>
          <cell r="I823">
            <v>39.700000000000003</v>
          </cell>
          <cell r="K823">
            <v>66.7</v>
          </cell>
          <cell r="M823">
            <v>27.3</v>
          </cell>
          <cell r="O823">
            <v>0</v>
          </cell>
          <cell r="Q823">
            <v>75</v>
          </cell>
          <cell r="S823">
            <v>0</v>
          </cell>
          <cell r="U823">
            <v>12.5</v>
          </cell>
          <cell r="W823">
            <v>36.1</v>
          </cell>
        </row>
        <row r="824">
          <cell r="D824" t="str">
            <v>154020050</v>
          </cell>
          <cell r="F824" t="str">
            <v>8</v>
          </cell>
          <cell r="G824" t="str">
            <v>ENGLISH LANGUAGE ARTS</v>
          </cell>
          <cell r="I824">
            <v>48.6</v>
          </cell>
          <cell r="K824">
            <v>63.6</v>
          </cell>
          <cell r="M824">
            <v>40.9</v>
          </cell>
          <cell r="O824">
            <v>50</v>
          </cell>
          <cell r="Q824">
            <v>50</v>
          </cell>
          <cell r="S824">
            <v>0</v>
          </cell>
          <cell r="U824">
            <v>11.8</v>
          </cell>
          <cell r="W824">
            <v>43.6</v>
          </cell>
        </row>
        <row r="825">
          <cell r="D825" t="str">
            <v>154020050</v>
          </cell>
          <cell r="F825" t="str">
            <v>8</v>
          </cell>
          <cell r="G825" t="str">
            <v>MATHEMATICS</v>
          </cell>
          <cell r="I825">
            <v>50.7</v>
          </cell>
          <cell r="K825">
            <v>59.1</v>
          </cell>
          <cell r="M825">
            <v>41.9</v>
          </cell>
          <cell r="O825">
            <v>100</v>
          </cell>
          <cell r="Q825">
            <v>75</v>
          </cell>
          <cell r="S825">
            <v>0</v>
          </cell>
          <cell r="U825">
            <v>11.8</v>
          </cell>
          <cell r="W825">
            <v>46.3</v>
          </cell>
        </row>
        <row r="826">
          <cell r="D826" t="str">
            <v>155500020</v>
          </cell>
          <cell r="F826" t="str">
            <v>6</v>
          </cell>
          <cell r="G826" t="str">
            <v>ENGLISH LANGUAGE ARTS</v>
          </cell>
          <cell r="I826">
            <v>74.8</v>
          </cell>
          <cell r="K826">
            <v>75.3</v>
          </cell>
          <cell r="M826">
            <v>52.9</v>
          </cell>
          <cell r="O826">
            <v>100</v>
          </cell>
          <cell r="Q826">
            <v>80</v>
          </cell>
          <cell r="S826">
            <v>0</v>
          </cell>
          <cell r="U826">
            <v>36.700000000000003</v>
          </cell>
          <cell r="W826">
            <v>54.8</v>
          </cell>
        </row>
        <row r="827">
          <cell r="D827" t="str">
            <v>155500020</v>
          </cell>
          <cell r="F827" t="str">
            <v>6</v>
          </cell>
          <cell r="G827" t="str">
            <v>MATHEMATICS</v>
          </cell>
          <cell r="I827">
            <v>82.2</v>
          </cell>
          <cell r="K827">
            <v>82.4</v>
          </cell>
          <cell r="M827">
            <v>64.7</v>
          </cell>
          <cell r="O827">
            <v>100</v>
          </cell>
          <cell r="Q827">
            <v>100</v>
          </cell>
          <cell r="S827">
            <v>0</v>
          </cell>
          <cell r="U827">
            <v>55.1</v>
          </cell>
          <cell r="W827">
            <v>66.599999999999994</v>
          </cell>
        </row>
        <row r="828">
          <cell r="D828" t="str">
            <v>155500020</v>
          </cell>
          <cell r="F828" t="str">
            <v>7</v>
          </cell>
          <cell r="G828" t="str">
            <v>ENGLISH LANGUAGE ARTS</v>
          </cell>
          <cell r="I828">
            <v>72.2</v>
          </cell>
          <cell r="K828">
            <v>71.900000000000006</v>
          </cell>
          <cell r="M828">
            <v>66.7</v>
          </cell>
          <cell r="O828">
            <v>83.4</v>
          </cell>
          <cell r="Q828">
            <v>57.1</v>
          </cell>
          <cell r="S828">
            <v>0</v>
          </cell>
          <cell r="U828">
            <v>34.1</v>
          </cell>
          <cell r="W828">
            <v>60.8</v>
          </cell>
        </row>
        <row r="829">
          <cell r="D829" t="str">
            <v>155500020</v>
          </cell>
          <cell r="F829" t="str">
            <v>7</v>
          </cell>
          <cell r="G829" t="str">
            <v>MATHEMATICS</v>
          </cell>
          <cell r="I829">
            <v>75.3</v>
          </cell>
          <cell r="K829">
            <v>76.099999999999994</v>
          </cell>
          <cell r="M829">
            <v>50</v>
          </cell>
          <cell r="O829">
            <v>100</v>
          </cell>
          <cell r="Q829">
            <v>71.400000000000006</v>
          </cell>
          <cell r="S829">
            <v>0</v>
          </cell>
          <cell r="U829">
            <v>29.5</v>
          </cell>
          <cell r="W829">
            <v>65.2</v>
          </cell>
        </row>
        <row r="830">
          <cell r="D830" t="str">
            <v>155500020</v>
          </cell>
          <cell r="F830" t="str">
            <v>8</v>
          </cell>
          <cell r="G830" t="str">
            <v>ENGLISH LANGUAGE ARTS</v>
          </cell>
          <cell r="I830">
            <v>89.3</v>
          </cell>
          <cell r="K830">
            <v>90.2</v>
          </cell>
          <cell r="M830">
            <v>73.7</v>
          </cell>
          <cell r="O830">
            <v>94.2</v>
          </cell>
          <cell r="Q830">
            <v>100</v>
          </cell>
          <cell r="S830">
            <v>100</v>
          </cell>
          <cell r="U830">
            <v>49</v>
          </cell>
          <cell r="W830">
            <v>75.7</v>
          </cell>
        </row>
        <row r="831">
          <cell r="D831" t="str">
            <v>155500020</v>
          </cell>
          <cell r="F831" t="str">
            <v>8</v>
          </cell>
          <cell r="G831" t="str">
            <v>MATHEMATICS</v>
          </cell>
          <cell r="I831">
            <v>75.099999999999994</v>
          </cell>
          <cell r="K831">
            <v>75.7</v>
          </cell>
          <cell r="M831">
            <v>52.7</v>
          </cell>
          <cell r="O831">
            <v>94.1</v>
          </cell>
          <cell r="Q831">
            <v>88.9</v>
          </cell>
          <cell r="S831">
            <v>100</v>
          </cell>
          <cell r="U831">
            <v>27.5</v>
          </cell>
          <cell r="W831">
            <v>56.1</v>
          </cell>
        </row>
        <row r="832">
          <cell r="D832" t="str">
            <v>155500026</v>
          </cell>
          <cell r="F832" t="str">
            <v>6</v>
          </cell>
          <cell r="G832" t="str">
            <v>ENGLISH LANGUAGE ARTS</v>
          </cell>
          <cell r="I832">
            <v>74.400000000000006</v>
          </cell>
          <cell r="K832">
            <v>73.5</v>
          </cell>
          <cell r="M832">
            <v>83.3</v>
          </cell>
          <cell r="O832">
            <v>91.6</v>
          </cell>
          <cell r="Q832">
            <v>50</v>
          </cell>
          <cell r="S832">
            <v>0</v>
          </cell>
          <cell r="U832">
            <v>45.5</v>
          </cell>
          <cell r="W832">
            <v>61.2</v>
          </cell>
        </row>
        <row r="833">
          <cell r="D833" t="str">
            <v>155500026</v>
          </cell>
          <cell r="F833" t="str">
            <v>6</v>
          </cell>
          <cell r="G833" t="str">
            <v>MATHEMATICS</v>
          </cell>
          <cell r="I833">
            <v>81.8</v>
          </cell>
          <cell r="K833">
            <v>80.7</v>
          </cell>
          <cell r="M833">
            <v>66.7</v>
          </cell>
          <cell r="O833">
            <v>100</v>
          </cell>
          <cell r="Q833">
            <v>100</v>
          </cell>
          <cell r="S833">
            <v>0</v>
          </cell>
          <cell r="U833">
            <v>60.6</v>
          </cell>
          <cell r="W833">
            <v>72.3</v>
          </cell>
        </row>
        <row r="834">
          <cell r="D834" t="str">
            <v>155500026</v>
          </cell>
          <cell r="F834" t="str">
            <v>7</v>
          </cell>
          <cell r="G834" t="str">
            <v>ENGLISH LANGUAGE ARTS</v>
          </cell>
          <cell r="I834">
            <v>79.7</v>
          </cell>
          <cell r="K834">
            <v>80.900000000000006</v>
          </cell>
          <cell r="M834">
            <v>53.8</v>
          </cell>
          <cell r="O834">
            <v>88.9</v>
          </cell>
          <cell r="Q834">
            <v>80</v>
          </cell>
          <cell r="S834">
            <v>0</v>
          </cell>
          <cell r="U834">
            <v>21.4</v>
          </cell>
          <cell r="W834">
            <v>53.6</v>
          </cell>
        </row>
        <row r="835">
          <cell r="D835" t="str">
            <v>155500026</v>
          </cell>
          <cell r="F835" t="str">
            <v>7</v>
          </cell>
          <cell r="G835" t="str">
            <v>MATHEMATICS</v>
          </cell>
          <cell r="I835">
            <v>72.900000000000006</v>
          </cell>
          <cell r="K835">
            <v>74.099999999999994</v>
          </cell>
          <cell r="M835">
            <v>53.9</v>
          </cell>
          <cell r="O835">
            <v>88.8</v>
          </cell>
          <cell r="Q835">
            <v>60</v>
          </cell>
          <cell r="S835">
            <v>0</v>
          </cell>
          <cell r="U835">
            <v>17.899999999999999</v>
          </cell>
          <cell r="W835">
            <v>42.9</v>
          </cell>
        </row>
        <row r="836">
          <cell r="D836" t="str">
            <v>155500026</v>
          </cell>
          <cell r="F836" t="str">
            <v>8</v>
          </cell>
          <cell r="G836" t="str">
            <v>ENGLISH LANGUAGE ARTS</v>
          </cell>
          <cell r="I836">
            <v>87.6</v>
          </cell>
          <cell r="K836">
            <v>88.5</v>
          </cell>
          <cell r="M836">
            <v>90.9</v>
          </cell>
          <cell r="O836">
            <v>84.7</v>
          </cell>
          <cell r="Q836">
            <v>50</v>
          </cell>
          <cell r="S836">
            <v>0</v>
          </cell>
          <cell r="U836">
            <v>39.4</v>
          </cell>
          <cell r="W836">
            <v>76.2</v>
          </cell>
        </row>
        <row r="837">
          <cell r="D837" t="str">
            <v>155500026</v>
          </cell>
          <cell r="F837" t="str">
            <v>8</v>
          </cell>
          <cell r="G837" t="str">
            <v>MATHEMATICS</v>
          </cell>
          <cell r="I837">
            <v>80.3</v>
          </cell>
          <cell r="K837">
            <v>81</v>
          </cell>
          <cell r="M837">
            <v>63.6</v>
          </cell>
          <cell r="O837">
            <v>92.3</v>
          </cell>
          <cell r="Q837">
            <v>50</v>
          </cell>
          <cell r="S837">
            <v>100</v>
          </cell>
          <cell r="U837">
            <v>21.2</v>
          </cell>
          <cell r="W837">
            <v>57.2</v>
          </cell>
        </row>
        <row r="838">
          <cell r="D838" t="str">
            <v>171850050</v>
          </cell>
          <cell r="F838" t="str">
            <v>3</v>
          </cell>
          <cell r="G838" t="str">
            <v>ENGLISH LANGUAGE ARTS</v>
          </cell>
          <cell r="I838">
            <v>44.9</v>
          </cell>
          <cell r="K838">
            <v>20</v>
          </cell>
          <cell r="M838">
            <v>0</v>
          </cell>
          <cell r="O838">
            <v>75</v>
          </cell>
          <cell r="Q838">
            <v>45.6</v>
          </cell>
          <cell r="S838">
            <v>15.4</v>
          </cell>
          <cell r="U838">
            <v>12.5</v>
          </cell>
          <cell r="W838">
            <v>40.299999999999997</v>
          </cell>
        </row>
        <row r="839">
          <cell r="D839" t="str">
            <v>171850050</v>
          </cell>
          <cell r="F839" t="str">
            <v>3</v>
          </cell>
          <cell r="G839" t="str">
            <v>MATHEMATICS</v>
          </cell>
          <cell r="I839">
            <v>65.099999999999994</v>
          </cell>
          <cell r="K839">
            <v>0</v>
          </cell>
          <cell r="M839">
            <v>100</v>
          </cell>
          <cell r="O839">
            <v>75</v>
          </cell>
          <cell r="Q839">
            <v>68.3</v>
          </cell>
          <cell r="S839">
            <v>23.1</v>
          </cell>
          <cell r="U839">
            <v>25</v>
          </cell>
          <cell r="W839">
            <v>63.7</v>
          </cell>
        </row>
        <row r="840">
          <cell r="D840" t="str">
            <v>171850050</v>
          </cell>
          <cell r="F840" t="str">
            <v>4</v>
          </cell>
          <cell r="G840" t="str">
            <v>ENGLISH LANGUAGE ARTS</v>
          </cell>
          <cell r="I840">
            <v>45.7</v>
          </cell>
          <cell r="K840">
            <v>37.5</v>
          </cell>
          <cell r="M840">
            <v>0</v>
          </cell>
          <cell r="O840">
            <v>62.5</v>
          </cell>
          <cell r="Q840">
            <v>45.3</v>
          </cell>
          <cell r="S840">
            <v>0</v>
          </cell>
          <cell r="U840">
            <v>14.3</v>
          </cell>
          <cell r="W840">
            <v>43.9</v>
          </cell>
        </row>
        <row r="841">
          <cell r="D841" t="str">
            <v>171850050</v>
          </cell>
          <cell r="F841" t="str">
            <v>4</v>
          </cell>
          <cell r="G841" t="str">
            <v>MATHEMATICS</v>
          </cell>
          <cell r="I841">
            <v>72.8</v>
          </cell>
          <cell r="K841">
            <v>62.5</v>
          </cell>
          <cell r="M841">
            <v>100</v>
          </cell>
          <cell r="O841">
            <v>100</v>
          </cell>
          <cell r="Q841">
            <v>70.3</v>
          </cell>
          <cell r="S841">
            <v>0</v>
          </cell>
          <cell r="U841">
            <v>28.6</v>
          </cell>
          <cell r="W841">
            <v>71.2</v>
          </cell>
        </row>
        <row r="842">
          <cell r="D842" t="str">
            <v>171850050</v>
          </cell>
          <cell r="F842" t="str">
            <v>5</v>
          </cell>
          <cell r="G842" t="str">
            <v>ENGLISH LANGUAGE ARTS</v>
          </cell>
          <cell r="I842">
            <v>31.6</v>
          </cell>
          <cell r="K842">
            <v>33.299999999999997</v>
          </cell>
          <cell r="M842">
            <v>0</v>
          </cell>
          <cell r="O842">
            <v>75</v>
          </cell>
          <cell r="Q842">
            <v>30.7</v>
          </cell>
          <cell r="S842">
            <v>16.7</v>
          </cell>
          <cell r="U842">
            <v>14.3</v>
          </cell>
          <cell r="W842">
            <v>31.4</v>
          </cell>
        </row>
        <row r="843">
          <cell r="D843" t="str">
            <v>171850050</v>
          </cell>
          <cell r="F843" t="str">
            <v>5</v>
          </cell>
          <cell r="G843" t="str">
            <v>MATHEMATICS</v>
          </cell>
          <cell r="I843">
            <v>70.400000000000006</v>
          </cell>
          <cell r="K843">
            <v>33.299999999999997</v>
          </cell>
          <cell r="M843">
            <v>66.599999999999994</v>
          </cell>
          <cell r="O843">
            <v>100</v>
          </cell>
          <cell r="Q843">
            <v>70.5</v>
          </cell>
          <cell r="S843">
            <v>16.600000000000001</v>
          </cell>
          <cell r="U843">
            <v>57.1</v>
          </cell>
          <cell r="W843">
            <v>70.900000000000006</v>
          </cell>
        </row>
        <row r="844">
          <cell r="D844" t="str">
            <v>171850050</v>
          </cell>
          <cell r="F844" t="str">
            <v>6</v>
          </cell>
          <cell r="G844" t="str">
            <v>ENGLISH LANGUAGE ARTS</v>
          </cell>
          <cell r="I844">
            <v>41.7</v>
          </cell>
          <cell r="K844">
            <v>83.3</v>
          </cell>
          <cell r="M844">
            <v>100</v>
          </cell>
          <cell r="O844">
            <v>42.9</v>
          </cell>
          <cell r="Q844">
            <v>37</v>
          </cell>
          <cell r="S844">
            <v>0</v>
          </cell>
          <cell r="U844">
            <v>16.7</v>
          </cell>
          <cell r="W844">
            <v>40</v>
          </cell>
        </row>
        <row r="845">
          <cell r="D845" t="str">
            <v>171850050</v>
          </cell>
          <cell r="F845" t="str">
            <v>6</v>
          </cell>
          <cell r="G845" t="str">
            <v>MATHEMATICS</v>
          </cell>
          <cell r="I845">
            <v>64.599999999999994</v>
          </cell>
          <cell r="K845">
            <v>83.4</v>
          </cell>
          <cell r="M845">
            <v>100</v>
          </cell>
          <cell r="O845">
            <v>85.7</v>
          </cell>
          <cell r="Q845">
            <v>60.5</v>
          </cell>
          <cell r="S845">
            <v>30</v>
          </cell>
          <cell r="U845">
            <v>25</v>
          </cell>
          <cell r="W845">
            <v>61.3</v>
          </cell>
        </row>
        <row r="846">
          <cell r="D846" t="str">
            <v>171850050</v>
          </cell>
          <cell r="F846" t="str">
            <v>7</v>
          </cell>
          <cell r="G846" t="str">
            <v>ENGLISH LANGUAGE ARTS</v>
          </cell>
          <cell r="I846">
            <v>43.8</v>
          </cell>
          <cell r="K846">
            <v>44.4</v>
          </cell>
          <cell r="M846">
            <v>0</v>
          </cell>
          <cell r="O846">
            <v>83.3</v>
          </cell>
          <cell r="Q846">
            <v>41.4</v>
          </cell>
          <cell r="S846">
            <v>0</v>
          </cell>
          <cell r="U846">
            <v>0</v>
          </cell>
          <cell r="W846">
            <v>43.2</v>
          </cell>
        </row>
        <row r="847">
          <cell r="D847" t="str">
            <v>171850050</v>
          </cell>
          <cell r="F847" t="str">
            <v>7</v>
          </cell>
          <cell r="G847" t="str">
            <v>MATHEMATICS</v>
          </cell>
          <cell r="I847">
            <v>40.799999999999997</v>
          </cell>
          <cell r="K847">
            <v>44.4</v>
          </cell>
          <cell r="M847">
            <v>100</v>
          </cell>
          <cell r="O847">
            <v>83.4</v>
          </cell>
          <cell r="Q847">
            <v>36.6</v>
          </cell>
          <cell r="S847">
            <v>0</v>
          </cell>
          <cell r="U847">
            <v>0</v>
          </cell>
          <cell r="W847">
            <v>39.5</v>
          </cell>
        </row>
        <row r="848">
          <cell r="D848" t="str">
            <v>171850050</v>
          </cell>
          <cell r="F848" t="str">
            <v>8</v>
          </cell>
          <cell r="G848" t="str">
            <v>ENGLISH LANGUAGE ARTS</v>
          </cell>
          <cell r="I848">
            <v>75.900000000000006</v>
          </cell>
          <cell r="K848">
            <v>66.7</v>
          </cell>
          <cell r="M848">
            <v>50</v>
          </cell>
          <cell r="O848">
            <v>66.7</v>
          </cell>
          <cell r="Q848">
            <v>78.099999999999994</v>
          </cell>
          <cell r="S848">
            <v>42.9</v>
          </cell>
          <cell r="U848">
            <v>76.900000000000006</v>
          </cell>
          <cell r="W848">
            <v>71.5</v>
          </cell>
        </row>
        <row r="849">
          <cell r="D849" t="str">
            <v>171850050</v>
          </cell>
          <cell r="F849" t="str">
            <v>8</v>
          </cell>
          <cell r="G849" t="str">
            <v>MATHEMATICS</v>
          </cell>
          <cell r="I849">
            <v>64.3</v>
          </cell>
          <cell r="K849">
            <v>50</v>
          </cell>
          <cell r="M849">
            <v>100</v>
          </cell>
          <cell r="O849">
            <v>66.7</v>
          </cell>
          <cell r="Q849">
            <v>64.400000000000006</v>
          </cell>
          <cell r="S849">
            <v>28.6</v>
          </cell>
          <cell r="U849">
            <v>61.5</v>
          </cell>
          <cell r="W849">
            <v>58.7</v>
          </cell>
        </row>
        <row r="850">
          <cell r="D850" t="str">
            <v>172210065</v>
          </cell>
          <cell r="F850" t="str">
            <v>3</v>
          </cell>
          <cell r="G850" t="str">
            <v>ENGLISH LANGUAGE ARTS</v>
          </cell>
          <cell r="I850">
            <v>48.6</v>
          </cell>
          <cell r="K850">
            <v>0</v>
          </cell>
          <cell r="M850">
            <v>27.3</v>
          </cell>
          <cell r="O850">
            <v>0</v>
          </cell>
          <cell r="Q850">
            <v>58.3</v>
          </cell>
          <cell r="S850">
            <v>0</v>
          </cell>
          <cell r="U850">
            <v>0</v>
          </cell>
          <cell r="W850">
            <v>48.5</v>
          </cell>
        </row>
        <row r="851">
          <cell r="D851" t="str">
            <v>172210065</v>
          </cell>
          <cell r="F851" t="str">
            <v>3</v>
          </cell>
          <cell r="G851" t="str">
            <v>MATHEMATICS</v>
          </cell>
          <cell r="I851">
            <v>71.400000000000006</v>
          </cell>
          <cell r="K851">
            <v>0</v>
          </cell>
          <cell r="M851">
            <v>54.5</v>
          </cell>
          <cell r="O851">
            <v>0</v>
          </cell>
          <cell r="Q851">
            <v>79.2</v>
          </cell>
          <cell r="S851">
            <v>0</v>
          </cell>
          <cell r="U851">
            <v>0</v>
          </cell>
          <cell r="W851">
            <v>72.7</v>
          </cell>
        </row>
        <row r="852">
          <cell r="D852" t="str">
            <v>172210065</v>
          </cell>
          <cell r="F852" t="str">
            <v>4</v>
          </cell>
          <cell r="G852" t="str">
            <v>ENGLISH LANGUAGE ARTS</v>
          </cell>
          <cell r="I852">
            <v>8.3000000000000007</v>
          </cell>
          <cell r="K852">
            <v>0</v>
          </cell>
          <cell r="M852">
            <v>6.7</v>
          </cell>
          <cell r="O852">
            <v>0</v>
          </cell>
          <cell r="Q852">
            <v>9.5</v>
          </cell>
          <cell r="S852">
            <v>0</v>
          </cell>
          <cell r="U852">
            <v>0</v>
          </cell>
          <cell r="W852">
            <v>9.1</v>
          </cell>
        </row>
        <row r="853">
          <cell r="D853" t="str">
            <v>172210065</v>
          </cell>
          <cell r="F853" t="str">
            <v>4</v>
          </cell>
          <cell r="G853" t="str">
            <v>MATHEMATICS</v>
          </cell>
          <cell r="I853">
            <v>41.7</v>
          </cell>
          <cell r="K853">
            <v>0</v>
          </cell>
          <cell r="M853">
            <v>40</v>
          </cell>
          <cell r="O853">
            <v>0</v>
          </cell>
          <cell r="Q853">
            <v>42.8</v>
          </cell>
          <cell r="S853">
            <v>0</v>
          </cell>
          <cell r="U853">
            <v>33.299999999999997</v>
          </cell>
          <cell r="W853">
            <v>39.4</v>
          </cell>
        </row>
        <row r="854">
          <cell r="D854" t="str">
            <v>172210065</v>
          </cell>
          <cell r="F854" t="str">
            <v>5</v>
          </cell>
          <cell r="G854" t="str">
            <v>ENGLISH LANGUAGE ARTS</v>
          </cell>
          <cell r="I854">
            <v>20</v>
          </cell>
          <cell r="K854">
            <v>50</v>
          </cell>
          <cell r="M854">
            <v>10</v>
          </cell>
          <cell r="O854">
            <v>0</v>
          </cell>
          <cell r="Q854">
            <v>21.7</v>
          </cell>
          <cell r="S854">
            <v>0</v>
          </cell>
          <cell r="U854">
            <v>0</v>
          </cell>
          <cell r="W854">
            <v>18.2</v>
          </cell>
        </row>
        <row r="855">
          <cell r="D855" t="str">
            <v>172210065</v>
          </cell>
          <cell r="F855" t="str">
            <v>5</v>
          </cell>
          <cell r="G855" t="str">
            <v>MATHEMATICS</v>
          </cell>
          <cell r="I855">
            <v>42.8</v>
          </cell>
          <cell r="K855">
            <v>50</v>
          </cell>
          <cell r="M855">
            <v>30</v>
          </cell>
          <cell r="O855">
            <v>0</v>
          </cell>
          <cell r="Q855">
            <v>47.8</v>
          </cell>
          <cell r="S855">
            <v>0</v>
          </cell>
          <cell r="U855">
            <v>0</v>
          </cell>
          <cell r="W855">
            <v>42.5</v>
          </cell>
        </row>
        <row r="856">
          <cell r="D856" t="str">
            <v>172210065</v>
          </cell>
          <cell r="F856" t="str">
            <v>6</v>
          </cell>
          <cell r="G856" t="str">
            <v>ENGLISH LANGUAGE ARTS</v>
          </cell>
          <cell r="I856">
            <v>26.3</v>
          </cell>
          <cell r="K856">
            <v>0</v>
          </cell>
          <cell r="M856">
            <v>12.5</v>
          </cell>
          <cell r="O856">
            <v>0</v>
          </cell>
          <cell r="Q856">
            <v>31</v>
          </cell>
          <cell r="S856">
            <v>0</v>
          </cell>
          <cell r="U856">
            <v>8.3000000000000007</v>
          </cell>
          <cell r="W856">
            <v>25.7</v>
          </cell>
        </row>
        <row r="857">
          <cell r="D857" t="str">
            <v>172210065</v>
          </cell>
          <cell r="F857" t="str">
            <v>6</v>
          </cell>
          <cell r="G857" t="str">
            <v>MATHEMATICS</v>
          </cell>
          <cell r="I857">
            <v>28.9</v>
          </cell>
          <cell r="K857">
            <v>100</v>
          </cell>
          <cell r="M857">
            <v>0</v>
          </cell>
          <cell r="O857">
            <v>0</v>
          </cell>
          <cell r="Q857">
            <v>34.5</v>
          </cell>
          <cell r="S857">
            <v>0</v>
          </cell>
          <cell r="U857">
            <v>8.3000000000000007</v>
          </cell>
          <cell r="W857">
            <v>25.7</v>
          </cell>
        </row>
        <row r="858">
          <cell r="D858" t="str">
            <v>172210065</v>
          </cell>
          <cell r="F858" t="str">
            <v>7</v>
          </cell>
          <cell r="G858" t="str">
            <v>ENGLISH LANGUAGE ARTS</v>
          </cell>
          <cell r="I858">
            <v>42.4</v>
          </cell>
          <cell r="K858">
            <v>0</v>
          </cell>
          <cell r="M858">
            <v>14.3</v>
          </cell>
          <cell r="O858">
            <v>100</v>
          </cell>
          <cell r="Q858">
            <v>54.5</v>
          </cell>
          <cell r="S858">
            <v>0</v>
          </cell>
          <cell r="U858">
            <v>10</v>
          </cell>
          <cell r="W858">
            <v>42.4</v>
          </cell>
        </row>
        <row r="859">
          <cell r="D859" t="str">
            <v>172210065</v>
          </cell>
          <cell r="F859" t="str">
            <v>7</v>
          </cell>
          <cell r="G859" t="str">
            <v>MATHEMATICS</v>
          </cell>
          <cell r="I859">
            <v>45.4</v>
          </cell>
          <cell r="K859">
            <v>66.7</v>
          </cell>
          <cell r="M859">
            <v>14.3</v>
          </cell>
          <cell r="O859">
            <v>100</v>
          </cell>
          <cell r="Q859">
            <v>50</v>
          </cell>
          <cell r="S859">
            <v>0</v>
          </cell>
          <cell r="U859">
            <v>20</v>
          </cell>
          <cell r="W859">
            <v>45.4</v>
          </cell>
        </row>
        <row r="860">
          <cell r="D860" t="str">
            <v>172390050</v>
          </cell>
          <cell r="F860" t="str">
            <v>11</v>
          </cell>
          <cell r="G860" t="str">
            <v>ENGLISH LANGUAGE ARTS</v>
          </cell>
          <cell r="I860">
            <v>72.8</v>
          </cell>
          <cell r="K860">
            <v>75</v>
          </cell>
          <cell r="M860">
            <v>67.2</v>
          </cell>
          <cell r="O860">
            <v>90</v>
          </cell>
          <cell r="Q860">
            <v>87.9</v>
          </cell>
          <cell r="S860">
            <v>0</v>
          </cell>
          <cell r="U860">
            <v>25</v>
          </cell>
          <cell r="W860">
            <v>72.3</v>
          </cell>
        </row>
        <row r="861">
          <cell r="D861" t="str">
            <v>172390050</v>
          </cell>
          <cell r="F861" t="str">
            <v>11</v>
          </cell>
          <cell r="G861" t="str">
            <v>MATHEMATICS</v>
          </cell>
          <cell r="I861">
            <v>43.9</v>
          </cell>
          <cell r="K861">
            <v>62.5</v>
          </cell>
          <cell r="M861">
            <v>34.700000000000003</v>
          </cell>
          <cell r="O861">
            <v>70</v>
          </cell>
          <cell r="Q861">
            <v>64.7</v>
          </cell>
          <cell r="S861">
            <v>0</v>
          </cell>
          <cell r="U861">
            <v>9.1</v>
          </cell>
          <cell r="W861">
            <v>43</v>
          </cell>
        </row>
        <row r="862">
          <cell r="D862" t="str">
            <v>172390060</v>
          </cell>
          <cell r="F862" t="str">
            <v>11</v>
          </cell>
          <cell r="G862" t="str">
            <v>ENGLISH LANGUAGE ARTS</v>
          </cell>
          <cell r="I862">
            <v>77.599999999999994</v>
          </cell>
          <cell r="K862">
            <v>83.3</v>
          </cell>
          <cell r="M862">
            <v>71.900000000000006</v>
          </cell>
          <cell r="O862">
            <v>86</v>
          </cell>
          <cell r="Q862">
            <v>76.400000000000006</v>
          </cell>
          <cell r="S862">
            <v>46.7</v>
          </cell>
          <cell r="U862">
            <v>25</v>
          </cell>
          <cell r="W862">
            <v>78.3</v>
          </cell>
        </row>
        <row r="863">
          <cell r="D863" t="str">
            <v>172390060</v>
          </cell>
          <cell r="F863" t="str">
            <v>11</v>
          </cell>
          <cell r="G863" t="str">
            <v>MATHEMATICS</v>
          </cell>
          <cell r="I863">
            <v>59.2</v>
          </cell>
          <cell r="K863">
            <v>75</v>
          </cell>
          <cell r="M863">
            <v>43.9</v>
          </cell>
          <cell r="O863">
            <v>80</v>
          </cell>
          <cell r="Q863">
            <v>56.5</v>
          </cell>
          <cell r="S863">
            <v>30</v>
          </cell>
          <cell r="U863">
            <v>12.5</v>
          </cell>
          <cell r="W863">
            <v>57.8</v>
          </cell>
        </row>
        <row r="864">
          <cell r="D864" t="str">
            <v>172390070</v>
          </cell>
          <cell r="F864" t="str">
            <v>11</v>
          </cell>
          <cell r="G864" t="str">
            <v>ENGLISH LANGUAGE ARTS</v>
          </cell>
          <cell r="I864">
            <v>66.5</v>
          </cell>
          <cell r="K864">
            <v>57.1</v>
          </cell>
          <cell r="M864">
            <v>64.3</v>
          </cell>
          <cell r="O864">
            <v>71.400000000000006</v>
          </cell>
          <cell r="Q864">
            <v>76</v>
          </cell>
          <cell r="S864">
            <v>0</v>
          </cell>
          <cell r="U864">
            <v>12.8</v>
          </cell>
          <cell r="W864">
            <v>62.5</v>
          </cell>
        </row>
        <row r="865">
          <cell r="D865" t="str">
            <v>172390070</v>
          </cell>
          <cell r="F865" t="str">
            <v>11</v>
          </cell>
          <cell r="G865" t="str">
            <v>MATHEMATICS</v>
          </cell>
          <cell r="I865">
            <v>43.9</v>
          </cell>
          <cell r="K865">
            <v>42.9</v>
          </cell>
          <cell r="M865">
            <v>40</v>
          </cell>
          <cell r="O865">
            <v>28.6</v>
          </cell>
          <cell r="Q865">
            <v>64</v>
          </cell>
          <cell r="S865">
            <v>0</v>
          </cell>
          <cell r="U865">
            <v>2.1</v>
          </cell>
          <cell r="W865">
            <v>41.1</v>
          </cell>
        </row>
        <row r="866">
          <cell r="D866" t="str">
            <v>172390080</v>
          </cell>
          <cell r="F866" t="str">
            <v>11</v>
          </cell>
          <cell r="G866" t="str">
            <v>ENGLISH LANGUAGE ARTS</v>
          </cell>
          <cell r="I866">
            <v>77.900000000000006</v>
          </cell>
          <cell r="K866">
            <v>86</v>
          </cell>
          <cell r="M866">
            <v>73.2</v>
          </cell>
          <cell r="O866">
            <v>85.6</v>
          </cell>
          <cell r="Q866">
            <v>72.099999999999994</v>
          </cell>
          <cell r="S866">
            <v>28.9</v>
          </cell>
          <cell r="U866">
            <v>27.3</v>
          </cell>
          <cell r="W866">
            <v>78.3</v>
          </cell>
        </row>
        <row r="867">
          <cell r="D867" t="str">
            <v>172390080</v>
          </cell>
          <cell r="F867" t="str">
            <v>11</v>
          </cell>
          <cell r="G867" t="str">
            <v>MATHEMATICS</v>
          </cell>
          <cell r="I867">
            <v>64.8</v>
          </cell>
          <cell r="K867">
            <v>73.5</v>
          </cell>
          <cell r="M867">
            <v>57.7</v>
          </cell>
          <cell r="O867">
            <v>81.099999999999994</v>
          </cell>
          <cell r="Q867">
            <v>55.2</v>
          </cell>
          <cell r="S867">
            <v>31.1</v>
          </cell>
          <cell r="U867">
            <v>9.1</v>
          </cell>
          <cell r="W867">
            <v>64.599999999999994</v>
          </cell>
        </row>
        <row r="868">
          <cell r="D868" t="str">
            <v>172390082</v>
          </cell>
          <cell r="F868" t="str">
            <v>11</v>
          </cell>
          <cell r="G868" t="str">
            <v>ENGLISH LANGUAGE ARTS</v>
          </cell>
          <cell r="I868">
            <v>89.6</v>
          </cell>
          <cell r="K868">
            <v>100</v>
          </cell>
          <cell r="M868">
            <v>100</v>
          </cell>
          <cell r="O868">
            <v>75</v>
          </cell>
          <cell r="Q868">
            <v>83.3</v>
          </cell>
          <cell r="S868">
            <v>0</v>
          </cell>
          <cell r="U868">
            <v>0</v>
          </cell>
          <cell r="W868">
            <v>86.3</v>
          </cell>
        </row>
        <row r="869">
          <cell r="D869" t="str">
            <v>172390082</v>
          </cell>
          <cell r="F869" t="str">
            <v>11</v>
          </cell>
          <cell r="G869" t="str">
            <v>MATHEMATICS</v>
          </cell>
          <cell r="I869">
            <v>79.3</v>
          </cell>
          <cell r="K869">
            <v>66.599999999999994</v>
          </cell>
          <cell r="M869">
            <v>88.9</v>
          </cell>
          <cell r="O869">
            <v>75</v>
          </cell>
          <cell r="Q869">
            <v>75</v>
          </cell>
          <cell r="S869">
            <v>0</v>
          </cell>
          <cell r="U869">
            <v>50</v>
          </cell>
          <cell r="W869">
            <v>81.8</v>
          </cell>
        </row>
        <row r="870">
          <cell r="D870" t="str">
            <v>172390105</v>
          </cell>
          <cell r="F870" t="str">
            <v>6</v>
          </cell>
          <cell r="G870" t="str">
            <v>ENGLISH LANGUAGE ARTS</v>
          </cell>
          <cell r="I870">
            <v>59.3</v>
          </cell>
          <cell r="K870">
            <v>84.2</v>
          </cell>
          <cell r="M870">
            <v>46.1</v>
          </cell>
          <cell r="O870">
            <v>79.3</v>
          </cell>
          <cell r="Q870">
            <v>53.7</v>
          </cell>
          <cell r="S870">
            <v>0</v>
          </cell>
          <cell r="U870">
            <v>7.4</v>
          </cell>
          <cell r="W870">
            <v>57.7</v>
          </cell>
        </row>
        <row r="871">
          <cell r="D871" t="str">
            <v>172390105</v>
          </cell>
          <cell r="F871" t="str">
            <v>6</v>
          </cell>
          <cell r="G871" t="str">
            <v>MATHEMATICS</v>
          </cell>
          <cell r="I871">
            <v>64</v>
          </cell>
          <cell r="K871">
            <v>84.2</v>
          </cell>
          <cell r="M871">
            <v>48.7</v>
          </cell>
          <cell r="O871">
            <v>88.7</v>
          </cell>
          <cell r="Q871">
            <v>58.6</v>
          </cell>
          <cell r="S871">
            <v>50</v>
          </cell>
          <cell r="U871">
            <v>7.4</v>
          </cell>
          <cell r="W871">
            <v>60.6</v>
          </cell>
        </row>
        <row r="872">
          <cell r="D872" t="str">
            <v>172390105</v>
          </cell>
          <cell r="F872" t="str">
            <v>7</v>
          </cell>
          <cell r="G872" t="str">
            <v>ENGLISH LANGUAGE ARTS</v>
          </cell>
          <cell r="I872">
            <v>56.8</v>
          </cell>
          <cell r="K872">
            <v>85</v>
          </cell>
          <cell r="M872">
            <v>34.5</v>
          </cell>
          <cell r="O872">
            <v>87.1</v>
          </cell>
          <cell r="Q872">
            <v>54.2</v>
          </cell>
          <cell r="S872">
            <v>0</v>
          </cell>
          <cell r="U872">
            <v>10</v>
          </cell>
          <cell r="W872">
            <v>50.3</v>
          </cell>
        </row>
        <row r="873">
          <cell r="D873" t="str">
            <v>172390105</v>
          </cell>
          <cell r="F873" t="str">
            <v>7</v>
          </cell>
          <cell r="G873" t="str">
            <v>MATHEMATICS</v>
          </cell>
          <cell r="I873">
            <v>58.6</v>
          </cell>
          <cell r="K873">
            <v>90</v>
          </cell>
          <cell r="M873">
            <v>41.9</v>
          </cell>
          <cell r="O873">
            <v>96.3</v>
          </cell>
          <cell r="Q873">
            <v>45.8</v>
          </cell>
          <cell r="S873">
            <v>40</v>
          </cell>
          <cell r="U873">
            <v>10</v>
          </cell>
          <cell r="W873">
            <v>53.7</v>
          </cell>
        </row>
        <row r="874">
          <cell r="D874" t="str">
            <v>172390105</v>
          </cell>
          <cell r="F874" t="str">
            <v>8</v>
          </cell>
          <cell r="G874" t="str">
            <v>ENGLISH LANGUAGE ARTS</v>
          </cell>
          <cell r="I874">
            <v>62.5</v>
          </cell>
          <cell r="K874">
            <v>88.9</v>
          </cell>
          <cell r="M874">
            <v>43.9</v>
          </cell>
          <cell r="O874">
            <v>90.5</v>
          </cell>
          <cell r="Q874">
            <v>62.6</v>
          </cell>
          <cell r="S874">
            <v>60</v>
          </cell>
          <cell r="U874">
            <v>5.6</v>
          </cell>
          <cell r="W874">
            <v>62.7</v>
          </cell>
        </row>
        <row r="875">
          <cell r="D875" t="str">
            <v>172390105</v>
          </cell>
          <cell r="F875" t="str">
            <v>8</v>
          </cell>
          <cell r="G875" t="str">
            <v>MATHEMATICS</v>
          </cell>
          <cell r="I875">
            <v>51.5</v>
          </cell>
          <cell r="K875">
            <v>88.9</v>
          </cell>
          <cell r="M875">
            <v>33.4</v>
          </cell>
          <cell r="O875">
            <v>81.099999999999994</v>
          </cell>
          <cell r="Q875">
            <v>47.3</v>
          </cell>
          <cell r="S875">
            <v>20</v>
          </cell>
          <cell r="U875">
            <v>5.6</v>
          </cell>
          <cell r="W875">
            <v>48.4</v>
          </cell>
        </row>
        <row r="876">
          <cell r="D876" t="str">
            <v>172390150</v>
          </cell>
          <cell r="F876" t="str">
            <v>3</v>
          </cell>
          <cell r="G876" t="str">
            <v>ENGLISH LANGUAGE ARTS</v>
          </cell>
          <cell r="I876">
            <v>42.9</v>
          </cell>
          <cell r="K876">
            <v>0</v>
          </cell>
          <cell r="M876">
            <v>38.4</v>
          </cell>
          <cell r="O876">
            <v>100</v>
          </cell>
          <cell r="Q876">
            <v>50</v>
          </cell>
          <cell r="S876">
            <v>0</v>
          </cell>
          <cell r="U876">
            <v>0</v>
          </cell>
          <cell r="W876">
            <v>45.1</v>
          </cell>
        </row>
        <row r="877">
          <cell r="D877" t="str">
            <v>172390150</v>
          </cell>
          <cell r="F877" t="str">
            <v>3</v>
          </cell>
          <cell r="G877" t="str">
            <v>MATHEMATICS</v>
          </cell>
          <cell r="I877">
            <v>54.3</v>
          </cell>
          <cell r="K877">
            <v>0</v>
          </cell>
          <cell r="M877">
            <v>53.8</v>
          </cell>
          <cell r="O877">
            <v>0</v>
          </cell>
          <cell r="Q877">
            <v>62.5</v>
          </cell>
          <cell r="S877">
            <v>0</v>
          </cell>
          <cell r="U877">
            <v>33.299999999999997</v>
          </cell>
          <cell r="W877">
            <v>54.9</v>
          </cell>
        </row>
        <row r="878">
          <cell r="D878" t="str">
            <v>172390150</v>
          </cell>
          <cell r="F878" t="str">
            <v>4</v>
          </cell>
          <cell r="G878" t="str">
            <v>ENGLISH LANGUAGE ARTS</v>
          </cell>
          <cell r="I878">
            <v>19.399999999999999</v>
          </cell>
          <cell r="K878">
            <v>0</v>
          </cell>
          <cell r="M878">
            <v>17.2</v>
          </cell>
          <cell r="O878">
            <v>0</v>
          </cell>
          <cell r="Q878">
            <v>28.6</v>
          </cell>
          <cell r="S878">
            <v>50</v>
          </cell>
          <cell r="U878">
            <v>0</v>
          </cell>
          <cell r="W878">
            <v>17.100000000000001</v>
          </cell>
        </row>
        <row r="879">
          <cell r="D879" t="str">
            <v>172390150</v>
          </cell>
          <cell r="F879" t="str">
            <v>4</v>
          </cell>
          <cell r="G879" t="str">
            <v>MATHEMATICS</v>
          </cell>
          <cell r="I879">
            <v>50</v>
          </cell>
          <cell r="K879">
            <v>0</v>
          </cell>
          <cell r="M879">
            <v>51.7</v>
          </cell>
          <cell r="O879">
            <v>0</v>
          </cell>
          <cell r="Q879">
            <v>42.9</v>
          </cell>
          <cell r="S879">
            <v>50</v>
          </cell>
          <cell r="U879">
            <v>60</v>
          </cell>
          <cell r="W879">
            <v>48.6</v>
          </cell>
        </row>
        <row r="880">
          <cell r="D880" t="str">
            <v>172390150</v>
          </cell>
          <cell r="F880" t="str">
            <v>5</v>
          </cell>
          <cell r="G880" t="str">
            <v>ENGLISH LANGUAGE ARTS</v>
          </cell>
          <cell r="I880">
            <v>26.7</v>
          </cell>
          <cell r="K880">
            <v>0</v>
          </cell>
          <cell r="M880">
            <v>26.1</v>
          </cell>
          <cell r="O880">
            <v>0</v>
          </cell>
          <cell r="Q880">
            <v>33.299999999999997</v>
          </cell>
          <cell r="S880">
            <v>0</v>
          </cell>
          <cell r="U880">
            <v>18.2</v>
          </cell>
          <cell r="W880">
            <v>21.4</v>
          </cell>
        </row>
        <row r="881">
          <cell r="D881" t="str">
            <v>172390150</v>
          </cell>
          <cell r="F881" t="str">
            <v>5</v>
          </cell>
          <cell r="G881" t="str">
            <v>MATHEMATICS</v>
          </cell>
          <cell r="I881">
            <v>63.3</v>
          </cell>
          <cell r="K881">
            <v>0</v>
          </cell>
          <cell r="M881">
            <v>60.8</v>
          </cell>
          <cell r="O881">
            <v>100</v>
          </cell>
          <cell r="Q881">
            <v>66.7</v>
          </cell>
          <cell r="S881">
            <v>50</v>
          </cell>
          <cell r="U881">
            <v>27.3</v>
          </cell>
          <cell r="W881">
            <v>60.7</v>
          </cell>
        </row>
        <row r="882">
          <cell r="D882" t="str">
            <v>172390150</v>
          </cell>
          <cell r="F882" t="str">
            <v>6</v>
          </cell>
          <cell r="G882" t="str">
            <v>ENGLISH LANGUAGE ARTS</v>
          </cell>
          <cell r="I882">
            <v>28.3</v>
          </cell>
          <cell r="K882">
            <v>0</v>
          </cell>
          <cell r="M882">
            <v>30</v>
          </cell>
          <cell r="O882">
            <v>0</v>
          </cell>
          <cell r="Q882">
            <v>25</v>
          </cell>
          <cell r="S882">
            <v>0</v>
          </cell>
          <cell r="U882">
            <v>0</v>
          </cell>
          <cell r="W882">
            <v>27.5</v>
          </cell>
        </row>
        <row r="883">
          <cell r="D883" t="str">
            <v>172390150</v>
          </cell>
          <cell r="F883" t="str">
            <v>6</v>
          </cell>
          <cell r="G883" t="str">
            <v>MATHEMATICS</v>
          </cell>
          <cell r="I883">
            <v>41.3</v>
          </cell>
          <cell r="K883">
            <v>0</v>
          </cell>
          <cell r="M883">
            <v>43.3</v>
          </cell>
          <cell r="O883">
            <v>0</v>
          </cell>
          <cell r="Q883">
            <v>37.5</v>
          </cell>
          <cell r="S883">
            <v>0</v>
          </cell>
          <cell r="U883">
            <v>7.7</v>
          </cell>
          <cell r="W883">
            <v>45</v>
          </cell>
        </row>
        <row r="884">
          <cell r="D884" t="str">
            <v>172390150</v>
          </cell>
          <cell r="F884" t="str">
            <v>7</v>
          </cell>
          <cell r="G884" t="str">
            <v>ENGLISH LANGUAGE ARTS</v>
          </cell>
          <cell r="I884">
            <v>14.6</v>
          </cell>
          <cell r="K884">
            <v>0</v>
          </cell>
          <cell r="M884">
            <v>16.100000000000001</v>
          </cell>
          <cell r="O884">
            <v>100</v>
          </cell>
          <cell r="Q884">
            <v>0</v>
          </cell>
          <cell r="S884">
            <v>0</v>
          </cell>
          <cell r="U884">
            <v>0</v>
          </cell>
          <cell r="W884">
            <v>13.5</v>
          </cell>
        </row>
        <row r="885">
          <cell r="D885" t="str">
            <v>172390150</v>
          </cell>
          <cell r="F885" t="str">
            <v>7</v>
          </cell>
          <cell r="G885" t="str">
            <v>MATHEMATICS</v>
          </cell>
          <cell r="I885">
            <v>14.6</v>
          </cell>
          <cell r="K885">
            <v>0</v>
          </cell>
          <cell r="M885">
            <v>12.9</v>
          </cell>
          <cell r="O885">
            <v>100</v>
          </cell>
          <cell r="Q885">
            <v>11.1</v>
          </cell>
          <cell r="S885">
            <v>33.299999999999997</v>
          </cell>
          <cell r="U885">
            <v>0</v>
          </cell>
          <cell r="W885">
            <v>16.2</v>
          </cell>
        </row>
        <row r="886">
          <cell r="D886" t="str">
            <v>172390150</v>
          </cell>
          <cell r="F886" t="str">
            <v>8</v>
          </cell>
          <cell r="G886" t="str">
            <v>ENGLISH LANGUAGE ARTS</v>
          </cell>
          <cell r="I886">
            <v>56.1</v>
          </cell>
          <cell r="K886">
            <v>0</v>
          </cell>
          <cell r="M886">
            <v>58.8</v>
          </cell>
          <cell r="O886">
            <v>0</v>
          </cell>
          <cell r="Q886">
            <v>42.9</v>
          </cell>
          <cell r="S886">
            <v>0</v>
          </cell>
          <cell r="U886">
            <v>38.5</v>
          </cell>
          <cell r="W886">
            <v>55.6</v>
          </cell>
        </row>
        <row r="887">
          <cell r="D887" t="str">
            <v>172390150</v>
          </cell>
          <cell r="F887" t="str">
            <v>8</v>
          </cell>
          <cell r="G887" t="str">
            <v>MATHEMATICS</v>
          </cell>
          <cell r="I887">
            <v>30.9</v>
          </cell>
          <cell r="K887">
            <v>0</v>
          </cell>
          <cell r="M887">
            <v>25.7</v>
          </cell>
          <cell r="O887">
            <v>0</v>
          </cell>
          <cell r="Q887">
            <v>57.2</v>
          </cell>
          <cell r="S887">
            <v>50</v>
          </cell>
          <cell r="U887">
            <v>0</v>
          </cell>
          <cell r="W887">
            <v>32.4</v>
          </cell>
        </row>
        <row r="888">
          <cell r="D888" t="str">
            <v>172390155</v>
          </cell>
          <cell r="F888" t="str">
            <v>6</v>
          </cell>
          <cell r="G888" t="str">
            <v>ENGLISH LANGUAGE ARTS</v>
          </cell>
          <cell r="I888">
            <v>45.9</v>
          </cell>
          <cell r="K888">
            <v>39.299999999999997</v>
          </cell>
          <cell r="M888">
            <v>53.8</v>
          </cell>
          <cell r="O888">
            <v>53.8</v>
          </cell>
          <cell r="Q888">
            <v>44.4</v>
          </cell>
          <cell r="S888">
            <v>33.299999999999997</v>
          </cell>
          <cell r="U888">
            <v>23.7</v>
          </cell>
          <cell r="W888">
            <v>42.9</v>
          </cell>
        </row>
        <row r="889">
          <cell r="D889" t="str">
            <v>172390155</v>
          </cell>
          <cell r="F889" t="str">
            <v>6</v>
          </cell>
          <cell r="G889" t="str">
            <v>MATHEMATICS</v>
          </cell>
          <cell r="I889">
            <v>64</v>
          </cell>
          <cell r="K889">
            <v>75</v>
          </cell>
          <cell r="M889">
            <v>57.7</v>
          </cell>
          <cell r="O889">
            <v>88.4</v>
          </cell>
          <cell r="Q889">
            <v>58.4</v>
          </cell>
          <cell r="S889">
            <v>41.6</v>
          </cell>
          <cell r="U889">
            <v>31.6</v>
          </cell>
          <cell r="W889">
            <v>61.8</v>
          </cell>
        </row>
        <row r="890">
          <cell r="D890" t="str">
            <v>172390155</v>
          </cell>
          <cell r="F890" t="str">
            <v>7</v>
          </cell>
          <cell r="G890" t="str">
            <v>ENGLISH LANGUAGE ARTS</v>
          </cell>
          <cell r="I890">
            <v>46.2</v>
          </cell>
          <cell r="K890">
            <v>40.9</v>
          </cell>
          <cell r="M890">
            <v>46.7</v>
          </cell>
          <cell r="O890">
            <v>37.6</v>
          </cell>
          <cell r="Q890">
            <v>49.2</v>
          </cell>
          <cell r="S890">
            <v>0</v>
          </cell>
          <cell r="U890">
            <v>15.9</v>
          </cell>
          <cell r="W890">
            <v>45.4</v>
          </cell>
        </row>
        <row r="891">
          <cell r="D891" t="str">
            <v>172390155</v>
          </cell>
          <cell r="F891" t="str">
            <v>7</v>
          </cell>
          <cell r="G891" t="str">
            <v>MATHEMATICS</v>
          </cell>
          <cell r="I891">
            <v>53.9</v>
          </cell>
          <cell r="K891">
            <v>45.4</v>
          </cell>
          <cell r="M891">
            <v>43.3</v>
          </cell>
          <cell r="O891">
            <v>56.3</v>
          </cell>
          <cell r="Q891">
            <v>57.4</v>
          </cell>
          <cell r="S891">
            <v>8.3000000000000007</v>
          </cell>
          <cell r="U891">
            <v>25</v>
          </cell>
          <cell r="W891">
            <v>54</v>
          </cell>
        </row>
        <row r="892">
          <cell r="D892" t="str">
            <v>172390155</v>
          </cell>
          <cell r="F892" t="str">
            <v>8</v>
          </cell>
          <cell r="G892" t="str">
            <v>ENGLISH LANGUAGE ARTS</v>
          </cell>
          <cell r="I892">
            <v>68.8</v>
          </cell>
          <cell r="K892">
            <v>75</v>
          </cell>
          <cell r="M892">
            <v>69.400000000000006</v>
          </cell>
          <cell r="O892">
            <v>80.400000000000006</v>
          </cell>
          <cell r="Q892">
            <v>63.9</v>
          </cell>
          <cell r="S892">
            <v>28.6</v>
          </cell>
          <cell r="U892">
            <v>25.5</v>
          </cell>
          <cell r="W892">
            <v>67.8</v>
          </cell>
        </row>
        <row r="893">
          <cell r="D893" t="str">
            <v>172390155</v>
          </cell>
          <cell r="F893" t="str">
            <v>8</v>
          </cell>
          <cell r="G893" t="str">
            <v>MATHEMATICS</v>
          </cell>
          <cell r="I893">
            <v>55.1</v>
          </cell>
          <cell r="K893">
            <v>58.3</v>
          </cell>
          <cell r="M893">
            <v>42.9</v>
          </cell>
          <cell r="O893">
            <v>89.2</v>
          </cell>
          <cell r="Q893">
            <v>47.4</v>
          </cell>
          <cell r="S893">
            <v>38.1</v>
          </cell>
          <cell r="U893">
            <v>16</v>
          </cell>
          <cell r="W893">
            <v>52.8</v>
          </cell>
        </row>
        <row r="894">
          <cell r="D894" t="str">
            <v>172390170</v>
          </cell>
          <cell r="F894" t="str">
            <v>3</v>
          </cell>
          <cell r="G894" t="str">
            <v>ENGLISH LANGUAGE ARTS</v>
          </cell>
          <cell r="I894">
            <v>31.6</v>
          </cell>
          <cell r="K894">
            <v>0</v>
          </cell>
          <cell r="M894">
            <v>29.7</v>
          </cell>
          <cell r="O894">
            <v>0</v>
          </cell>
          <cell r="Q894">
            <v>45.5</v>
          </cell>
          <cell r="S894">
            <v>0</v>
          </cell>
          <cell r="U894">
            <v>14.2</v>
          </cell>
          <cell r="W894">
            <v>31</v>
          </cell>
        </row>
        <row r="895">
          <cell r="D895" t="str">
            <v>172390170</v>
          </cell>
          <cell r="F895" t="str">
            <v>3</v>
          </cell>
          <cell r="G895" t="str">
            <v>MATHEMATICS</v>
          </cell>
          <cell r="I895">
            <v>47.5</v>
          </cell>
          <cell r="K895">
            <v>100</v>
          </cell>
          <cell r="M895">
            <v>48.4</v>
          </cell>
          <cell r="O895">
            <v>0</v>
          </cell>
          <cell r="Q895">
            <v>41.7</v>
          </cell>
          <cell r="S895">
            <v>0</v>
          </cell>
          <cell r="U895">
            <v>46.7</v>
          </cell>
          <cell r="W895">
            <v>45.9</v>
          </cell>
        </row>
        <row r="896">
          <cell r="D896" t="str">
            <v>172390170</v>
          </cell>
          <cell r="F896" t="str">
            <v>4</v>
          </cell>
          <cell r="G896" t="str">
            <v>ENGLISH LANGUAGE ARTS</v>
          </cell>
          <cell r="I896">
            <v>28.6</v>
          </cell>
          <cell r="K896">
            <v>0</v>
          </cell>
          <cell r="M896">
            <v>28.6</v>
          </cell>
          <cell r="O896">
            <v>0</v>
          </cell>
          <cell r="Q896">
            <v>28.6</v>
          </cell>
          <cell r="S896">
            <v>0</v>
          </cell>
          <cell r="U896">
            <v>0</v>
          </cell>
          <cell r="W896">
            <v>26.4</v>
          </cell>
        </row>
        <row r="897">
          <cell r="D897" t="str">
            <v>172390170</v>
          </cell>
          <cell r="F897" t="str">
            <v>4</v>
          </cell>
          <cell r="G897" t="str">
            <v>MATHEMATICS</v>
          </cell>
          <cell r="I897">
            <v>46</v>
          </cell>
          <cell r="K897">
            <v>0</v>
          </cell>
          <cell r="M897">
            <v>44.6</v>
          </cell>
          <cell r="O897">
            <v>0</v>
          </cell>
          <cell r="Q897">
            <v>57.2</v>
          </cell>
          <cell r="S897">
            <v>100</v>
          </cell>
          <cell r="U897">
            <v>33.299999999999997</v>
          </cell>
          <cell r="W897">
            <v>40.299999999999997</v>
          </cell>
        </row>
        <row r="898">
          <cell r="D898" t="str">
            <v>172390170</v>
          </cell>
          <cell r="F898" t="str">
            <v>5</v>
          </cell>
          <cell r="G898" t="str">
            <v>ENGLISH LANGUAGE ARTS</v>
          </cell>
          <cell r="I898">
            <v>21.4</v>
          </cell>
          <cell r="K898">
            <v>0</v>
          </cell>
          <cell r="M898">
            <v>22.4</v>
          </cell>
          <cell r="O898">
            <v>0</v>
          </cell>
          <cell r="Q898">
            <v>16.7</v>
          </cell>
          <cell r="S898">
            <v>0</v>
          </cell>
          <cell r="U898">
            <v>0</v>
          </cell>
          <cell r="W898">
            <v>21.2</v>
          </cell>
        </row>
        <row r="899">
          <cell r="D899" t="str">
            <v>172390170</v>
          </cell>
          <cell r="F899" t="str">
            <v>5</v>
          </cell>
          <cell r="G899" t="str">
            <v>MATHEMATICS</v>
          </cell>
          <cell r="I899">
            <v>52.9</v>
          </cell>
          <cell r="K899">
            <v>0</v>
          </cell>
          <cell r="M899">
            <v>46.6</v>
          </cell>
          <cell r="O899">
            <v>0</v>
          </cell>
          <cell r="Q899">
            <v>83.3</v>
          </cell>
          <cell r="S899">
            <v>100</v>
          </cell>
          <cell r="U899">
            <v>20</v>
          </cell>
          <cell r="W899">
            <v>54.5</v>
          </cell>
        </row>
        <row r="900">
          <cell r="D900" t="str">
            <v>172390210</v>
          </cell>
          <cell r="F900" t="str">
            <v>3</v>
          </cell>
          <cell r="G900" t="str">
            <v>ENGLISH LANGUAGE ARTS</v>
          </cell>
          <cell r="I900">
            <v>44</v>
          </cell>
          <cell r="K900">
            <v>53.6</v>
          </cell>
          <cell r="M900">
            <v>22.2</v>
          </cell>
          <cell r="O900">
            <v>58.1</v>
          </cell>
          <cell r="Q900">
            <v>31</v>
          </cell>
          <cell r="S900">
            <v>22.7</v>
          </cell>
          <cell r="U900">
            <v>20</v>
          </cell>
          <cell r="W900">
            <v>41.3</v>
          </cell>
        </row>
        <row r="901">
          <cell r="D901" t="str">
            <v>172390210</v>
          </cell>
          <cell r="F901" t="str">
            <v>3</v>
          </cell>
          <cell r="G901" t="str">
            <v>MATHEMATICS</v>
          </cell>
          <cell r="I901">
            <v>64.5</v>
          </cell>
          <cell r="K901">
            <v>53.5</v>
          </cell>
          <cell r="M901">
            <v>33.299999999999997</v>
          </cell>
          <cell r="O901">
            <v>90.3</v>
          </cell>
          <cell r="Q901">
            <v>65.5</v>
          </cell>
          <cell r="S901">
            <v>50</v>
          </cell>
          <cell r="U901">
            <v>40</v>
          </cell>
          <cell r="W901">
            <v>61.8</v>
          </cell>
        </row>
        <row r="902">
          <cell r="D902" t="str">
            <v>172390210</v>
          </cell>
          <cell r="F902" t="str">
            <v>4</v>
          </cell>
          <cell r="G902" t="str">
            <v>ENGLISH LANGUAGE ARTS</v>
          </cell>
          <cell r="I902">
            <v>42.4</v>
          </cell>
          <cell r="K902">
            <v>43.8</v>
          </cell>
          <cell r="M902">
            <v>33.299999999999997</v>
          </cell>
          <cell r="O902">
            <v>57.2</v>
          </cell>
          <cell r="Q902">
            <v>32.299999999999997</v>
          </cell>
          <cell r="S902">
            <v>34.799999999999997</v>
          </cell>
          <cell r="U902">
            <v>33.299999999999997</v>
          </cell>
          <cell r="W902">
            <v>38.200000000000003</v>
          </cell>
        </row>
        <row r="903">
          <cell r="D903" t="str">
            <v>172390210</v>
          </cell>
          <cell r="F903" t="str">
            <v>4</v>
          </cell>
          <cell r="G903" t="str">
            <v>MATHEMATICS</v>
          </cell>
          <cell r="I903">
            <v>63.2</v>
          </cell>
          <cell r="K903">
            <v>68.8</v>
          </cell>
          <cell r="M903">
            <v>44.4</v>
          </cell>
          <cell r="O903">
            <v>77.099999999999994</v>
          </cell>
          <cell r="Q903">
            <v>58.1</v>
          </cell>
          <cell r="S903">
            <v>47.8</v>
          </cell>
          <cell r="U903">
            <v>25</v>
          </cell>
          <cell r="W903">
            <v>60.9</v>
          </cell>
        </row>
        <row r="904">
          <cell r="D904" t="str">
            <v>172390210</v>
          </cell>
          <cell r="F904" t="str">
            <v>5</v>
          </cell>
          <cell r="G904" t="str">
            <v>ENGLISH LANGUAGE ARTS</v>
          </cell>
          <cell r="I904">
            <v>44.2</v>
          </cell>
          <cell r="K904">
            <v>50</v>
          </cell>
          <cell r="M904">
            <v>10</v>
          </cell>
          <cell r="O904">
            <v>51.4</v>
          </cell>
          <cell r="Q904">
            <v>40.5</v>
          </cell>
          <cell r="S904">
            <v>16.7</v>
          </cell>
          <cell r="U904">
            <v>22.2</v>
          </cell>
          <cell r="W904">
            <v>42.6</v>
          </cell>
        </row>
        <row r="905">
          <cell r="D905" t="str">
            <v>172390210</v>
          </cell>
          <cell r="F905" t="str">
            <v>5</v>
          </cell>
          <cell r="G905" t="str">
            <v>MATHEMATICS</v>
          </cell>
          <cell r="I905">
            <v>76.5</v>
          </cell>
          <cell r="K905">
            <v>73.8</v>
          </cell>
          <cell r="M905">
            <v>44.4</v>
          </cell>
          <cell r="O905">
            <v>82.8</v>
          </cell>
          <cell r="Q905">
            <v>80.900000000000006</v>
          </cell>
          <cell r="S905">
            <v>61.2</v>
          </cell>
          <cell r="U905">
            <v>37.5</v>
          </cell>
          <cell r="W905">
            <v>74.7</v>
          </cell>
        </row>
        <row r="906">
          <cell r="D906" t="str">
            <v>172390210</v>
          </cell>
          <cell r="F906" t="str">
            <v>6</v>
          </cell>
          <cell r="G906" t="str">
            <v>ENGLISH LANGUAGE ARTS</v>
          </cell>
          <cell r="I906">
            <v>41.3</v>
          </cell>
          <cell r="K906">
            <v>40</v>
          </cell>
          <cell r="M906">
            <v>9.5</v>
          </cell>
          <cell r="O906">
            <v>63.6</v>
          </cell>
          <cell r="Q906">
            <v>40.5</v>
          </cell>
          <cell r="S906">
            <v>16.7</v>
          </cell>
          <cell r="U906">
            <v>11.1</v>
          </cell>
          <cell r="W906">
            <v>37.799999999999997</v>
          </cell>
        </row>
        <row r="907">
          <cell r="D907" t="str">
            <v>172390210</v>
          </cell>
          <cell r="F907" t="str">
            <v>6</v>
          </cell>
          <cell r="G907" t="str">
            <v>MATHEMATICS</v>
          </cell>
          <cell r="I907">
            <v>57.1</v>
          </cell>
          <cell r="K907">
            <v>57.6</v>
          </cell>
          <cell r="M907">
            <v>38.1</v>
          </cell>
          <cell r="O907">
            <v>75</v>
          </cell>
          <cell r="Q907">
            <v>51.3</v>
          </cell>
          <cell r="S907">
            <v>33.299999999999997</v>
          </cell>
          <cell r="U907">
            <v>33.299999999999997</v>
          </cell>
          <cell r="W907">
            <v>56.1</v>
          </cell>
        </row>
        <row r="908">
          <cell r="D908" t="str">
            <v>172390210</v>
          </cell>
          <cell r="F908" t="str">
            <v>7</v>
          </cell>
          <cell r="G908" t="str">
            <v>ENGLISH LANGUAGE ARTS</v>
          </cell>
          <cell r="I908">
            <v>29.2</v>
          </cell>
          <cell r="K908">
            <v>30</v>
          </cell>
          <cell r="M908">
            <v>13.6</v>
          </cell>
          <cell r="O908">
            <v>57.1</v>
          </cell>
          <cell r="Q908">
            <v>22.9</v>
          </cell>
          <cell r="S908">
            <v>0</v>
          </cell>
          <cell r="U908">
            <v>0</v>
          </cell>
          <cell r="W908">
            <v>26.7</v>
          </cell>
        </row>
        <row r="909">
          <cell r="D909" t="str">
            <v>172390210</v>
          </cell>
          <cell r="F909" t="str">
            <v>7</v>
          </cell>
          <cell r="G909" t="str">
            <v>MATHEMATICS</v>
          </cell>
          <cell r="I909">
            <v>38</v>
          </cell>
          <cell r="K909">
            <v>45</v>
          </cell>
          <cell r="M909">
            <v>13.6</v>
          </cell>
          <cell r="O909">
            <v>56.5</v>
          </cell>
          <cell r="Q909">
            <v>40</v>
          </cell>
          <cell r="S909">
            <v>7.1</v>
          </cell>
          <cell r="U909">
            <v>33.299999999999997</v>
          </cell>
          <cell r="W909">
            <v>34.799999999999997</v>
          </cell>
        </row>
        <row r="910">
          <cell r="D910" t="str">
            <v>172390210</v>
          </cell>
          <cell r="F910" t="str">
            <v>8</v>
          </cell>
          <cell r="G910" t="str">
            <v>ENGLISH LANGUAGE ARTS</v>
          </cell>
          <cell r="I910">
            <v>64.3</v>
          </cell>
          <cell r="K910">
            <v>47.4</v>
          </cell>
          <cell r="M910">
            <v>64</v>
          </cell>
          <cell r="O910">
            <v>70.400000000000006</v>
          </cell>
          <cell r="Q910">
            <v>66.7</v>
          </cell>
          <cell r="S910">
            <v>38.5</v>
          </cell>
          <cell r="U910">
            <v>30.8</v>
          </cell>
          <cell r="W910">
            <v>63</v>
          </cell>
        </row>
        <row r="911">
          <cell r="D911" t="str">
            <v>172390210</v>
          </cell>
          <cell r="F911" t="str">
            <v>8</v>
          </cell>
          <cell r="G911" t="str">
            <v>MATHEMATICS</v>
          </cell>
          <cell r="I911">
            <v>46.5</v>
          </cell>
          <cell r="K911">
            <v>45</v>
          </cell>
          <cell r="M911">
            <v>48</v>
          </cell>
          <cell r="O911">
            <v>46.4</v>
          </cell>
          <cell r="Q911">
            <v>46.4</v>
          </cell>
          <cell r="S911">
            <v>33.4</v>
          </cell>
          <cell r="U911">
            <v>46.2</v>
          </cell>
          <cell r="W911">
            <v>44</v>
          </cell>
        </row>
        <row r="912">
          <cell r="D912" t="str">
            <v>172390220</v>
          </cell>
          <cell r="F912" t="str">
            <v>3</v>
          </cell>
          <cell r="G912" t="str">
            <v>ENGLISH LANGUAGE ARTS</v>
          </cell>
          <cell r="I912">
            <v>38.299999999999997</v>
          </cell>
          <cell r="K912">
            <v>23.5</v>
          </cell>
          <cell r="M912">
            <v>34.6</v>
          </cell>
          <cell r="O912">
            <v>57.2</v>
          </cell>
          <cell r="Q912">
            <v>50</v>
          </cell>
          <cell r="S912">
            <v>33.299999999999997</v>
          </cell>
          <cell r="U912">
            <v>62.5</v>
          </cell>
          <cell r="W912">
            <v>40.700000000000003</v>
          </cell>
        </row>
        <row r="913">
          <cell r="D913" t="str">
            <v>172390220</v>
          </cell>
          <cell r="F913" t="str">
            <v>3</v>
          </cell>
          <cell r="G913" t="str">
            <v>MATHEMATICS</v>
          </cell>
          <cell r="I913">
            <v>52.2</v>
          </cell>
          <cell r="K913">
            <v>41.2</v>
          </cell>
          <cell r="M913">
            <v>46.2</v>
          </cell>
          <cell r="O913">
            <v>57.2</v>
          </cell>
          <cell r="Q913">
            <v>68.400000000000006</v>
          </cell>
          <cell r="S913">
            <v>16.7</v>
          </cell>
          <cell r="U913">
            <v>100</v>
          </cell>
          <cell r="W913">
            <v>55.4</v>
          </cell>
        </row>
        <row r="914">
          <cell r="D914" t="str">
            <v>172390220</v>
          </cell>
          <cell r="F914" t="str">
            <v>4</v>
          </cell>
          <cell r="G914" t="str">
            <v>ENGLISH LANGUAGE ARTS</v>
          </cell>
          <cell r="I914">
            <v>43.1</v>
          </cell>
          <cell r="K914">
            <v>20</v>
          </cell>
          <cell r="M914">
            <v>41.2</v>
          </cell>
          <cell r="O914">
            <v>75</v>
          </cell>
          <cell r="Q914">
            <v>38.9</v>
          </cell>
          <cell r="S914">
            <v>12.5</v>
          </cell>
          <cell r="U914">
            <v>20</v>
          </cell>
          <cell r="W914">
            <v>40</v>
          </cell>
        </row>
        <row r="915">
          <cell r="D915" t="str">
            <v>172390220</v>
          </cell>
          <cell r="F915" t="str">
            <v>4</v>
          </cell>
          <cell r="G915" t="str">
            <v>MATHEMATICS</v>
          </cell>
          <cell r="I915">
            <v>56</v>
          </cell>
          <cell r="K915">
            <v>80</v>
          </cell>
          <cell r="M915">
            <v>57.2</v>
          </cell>
          <cell r="O915">
            <v>75</v>
          </cell>
          <cell r="Q915">
            <v>38.9</v>
          </cell>
          <cell r="S915">
            <v>75</v>
          </cell>
          <cell r="U915">
            <v>40</v>
          </cell>
          <cell r="W915">
            <v>56.3</v>
          </cell>
        </row>
        <row r="916">
          <cell r="D916" t="str">
            <v>172390220</v>
          </cell>
          <cell r="F916" t="str">
            <v>5</v>
          </cell>
          <cell r="G916" t="str">
            <v>ENGLISH LANGUAGE ARTS</v>
          </cell>
          <cell r="I916">
            <v>25.5</v>
          </cell>
          <cell r="K916">
            <v>28.6</v>
          </cell>
          <cell r="M916">
            <v>15.4</v>
          </cell>
          <cell r="O916">
            <v>61.5</v>
          </cell>
          <cell r="Q916">
            <v>26.3</v>
          </cell>
          <cell r="S916">
            <v>0</v>
          </cell>
          <cell r="U916">
            <v>0</v>
          </cell>
          <cell r="W916">
            <v>22.7</v>
          </cell>
        </row>
        <row r="917">
          <cell r="D917" t="str">
            <v>172390220</v>
          </cell>
          <cell r="F917" t="str">
            <v>5</v>
          </cell>
          <cell r="G917" t="str">
            <v>MATHEMATICS</v>
          </cell>
          <cell r="I917">
            <v>57.2</v>
          </cell>
          <cell r="K917">
            <v>64.3</v>
          </cell>
          <cell r="M917">
            <v>46.2</v>
          </cell>
          <cell r="O917">
            <v>84.6</v>
          </cell>
          <cell r="Q917">
            <v>63.2</v>
          </cell>
          <cell r="S917">
            <v>42.9</v>
          </cell>
          <cell r="U917">
            <v>25</v>
          </cell>
          <cell r="W917">
            <v>55.7</v>
          </cell>
        </row>
        <row r="918">
          <cell r="D918" t="str">
            <v>172390220</v>
          </cell>
          <cell r="F918" t="str">
            <v>6</v>
          </cell>
          <cell r="G918" t="str">
            <v>ENGLISH LANGUAGE ARTS</v>
          </cell>
          <cell r="I918">
            <v>34.5</v>
          </cell>
          <cell r="K918">
            <v>20</v>
          </cell>
          <cell r="M918">
            <v>29.5</v>
          </cell>
          <cell r="O918">
            <v>65</v>
          </cell>
          <cell r="Q918">
            <v>28.6</v>
          </cell>
          <cell r="S918">
            <v>41.7</v>
          </cell>
          <cell r="U918">
            <v>0</v>
          </cell>
          <cell r="W918">
            <v>32.200000000000003</v>
          </cell>
        </row>
        <row r="919">
          <cell r="D919" t="str">
            <v>172390220</v>
          </cell>
          <cell r="F919" t="str">
            <v>6</v>
          </cell>
          <cell r="G919" t="str">
            <v>MATHEMATICS</v>
          </cell>
          <cell r="I919">
            <v>46.5</v>
          </cell>
          <cell r="K919">
            <v>70</v>
          </cell>
          <cell r="M919">
            <v>35.299999999999997</v>
          </cell>
          <cell r="O919">
            <v>70</v>
          </cell>
          <cell r="Q919">
            <v>42.9</v>
          </cell>
          <cell r="S919">
            <v>41.6</v>
          </cell>
          <cell r="U919">
            <v>5.6</v>
          </cell>
          <cell r="W919">
            <v>42.2</v>
          </cell>
        </row>
        <row r="920">
          <cell r="D920" t="str">
            <v>172390220</v>
          </cell>
          <cell r="F920" t="str">
            <v>7</v>
          </cell>
          <cell r="G920" t="str">
            <v>ENGLISH LANGUAGE ARTS</v>
          </cell>
          <cell r="I920">
            <v>26.9</v>
          </cell>
          <cell r="K920">
            <v>27.3</v>
          </cell>
          <cell r="M920">
            <v>20</v>
          </cell>
          <cell r="O920">
            <v>41.7</v>
          </cell>
          <cell r="Q920">
            <v>32</v>
          </cell>
          <cell r="S920">
            <v>0</v>
          </cell>
          <cell r="U920">
            <v>30.8</v>
          </cell>
          <cell r="W920">
            <v>26.4</v>
          </cell>
        </row>
        <row r="921">
          <cell r="D921" t="str">
            <v>172390220</v>
          </cell>
          <cell r="F921" t="str">
            <v>7</v>
          </cell>
          <cell r="G921" t="str">
            <v>MATHEMATICS</v>
          </cell>
          <cell r="I921">
            <v>29.8</v>
          </cell>
          <cell r="K921">
            <v>45.5</v>
          </cell>
          <cell r="M921">
            <v>17.399999999999999</v>
          </cell>
          <cell r="O921">
            <v>50</v>
          </cell>
          <cell r="Q921">
            <v>36</v>
          </cell>
          <cell r="S921">
            <v>0</v>
          </cell>
          <cell r="U921">
            <v>15.4</v>
          </cell>
          <cell r="W921">
            <v>28.7</v>
          </cell>
        </row>
        <row r="922">
          <cell r="D922" t="str">
            <v>172390220</v>
          </cell>
          <cell r="F922" t="str">
            <v>8</v>
          </cell>
          <cell r="G922" t="str">
            <v>ENGLISH LANGUAGE ARTS</v>
          </cell>
          <cell r="I922">
            <v>53</v>
          </cell>
          <cell r="K922">
            <v>50</v>
          </cell>
          <cell r="M922">
            <v>41.3</v>
          </cell>
          <cell r="O922">
            <v>71.400000000000006</v>
          </cell>
          <cell r="Q922">
            <v>65.400000000000006</v>
          </cell>
          <cell r="S922">
            <v>45.5</v>
          </cell>
          <cell r="U922">
            <v>16.7</v>
          </cell>
          <cell r="W922">
            <v>50.6</v>
          </cell>
        </row>
        <row r="923">
          <cell r="D923" t="str">
            <v>172390220</v>
          </cell>
          <cell r="F923" t="str">
            <v>8</v>
          </cell>
          <cell r="G923" t="str">
            <v>MATHEMATICS</v>
          </cell>
          <cell r="I923">
            <v>45.8</v>
          </cell>
          <cell r="K923">
            <v>81.8</v>
          </cell>
          <cell r="M923">
            <v>28.8</v>
          </cell>
          <cell r="O923">
            <v>71.400000000000006</v>
          </cell>
          <cell r="Q923">
            <v>46.1</v>
          </cell>
          <cell r="S923">
            <v>50</v>
          </cell>
          <cell r="U923">
            <v>29.2</v>
          </cell>
          <cell r="W923">
            <v>42.7</v>
          </cell>
        </row>
        <row r="924">
          <cell r="D924" t="str">
            <v>172390320</v>
          </cell>
          <cell r="F924" t="str">
            <v>3</v>
          </cell>
          <cell r="G924" t="str">
            <v>ENGLISH LANGUAGE ARTS</v>
          </cell>
          <cell r="I924">
            <v>42.7</v>
          </cell>
          <cell r="K924">
            <v>16.7</v>
          </cell>
          <cell r="M924">
            <v>29</v>
          </cell>
          <cell r="O924">
            <v>78.2</v>
          </cell>
          <cell r="Q924">
            <v>31.8</v>
          </cell>
          <cell r="S924">
            <v>33.299999999999997</v>
          </cell>
          <cell r="U924">
            <v>30</v>
          </cell>
          <cell r="W924">
            <v>35.799999999999997</v>
          </cell>
        </row>
        <row r="925">
          <cell r="D925" t="str">
            <v>172390320</v>
          </cell>
          <cell r="F925" t="str">
            <v>3</v>
          </cell>
          <cell r="G925" t="str">
            <v>MATHEMATICS</v>
          </cell>
          <cell r="I925">
            <v>54.9</v>
          </cell>
          <cell r="K925">
            <v>0</v>
          </cell>
          <cell r="M925">
            <v>48.4</v>
          </cell>
          <cell r="O925">
            <v>78.2</v>
          </cell>
          <cell r="Q925">
            <v>54.5</v>
          </cell>
          <cell r="S925">
            <v>33.299999999999997</v>
          </cell>
          <cell r="U925">
            <v>30</v>
          </cell>
          <cell r="W925">
            <v>49.3</v>
          </cell>
        </row>
        <row r="926">
          <cell r="D926" t="str">
            <v>172390320</v>
          </cell>
          <cell r="F926" t="str">
            <v>4</v>
          </cell>
          <cell r="G926" t="str">
            <v>ENGLISH LANGUAGE ARTS</v>
          </cell>
          <cell r="I926">
            <v>27.9</v>
          </cell>
          <cell r="K926">
            <v>50</v>
          </cell>
          <cell r="M926">
            <v>16.7</v>
          </cell>
          <cell r="O926">
            <v>53.4</v>
          </cell>
          <cell r="Q926">
            <v>21.1</v>
          </cell>
          <cell r="S926">
            <v>20</v>
          </cell>
          <cell r="U926">
            <v>0</v>
          </cell>
          <cell r="W926">
            <v>26.6</v>
          </cell>
        </row>
        <row r="927">
          <cell r="D927" t="str">
            <v>172390320</v>
          </cell>
          <cell r="F927" t="str">
            <v>4</v>
          </cell>
          <cell r="G927" t="str">
            <v>MATHEMATICS</v>
          </cell>
          <cell r="I927">
            <v>39.700000000000003</v>
          </cell>
          <cell r="K927">
            <v>50</v>
          </cell>
          <cell r="M927">
            <v>23.3</v>
          </cell>
          <cell r="O927">
            <v>80</v>
          </cell>
          <cell r="Q927">
            <v>31.6</v>
          </cell>
          <cell r="S927">
            <v>0</v>
          </cell>
          <cell r="U927">
            <v>0</v>
          </cell>
          <cell r="W927">
            <v>38.299999999999997</v>
          </cell>
        </row>
        <row r="928">
          <cell r="D928" t="str">
            <v>172390320</v>
          </cell>
          <cell r="F928" t="str">
            <v>5</v>
          </cell>
          <cell r="G928" t="str">
            <v>ENGLISH LANGUAGE ARTS</v>
          </cell>
          <cell r="I928">
            <v>27.4</v>
          </cell>
          <cell r="K928">
            <v>25</v>
          </cell>
          <cell r="M928">
            <v>22.7</v>
          </cell>
          <cell r="O928">
            <v>28.6</v>
          </cell>
          <cell r="Q928">
            <v>36.4</v>
          </cell>
          <cell r="S928">
            <v>0</v>
          </cell>
          <cell r="U928">
            <v>16.7</v>
          </cell>
          <cell r="W928">
            <v>24.7</v>
          </cell>
        </row>
        <row r="929">
          <cell r="D929" t="str">
            <v>172390320</v>
          </cell>
          <cell r="F929" t="str">
            <v>5</v>
          </cell>
          <cell r="G929" t="str">
            <v>MATHEMATICS</v>
          </cell>
          <cell r="I929">
            <v>58.8</v>
          </cell>
          <cell r="K929">
            <v>60</v>
          </cell>
          <cell r="M929">
            <v>43.1</v>
          </cell>
          <cell r="O929">
            <v>78.5</v>
          </cell>
          <cell r="Q929">
            <v>77.2</v>
          </cell>
          <cell r="S929">
            <v>100</v>
          </cell>
          <cell r="U929">
            <v>44</v>
          </cell>
          <cell r="W929">
            <v>56.8</v>
          </cell>
        </row>
        <row r="930">
          <cell r="D930" t="str">
            <v>172390345</v>
          </cell>
          <cell r="F930" t="str">
            <v>6</v>
          </cell>
          <cell r="G930" t="str">
            <v>ENGLISH LANGUAGE ARTS</v>
          </cell>
          <cell r="I930">
            <v>22.7</v>
          </cell>
          <cell r="K930">
            <v>33.299999999999997</v>
          </cell>
          <cell r="M930">
            <v>11.1</v>
          </cell>
          <cell r="O930">
            <v>60</v>
          </cell>
          <cell r="Q930">
            <v>34.4</v>
          </cell>
          <cell r="S930">
            <v>0</v>
          </cell>
          <cell r="U930">
            <v>10.7</v>
          </cell>
          <cell r="W930">
            <v>23.2</v>
          </cell>
        </row>
        <row r="931">
          <cell r="D931" t="str">
            <v>172390345</v>
          </cell>
          <cell r="F931" t="str">
            <v>6</v>
          </cell>
          <cell r="G931" t="str">
            <v>MATHEMATICS</v>
          </cell>
          <cell r="I931">
            <v>33</v>
          </cell>
          <cell r="K931">
            <v>50</v>
          </cell>
          <cell r="M931">
            <v>24.1</v>
          </cell>
          <cell r="O931">
            <v>80</v>
          </cell>
          <cell r="Q931">
            <v>37.5</v>
          </cell>
          <cell r="S931">
            <v>0</v>
          </cell>
          <cell r="U931">
            <v>14.3</v>
          </cell>
          <cell r="W931">
            <v>32.9</v>
          </cell>
        </row>
        <row r="932">
          <cell r="D932" t="str">
            <v>172390345</v>
          </cell>
          <cell r="F932" t="str">
            <v>7</v>
          </cell>
          <cell r="G932" t="str">
            <v>ENGLISH LANGUAGE ARTS</v>
          </cell>
          <cell r="I932">
            <v>23.9</v>
          </cell>
          <cell r="K932">
            <v>20</v>
          </cell>
          <cell r="M932">
            <v>6.4</v>
          </cell>
          <cell r="O932">
            <v>63.6</v>
          </cell>
          <cell r="Q932">
            <v>34.6</v>
          </cell>
          <cell r="S932">
            <v>50</v>
          </cell>
          <cell r="U932">
            <v>12</v>
          </cell>
          <cell r="W932">
            <v>21.9</v>
          </cell>
        </row>
        <row r="933">
          <cell r="D933" t="str">
            <v>172390345</v>
          </cell>
          <cell r="F933" t="str">
            <v>7</v>
          </cell>
          <cell r="G933" t="str">
            <v>MATHEMATICS</v>
          </cell>
          <cell r="I933">
            <v>31.2</v>
          </cell>
          <cell r="K933">
            <v>20</v>
          </cell>
          <cell r="M933">
            <v>10.4</v>
          </cell>
          <cell r="O933">
            <v>81.8</v>
          </cell>
          <cell r="Q933">
            <v>46.1</v>
          </cell>
          <cell r="S933">
            <v>50</v>
          </cell>
          <cell r="U933">
            <v>15.3</v>
          </cell>
          <cell r="W933">
            <v>31.1</v>
          </cell>
        </row>
        <row r="934">
          <cell r="D934" t="str">
            <v>172390345</v>
          </cell>
          <cell r="F934" t="str">
            <v>8</v>
          </cell>
          <cell r="G934" t="str">
            <v>ENGLISH LANGUAGE ARTS</v>
          </cell>
          <cell r="I934">
            <v>40</v>
          </cell>
          <cell r="K934">
            <v>50</v>
          </cell>
          <cell r="M934">
            <v>31.4</v>
          </cell>
          <cell r="O934">
            <v>80</v>
          </cell>
          <cell r="Q934">
            <v>40.6</v>
          </cell>
          <cell r="S934">
            <v>14.3</v>
          </cell>
          <cell r="U934">
            <v>8.8000000000000007</v>
          </cell>
          <cell r="W934">
            <v>39</v>
          </cell>
        </row>
        <row r="935">
          <cell r="D935" t="str">
            <v>172390345</v>
          </cell>
          <cell r="F935" t="str">
            <v>8</v>
          </cell>
          <cell r="G935" t="str">
            <v>MATHEMATICS</v>
          </cell>
          <cell r="I935">
            <v>27.6</v>
          </cell>
          <cell r="K935">
            <v>50</v>
          </cell>
          <cell r="M935">
            <v>19.600000000000001</v>
          </cell>
          <cell r="O935">
            <v>50</v>
          </cell>
          <cell r="Q935">
            <v>32.200000000000003</v>
          </cell>
          <cell r="S935">
            <v>0</v>
          </cell>
          <cell r="U935">
            <v>2.9</v>
          </cell>
          <cell r="W935">
            <v>25</v>
          </cell>
        </row>
        <row r="936">
          <cell r="D936" t="str">
            <v>172390347</v>
          </cell>
          <cell r="F936" t="str">
            <v>6</v>
          </cell>
          <cell r="G936" t="str">
            <v>ENGLISH LANGUAGE ARTS</v>
          </cell>
          <cell r="I936">
            <v>22.2</v>
          </cell>
          <cell r="K936">
            <v>0</v>
          </cell>
          <cell r="M936">
            <v>19.3</v>
          </cell>
          <cell r="O936">
            <v>16.7</v>
          </cell>
          <cell r="Q936">
            <v>39.1</v>
          </cell>
          <cell r="S936">
            <v>16.7</v>
          </cell>
          <cell r="U936">
            <v>5</v>
          </cell>
          <cell r="W936">
            <v>21.8</v>
          </cell>
        </row>
        <row r="937">
          <cell r="D937" t="str">
            <v>172390347</v>
          </cell>
          <cell r="F937" t="str">
            <v>6</v>
          </cell>
          <cell r="G937" t="str">
            <v>MATHEMATICS</v>
          </cell>
          <cell r="I937">
            <v>43.9</v>
          </cell>
          <cell r="K937">
            <v>0</v>
          </cell>
          <cell r="M937">
            <v>42.3</v>
          </cell>
          <cell r="O937">
            <v>66.7</v>
          </cell>
          <cell r="Q937">
            <v>47.8</v>
          </cell>
          <cell r="S937">
            <v>50</v>
          </cell>
          <cell r="U937">
            <v>9.5</v>
          </cell>
          <cell r="W937">
            <v>41.4</v>
          </cell>
        </row>
        <row r="938">
          <cell r="D938" t="str">
            <v>172390347</v>
          </cell>
          <cell r="F938" t="str">
            <v>7</v>
          </cell>
          <cell r="G938" t="str">
            <v>ENGLISH LANGUAGE ARTS</v>
          </cell>
          <cell r="I938">
            <v>14.6</v>
          </cell>
          <cell r="K938">
            <v>0</v>
          </cell>
          <cell r="M938">
            <v>13.2</v>
          </cell>
          <cell r="O938">
            <v>0</v>
          </cell>
          <cell r="Q938">
            <v>40</v>
          </cell>
          <cell r="S938">
            <v>0</v>
          </cell>
          <cell r="U938">
            <v>5</v>
          </cell>
          <cell r="W938">
            <v>15.2</v>
          </cell>
        </row>
        <row r="939">
          <cell r="D939" t="str">
            <v>172390347</v>
          </cell>
          <cell r="F939" t="str">
            <v>7</v>
          </cell>
          <cell r="G939" t="str">
            <v>MATHEMATICS</v>
          </cell>
          <cell r="I939">
            <v>9.6</v>
          </cell>
          <cell r="K939">
            <v>0</v>
          </cell>
          <cell r="M939">
            <v>7.9</v>
          </cell>
          <cell r="O939">
            <v>0</v>
          </cell>
          <cell r="Q939">
            <v>33.299999999999997</v>
          </cell>
          <cell r="S939">
            <v>0</v>
          </cell>
          <cell r="U939">
            <v>9.5</v>
          </cell>
          <cell r="W939">
            <v>8.9</v>
          </cell>
        </row>
        <row r="940">
          <cell r="D940" t="str">
            <v>172390347</v>
          </cell>
          <cell r="F940" t="str">
            <v>8</v>
          </cell>
          <cell r="G940" t="str">
            <v>ENGLISH LANGUAGE ARTS</v>
          </cell>
          <cell r="I940">
            <v>34.1</v>
          </cell>
          <cell r="K940">
            <v>0</v>
          </cell>
          <cell r="M940">
            <v>31.3</v>
          </cell>
          <cell r="O940">
            <v>0</v>
          </cell>
          <cell r="Q940">
            <v>83.4</v>
          </cell>
          <cell r="S940">
            <v>0</v>
          </cell>
          <cell r="U940">
            <v>0</v>
          </cell>
          <cell r="W940">
            <v>32.9</v>
          </cell>
        </row>
        <row r="941">
          <cell r="D941" t="str">
            <v>172390347</v>
          </cell>
          <cell r="F941" t="str">
            <v>8</v>
          </cell>
          <cell r="G941" t="str">
            <v>MATHEMATICS</v>
          </cell>
          <cell r="I941">
            <v>28.1</v>
          </cell>
          <cell r="K941">
            <v>0</v>
          </cell>
          <cell r="M941">
            <v>27.5</v>
          </cell>
          <cell r="O941">
            <v>0</v>
          </cell>
          <cell r="Q941">
            <v>42.9</v>
          </cell>
          <cell r="S941">
            <v>0</v>
          </cell>
          <cell r="U941">
            <v>0</v>
          </cell>
          <cell r="W941">
            <v>27.3</v>
          </cell>
        </row>
        <row r="942">
          <cell r="D942" t="str">
            <v>172390350</v>
          </cell>
          <cell r="F942" t="str">
            <v>3</v>
          </cell>
          <cell r="G942" t="str">
            <v>ENGLISH LANGUAGE ARTS</v>
          </cell>
          <cell r="I942">
            <v>43.2</v>
          </cell>
          <cell r="K942">
            <v>30</v>
          </cell>
          <cell r="M942">
            <v>46.6</v>
          </cell>
          <cell r="O942">
            <v>50</v>
          </cell>
          <cell r="Q942">
            <v>37.5</v>
          </cell>
          <cell r="S942">
            <v>28.6</v>
          </cell>
          <cell r="U942">
            <v>33.299999999999997</v>
          </cell>
          <cell r="W942">
            <v>36</v>
          </cell>
        </row>
        <row r="943">
          <cell r="D943" t="str">
            <v>172390350</v>
          </cell>
          <cell r="F943" t="str">
            <v>3</v>
          </cell>
          <cell r="G943" t="str">
            <v>MATHEMATICS</v>
          </cell>
          <cell r="I943">
            <v>69.3</v>
          </cell>
          <cell r="K943">
            <v>80</v>
          </cell>
          <cell r="M943">
            <v>56.7</v>
          </cell>
          <cell r="O943">
            <v>79.2</v>
          </cell>
          <cell r="Q943">
            <v>70.8</v>
          </cell>
          <cell r="S943">
            <v>42.9</v>
          </cell>
          <cell r="U943">
            <v>66.7</v>
          </cell>
          <cell r="W943">
            <v>62.5</v>
          </cell>
        </row>
        <row r="944">
          <cell r="D944" t="str">
            <v>172390350</v>
          </cell>
          <cell r="F944" t="str">
            <v>4</v>
          </cell>
          <cell r="G944" t="str">
            <v>ENGLISH LANGUAGE ARTS</v>
          </cell>
          <cell r="I944">
            <v>47.4</v>
          </cell>
          <cell r="K944">
            <v>44.4</v>
          </cell>
          <cell r="M944">
            <v>43.8</v>
          </cell>
          <cell r="O944">
            <v>59.1</v>
          </cell>
          <cell r="Q944">
            <v>40</v>
          </cell>
          <cell r="S944">
            <v>0</v>
          </cell>
          <cell r="U944">
            <v>0</v>
          </cell>
          <cell r="W944">
            <v>42.3</v>
          </cell>
        </row>
        <row r="945">
          <cell r="D945" t="str">
            <v>172390350</v>
          </cell>
          <cell r="F945" t="str">
            <v>4</v>
          </cell>
          <cell r="G945" t="str">
            <v>MATHEMATICS</v>
          </cell>
          <cell r="I945">
            <v>65.3</v>
          </cell>
          <cell r="K945">
            <v>55.5</v>
          </cell>
          <cell r="M945">
            <v>68.8</v>
          </cell>
          <cell r="O945">
            <v>68.2</v>
          </cell>
          <cell r="Q945">
            <v>53.4</v>
          </cell>
          <cell r="S945">
            <v>20</v>
          </cell>
          <cell r="U945">
            <v>10</v>
          </cell>
          <cell r="W945">
            <v>61.9</v>
          </cell>
        </row>
        <row r="946">
          <cell r="D946" t="str">
            <v>172390350</v>
          </cell>
          <cell r="F946" t="str">
            <v>5</v>
          </cell>
          <cell r="G946" t="str">
            <v>ENGLISH LANGUAGE ARTS</v>
          </cell>
          <cell r="I946">
            <v>47.1</v>
          </cell>
          <cell r="K946">
            <v>66.7</v>
          </cell>
          <cell r="M946">
            <v>32.6</v>
          </cell>
          <cell r="O946">
            <v>66.7</v>
          </cell>
          <cell r="Q946">
            <v>40</v>
          </cell>
          <cell r="S946">
            <v>33.299999999999997</v>
          </cell>
          <cell r="U946">
            <v>14.3</v>
          </cell>
          <cell r="W946">
            <v>43.6</v>
          </cell>
        </row>
        <row r="947">
          <cell r="D947" t="str">
            <v>172390350</v>
          </cell>
          <cell r="F947" t="str">
            <v>5</v>
          </cell>
          <cell r="G947" t="str">
            <v>MATHEMATICS</v>
          </cell>
          <cell r="I947">
            <v>73.099999999999994</v>
          </cell>
          <cell r="K947">
            <v>83.3</v>
          </cell>
          <cell r="M947">
            <v>65.2</v>
          </cell>
          <cell r="O947">
            <v>80</v>
          </cell>
          <cell r="Q947">
            <v>75</v>
          </cell>
          <cell r="S947">
            <v>66.7</v>
          </cell>
          <cell r="U947">
            <v>21.4</v>
          </cell>
          <cell r="W947">
            <v>67.599999999999994</v>
          </cell>
        </row>
        <row r="948">
          <cell r="D948" t="str">
            <v>172390350</v>
          </cell>
          <cell r="F948" t="str">
            <v>6</v>
          </cell>
          <cell r="G948" t="str">
            <v>ENGLISH LANGUAGE ARTS</v>
          </cell>
          <cell r="I948">
            <v>59.7</v>
          </cell>
          <cell r="K948">
            <v>60</v>
          </cell>
          <cell r="M948">
            <v>43.2</v>
          </cell>
          <cell r="O948">
            <v>83.3</v>
          </cell>
          <cell r="Q948">
            <v>63.6</v>
          </cell>
          <cell r="S948">
            <v>85.7</v>
          </cell>
          <cell r="U948">
            <v>8.3000000000000007</v>
          </cell>
          <cell r="W948">
            <v>56.7</v>
          </cell>
        </row>
        <row r="949">
          <cell r="D949" t="str">
            <v>172390350</v>
          </cell>
          <cell r="F949" t="str">
            <v>6</v>
          </cell>
          <cell r="G949" t="str">
            <v>MATHEMATICS</v>
          </cell>
          <cell r="I949">
            <v>71.400000000000006</v>
          </cell>
          <cell r="K949">
            <v>40</v>
          </cell>
          <cell r="M949">
            <v>56.8</v>
          </cell>
          <cell r="O949">
            <v>95.9</v>
          </cell>
          <cell r="Q949">
            <v>81.8</v>
          </cell>
          <cell r="S949">
            <v>85.8</v>
          </cell>
          <cell r="U949">
            <v>8.3000000000000007</v>
          </cell>
          <cell r="W949">
            <v>66.7</v>
          </cell>
        </row>
        <row r="950">
          <cell r="D950" t="str">
            <v>172390350</v>
          </cell>
          <cell r="F950" t="str">
            <v>7</v>
          </cell>
          <cell r="G950" t="str">
            <v>ENGLISH LANGUAGE ARTS</v>
          </cell>
          <cell r="I950">
            <v>39.5</v>
          </cell>
          <cell r="K950">
            <v>83.3</v>
          </cell>
          <cell r="M950">
            <v>25.6</v>
          </cell>
          <cell r="O950">
            <v>64.7</v>
          </cell>
          <cell r="Q950">
            <v>20</v>
          </cell>
          <cell r="S950">
            <v>0</v>
          </cell>
          <cell r="U950">
            <v>13.4</v>
          </cell>
          <cell r="W950">
            <v>35.1</v>
          </cell>
        </row>
        <row r="951">
          <cell r="D951" t="str">
            <v>172390350</v>
          </cell>
          <cell r="F951" t="str">
            <v>7</v>
          </cell>
          <cell r="G951" t="str">
            <v>MATHEMATICS</v>
          </cell>
          <cell r="I951">
            <v>52.6</v>
          </cell>
          <cell r="K951">
            <v>83.4</v>
          </cell>
          <cell r="M951">
            <v>38.5</v>
          </cell>
          <cell r="O951">
            <v>76.5</v>
          </cell>
          <cell r="Q951">
            <v>40</v>
          </cell>
          <cell r="S951">
            <v>33.299999999999997</v>
          </cell>
          <cell r="U951">
            <v>26.7</v>
          </cell>
          <cell r="W951">
            <v>45.7</v>
          </cell>
        </row>
        <row r="952">
          <cell r="D952" t="str">
            <v>172390350</v>
          </cell>
          <cell r="F952" t="str">
            <v>8</v>
          </cell>
          <cell r="G952" t="str">
            <v>ENGLISH LANGUAGE ARTS</v>
          </cell>
          <cell r="I952">
            <v>73</v>
          </cell>
          <cell r="K952">
            <v>50</v>
          </cell>
          <cell r="M952">
            <v>68.099999999999994</v>
          </cell>
          <cell r="O952">
            <v>85.7</v>
          </cell>
          <cell r="Q952">
            <v>88.9</v>
          </cell>
          <cell r="S952">
            <v>50</v>
          </cell>
          <cell r="U952">
            <v>25</v>
          </cell>
          <cell r="W952">
            <v>73.5</v>
          </cell>
        </row>
        <row r="953">
          <cell r="D953" t="str">
            <v>172390350</v>
          </cell>
          <cell r="F953" t="str">
            <v>8</v>
          </cell>
          <cell r="G953" t="str">
            <v>MATHEMATICS</v>
          </cell>
          <cell r="I953">
            <v>58.6</v>
          </cell>
          <cell r="K953">
            <v>33.299999999999997</v>
          </cell>
          <cell r="M953">
            <v>55.3</v>
          </cell>
          <cell r="O953">
            <v>71.5</v>
          </cell>
          <cell r="Q953">
            <v>66.7</v>
          </cell>
          <cell r="S953">
            <v>50</v>
          </cell>
          <cell r="U953">
            <v>7.7</v>
          </cell>
          <cell r="W953">
            <v>58</v>
          </cell>
        </row>
        <row r="954">
          <cell r="D954" t="str">
            <v>172390370</v>
          </cell>
          <cell r="F954" t="str">
            <v>3</v>
          </cell>
          <cell r="G954" t="str">
            <v>ENGLISH LANGUAGE ARTS</v>
          </cell>
          <cell r="I954">
            <v>50.6</v>
          </cell>
          <cell r="K954">
            <v>44.4</v>
          </cell>
          <cell r="M954">
            <v>50</v>
          </cell>
          <cell r="O954">
            <v>73.7</v>
          </cell>
          <cell r="Q954">
            <v>41.8</v>
          </cell>
          <cell r="S954">
            <v>0</v>
          </cell>
          <cell r="U954">
            <v>9.1</v>
          </cell>
          <cell r="W954">
            <v>46.3</v>
          </cell>
        </row>
        <row r="955">
          <cell r="D955" t="str">
            <v>172390370</v>
          </cell>
          <cell r="F955" t="str">
            <v>3</v>
          </cell>
          <cell r="G955" t="str">
            <v>MATHEMATICS</v>
          </cell>
          <cell r="I955">
            <v>65.900000000000006</v>
          </cell>
          <cell r="K955">
            <v>55.5</v>
          </cell>
          <cell r="M955">
            <v>57.2</v>
          </cell>
          <cell r="O955">
            <v>73.7</v>
          </cell>
          <cell r="Q955">
            <v>67.400000000000006</v>
          </cell>
          <cell r="S955">
            <v>66.7</v>
          </cell>
          <cell r="U955">
            <v>45.5</v>
          </cell>
          <cell r="W955">
            <v>62.7</v>
          </cell>
        </row>
        <row r="956">
          <cell r="D956" t="str">
            <v>172390370</v>
          </cell>
          <cell r="F956" t="str">
            <v>4</v>
          </cell>
          <cell r="G956" t="str">
            <v>ENGLISH LANGUAGE ARTS</v>
          </cell>
          <cell r="I956">
            <v>59.1</v>
          </cell>
          <cell r="K956">
            <v>55.6</v>
          </cell>
          <cell r="M956">
            <v>50</v>
          </cell>
          <cell r="O956">
            <v>73.3</v>
          </cell>
          <cell r="Q956">
            <v>54.4</v>
          </cell>
          <cell r="S956">
            <v>30</v>
          </cell>
          <cell r="U956">
            <v>27.3</v>
          </cell>
          <cell r="W956">
            <v>55.5</v>
          </cell>
        </row>
        <row r="957">
          <cell r="D957" t="str">
            <v>172390370</v>
          </cell>
          <cell r="F957" t="str">
            <v>4</v>
          </cell>
          <cell r="G957" t="str">
            <v>MATHEMATICS</v>
          </cell>
          <cell r="I957">
            <v>70.2</v>
          </cell>
          <cell r="K957">
            <v>77.8</v>
          </cell>
          <cell r="M957">
            <v>57.1</v>
          </cell>
          <cell r="O957">
            <v>90.3</v>
          </cell>
          <cell r="Q957">
            <v>61.5</v>
          </cell>
          <cell r="S957">
            <v>50</v>
          </cell>
          <cell r="U957">
            <v>27.3</v>
          </cell>
          <cell r="W957">
            <v>71.5</v>
          </cell>
        </row>
        <row r="958">
          <cell r="D958" t="str">
            <v>172390370</v>
          </cell>
          <cell r="F958" t="str">
            <v>5</v>
          </cell>
          <cell r="G958" t="str">
            <v>ENGLISH LANGUAGE ARTS</v>
          </cell>
          <cell r="I958">
            <v>44.3</v>
          </cell>
          <cell r="K958">
            <v>50</v>
          </cell>
          <cell r="M958">
            <v>33.4</v>
          </cell>
          <cell r="O958">
            <v>56</v>
          </cell>
          <cell r="Q958">
            <v>41.8</v>
          </cell>
          <cell r="S958">
            <v>0</v>
          </cell>
          <cell r="U958">
            <v>20</v>
          </cell>
          <cell r="W958">
            <v>42.2</v>
          </cell>
        </row>
        <row r="959">
          <cell r="D959" t="str">
            <v>172390370</v>
          </cell>
          <cell r="F959" t="str">
            <v>5</v>
          </cell>
          <cell r="G959" t="str">
            <v>MATHEMATICS</v>
          </cell>
          <cell r="I959">
            <v>75.7</v>
          </cell>
          <cell r="K959">
            <v>75</v>
          </cell>
          <cell r="M959">
            <v>77.8</v>
          </cell>
          <cell r="O959">
            <v>88</v>
          </cell>
          <cell r="Q959">
            <v>69.599999999999994</v>
          </cell>
          <cell r="S959">
            <v>33.299999999999997</v>
          </cell>
          <cell r="U959">
            <v>10</v>
          </cell>
          <cell r="W959">
            <v>77</v>
          </cell>
        </row>
        <row r="960">
          <cell r="D960" t="str">
            <v>175670050</v>
          </cell>
          <cell r="F960" t="str">
            <v>11</v>
          </cell>
          <cell r="G960" t="str">
            <v>ENGLISH LANGUAGE ARTS</v>
          </cell>
          <cell r="I960">
            <v>90</v>
          </cell>
          <cell r="K960">
            <v>100</v>
          </cell>
          <cell r="M960">
            <v>100</v>
          </cell>
          <cell r="O960">
            <v>100</v>
          </cell>
          <cell r="Q960">
            <v>89.5</v>
          </cell>
          <cell r="S960">
            <v>61.3</v>
          </cell>
          <cell r="U960">
            <v>64.7</v>
          </cell>
          <cell r="W960">
            <v>89.1</v>
          </cell>
        </row>
        <row r="961">
          <cell r="D961" t="str">
            <v>175670050</v>
          </cell>
          <cell r="F961" t="str">
            <v>11</v>
          </cell>
          <cell r="G961" t="str">
            <v>MATHEMATICS</v>
          </cell>
          <cell r="I961">
            <v>80.900000000000006</v>
          </cell>
          <cell r="K961">
            <v>90.9</v>
          </cell>
          <cell r="M961">
            <v>66.7</v>
          </cell>
          <cell r="O961">
            <v>100</v>
          </cell>
          <cell r="Q961">
            <v>80.599999999999994</v>
          </cell>
          <cell r="S961">
            <v>51.6</v>
          </cell>
          <cell r="U961">
            <v>58.8</v>
          </cell>
          <cell r="W961">
            <v>81.099999999999994</v>
          </cell>
        </row>
        <row r="962">
          <cell r="D962" t="str">
            <v>175670110</v>
          </cell>
          <cell r="F962" t="str">
            <v>7</v>
          </cell>
          <cell r="G962" t="str">
            <v>ENGLISH LANGUAGE ARTS</v>
          </cell>
          <cell r="I962">
            <v>44.6</v>
          </cell>
          <cell r="K962">
            <v>75.099999999999994</v>
          </cell>
          <cell r="M962">
            <v>50</v>
          </cell>
          <cell r="O962">
            <v>87.5</v>
          </cell>
          <cell r="Q962">
            <v>42.7</v>
          </cell>
          <cell r="S962">
            <v>2.8</v>
          </cell>
          <cell r="U962">
            <v>9.3000000000000007</v>
          </cell>
          <cell r="W962">
            <v>42.3</v>
          </cell>
        </row>
        <row r="963">
          <cell r="D963" t="str">
            <v>175670110</v>
          </cell>
          <cell r="F963" t="str">
            <v>7</v>
          </cell>
          <cell r="G963" t="str">
            <v>MATHEMATICS</v>
          </cell>
          <cell r="I963">
            <v>63.5</v>
          </cell>
          <cell r="K963">
            <v>76.5</v>
          </cell>
          <cell r="M963">
            <v>50</v>
          </cell>
          <cell r="O963">
            <v>100</v>
          </cell>
          <cell r="Q963">
            <v>62.4</v>
          </cell>
          <cell r="S963">
            <v>25</v>
          </cell>
          <cell r="U963">
            <v>18.399999999999999</v>
          </cell>
          <cell r="W963">
            <v>61.6</v>
          </cell>
        </row>
        <row r="964">
          <cell r="D964" t="str">
            <v>175670110</v>
          </cell>
          <cell r="F964" t="str">
            <v>8</v>
          </cell>
          <cell r="G964" t="str">
            <v>ENGLISH LANGUAGE ARTS</v>
          </cell>
          <cell r="I964">
            <v>77.400000000000006</v>
          </cell>
          <cell r="K964">
            <v>75</v>
          </cell>
          <cell r="M964">
            <v>100</v>
          </cell>
          <cell r="O964">
            <v>75</v>
          </cell>
          <cell r="Q964">
            <v>77.400000000000006</v>
          </cell>
          <cell r="S964">
            <v>23.3</v>
          </cell>
          <cell r="U964">
            <v>54.1</v>
          </cell>
          <cell r="W964">
            <v>75.5</v>
          </cell>
        </row>
        <row r="965">
          <cell r="D965" t="str">
            <v>175670110</v>
          </cell>
          <cell r="F965" t="str">
            <v>8</v>
          </cell>
          <cell r="G965" t="str">
            <v>MATHEMATICS</v>
          </cell>
          <cell r="I965">
            <v>80.400000000000006</v>
          </cell>
          <cell r="K965">
            <v>75</v>
          </cell>
          <cell r="M965">
            <v>33.299999999999997</v>
          </cell>
          <cell r="O965">
            <v>100</v>
          </cell>
          <cell r="Q965">
            <v>80.8</v>
          </cell>
          <cell r="S965">
            <v>60</v>
          </cell>
          <cell r="U965">
            <v>36.5</v>
          </cell>
          <cell r="W965">
            <v>80.3</v>
          </cell>
        </row>
        <row r="966">
          <cell r="D966" t="str">
            <v>211245055</v>
          </cell>
          <cell r="F966" t="str">
            <v>3</v>
          </cell>
          <cell r="G966" t="str">
            <v>ENGLISH LANGUAGE ARTS</v>
          </cell>
          <cell r="I966">
            <v>75.599999999999994</v>
          </cell>
          <cell r="K966">
            <v>87.8</v>
          </cell>
          <cell r="M966">
            <v>80</v>
          </cell>
          <cell r="O966">
            <v>88</v>
          </cell>
          <cell r="Q966">
            <v>31.6</v>
          </cell>
          <cell r="S966">
            <v>50</v>
          </cell>
          <cell r="U966">
            <v>75</v>
          </cell>
          <cell r="W966">
            <v>41.2</v>
          </cell>
        </row>
        <row r="967">
          <cell r="D967" t="str">
            <v>211245055</v>
          </cell>
          <cell r="F967" t="str">
            <v>3</v>
          </cell>
          <cell r="G967" t="str">
            <v>MATHEMATICS</v>
          </cell>
          <cell r="I967">
            <v>90</v>
          </cell>
          <cell r="K967">
            <v>97.6</v>
          </cell>
          <cell r="M967">
            <v>100</v>
          </cell>
          <cell r="O967">
            <v>96</v>
          </cell>
          <cell r="Q967">
            <v>63.2</v>
          </cell>
          <cell r="S967">
            <v>100</v>
          </cell>
          <cell r="U967">
            <v>75</v>
          </cell>
          <cell r="W967">
            <v>70.599999999999994</v>
          </cell>
        </row>
        <row r="968">
          <cell r="D968" t="str">
            <v>211245055</v>
          </cell>
          <cell r="F968" t="str">
            <v>4</v>
          </cell>
          <cell r="G968" t="str">
            <v>ENGLISH LANGUAGE ARTS</v>
          </cell>
          <cell r="I968">
            <v>67</v>
          </cell>
          <cell r="K968">
            <v>72.900000000000006</v>
          </cell>
          <cell r="M968">
            <v>66.7</v>
          </cell>
          <cell r="O968">
            <v>82.4</v>
          </cell>
          <cell r="Q968">
            <v>40</v>
          </cell>
          <cell r="S968">
            <v>0</v>
          </cell>
          <cell r="U968">
            <v>16.7</v>
          </cell>
          <cell r="W968">
            <v>23.1</v>
          </cell>
        </row>
        <row r="969">
          <cell r="D969" t="str">
            <v>211245055</v>
          </cell>
          <cell r="F969" t="str">
            <v>4</v>
          </cell>
          <cell r="G969" t="str">
            <v>MATHEMATICS</v>
          </cell>
          <cell r="I969">
            <v>79.8</v>
          </cell>
          <cell r="K969">
            <v>89.6</v>
          </cell>
          <cell r="M969">
            <v>88.8</v>
          </cell>
          <cell r="O969">
            <v>100</v>
          </cell>
          <cell r="Q969">
            <v>35</v>
          </cell>
          <cell r="S969">
            <v>0</v>
          </cell>
          <cell r="U969">
            <v>75</v>
          </cell>
          <cell r="W969">
            <v>38.5</v>
          </cell>
        </row>
        <row r="970">
          <cell r="D970" t="str">
            <v>211245055</v>
          </cell>
          <cell r="F970" t="str">
            <v>5</v>
          </cell>
          <cell r="G970" t="str">
            <v>ENGLISH LANGUAGE ARTS</v>
          </cell>
          <cell r="I970">
            <v>66.400000000000006</v>
          </cell>
          <cell r="K970">
            <v>68.8</v>
          </cell>
          <cell r="M970">
            <v>50</v>
          </cell>
          <cell r="O970">
            <v>90.5</v>
          </cell>
          <cell r="Q970">
            <v>47.8</v>
          </cell>
          <cell r="S970">
            <v>0</v>
          </cell>
          <cell r="U970">
            <v>26.7</v>
          </cell>
          <cell r="W970">
            <v>44</v>
          </cell>
        </row>
        <row r="971">
          <cell r="D971" t="str">
            <v>211245055</v>
          </cell>
          <cell r="F971" t="str">
            <v>5</v>
          </cell>
          <cell r="G971" t="str">
            <v>MATHEMATICS</v>
          </cell>
          <cell r="I971">
            <v>84.2</v>
          </cell>
          <cell r="K971">
            <v>91.1</v>
          </cell>
          <cell r="M971">
            <v>66.599999999999994</v>
          </cell>
          <cell r="O971">
            <v>100</v>
          </cell>
          <cell r="Q971">
            <v>65.2</v>
          </cell>
          <cell r="S971">
            <v>0</v>
          </cell>
          <cell r="U971">
            <v>73.400000000000006</v>
          </cell>
          <cell r="W971">
            <v>72</v>
          </cell>
        </row>
        <row r="972">
          <cell r="D972" t="str">
            <v>211245080</v>
          </cell>
          <cell r="F972" t="str">
            <v>3</v>
          </cell>
          <cell r="G972" t="str">
            <v>ENGLISH LANGUAGE ARTS</v>
          </cell>
          <cell r="I972">
            <v>63.1</v>
          </cell>
          <cell r="K972">
            <v>67.5</v>
          </cell>
          <cell r="M972">
            <v>50</v>
          </cell>
          <cell r="O972">
            <v>82.3</v>
          </cell>
          <cell r="Q972">
            <v>48</v>
          </cell>
          <cell r="S972">
            <v>20</v>
          </cell>
          <cell r="U972">
            <v>47.1</v>
          </cell>
          <cell r="W972">
            <v>53.6</v>
          </cell>
        </row>
        <row r="973">
          <cell r="D973" t="str">
            <v>211245080</v>
          </cell>
          <cell r="F973" t="str">
            <v>3</v>
          </cell>
          <cell r="G973" t="str">
            <v>MATHEMATICS</v>
          </cell>
          <cell r="I973">
            <v>80.5</v>
          </cell>
          <cell r="K973">
            <v>95</v>
          </cell>
          <cell r="M973">
            <v>40</v>
          </cell>
          <cell r="O973">
            <v>94.1</v>
          </cell>
          <cell r="Q973">
            <v>64</v>
          </cell>
          <cell r="S973">
            <v>60</v>
          </cell>
          <cell r="U973">
            <v>64.7</v>
          </cell>
          <cell r="W973">
            <v>50</v>
          </cell>
        </row>
        <row r="974">
          <cell r="D974" t="str">
            <v>211245080</v>
          </cell>
          <cell r="F974" t="str">
            <v>4</v>
          </cell>
          <cell r="G974" t="str">
            <v>ENGLISH LANGUAGE ARTS</v>
          </cell>
          <cell r="I974">
            <v>61.5</v>
          </cell>
          <cell r="K974">
            <v>80.599999999999994</v>
          </cell>
          <cell r="M974">
            <v>50</v>
          </cell>
          <cell r="O974">
            <v>83.3</v>
          </cell>
          <cell r="Q974">
            <v>19.2</v>
          </cell>
          <cell r="S974">
            <v>33.299999999999997</v>
          </cell>
          <cell r="U974">
            <v>50</v>
          </cell>
          <cell r="W974">
            <v>20</v>
          </cell>
        </row>
        <row r="975">
          <cell r="D975" t="str">
            <v>211245080</v>
          </cell>
          <cell r="F975" t="str">
            <v>4</v>
          </cell>
          <cell r="G975" t="str">
            <v>MATHEMATICS</v>
          </cell>
          <cell r="I975">
            <v>79.2</v>
          </cell>
          <cell r="K975">
            <v>88.9</v>
          </cell>
          <cell r="M975">
            <v>80</v>
          </cell>
          <cell r="O975">
            <v>95.8</v>
          </cell>
          <cell r="Q975">
            <v>50</v>
          </cell>
          <cell r="S975">
            <v>33.299999999999997</v>
          </cell>
          <cell r="U975">
            <v>62.5</v>
          </cell>
          <cell r="W975">
            <v>52</v>
          </cell>
        </row>
        <row r="976">
          <cell r="D976" t="str">
            <v>211245080</v>
          </cell>
          <cell r="F976" t="str">
            <v>5</v>
          </cell>
          <cell r="G976" t="str">
            <v>ENGLISH LANGUAGE ARTS</v>
          </cell>
          <cell r="I976">
            <v>67</v>
          </cell>
          <cell r="K976">
            <v>76.599999999999994</v>
          </cell>
          <cell r="M976">
            <v>57.1</v>
          </cell>
          <cell r="O976">
            <v>73.7</v>
          </cell>
          <cell r="Q976">
            <v>42.9</v>
          </cell>
          <cell r="S976">
            <v>0</v>
          </cell>
          <cell r="U976">
            <v>22.3</v>
          </cell>
          <cell r="W976">
            <v>44.4</v>
          </cell>
        </row>
        <row r="977">
          <cell r="D977" t="str">
            <v>211245080</v>
          </cell>
          <cell r="F977" t="str">
            <v>5</v>
          </cell>
          <cell r="G977" t="str">
            <v>MATHEMATICS</v>
          </cell>
          <cell r="I977">
            <v>84.1</v>
          </cell>
          <cell r="K977">
            <v>89.4</v>
          </cell>
          <cell r="M977">
            <v>85.7</v>
          </cell>
          <cell r="O977">
            <v>89.5</v>
          </cell>
          <cell r="Q977">
            <v>66.7</v>
          </cell>
          <cell r="S977">
            <v>0</v>
          </cell>
          <cell r="U977">
            <v>50</v>
          </cell>
          <cell r="W977">
            <v>62.9</v>
          </cell>
        </row>
        <row r="978">
          <cell r="D978" t="str">
            <v>215210030</v>
          </cell>
          <cell r="F978" t="str">
            <v>11</v>
          </cell>
          <cell r="G978" t="str">
            <v>ENGLISH LANGUAGE ARTS</v>
          </cell>
          <cell r="I978">
            <v>19</v>
          </cell>
          <cell r="K978">
            <v>0</v>
          </cell>
          <cell r="M978">
            <v>21.4</v>
          </cell>
          <cell r="O978">
            <v>0</v>
          </cell>
          <cell r="Q978">
            <v>16.7</v>
          </cell>
          <cell r="S978">
            <v>0</v>
          </cell>
          <cell r="U978">
            <v>0</v>
          </cell>
          <cell r="W978">
            <v>0</v>
          </cell>
        </row>
        <row r="979">
          <cell r="D979" t="str">
            <v>215210030</v>
          </cell>
          <cell r="F979" t="str">
            <v>11</v>
          </cell>
          <cell r="G979" t="str">
            <v>MATHEMATICS</v>
          </cell>
          <cell r="I979">
            <v>8.3000000000000007</v>
          </cell>
          <cell r="K979">
            <v>0</v>
          </cell>
          <cell r="M979">
            <v>0</v>
          </cell>
          <cell r="O979">
            <v>0</v>
          </cell>
          <cell r="Q979">
            <v>28.6</v>
          </cell>
          <cell r="S979">
            <v>0</v>
          </cell>
          <cell r="U979">
            <v>0</v>
          </cell>
          <cell r="W979">
            <v>0</v>
          </cell>
        </row>
        <row r="980">
          <cell r="D980" t="str">
            <v>215210050</v>
          </cell>
          <cell r="F980" t="str">
            <v>11</v>
          </cell>
          <cell r="G980" t="str">
            <v>ENGLISH LANGUAGE ARTS</v>
          </cell>
          <cell r="I980">
            <v>17.399999999999999</v>
          </cell>
          <cell r="K980">
            <v>0</v>
          </cell>
          <cell r="M980">
            <v>10.6</v>
          </cell>
          <cell r="O980">
            <v>0</v>
          </cell>
          <cell r="Q980">
            <v>16.7</v>
          </cell>
          <cell r="S980">
            <v>0</v>
          </cell>
          <cell r="U980">
            <v>11.4</v>
          </cell>
          <cell r="W980">
            <v>12.9</v>
          </cell>
        </row>
        <row r="981">
          <cell r="D981" t="str">
            <v>215210050</v>
          </cell>
          <cell r="F981" t="str">
            <v>11</v>
          </cell>
          <cell r="G981" t="str">
            <v>MATHEMATICS</v>
          </cell>
          <cell r="I981">
            <v>10.3</v>
          </cell>
          <cell r="K981">
            <v>0</v>
          </cell>
          <cell r="M981">
            <v>8.5</v>
          </cell>
          <cell r="O981">
            <v>0</v>
          </cell>
          <cell r="Q981">
            <v>33.299999999999997</v>
          </cell>
          <cell r="S981">
            <v>0</v>
          </cell>
          <cell r="U981">
            <v>11.3</v>
          </cell>
          <cell r="W981">
            <v>23.4</v>
          </cell>
        </row>
        <row r="982">
          <cell r="D982" t="str">
            <v>215210051</v>
          </cell>
          <cell r="F982" t="str">
            <v>11</v>
          </cell>
          <cell r="G982" t="str">
            <v>ENGLISH LANGUAGE ARTS</v>
          </cell>
          <cell r="I982">
            <v>60</v>
          </cell>
          <cell r="K982">
            <v>0</v>
          </cell>
          <cell r="M982">
            <v>0</v>
          </cell>
          <cell r="O982">
            <v>0</v>
          </cell>
          <cell r="Q982">
            <v>0</v>
          </cell>
          <cell r="S982">
            <v>0</v>
          </cell>
          <cell r="U982">
            <v>0</v>
          </cell>
          <cell r="W982">
            <v>0</v>
          </cell>
        </row>
        <row r="983">
          <cell r="D983" t="str">
            <v>215210051</v>
          </cell>
          <cell r="F983" t="str">
            <v>11</v>
          </cell>
          <cell r="G983" t="str">
            <v>MATHEMATICS</v>
          </cell>
          <cell r="I983">
            <v>20</v>
          </cell>
          <cell r="K983">
            <v>0</v>
          </cell>
          <cell r="M983">
            <v>0</v>
          </cell>
          <cell r="O983">
            <v>0</v>
          </cell>
          <cell r="Q983">
            <v>0</v>
          </cell>
          <cell r="S983">
            <v>0</v>
          </cell>
          <cell r="U983">
            <v>0</v>
          </cell>
          <cell r="W983">
            <v>0</v>
          </cell>
        </row>
        <row r="984">
          <cell r="D984" t="str">
            <v>215210080</v>
          </cell>
          <cell r="F984" t="str">
            <v>3</v>
          </cell>
          <cell r="G984" t="str">
            <v>ENGLISH LANGUAGE ARTS</v>
          </cell>
          <cell r="I984">
            <v>42.4</v>
          </cell>
          <cell r="K984">
            <v>50</v>
          </cell>
          <cell r="M984">
            <v>38.1</v>
          </cell>
          <cell r="O984">
            <v>100</v>
          </cell>
          <cell r="Q984">
            <v>44.4</v>
          </cell>
          <cell r="S984">
            <v>35.700000000000003</v>
          </cell>
          <cell r="U984">
            <v>28.6</v>
          </cell>
          <cell r="W984">
            <v>44.5</v>
          </cell>
        </row>
        <row r="985">
          <cell r="D985" t="str">
            <v>215210080</v>
          </cell>
          <cell r="F985" t="str">
            <v>3</v>
          </cell>
          <cell r="G985" t="str">
            <v>MATHEMATICS</v>
          </cell>
          <cell r="I985">
            <v>51.1</v>
          </cell>
          <cell r="K985">
            <v>100</v>
          </cell>
          <cell r="M985">
            <v>42.8</v>
          </cell>
          <cell r="O985">
            <v>100</v>
          </cell>
          <cell r="Q985">
            <v>53.3</v>
          </cell>
          <cell r="S985">
            <v>28.5</v>
          </cell>
          <cell r="U985">
            <v>38.1</v>
          </cell>
          <cell r="W985">
            <v>54.1</v>
          </cell>
        </row>
        <row r="986">
          <cell r="D986" t="str">
            <v>215210080</v>
          </cell>
          <cell r="F986" t="str">
            <v>4</v>
          </cell>
          <cell r="G986" t="str">
            <v>ENGLISH LANGUAGE ARTS</v>
          </cell>
          <cell r="I986">
            <v>20.6</v>
          </cell>
          <cell r="K986">
            <v>25</v>
          </cell>
          <cell r="M986">
            <v>11.3</v>
          </cell>
          <cell r="O986">
            <v>33.299999999999997</v>
          </cell>
          <cell r="Q986">
            <v>31</v>
          </cell>
          <cell r="S986">
            <v>0</v>
          </cell>
          <cell r="U986">
            <v>12</v>
          </cell>
          <cell r="W986">
            <v>20.5</v>
          </cell>
        </row>
        <row r="987">
          <cell r="D987" t="str">
            <v>215210080</v>
          </cell>
          <cell r="F987" t="str">
            <v>4</v>
          </cell>
          <cell r="G987" t="str">
            <v>MATHEMATICS</v>
          </cell>
          <cell r="I987">
            <v>33.299999999999997</v>
          </cell>
          <cell r="K987">
            <v>75</v>
          </cell>
          <cell r="M987">
            <v>26.4</v>
          </cell>
          <cell r="O987">
            <v>0</v>
          </cell>
          <cell r="Q987">
            <v>40.4</v>
          </cell>
          <cell r="S987">
            <v>0</v>
          </cell>
          <cell r="U987">
            <v>12</v>
          </cell>
          <cell r="W987">
            <v>33.299999999999997</v>
          </cell>
        </row>
        <row r="988">
          <cell r="D988" t="str">
            <v>215210080</v>
          </cell>
          <cell r="F988" t="str">
            <v>5</v>
          </cell>
          <cell r="G988" t="str">
            <v>ENGLISH LANGUAGE ARTS</v>
          </cell>
          <cell r="I988">
            <v>31.5</v>
          </cell>
          <cell r="K988">
            <v>0</v>
          </cell>
          <cell r="M988">
            <v>34.1</v>
          </cell>
          <cell r="O988">
            <v>0</v>
          </cell>
          <cell r="Q988">
            <v>27.6</v>
          </cell>
          <cell r="S988">
            <v>0</v>
          </cell>
          <cell r="U988">
            <v>8.3000000000000007</v>
          </cell>
          <cell r="W988">
            <v>31.4</v>
          </cell>
        </row>
        <row r="989">
          <cell r="D989" t="str">
            <v>215210080</v>
          </cell>
          <cell r="F989" t="str">
            <v>5</v>
          </cell>
          <cell r="G989" t="str">
            <v>MATHEMATICS</v>
          </cell>
          <cell r="I989">
            <v>65.3</v>
          </cell>
          <cell r="K989">
            <v>0</v>
          </cell>
          <cell r="M989">
            <v>58.1</v>
          </cell>
          <cell r="O989">
            <v>0</v>
          </cell>
          <cell r="Q989">
            <v>75.8</v>
          </cell>
          <cell r="S989">
            <v>66.7</v>
          </cell>
          <cell r="U989">
            <v>16.600000000000001</v>
          </cell>
          <cell r="W989">
            <v>68</v>
          </cell>
        </row>
        <row r="990">
          <cell r="D990" t="str">
            <v>215210080</v>
          </cell>
          <cell r="F990" t="str">
            <v>6</v>
          </cell>
          <cell r="G990" t="str">
            <v>ENGLISH LANGUAGE ARTS</v>
          </cell>
          <cell r="I990">
            <v>36.4</v>
          </cell>
          <cell r="K990">
            <v>0</v>
          </cell>
          <cell r="M990">
            <v>29.4</v>
          </cell>
          <cell r="O990">
            <v>66.7</v>
          </cell>
          <cell r="Q990">
            <v>45.5</v>
          </cell>
          <cell r="S990">
            <v>10</v>
          </cell>
          <cell r="U990">
            <v>11.4</v>
          </cell>
          <cell r="W990">
            <v>41.3</v>
          </cell>
        </row>
        <row r="991">
          <cell r="D991" t="str">
            <v>215210080</v>
          </cell>
          <cell r="F991" t="str">
            <v>6</v>
          </cell>
          <cell r="G991" t="str">
            <v>MATHEMATICS</v>
          </cell>
          <cell r="I991">
            <v>51.5</v>
          </cell>
          <cell r="K991">
            <v>50</v>
          </cell>
          <cell r="M991">
            <v>42.6</v>
          </cell>
          <cell r="O991">
            <v>66.7</v>
          </cell>
          <cell r="Q991">
            <v>61.8</v>
          </cell>
          <cell r="S991">
            <v>30</v>
          </cell>
          <cell r="U991">
            <v>22.9</v>
          </cell>
          <cell r="W991">
            <v>56.3</v>
          </cell>
        </row>
        <row r="992">
          <cell r="D992" t="str">
            <v>215210080</v>
          </cell>
          <cell r="F992" t="str">
            <v>7</v>
          </cell>
          <cell r="G992" t="str">
            <v>ENGLISH LANGUAGE ARTS</v>
          </cell>
          <cell r="I992">
            <v>23.2</v>
          </cell>
          <cell r="K992">
            <v>0</v>
          </cell>
          <cell r="M992">
            <v>16.7</v>
          </cell>
          <cell r="O992">
            <v>50</v>
          </cell>
          <cell r="Q992">
            <v>34.6</v>
          </cell>
          <cell r="S992">
            <v>0</v>
          </cell>
          <cell r="U992">
            <v>3.4</v>
          </cell>
          <cell r="W992">
            <v>25</v>
          </cell>
        </row>
        <row r="993">
          <cell r="D993" t="str">
            <v>215210080</v>
          </cell>
          <cell r="F993" t="str">
            <v>7</v>
          </cell>
          <cell r="G993" t="str">
            <v>MATHEMATICS</v>
          </cell>
          <cell r="I993">
            <v>23.2</v>
          </cell>
          <cell r="K993">
            <v>0</v>
          </cell>
          <cell r="M993">
            <v>20</v>
          </cell>
          <cell r="O993">
            <v>50</v>
          </cell>
          <cell r="Q993">
            <v>28.8</v>
          </cell>
          <cell r="S993">
            <v>16.7</v>
          </cell>
          <cell r="U993">
            <v>0</v>
          </cell>
          <cell r="W993">
            <v>27.4</v>
          </cell>
        </row>
        <row r="994">
          <cell r="D994" t="str">
            <v>215210080</v>
          </cell>
          <cell r="F994" t="str">
            <v>8</v>
          </cell>
          <cell r="G994" t="str">
            <v>ENGLISH LANGUAGE ARTS</v>
          </cell>
          <cell r="I994">
            <v>47.3</v>
          </cell>
          <cell r="K994">
            <v>50</v>
          </cell>
          <cell r="M994">
            <v>46</v>
          </cell>
          <cell r="O994">
            <v>50</v>
          </cell>
          <cell r="Q994">
            <v>47.2</v>
          </cell>
          <cell r="S994">
            <v>12.5</v>
          </cell>
          <cell r="U994">
            <v>22.2</v>
          </cell>
          <cell r="W994">
            <v>50.6</v>
          </cell>
        </row>
        <row r="995">
          <cell r="D995" t="str">
            <v>215210080</v>
          </cell>
          <cell r="F995" t="str">
            <v>8</v>
          </cell>
          <cell r="G995" t="str">
            <v>MATHEMATICS</v>
          </cell>
          <cell r="I995">
            <v>42.3</v>
          </cell>
          <cell r="K995">
            <v>33.299999999999997</v>
          </cell>
          <cell r="M995">
            <v>48.4</v>
          </cell>
          <cell r="O995">
            <v>50</v>
          </cell>
          <cell r="Q995">
            <v>37.700000000000003</v>
          </cell>
          <cell r="S995">
            <v>0</v>
          </cell>
          <cell r="U995">
            <v>17.899999999999999</v>
          </cell>
          <cell r="W995">
            <v>43.9</v>
          </cell>
        </row>
        <row r="996">
          <cell r="D996" t="str">
            <v>215210100</v>
          </cell>
          <cell r="F996" t="str">
            <v>6</v>
          </cell>
          <cell r="G996" t="str">
            <v>ENGLISH LANGUAGE ARTS</v>
          </cell>
          <cell r="I996">
            <v>23.9</v>
          </cell>
          <cell r="K996">
            <v>37.5</v>
          </cell>
          <cell r="M996">
            <v>18.3</v>
          </cell>
          <cell r="O996">
            <v>0</v>
          </cell>
          <cell r="Q996">
            <v>26.5</v>
          </cell>
          <cell r="S996">
            <v>0</v>
          </cell>
          <cell r="U996">
            <v>9.8000000000000007</v>
          </cell>
          <cell r="W996">
            <v>25.8</v>
          </cell>
        </row>
        <row r="997">
          <cell r="D997" t="str">
            <v>215210100</v>
          </cell>
          <cell r="F997" t="str">
            <v>6</v>
          </cell>
          <cell r="G997" t="str">
            <v>MATHEMATICS</v>
          </cell>
          <cell r="I997">
            <v>40.1</v>
          </cell>
          <cell r="K997">
            <v>75</v>
          </cell>
          <cell r="M997">
            <v>35.6</v>
          </cell>
          <cell r="O997">
            <v>100</v>
          </cell>
          <cell r="Q997">
            <v>39.299999999999997</v>
          </cell>
          <cell r="S997">
            <v>13.6</v>
          </cell>
          <cell r="U997">
            <v>18</v>
          </cell>
          <cell r="W997">
            <v>43.1</v>
          </cell>
        </row>
        <row r="998">
          <cell r="D998" t="str">
            <v>215210100</v>
          </cell>
          <cell r="F998" t="str">
            <v>7</v>
          </cell>
          <cell r="G998" t="str">
            <v>ENGLISH LANGUAGE ARTS</v>
          </cell>
          <cell r="I998">
            <v>22.4</v>
          </cell>
          <cell r="K998">
            <v>22.2</v>
          </cell>
          <cell r="M998">
            <v>26.8</v>
          </cell>
          <cell r="O998">
            <v>0</v>
          </cell>
          <cell r="Q998">
            <v>22.3</v>
          </cell>
          <cell r="S998">
            <v>0</v>
          </cell>
          <cell r="U998">
            <v>7</v>
          </cell>
          <cell r="W998">
            <v>22.3</v>
          </cell>
        </row>
        <row r="999">
          <cell r="D999" t="str">
            <v>215210100</v>
          </cell>
          <cell r="F999" t="str">
            <v>7</v>
          </cell>
          <cell r="G999" t="str">
            <v>MATHEMATICS</v>
          </cell>
          <cell r="I999">
            <v>33.200000000000003</v>
          </cell>
          <cell r="K999">
            <v>44.4</v>
          </cell>
          <cell r="M999">
            <v>33.9</v>
          </cell>
          <cell r="O999">
            <v>0</v>
          </cell>
          <cell r="Q999">
            <v>34.9</v>
          </cell>
          <cell r="S999">
            <v>5.3</v>
          </cell>
          <cell r="U999">
            <v>20.9</v>
          </cell>
          <cell r="W999">
            <v>33.799999999999997</v>
          </cell>
        </row>
        <row r="1000">
          <cell r="D1000" t="str">
            <v>215210100</v>
          </cell>
          <cell r="F1000" t="str">
            <v>8</v>
          </cell>
          <cell r="G1000" t="str">
            <v>ENGLISH LANGUAGE ARTS</v>
          </cell>
          <cell r="I1000">
            <v>39.1</v>
          </cell>
          <cell r="K1000">
            <v>33.299999999999997</v>
          </cell>
          <cell r="M1000">
            <v>45.3</v>
          </cell>
          <cell r="O1000">
            <v>11.1</v>
          </cell>
          <cell r="Q1000">
            <v>39.1</v>
          </cell>
          <cell r="S1000">
            <v>16</v>
          </cell>
          <cell r="U1000">
            <v>8.6999999999999993</v>
          </cell>
          <cell r="W1000">
            <v>41.9</v>
          </cell>
        </row>
        <row r="1001">
          <cell r="D1001" t="str">
            <v>215210100</v>
          </cell>
          <cell r="F1001" t="str">
            <v>8</v>
          </cell>
          <cell r="G1001" t="str">
            <v>MATHEMATICS</v>
          </cell>
          <cell r="I1001">
            <v>42.7</v>
          </cell>
          <cell r="K1001">
            <v>36.4</v>
          </cell>
          <cell r="M1001">
            <v>34.6</v>
          </cell>
          <cell r="O1001">
            <v>33.299999999999997</v>
          </cell>
          <cell r="Q1001">
            <v>47.2</v>
          </cell>
          <cell r="S1001">
            <v>20</v>
          </cell>
          <cell r="U1001">
            <v>19.600000000000001</v>
          </cell>
          <cell r="W1001">
            <v>44.3</v>
          </cell>
        </row>
        <row r="1002">
          <cell r="D1002" t="str">
            <v>215210160</v>
          </cell>
          <cell r="F1002" t="str">
            <v>3</v>
          </cell>
          <cell r="G1002" t="str">
            <v>ENGLISH LANGUAGE ARTS</v>
          </cell>
          <cell r="I1002">
            <v>33.299999999999997</v>
          </cell>
          <cell r="K1002">
            <v>0</v>
          </cell>
          <cell r="M1002">
            <v>33.299999999999997</v>
          </cell>
          <cell r="O1002">
            <v>0</v>
          </cell>
          <cell r="Q1002">
            <v>33.299999999999997</v>
          </cell>
          <cell r="S1002">
            <v>0</v>
          </cell>
          <cell r="U1002">
            <v>0</v>
          </cell>
          <cell r="W1002">
            <v>29.2</v>
          </cell>
        </row>
        <row r="1003">
          <cell r="D1003" t="str">
            <v>215210160</v>
          </cell>
          <cell r="F1003" t="str">
            <v>3</v>
          </cell>
          <cell r="G1003" t="str">
            <v>MATHEMATICS</v>
          </cell>
          <cell r="I1003">
            <v>31.2</v>
          </cell>
          <cell r="K1003">
            <v>0</v>
          </cell>
          <cell r="M1003">
            <v>34.4</v>
          </cell>
          <cell r="O1003">
            <v>0</v>
          </cell>
          <cell r="Q1003">
            <v>0</v>
          </cell>
          <cell r="S1003">
            <v>0</v>
          </cell>
          <cell r="U1003">
            <v>0</v>
          </cell>
          <cell r="W1003">
            <v>34.700000000000003</v>
          </cell>
        </row>
        <row r="1004">
          <cell r="D1004" t="str">
            <v>215210160</v>
          </cell>
          <cell r="F1004" t="str">
            <v>4</v>
          </cell>
          <cell r="G1004" t="str">
            <v>ENGLISH LANGUAGE ARTS</v>
          </cell>
          <cell r="I1004">
            <v>9.5</v>
          </cell>
          <cell r="K1004">
            <v>0</v>
          </cell>
          <cell r="M1004">
            <v>6.3</v>
          </cell>
          <cell r="O1004">
            <v>0</v>
          </cell>
          <cell r="Q1004">
            <v>20</v>
          </cell>
          <cell r="S1004">
            <v>0</v>
          </cell>
          <cell r="U1004">
            <v>0</v>
          </cell>
          <cell r="W1004">
            <v>6.3</v>
          </cell>
        </row>
        <row r="1005">
          <cell r="D1005" t="str">
            <v>215210160</v>
          </cell>
          <cell r="F1005" t="str">
            <v>4</v>
          </cell>
          <cell r="G1005" t="str">
            <v>MATHEMATICS</v>
          </cell>
          <cell r="I1005">
            <v>14.3</v>
          </cell>
          <cell r="K1005">
            <v>0</v>
          </cell>
          <cell r="M1005">
            <v>6.3</v>
          </cell>
          <cell r="O1005">
            <v>0</v>
          </cell>
          <cell r="Q1005">
            <v>40</v>
          </cell>
          <cell r="S1005">
            <v>50</v>
          </cell>
          <cell r="U1005">
            <v>0</v>
          </cell>
          <cell r="W1005">
            <v>18.8</v>
          </cell>
        </row>
        <row r="1006">
          <cell r="D1006" t="str">
            <v>215210160</v>
          </cell>
          <cell r="F1006" t="str">
            <v>5</v>
          </cell>
          <cell r="G1006" t="str">
            <v>ENGLISH LANGUAGE ARTS</v>
          </cell>
          <cell r="I1006">
            <v>28.6</v>
          </cell>
          <cell r="K1006">
            <v>0</v>
          </cell>
          <cell r="M1006">
            <v>28.6</v>
          </cell>
          <cell r="O1006">
            <v>0</v>
          </cell>
          <cell r="Q1006">
            <v>0</v>
          </cell>
          <cell r="S1006">
            <v>100</v>
          </cell>
          <cell r="U1006">
            <v>0</v>
          </cell>
          <cell r="W1006">
            <v>29.4</v>
          </cell>
        </row>
        <row r="1007">
          <cell r="D1007" t="str">
            <v>215210160</v>
          </cell>
          <cell r="F1007" t="str">
            <v>5</v>
          </cell>
          <cell r="G1007" t="str">
            <v>MATHEMATICS</v>
          </cell>
          <cell r="I1007">
            <v>57.1</v>
          </cell>
          <cell r="K1007">
            <v>0</v>
          </cell>
          <cell r="M1007">
            <v>57.1</v>
          </cell>
          <cell r="O1007">
            <v>0</v>
          </cell>
          <cell r="Q1007">
            <v>0</v>
          </cell>
          <cell r="S1007">
            <v>100</v>
          </cell>
          <cell r="U1007">
            <v>40</v>
          </cell>
          <cell r="W1007">
            <v>64.7</v>
          </cell>
        </row>
        <row r="1008">
          <cell r="D1008" t="str">
            <v>215210170</v>
          </cell>
          <cell r="F1008" t="str">
            <v>3</v>
          </cell>
          <cell r="G1008" t="str">
            <v>ENGLISH LANGUAGE ARTS</v>
          </cell>
          <cell r="I1008">
            <v>31</v>
          </cell>
          <cell r="K1008">
            <v>0</v>
          </cell>
          <cell r="M1008">
            <v>13.6</v>
          </cell>
          <cell r="O1008">
            <v>66.7</v>
          </cell>
          <cell r="Q1008">
            <v>36.9</v>
          </cell>
          <cell r="S1008">
            <v>23.8</v>
          </cell>
          <cell r="U1008">
            <v>6.3</v>
          </cell>
          <cell r="W1008">
            <v>29.2</v>
          </cell>
        </row>
        <row r="1009">
          <cell r="D1009" t="str">
            <v>215210170</v>
          </cell>
          <cell r="F1009" t="str">
            <v>3</v>
          </cell>
          <cell r="G1009" t="str">
            <v>MATHEMATICS</v>
          </cell>
          <cell r="I1009">
            <v>49.4</v>
          </cell>
          <cell r="K1009">
            <v>50</v>
          </cell>
          <cell r="M1009">
            <v>27.3</v>
          </cell>
          <cell r="O1009">
            <v>60</v>
          </cell>
          <cell r="Q1009">
            <v>57.9</v>
          </cell>
          <cell r="S1009">
            <v>45.9</v>
          </cell>
          <cell r="U1009">
            <v>12.5</v>
          </cell>
          <cell r="W1009">
            <v>49.2</v>
          </cell>
        </row>
        <row r="1010">
          <cell r="D1010" t="str">
            <v>215210170</v>
          </cell>
          <cell r="F1010" t="str">
            <v>4</v>
          </cell>
          <cell r="G1010" t="str">
            <v>ENGLISH LANGUAGE ARTS</v>
          </cell>
          <cell r="I1010">
            <v>31.5</v>
          </cell>
          <cell r="K1010">
            <v>60</v>
          </cell>
          <cell r="M1010">
            <v>25.8</v>
          </cell>
          <cell r="O1010">
            <v>0</v>
          </cell>
          <cell r="Q1010">
            <v>33.4</v>
          </cell>
          <cell r="S1010">
            <v>10</v>
          </cell>
          <cell r="U1010">
            <v>23.5</v>
          </cell>
          <cell r="W1010">
            <v>28.8</v>
          </cell>
        </row>
        <row r="1011">
          <cell r="D1011" t="str">
            <v>215210170</v>
          </cell>
          <cell r="F1011" t="str">
            <v>4</v>
          </cell>
          <cell r="G1011" t="str">
            <v>MATHEMATICS</v>
          </cell>
          <cell r="I1011">
            <v>49.4</v>
          </cell>
          <cell r="K1011">
            <v>80</v>
          </cell>
          <cell r="M1011">
            <v>45.2</v>
          </cell>
          <cell r="O1011">
            <v>0</v>
          </cell>
          <cell r="Q1011">
            <v>52.7</v>
          </cell>
          <cell r="S1011">
            <v>8.3000000000000007</v>
          </cell>
          <cell r="U1011">
            <v>29.4</v>
          </cell>
          <cell r="W1011">
            <v>44.5</v>
          </cell>
        </row>
        <row r="1012">
          <cell r="D1012" t="str">
            <v>215210170</v>
          </cell>
          <cell r="F1012" t="str">
            <v>5</v>
          </cell>
          <cell r="G1012" t="str">
            <v>ENGLISH LANGUAGE ARTS</v>
          </cell>
          <cell r="I1012">
            <v>26</v>
          </cell>
          <cell r="K1012">
            <v>44.4</v>
          </cell>
          <cell r="M1012">
            <v>11.8</v>
          </cell>
          <cell r="O1012">
            <v>0</v>
          </cell>
          <cell r="Q1012">
            <v>28.5</v>
          </cell>
          <cell r="S1012">
            <v>0</v>
          </cell>
          <cell r="U1012">
            <v>11.1</v>
          </cell>
          <cell r="W1012">
            <v>24.1</v>
          </cell>
        </row>
        <row r="1013">
          <cell r="D1013" t="str">
            <v>215210170</v>
          </cell>
          <cell r="F1013" t="str">
            <v>5</v>
          </cell>
          <cell r="G1013" t="str">
            <v>MATHEMATICS</v>
          </cell>
          <cell r="I1013">
            <v>41.1</v>
          </cell>
          <cell r="K1013">
            <v>44.4</v>
          </cell>
          <cell r="M1013">
            <v>23.5</v>
          </cell>
          <cell r="O1013">
            <v>33.299999999999997</v>
          </cell>
          <cell r="Q1013">
            <v>46.9</v>
          </cell>
          <cell r="S1013">
            <v>25</v>
          </cell>
          <cell r="U1013">
            <v>16.7</v>
          </cell>
          <cell r="W1013">
            <v>40.700000000000003</v>
          </cell>
        </row>
        <row r="1014">
          <cell r="D1014" t="str">
            <v>215210190</v>
          </cell>
          <cell r="F1014" t="str">
            <v>3</v>
          </cell>
          <cell r="G1014" t="str">
            <v>ENGLISH LANGUAGE ARTS</v>
          </cell>
          <cell r="I1014">
            <v>40</v>
          </cell>
          <cell r="K1014">
            <v>50</v>
          </cell>
          <cell r="M1014">
            <v>36</v>
          </cell>
          <cell r="O1014">
            <v>0</v>
          </cell>
          <cell r="Q1014">
            <v>42.2</v>
          </cell>
          <cell r="S1014">
            <v>11.5</v>
          </cell>
          <cell r="U1014">
            <v>22.2</v>
          </cell>
          <cell r="W1014">
            <v>36.1</v>
          </cell>
        </row>
        <row r="1015">
          <cell r="D1015" t="str">
            <v>215210190</v>
          </cell>
          <cell r="F1015" t="str">
            <v>3</v>
          </cell>
          <cell r="G1015" t="str">
            <v>MATHEMATICS</v>
          </cell>
          <cell r="I1015">
            <v>53.9</v>
          </cell>
          <cell r="K1015">
            <v>83.3</v>
          </cell>
          <cell r="M1015">
            <v>46.1</v>
          </cell>
          <cell r="O1015">
            <v>50</v>
          </cell>
          <cell r="Q1015">
            <v>54.4</v>
          </cell>
          <cell r="S1015">
            <v>30.8</v>
          </cell>
          <cell r="U1015">
            <v>42.1</v>
          </cell>
          <cell r="W1015">
            <v>49.3</v>
          </cell>
        </row>
        <row r="1016">
          <cell r="D1016" t="str">
            <v>215210190</v>
          </cell>
          <cell r="F1016" t="str">
            <v>4</v>
          </cell>
          <cell r="G1016" t="str">
            <v>ENGLISH LANGUAGE ARTS</v>
          </cell>
          <cell r="I1016">
            <v>36.700000000000003</v>
          </cell>
          <cell r="K1016">
            <v>28.6</v>
          </cell>
          <cell r="M1016">
            <v>35.700000000000003</v>
          </cell>
          <cell r="O1016">
            <v>0</v>
          </cell>
          <cell r="Q1016">
            <v>37.1</v>
          </cell>
          <cell r="S1016">
            <v>0</v>
          </cell>
          <cell r="U1016">
            <v>18.8</v>
          </cell>
          <cell r="W1016">
            <v>29.5</v>
          </cell>
        </row>
        <row r="1017">
          <cell r="D1017" t="str">
            <v>215210190</v>
          </cell>
          <cell r="F1017" t="str">
            <v>4</v>
          </cell>
          <cell r="G1017" t="str">
            <v>MATHEMATICS</v>
          </cell>
          <cell r="I1017">
            <v>49.5</v>
          </cell>
          <cell r="K1017">
            <v>14.3</v>
          </cell>
          <cell r="M1017">
            <v>35.700000000000003</v>
          </cell>
          <cell r="O1017">
            <v>0</v>
          </cell>
          <cell r="Q1017">
            <v>61.1</v>
          </cell>
          <cell r="S1017">
            <v>18.2</v>
          </cell>
          <cell r="U1017">
            <v>25.1</v>
          </cell>
          <cell r="W1017">
            <v>46.7</v>
          </cell>
        </row>
        <row r="1018">
          <cell r="D1018" t="str">
            <v>215210190</v>
          </cell>
          <cell r="F1018" t="str">
            <v>5</v>
          </cell>
          <cell r="G1018" t="str">
            <v>ENGLISH LANGUAGE ARTS</v>
          </cell>
          <cell r="I1018">
            <v>31.6</v>
          </cell>
          <cell r="K1018">
            <v>75</v>
          </cell>
          <cell r="M1018">
            <v>21.1</v>
          </cell>
          <cell r="O1018">
            <v>50</v>
          </cell>
          <cell r="Q1018">
            <v>23.8</v>
          </cell>
          <cell r="S1018">
            <v>12.5</v>
          </cell>
          <cell r="U1018">
            <v>0</v>
          </cell>
          <cell r="W1018">
            <v>33.9</v>
          </cell>
        </row>
        <row r="1019">
          <cell r="D1019" t="str">
            <v>215210190</v>
          </cell>
          <cell r="F1019" t="str">
            <v>5</v>
          </cell>
          <cell r="G1019" t="str">
            <v>MATHEMATICS</v>
          </cell>
          <cell r="I1019">
            <v>64.900000000000006</v>
          </cell>
          <cell r="K1019">
            <v>88.8</v>
          </cell>
          <cell r="M1019">
            <v>57.9</v>
          </cell>
          <cell r="O1019">
            <v>100</v>
          </cell>
          <cell r="Q1019">
            <v>59.5</v>
          </cell>
          <cell r="S1019">
            <v>37.5</v>
          </cell>
          <cell r="U1019">
            <v>42.1</v>
          </cell>
          <cell r="W1019">
            <v>66.7</v>
          </cell>
        </row>
        <row r="1020">
          <cell r="D1020" t="str">
            <v>215210200</v>
          </cell>
          <cell r="F1020" t="str">
            <v>3</v>
          </cell>
          <cell r="G1020" t="str">
            <v>ENGLISH LANGUAGE ARTS</v>
          </cell>
          <cell r="I1020">
            <v>50</v>
          </cell>
          <cell r="K1020">
            <v>0</v>
          </cell>
          <cell r="M1020">
            <v>63.6</v>
          </cell>
          <cell r="O1020">
            <v>0</v>
          </cell>
          <cell r="Q1020">
            <v>20</v>
          </cell>
          <cell r="S1020">
            <v>0</v>
          </cell>
          <cell r="U1020">
            <v>50</v>
          </cell>
          <cell r="W1020">
            <v>50</v>
          </cell>
        </row>
        <row r="1021">
          <cell r="D1021" t="str">
            <v>215210200</v>
          </cell>
          <cell r="F1021" t="str">
            <v>3</v>
          </cell>
          <cell r="G1021" t="str">
            <v>MATHEMATICS</v>
          </cell>
          <cell r="I1021">
            <v>43.8</v>
          </cell>
          <cell r="K1021">
            <v>0</v>
          </cell>
          <cell r="M1021">
            <v>36.4</v>
          </cell>
          <cell r="O1021">
            <v>0</v>
          </cell>
          <cell r="Q1021">
            <v>60</v>
          </cell>
          <cell r="S1021">
            <v>50</v>
          </cell>
          <cell r="U1021">
            <v>0</v>
          </cell>
          <cell r="W1021">
            <v>50</v>
          </cell>
        </row>
        <row r="1022">
          <cell r="D1022" t="str">
            <v>215210200</v>
          </cell>
          <cell r="F1022" t="str">
            <v>4</v>
          </cell>
          <cell r="G1022" t="str">
            <v>ENGLISH LANGUAGE ARTS</v>
          </cell>
          <cell r="I1022">
            <v>17.600000000000001</v>
          </cell>
          <cell r="K1022">
            <v>0</v>
          </cell>
          <cell r="M1022">
            <v>14.3</v>
          </cell>
          <cell r="O1022">
            <v>0</v>
          </cell>
          <cell r="Q1022">
            <v>20</v>
          </cell>
          <cell r="S1022">
            <v>0</v>
          </cell>
          <cell r="U1022">
            <v>25</v>
          </cell>
          <cell r="W1022">
            <v>12.5</v>
          </cell>
        </row>
        <row r="1023">
          <cell r="D1023" t="str">
            <v>215210200</v>
          </cell>
          <cell r="F1023" t="str">
            <v>4</v>
          </cell>
          <cell r="G1023" t="str">
            <v>MATHEMATICS</v>
          </cell>
          <cell r="I1023">
            <v>11.8</v>
          </cell>
          <cell r="K1023">
            <v>0</v>
          </cell>
          <cell r="M1023">
            <v>14.3</v>
          </cell>
          <cell r="O1023">
            <v>0</v>
          </cell>
          <cell r="Q1023">
            <v>10</v>
          </cell>
          <cell r="S1023">
            <v>0</v>
          </cell>
          <cell r="U1023">
            <v>25</v>
          </cell>
          <cell r="W1023">
            <v>12.5</v>
          </cell>
        </row>
        <row r="1024">
          <cell r="D1024" t="str">
            <v>215210200</v>
          </cell>
          <cell r="F1024" t="str">
            <v>5</v>
          </cell>
          <cell r="G1024" t="str">
            <v>ENGLISH LANGUAGE ARTS</v>
          </cell>
          <cell r="I1024">
            <v>9.5</v>
          </cell>
          <cell r="K1024">
            <v>0</v>
          </cell>
          <cell r="M1024">
            <v>13.3</v>
          </cell>
          <cell r="O1024">
            <v>0</v>
          </cell>
          <cell r="Q1024">
            <v>0</v>
          </cell>
          <cell r="S1024">
            <v>0</v>
          </cell>
          <cell r="U1024">
            <v>0</v>
          </cell>
          <cell r="W1024">
            <v>5.6</v>
          </cell>
        </row>
        <row r="1025">
          <cell r="D1025" t="str">
            <v>215210200</v>
          </cell>
          <cell r="F1025" t="str">
            <v>5</v>
          </cell>
          <cell r="G1025" t="str">
            <v>MATHEMATICS</v>
          </cell>
          <cell r="I1025">
            <v>28.6</v>
          </cell>
          <cell r="K1025">
            <v>0</v>
          </cell>
          <cell r="M1025">
            <v>20</v>
          </cell>
          <cell r="O1025">
            <v>0</v>
          </cell>
          <cell r="Q1025">
            <v>50</v>
          </cell>
          <cell r="S1025">
            <v>0</v>
          </cell>
          <cell r="U1025">
            <v>40</v>
          </cell>
          <cell r="W1025">
            <v>33.299999999999997</v>
          </cell>
        </row>
        <row r="1026">
          <cell r="D1026" t="str">
            <v>215210200</v>
          </cell>
          <cell r="F1026" t="str">
            <v>6</v>
          </cell>
          <cell r="G1026" t="str">
            <v>ENGLISH LANGUAGE ARTS</v>
          </cell>
          <cell r="I1026">
            <v>25</v>
          </cell>
          <cell r="K1026">
            <v>0</v>
          </cell>
          <cell r="M1026">
            <v>16.7</v>
          </cell>
          <cell r="O1026">
            <v>0</v>
          </cell>
          <cell r="Q1026">
            <v>33.299999999999997</v>
          </cell>
          <cell r="S1026">
            <v>0</v>
          </cell>
          <cell r="U1026">
            <v>0</v>
          </cell>
          <cell r="W1026">
            <v>0</v>
          </cell>
        </row>
        <row r="1027">
          <cell r="D1027" t="str">
            <v>215210200</v>
          </cell>
          <cell r="F1027" t="str">
            <v>6</v>
          </cell>
          <cell r="G1027" t="str">
            <v>MATHEMATICS</v>
          </cell>
          <cell r="I1027">
            <v>58.3</v>
          </cell>
          <cell r="K1027">
            <v>0</v>
          </cell>
          <cell r="M1027">
            <v>66.7</v>
          </cell>
          <cell r="O1027">
            <v>0</v>
          </cell>
          <cell r="Q1027">
            <v>33.299999999999997</v>
          </cell>
          <cell r="S1027">
            <v>0</v>
          </cell>
          <cell r="U1027">
            <v>0</v>
          </cell>
          <cell r="W1027">
            <v>50</v>
          </cell>
        </row>
        <row r="1028">
          <cell r="D1028" t="str">
            <v>215210200</v>
          </cell>
          <cell r="F1028" t="str">
            <v>7</v>
          </cell>
          <cell r="G1028" t="str">
            <v>ENGLISH LANGUAGE ARTS</v>
          </cell>
          <cell r="I1028">
            <v>42.9</v>
          </cell>
          <cell r="K1028">
            <v>0</v>
          </cell>
          <cell r="M1028">
            <v>40</v>
          </cell>
          <cell r="O1028">
            <v>0</v>
          </cell>
          <cell r="Q1028">
            <v>100</v>
          </cell>
          <cell r="S1028">
            <v>0</v>
          </cell>
          <cell r="U1028">
            <v>0</v>
          </cell>
          <cell r="W1028">
            <v>100</v>
          </cell>
        </row>
        <row r="1029">
          <cell r="D1029" t="str">
            <v>215210200</v>
          </cell>
          <cell r="F1029" t="str">
            <v>7</v>
          </cell>
          <cell r="G1029" t="str">
            <v>MATHEMATICS</v>
          </cell>
          <cell r="I1029">
            <v>28.6</v>
          </cell>
          <cell r="K1029">
            <v>0</v>
          </cell>
          <cell r="M1029">
            <v>20</v>
          </cell>
          <cell r="O1029">
            <v>0</v>
          </cell>
          <cell r="Q1029">
            <v>100</v>
          </cell>
          <cell r="S1029">
            <v>0</v>
          </cell>
          <cell r="U1029">
            <v>0</v>
          </cell>
          <cell r="W1029">
            <v>66.7</v>
          </cell>
        </row>
        <row r="1030">
          <cell r="D1030" t="str">
            <v>215210200</v>
          </cell>
          <cell r="F1030" t="str">
            <v>8</v>
          </cell>
          <cell r="G1030" t="str">
            <v>ENGLISH LANGUAGE ARTS</v>
          </cell>
          <cell r="I1030">
            <v>36.4</v>
          </cell>
          <cell r="K1030">
            <v>0</v>
          </cell>
          <cell r="M1030">
            <v>44.4</v>
          </cell>
          <cell r="O1030">
            <v>0</v>
          </cell>
          <cell r="Q1030">
            <v>0</v>
          </cell>
          <cell r="S1030">
            <v>0</v>
          </cell>
          <cell r="U1030">
            <v>66.7</v>
          </cell>
          <cell r="W1030">
            <v>50</v>
          </cell>
        </row>
        <row r="1031">
          <cell r="D1031" t="str">
            <v>215210200</v>
          </cell>
          <cell r="F1031" t="str">
            <v>8</v>
          </cell>
          <cell r="G1031" t="str">
            <v>MATHEMATICS</v>
          </cell>
          <cell r="I1031">
            <v>0</v>
          </cell>
          <cell r="K1031">
            <v>0</v>
          </cell>
          <cell r="M1031">
            <v>0</v>
          </cell>
          <cell r="O1031">
            <v>0</v>
          </cell>
          <cell r="Q1031">
            <v>0</v>
          </cell>
          <cell r="S1031">
            <v>0</v>
          </cell>
          <cell r="U1031">
            <v>0</v>
          </cell>
          <cell r="W1031">
            <v>0</v>
          </cell>
        </row>
        <row r="1032">
          <cell r="D1032" t="str">
            <v>215210210</v>
          </cell>
          <cell r="F1032" t="str">
            <v>3</v>
          </cell>
          <cell r="G1032" t="str">
            <v>ENGLISH LANGUAGE ARTS</v>
          </cell>
          <cell r="I1032">
            <v>13.9</v>
          </cell>
          <cell r="K1032">
            <v>0</v>
          </cell>
          <cell r="M1032">
            <v>12.1</v>
          </cell>
          <cell r="O1032">
            <v>0</v>
          </cell>
          <cell r="Q1032">
            <v>50</v>
          </cell>
          <cell r="S1032">
            <v>0</v>
          </cell>
          <cell r="U1032">
            <v>10</v>
          </cell>
          <cell r="W1032">
            <v>17.2</v>
          </cell>
        </row>
        <row r="1033">
          <cell r="D1033" t="str">
            <v>215210210</v>
          </cell>
          <cell r="F1033" t="str">
            <v>3</v>
          </cell>
          <cell r="G1033" t="str">
            <v>MATHEMATICS</v>
          </cell>
          <cell r="I1033">
            <v>22.2</v>
          </cell>
          <cell r="K1033">
            <v>0</v>
          </cell>
          <cell r="M1033">
            <v>18.2</v>
          </cell>
          <cell r="O1033">
            <v>0</v>
          </cell>
          <cell r="Q1033">
            <v>100</v>
          </cell>
          <cell r="S1033">
            <v>0</v>
          </cell>
          <cell r="U1033">
            <v>30</v>
          </cell>
          <cell r="W1033">
            <v>27.6</v>
          </cell>
        </row>
        <row r="1034">
          <cell r="D1034" t="str">
            <v>215210210</v>
          </cell>
          <cell r="F1034" t="str">
            <v>4</v>
          </cell>
          <cell r="G1034" t="str">
            <v>ENGLISH LANGUAGE ARTS</v>
          </cell>
          <cell r="I1034">
            <v>25</v>
          </cell>
          <cell r="K1034">
            <v>0</v>
          </cell>
          <cell r="M1034">
            <v>27.3</v>
          </cell>
          <cell r="O1034">
            <v>0</v>
          </cell>
          <cell r="Q1034">
            <v>14.3</v>
          </cell>
          <cell r="S1034">
            <v>0</v>
          </cell>
          <cell r="U1034">
            <v>28.6</v>
          </cell>
          <cell r="W1034">
            <v>32.1</v>
          </cell>
        </row>
        <row r="1035">
          <cell r="D1035" t="str">
            <v>215210210</v>
          </cell>
          <cell r="F1035" t="str">
            <v>4</v>
          </cell>
          <cell r="G1035" t="str">
            <v>MATHEMATICS</v>
          </cell>
          <cell r="I1035">
            <v>35</v>
          </cell>
          <cell r="K1035">
            <v>0</v>
          </cell>
          <cell r="M1035">
            <v>39.4</v>
          </cell>
          <cell r="O1035">
            <v>0</v>
          </cell>
          <cell r="Q1035">
            <v>14.3</v>
          </cell>
          <cell r="S1035">
            <v>0</v>
          </cell>
          <cell r="U1035">
            <v>21.4</v>
          </cell>
          <cell r="W1035">
            <v>42.8</v>
          </cell>
        </row>
        <row r="1036">
          <cell r="D1036" t="str">
            <v>215210210</v>
          </cell>
          <cell r="F1036" t="str">
            <v>5</v>
          </cell>
          <cell r="G1036" t="str">
            <v>ENGLISH LANGUAGE ARTS</v>
          </cell>
          <cell r="I1036">
            <v>23.1</v>
          </cell>
          <cell r="K1036">
            <v>0</v>
          </cell>
          <cell r="M1036">
            <v>23.1</v>
          </cell>
          <cell r="O1036">
            <v>0</v>
          </cell>
          <cell r="Q1036">
            <v>0</v>
          </cell>
          <cell r="S1036">
            <v>0</v>
          </cell>
          <cell r="U1036">
            <v>16.7</v>
          </cell>
          <cell r="W1036">
            <v>20</v>
          </cell>
        </row>
        <row r="1037">
          <cell r="D1037" t="str">
            <v>215210210</v>
          </cell>
          <cell r="F1037" t="str">
            <v>5</v>
          </cell>
          <cell r="G1037" t="str">
            <v>MATHEMATICS</v>
          </cell>
          <cell r="I1037">
            <v>50</v>
          </cell>
          <cell r="K1037">
            <v>0</v>
          </cell>
          <cell r="M1037">
            <v>50</v>
          </cell>
          <cell r="O1037">
            <v>0</v>
          </cell>
          <cell r="Q1037">
            <v>0</v>
          </cell>
          <cell r="S1037">
            <v>0</v>
          </cell>
          <cell r="U1037">
            <v>50</v>
          </cell>
          <cell r="W1037">
            <v>55</v>
          </cell>
        </row>
        <row r="1038">
          <cell r="D1038" t="str">
            <v>215210210</v>
          </cell>
          <cell r="F1038" t="str">
            <v>6</v>
          </cell>
          <cell r="G1038" t="str">
            <v>ENGLISH LANGUAGE ARTS</v>
          </cell>
          <cell r="I1038">
            <v>48.1</v>
          </cell>
          <cell r="K1038">
            <v>0</v>
          </cell>
          <cell r="M1038">
            <v>46.2</v>
          </cell>
          <cell r="O1038">
            <v>0</v>
          </cell>
          <cell r="Q1038">
            <v>100</v>
          </cell>
          <cell r="S1038">
            <v>0</v>
          </cell>
          <cell r="U1038">
            <v>50</v>
          </cell>
          <cell r="W1038">
            <v>50</v>
          </cell>
        </row>
        <row r="1039">
          <cell r="D1039" t="str">
            <v>215210210</v>
          </cell>
          <cell r="F1039" t="str">
            <v>6</v>
          </cell>
          <cell r="G1039" t="str">
            <v>MATHEMATICS</v>
          </cell>
          <cell r="I1039">
            <v>37</v>
          </cell>
          <cell r="K1039">
            <v>0</v>
          </cell>
          <cell r="M1039">
            <v>34.6</v>
          </cell>
          <cell r="O1039">
            <v>0</v>
          </cell>
          <cell r="Q1039">
            <v>100</v>
          </cell>
          <cell r="S1039">
            <v>0</v>
          </cell>
          <cell r="U1039">
            <v>50</v>
          </cell>
          <cell r="W1039">
            <v>45.5</v>
          </cell>
        </row>
        <row r="1040">
          <cell r="D1040" t="str">
            <v>215210210</v>
          </cell>
          <cell r="F1040" t="str">
            <v>7</v>
          </cell>
          <cell r="G1040" t="str">
            <v>ENGLISH LANGUAGE ARTS</v>
          </cell>
          <cell r="I1040">
            <v>19.399999999999999</v>
          </cell>
          <cell r="K1040">
            <v>0</v>
          </cell>
          <cell r="M1040">
            <v>19.399999999999999</v>
          </cell>
          <cell r="O1040">
            <v>0</v>
          </cell>
          <cell r="Q1040">
            <v>0</v>
          </cell>
          <cell r="S1040">
            <v>0</v>
          </cell>
          <cell r="U1040">
            <v>25</v>
          </cell>
          <cell r="W1040">
            <v>16.7</v>
          </cell>
        </row>
        <row r="1041">
          <cell r="D1041" t="str">
            <v>215210210</v>
          </cell>
          <cell r="F1041" t="str">
            <v>7</v>
          </cell>
          <cell r="G1041" t="str">
            <v>MATHEMATICS</v>
          </cell>
          <cell r="I1041">
            <v>13.9</v>
          </cell>
          <cell r="K1041">
            <v>0</v>
          </cell>
          <cell r="M1041">
            <v>13.9</v>
          </cell>
          <cell r="O1041">
            <v>0</v>
          </cell>
          <cell r="Q1041">
            <v>0</v>
          </cell>
          <cell r="S1041">
            <v>0</v>
          </cell>
          <cell r="U1041">
            <v>25</v>
          </cell>
          <cell r="W1041">
            <v>16.7</v>
          </cell>
        </row>
        <row r="1042">
          <cell r="D1042" t="str">
            <v>215210210</v>
          </cell>
          <cell r="F1042" t="str">
            <v>8</v>
          </cell>
          <cell r="G1042" t="str">
            <v>ENGLISH LANGUAGE ARTS</v>
          </cell>
          <cell r="I1042">
            <v>33.299999999999997</v>
          </cell>
          <cell r="K1042">
            <v>0</v>
          </cell>
          <cell r="M1042">
            <v>34.799999999999997</v>
          </cell>
          <cell r="O1042">
            <v>0</v>
          </cell>
          <cell r="Q1042">
            <v>0</v>
          </cell>
          <cell r="S1042">
            <v>0</v>
          </cell>
          <cell r="U1042">
            <v>0</v>
          </cell>
          <cell r="W1042">
            <v>46.7</v>
          </cell>
        </row>
        <row r="1043">
          <cell r="D1043" t="str">
            <v>215210210</v>
          </cell>
          <cell r="F1043" t="str">
            <v>8</v>
          </cell>
          <cell r="G1043" t="str">
            <v>MATHEMATICS</v>
          </cell>
          <cell r="I1043">
            <v>33.299999999999997</v>
          </cell>
          <cell r="K1043">
            <v>0</v>
          </cell>
          <cell r="M1043">
            <v>34.799999999999997</v>
          </cell>
          <cell r="O1043">
            <v>0</v>
          </cell>
          <cell r="Q1043">
            <v>0</v>
          </cell>
          <cell r="S1043">
            <v>0</v>
          </cell>
          <cell r="U1043">
            <v>14.3</v>
          </cell>
          <cell r="W1043">
            <v>40</v>
          </cell>
        </row>
        <row r="1044">
          <cell r="D1044" t="str">
            <v>215210235</v>
          </cell>
          <cell r="F1044" t="str">
            <v>3</v>
          </cell>
          <cell r="G1044" t="str">
            <v>ENGLISH LANGUAGE ARTS</v>
          </cell>
          <cell r="I1044">
            <v>19.5</v>
          </cell>
          <cell r="K1044">
            <v>0</v>
          </cell>
          <cell r="M1044">
            <v>18.899999999999999</v>
          </cell>
          <cell r="O1044">
            <v>0</v>
          </cell>
          <cell r="Q1044">
            <v>25</v>
          </cell>
          <cell r="S1044">
            <v>0</v>
          </cell>
          <cell r="U1044">
            <v>9.1</v>
          </cell>
          <cell r="W1044">
            <v>18.899999999999999</v>
          </cell>
        </row>
        <row r="1045">
          <cell r="D1045" t="str">
            <v>215210235</v>
          </cell>
          <cell r="F1045" t="str">
            <v>3</v>
          </cell>
          <cell r="G1045" t="str">
            <v>MATHEMATICS</v>
          </cell>
          <cell r="I1045">
            <v>25.6</v>
          </cell>
          <cell r="K1045">
            <v>0</v>
          </cell>
          <cell r="M1045">
            <v>25.6</v>
          </cell>
          <cell r="O1045">
            <v>0</v>
          </cell>
          <cell r="Q1045">
            <v>25</v>
          </cell>
          <cell r="S1045">
            <v>0</v>
          </cell>
          <cell r="U1045">
            <v>15.4</v>
          </cell>
          <cell r="W1045">
            <v>28.2</v>
          </cell>
        </row>
        <row r="1046">
          <cell r="D1046" t="str">
            <v>215210235</v>
          </cell>
          <cell r="F1046" t="str">
            <v>4</v>
          </cell>
          <cell r="G1046" t="str">
            <v>ENGLISH LANGUAGE ARTS</v>
          </cell>
          <cell r="I1046">
            <v>12.8</v>
          </cell>
          <cell r="K1046">
            <v>0</v>
          </cell>
          <cell r="M1046">
            <v>12.5</v>
          </cell>
          <cell r="O1046">
            <v>0</v>
          </cell>
          <cell r="Q1046">
            <v>25</v>
          </cell>
          <cell r="S1046">
            <v>0</v>
          </cell>
          <cell r="U1046">
            <v>12.5</v>
          </cell>
          <cell r="W1046">
            <v>11.3</v>
          </cell>
        </row>
        <row r="1047">
          <cell r="D1047" t="str">
            <v>215210235</v>
          </cell>
          <cell r="F1047" t="str">
            <v>4</v>
          </cell>
          <cell r="G1047" t="str">
            <v>MATHEMATICS</v>
          </cell>
          <cell r="I1047">
            <v>11.3</v>
          </cell>
          <cell r="K1047">
            <v>100</v>
          </cell>
          <cell r="M1047">
            <v>10.8</v>
          </cell>
          <cell r="O1047">
            <v>0</v>
          </cell>
          <cell r="Q1047">
            <v>0</v>
          </cell>
          <cell r="S1047">
            <v>0</v>
          </cell>
          <cell r="U1047">
            <v>0</v>
          </cell>
          <cell r="W1047">
            <v>12.3</v>
          </cell>
        </row>
        <row r="1048">
          <cell r="D1048" t="str">
            <v>215210235</v>
          </cell>
          <cell r="F1048" t="str">
            <v>5</v>
          </cell>
          <cell r="G1048" t="str">
            <v>ENGLISH LANGUAGE ARTS</v>
          </cell>
          <cell r="I1048">
            <v>17.899999999999999</v>
          </cell>
          <cell r="K1048">
            <v>0</v>
          </cell>
          <cell r="M1048">
            <v>17.2</v>
          </cell>
          <cell r="O1048">
            <v>0</v>
          </cell>
          <cell r="Q1048">
            <v>33.299999999999997</v>
          </cell>
          <cell r="S1048">
            <v>0</v>
          </cell>
          <cell r="U1048">
            <v>6.3</v>
          </cell>
          <cell r="W1048">
            <v>19</v>
          </cell>
        </row>
        <row r="1049">
          <cell r="D1049" t="str">
            <v>215210235</v>
          </cell>
          <cell r="F1049" t="str">
            <v>5</v>
          </cell>
          <cell r="G1049" t="str">
            <v>MATHEMATICS</v>
          </cell>
          <cell r="I1049">
            <v>45.6</v>
          </cell>
          <cell r="K1049">
            <v>0</v>
          </cell>
          <cell r="M1049">
            <v>46.2</v>
          </cell>
          <cell r="O1049">
            <v>0</v>
          </cell>
          <cell r="Q1049">
            <v>33.299999999999997</v>
          </cell>
          <cell r="S1049">
            <v>0</v>
          </cell>
          <cell r="U1049">
            <v>29.4</v>
          </cell>
          <cell r="W1049">
            <v>46.9</v>
          </cell>
        </row>
        <row r="1050">
          <cell r="D1050" t="str">
            <v>215210235</v>
          </cell>
          <cell r="F1050" t="str">
            <v>6</v>
          </cell>
          <cell r="G1050" t="str">
            <v>ENGLISH LANGUAGE ARTS</v>
          </cell>
          <cell r="I1050">
            <v>19</v>
          </cell>
          <cell r="K1050">
            <v>0</v>
          </cell>
          <cell r="M1050">
            <v>20.5</v>
          </cell>
          <cell r="O1050">
            <v>0</v>
          </cell>
          <cell r="Q1050">
            <v>0</v>
          </cell>
          <cell r="S1050">
            <v>0</v>
          </cell>
          <cell r="U1050">
            <v>6.7</v>
          </cell>
          <cell r="W1050">
            <v>13.7</v>
          </cell>
        </row>
        <row r="1051">
          <cell r="D1051" t="str">
            <v>215210235</v>
          </cell>
          <cell r="F1051" t="str">
            <v>6</v>
          </cell>
          <cell r="G1051" t="str">
            <v>MATHEMATICS</v>
          </cell>
          <cell r="I1051">
            <v>19</v>
          </cell>
          <cell r="K1051">
            <v>0</v>
          </cell>
          <cell r="M1051">
            <v>20.6</v>
          </cell>
          <cell r="O1051">
            <v>0</v>
          </cell>
          <cell r="Q1051">
            <v>0</v>
          </cell>
          <cell r="S1051">
            <v>0</v>
          </cell>
          <cell r="U1051">
            <v>10</v>
          </cell>
          <cell r="W1051">
            <v>13.7</v>
          </cell>
        </row>
        <row r="1052">
          <cell r="D1052" t="str">
            <v>215210235</v>
          </cell>
          <cell r="F1052" t="str">
            <v>7</v>
          </cell>
          <cell r="G1052" t="str">
            <v>ENGLISH LANGUAGE ARTS</v>
          </cell>
          <cell r="I1052">
            <v>11.4</v>
          </cell>
          <cell r="K1052">
            <v>0</v>
          </cell>
          <cell r="M1052">
            <v>13.3</v>
          </cell>
          <cell r="O1052">
            <v>0</v>
          </cell>
          <cell r="Q1052">
            <v>0</v>
          </cell>
          <cell r="S1052">
            <v>0</v>
          </cell>
          <cell r="U1052">
            <v>0</v>
          </cell>
          <cell r="W1052">
            <v>15.9</v>
          </cell>
        </row>
        <row r="1053">
          <cell r="D1053" t="str">
            <v>215210235</v>
          </cell>
          <cell r="F1053" t="str">
            <v>7</v>
          </cell>
          <cell r="G1053" t="str">
            <v>MATHEMATICS</v>
          </cell>
          <cell r="I1053">
            <v>2.9</v>
          </cell>
          <cell r="K1053">
            <v>0</v>
          </cell>
          <cell r="M1053">
            <v>3.3</v>
          </cell>
          <cell r="O1053">
            <v>0</v>
          </cell>
          <cell r="Q1053">
            <v>0</v>
          </cell>
          <cell r="S1053">
            <v>0</v>
          </cell>
          <cell r="U1053">
            <v>0</v>
          </cell>
          <cell r="W1053">
            <v>4.5</v>
          </cell>
        </row>
        <row r="1054">
          <cell r="D1054" t="str">
            <v>215210235</v>
          </cell>
          <cell r="F1054" t="str">
            <v>8</v>
          </cell>
          <cell r="G1054" t="str">
            <v>ENGLISH LANGUAGE ARTS</v>
          </cell>
          <cell r="I1054">
            <v>50</v>
          </cell>
          <cell r="K1054">
            <v>50</v>
          </cell>
          <cell r="M1054">
            <v>49.2</v>
          </cell>
          <cell r="O1054">
            <v>0</v>
          </cell>
          <cell r="Q1054">
            <v>50</v>
          </cell>
          <cell r="S1054">
            <v>0</v>
          </cell>
          <cell r="U1054">
            <v>19.2</v>
          </cell>
          <cell r="W1054">
            <v>33.299999999999997</v>
          </cell>
        </row>
        <row r="1055">
          <cell r="D1055" t="str">
            <v>215210235</v>
          </cell>
          <cell r="F1055" t="str">
            <v>8</v>
          </cell>
          <cell r="G1055" t="str">
            <v>MATHEMATICS</v>
          </cell>
          <cell r="I1055">
            <v>34.700000000000003</v>
          </cell>
          <cell r="K1055">
            <v>50</v>
          </cell>
          <cell r="M1055">
            <v>32.200000000000003</v>
          </cell>
          <cell r="O1055">
            <v>0</v>
          </cell>
          <cell r="Q1055">
            <v>0</v>
          </cell>
          <cell r="S1055">
            <v>0</v>
          </cell>
          <cell r="U1055">
            <v>20</v>
          </cell>
          <cell r="W1055">
            <v>34.4</v>
          </cell>
        </row>
        <row r="1056">
          <cell r="D1056" t="str">
            <v>215210250</v>
          </cell>
          <cell r="F1056" t="str">
            <v>3</v>
          </cell>
          <cell r="G1056" t="str">
            <v>ENGLISH LANGUAGE ARTS</v>
          </cell>
          <cell r="I1056">
            <v>17.600000000000001</v>
          </cell>
          <cell r="K1056">
            <v>100</v>
          </cell>
          <cell r="M1056">
            <v>15.6</v>
          </cell>
          <cell r="O1056">
            <v>0</v>
          </cell>
          <cell r="Q1056">
            <v>0</v>
          </cell>
          <cell r="S1056">
            <v>0</v>
          </cell>
          <cell r="U1056">
            <v>0</v>
          </cell>
          <cell r="W1056">
            <v>24</v>
          </cell>
        </row>
        <row r="1057">
          <cell r="D1057" t="str">
            <v>215210250</v>
          </cell>
          <cell r="F1057" t="str">
            <v>3</v>
          </cell>
          <cell r="G1057" t="str">
            <v>MATHEMATICS</v>
          </cell>
          <cell r="I1057">
            <v>18.2</v>
          </cell>
          <cell r="K1057">
            <v>0</v>
          </cell>
          <cell r="M1057">
            <v>19.399999999999999</v>
          </cell>
          <cell r="O1057">
            <v>0</v>
          </cell>
          <cell r="Q1057">
            <v>0</v>
          </cell>
          <cell r="S1057">
            <v>0</v>
          </cell>
          <cell r="U1057">
            <v>16.7</v>
          </cell>
          <cell r="W1057">
            <v>20.8</v>
          </cell>
        </row>
        <row r="1058">
          <cell r="D1058" t="str">
            <v>215210250</v>
          </cell>
          <cell r="F1058" t="str">
            <v>4</v>
          </cell>
          <cell r="G1058" t="str">
            <v>ENGLISH LANGUAGE ARTS</v>
          </cell>
          <cell r="I1058">
            <v>22.7</v>
          </cell>
          <cell r="K1058">
            <v>0</v>
          </cell>
          <cell r="M1058">
            <v>20.9</v>
          </cell>
          <cell r="O1058">
            <v>100</v>
          </cell>
          <cell r="Q1058">
            <v>0</v>
          </cell>
          <cell r="S1058">
            <v>0</v>
          </cell>
          <cell r="U1058">
            <v>0</v>
          </cell>
          <cell r="W1058">
            <v>25.6</v>
          </cell>
        </row>
        <row r="1059">
          <cell r="D1059" t="str">
            <v>215210250</v>
          </cell>
          <cell r="F1059" t="str">
            <v>4</v>
          </cell>
          <cell r="G1059" t="str">
            <v>MATHEMATICS</v>
          </cell>
          <cell r="I1059">
            <v>36.4</v>
          </cell>
          <cell r="K1059">
            <v>0</v>
          </cell>
          <cell r="M1059">
            <v>34.9</v>
          </cell>
          <cell r="O1059">
            <v>100</v>
          </cell>
          <cell r="Q1059">
            <v>0</v>
          </cell>
          <cell r="S1059">
            <v>0</v>
          </cell>
          <cell r="U1059">
            <v>18.2</v>
          </cell>
          <cell r="W1059">
            <v>35.9</v>
          </cell>
        </row>
        <row r="1060">
          <cell r="D1060" t="str">
            <v>215210250</v>
          </cell>
          <cell r="F1060" t="str">
            <v>5</v>
          </cell>
          <cell r="G1060" t="str">
            <v>ENGLISH LANGUAGE ARTS</v>
          </cell>
          <cell r="I1060">
            <v>10.3</v>
          </cell>
          <cell r="K1060">
            <v>0</v>
          </cell>
          <cell r="M1060">
            <v>10.3</v>
          </cell>
          <cell r="O1060">
            <v>0</v>
          </cell>
          <cell r="Q1060">
            <v>0</v>
          </cell>
          <cell r="S1060">
            <v>0</v>
          </cell>
          <cell r="U1060">
            <v>0</v>
          </cell>
          <cell r="W1060">
            <v>10</v>
          </cell>
        </row>
        <row r="1061">
          <cell r="D1061" t="str">
            <v>215210250</v>
          </cell>
          <cell r="F1061" t="str">
            <v>5</v>
          </cell>
          <cell r="G1061" t="str">
            <v>MATHEMATICS</v>
          </cell>
          <cell r="I1061">
            <v>48.3</v>
          </cell>
          <cell r="K1061">
            <v>0</v>
          </cell>
          <cell r="M1061">
            <v>48.3</v>
          </cell>
          <cell r="O1061">
            <v>0</v>
          </cell>
          <cell r="Q1061">
            <v>0</v>
          </cell>
          <cell r="S1061">
            <v>0</v>
          </cell>
          <cell r="U1061">
            <v>16.7</v>
          </cell>
          <cell r="W1061">
            <v>45</v>
          </cell>
        </row>
        <row r="1062">
          <cell r="D1062" t="str">
            <v>215210250</v>
          </cell>
          <cell r="F1062" t="str">
            <v>6</v>
          </cell>
          <cell r="G1062" t="str">
            <v>ENGLISH LANGUAGE ARTS</v>
          </cell>
          <cell r="I1062">
            <v>12.5</v>
          </cell>
          <cell r="K1062">
            <v>0</v>
          </cell>
          <cell r="M1062">
            <v>6.9</v>
          </cell>
          <cell r="O1062">
            <v>100</v>
          </cell>
          <cell r="Q1062">
            <v>50</v>
          </cell>
          <cell r="S1062">
            <v>0</v>
          </cell>
          <cell r="U1062">
            <v>0</v>
          </cell>
          <cell r="W1062">
            <v>18.2</v>
          </cell>
        </row>
        <row r="1063">
          <cell r="D1063" t="str">
            <v>215210250</v>
          </cell>
          <cell r="F1063" t="str">
            <v>6</v>
          </cell>
          <cell r="G1063" t="str">
            <v>MATHEMATICS</v>
          </cell>
          <cell r="I1063">
            <v>12.1</v>
          </cell>
          <cell r="K1063">
            <v>0</v>
          </cell>
          <cell r="M1063">
            <v>6.7</v>
          </cell>
          <cell r="O1063">
            <v>100</v>
          </cell>
          <cell r="Q1063">
            <v>50</v>
          </cell>
          <cell r="S1063">
            <v>0</v>
          </cell>
          <cell r="U1063">
            <v>0</v>
          </cell>
          <cell r="W1063">
            <v>17.399999999999999</v>
          </cell>
        </row>
        <row r="1064">
          <cell r="D1064" t="str">
            <v>215210250</v>
          </cell>
          <cell r="F1064" t="str">
            <v>7</v>
          </cell>
          <cell r="G1064" t="str">
            <v>ENGLISH LANGUAGE ARTS</v>
          </cell>
          <cell r="I1064">
            <v>25</v>
          </cell>
          <cell r="K1064">
            <v>0</v>
          </cell>
          <cell r="M1064">
            <v>18.2</v>
          </cell>
          <cell r="O1064">
            <v>0</v>
          </cell>
          <cell r="Q1064">
            <v>100</v>
          </cell>
          <cell r="S1064">
            <v>0</v>
          </cell>
          <cell r="U1064">
            <v>33.299999999999997</v>
          </cell>
          <cell r="W1064">
            <v>22.2</v>
          </cell>
        </row>
        <row r="1065">
          <cell r="D1065" t="str">
            <v>215210250</v>
          </cell>
          <cell r="F1065" t="str">
            <v>7</v>
          </cell>
          <cell r="G1065" t="str">
            <v>MATHEMATICS</v>
          </cell>
          <cell r="I1065">
            <v>33.299999999999997</v>
          </cell>
          <cell r="K1065">
            <v>0</v>
          </cell>
          <cell r="M1065">
            <v>27.3</v>
          </cell>
          <cell r="O1065">
            <v>0</v>
          </cell>
          <cell r="Q1065">
            <v>100</v>
          </cell>
          <cell r="S1065">
            <v>0</v>
          </cell>
          <cell r="U1065">
            <v>33.299999999999997</v>
          </cell>
          <cell r="W1065">
            <v>22.2</v>
          </cell>
        </row>
        <row r="1066">
          <cell r="D1066" t="str">
            <v>215210250</v>
          </cell>
          <cell r="F1066" t="str">
            <v>8</v>
          </cell>
          <cell r="G1066" t="str">
            <v>ENGLISH LANGUAGE ARTS</v>
          </cell>
          <cell r="I1066">
            <v>50</v>
          </cell>
          <cell r="K1066">
            <v>0</v>
          </cell>
          <cell r="M1066">
            <v>0</v>
          </cell>
          <cell r="O1066">
            <v>0</v>
          </cell>
          <cell r="Q1066">
            <v>100</v>
          </cell>
          <cell r="S1066">
            <v>0</v>
          </cell>
          <cell r="U1066">
            <v>50</v>
          </cell>
          <cell r="W1066">
            <v>100</v>
          </cell>
        </row>
        <row r="1067">
          <cell r="D1067" t="str">
            <v>215210250</v>
          </cell>
          <cell r="F1067" t="str">
            <v>8</v>
          </cell>
          <cell r="G1067" t="str">
            <v>MATHEMATICS</v>
          </cell>
          <cell r="I1067">
            <v>50</v>
          </cell>
          <cell r="K1067">
            <v>0</v>
          </cell>
          <cell r="M1067">
            <v>0</v>
          </cell>
          <cell r="O1067">
            <v>0</v>
          </cell>
          <cell r="Q1067">
            <v>100</v>
          </cell>
          <cell r="S1067">
            <v>0</v>
          </cell>
          <cell r="U1067">
            <v>50</v>
          </cell>
          <cell r="W1067">
            <v>100</v>
          </cell>
        </row>
        <row r="1068">
          <cell r="D1068" t="str">
            <v>215210260</v>
          </cell>
          <cell r="F1068" t="str">
            <v>3</v>
          </cell>
          <cell r="G1068" t="str">
            <v>ENGLISH LANGUAGE ARTS</v>
          </cell>
          <cell r="I1068">
            <v>57.8</v>
          </cell>
          <cell r="K1068">
            <v>0</v>
          </cell>
          <cell r="M1068">
            <v>58.3</v>
          </cell>
          <cell r="O1068">
            <v>0</v>
          </cell>
          <cell r="Q1068">
            <v>57.6</v>
          </cell>
          <cell r="S1068">
            <v>30</v>
          </cell>
          <cell r="U1068">
            <v>20</v>
          </cell>
          <cell r="W1068">
            <v>54.3</v>
          </cell>
        </row>
        <row r="1069">
          <cell r="D1069" t="str">
            <v>215210260</v>
          </cell>
          <cell r="F1069" t="str">
            <v>3</v>
          </cell>
          <cell r="G1069" t="str">
            <v>MATHEMATICS</v>
          </cell>
          <cell r="I1069">
            <v>64.5</v>
          </cell>
          <cell r="K1069">
            <v>0</v>
          </cell>
          <cell r="M1069">
            <v>66.7</v>
          </cell>
          <cell r="O1069">
            <v>0</v>
          </cell>
          <cell r="Q1069">
            <v>63.7</v>
          </cell>
          <cell r="S1069">
            <v>50</v>
          </cell>
          <cell r="U1069">
            <v>20</v>
          </cell>
          <cell r="W1069">
            <v>62.9</v>
          </cell>
        </row>
        <row r="1070">
          <cell r="D1070" t="str">
            <v>215210260</v>
          </cell>
          <cell r="F1070" t="str">
            <v>4</v>
          </cell>
          <cell r="G1070" t="str">
            <v>ENGLISH LANGUAGE ARTS</v>
          </cell>
          <cell r="I1070">
            <v>42.9</v>
          </cell>
          <cell r="K1070">
            <v>0</v>
          </cell>
          <cell r="M1070">
            <v>58.8</v>
          </cell>
          <cell r="O1070">
            <v>0</v>
          </cell>
          <cell r="Q1070">
            <v>34.4</v>
          </cell>
          <cell r="S1070">
            <v>22.2</v>
          </cell>
          <cell r="U1070">
            <v>27.3</v>
          </cell>
          <cell r="W1070">
            <v>39.5</v>
          </cell>
        </row>
        <row r="1071">
          <cell r="D1071" t="str">
            <v>215210260</v>
          </cell>
          <cell r="F1071" t="str">
            <v>4</v>
          </cell>
          <cell r="G1071" t="str">
            <v>MATHEMATICS</v>
          </cell>
          <cell r="I1071">
            <v>51</v>
          </cell>
          <cell r="K1071">
            <v>0</v>
          </cell>
          <cell r="M1071">
            <v>47.1</v>
          </cell>
          <cell r="O1071">
            <v>0</v>
          </cell>
          <cell r="Q1071">
            <v>53.2</v>
          </cell>
          <cell r="S1071">
            <v>44.4</v>
          </cell>
          <cell r="U1071">
            <v>18.2</v>
          </cell>
          <cell r="W1071">
            <v>51.2</v>
          </cell>
        </row>
        <row r="1072">
          <cell r="D1072" t="str">
            <v>215210260</v>
          </cell>
          <cell r="F1072" t="str">
            <v>5</v>
          </cell>
          <cell r="G1072" t="str">
            <v>ENGLISH LANGUAGE ARTS</v>
          </cell>
          <cell r="I1072">
            <v>24.4</v>
          </cell>
          <cell r="K1072">
            <v>0</v>
          </cell>
          <cell r="M1072">
            <v>25</v>
          </cell>
          <cell r="O1072">
            <v>0</v>
          </cell>
          <cell r="Q1072">
            <v>25</v>
          </cell>
          <cell r="S1072">
            <v>0</v>
          </cell>
          <cell r="U1072">
            <v>25</v>
          </cell>
          <cell r="W1072">
            <v>29.4</v>
          </cell>
        </row>
        <row r="1073">
          <cell r="D1073" t="str">
            <v>215210260</v>
          </cell>
          <cell r="F1073" t="str">
            <v>5</v>
          </cell>
          <cell r="G1073" t="str">
            <v>MATHEMATICS</v>
          </cell>
          <cell r="I1073">
            <v>51.2</v>
          </cell>
          <cell r="K1073">
            <v>100</v>
          </cell>
          <cell r="M1073">
            <v>37.5</v>
          </cell>
          <cell r="O1073">
            <v>0</v>
          </cell>
          <cell r="Q1073">
            <v>56.3</v>
          </cell>
          <cell r="S1073">
            <v>33.299999999999997</v>
          </cell>
          <cell r="U1073">
            <v>25</v>
          </cell>
          <cell r="W1073">
            <v>54.3</v>
          </cell>
        </row>
        <row r="1074">
          <cell r="D1074" t="str">
            <v>215210260</v>
          </cell>
          <cell r="F1074" t="str">
            <v>6</v>
          </cell>
          <cell r="G1074" t="str">
            <v>ENGLISH LANGUAGE ARTS</v>
          </cell>
          <cell r="I1074">
            <v>31.7</v>
          </cell>
          <cell r="K1074">
            <v>0</v>
          </cell>
          <cell r="M1074">
            <v>38.5</v>
          </cell>
          <cell r="O1074">
            <v>0</v>
          </cell>
          <cell r="Q1074">
            <v>29.6</v>
          </cell>
          <cell r="S1074">
            <v>0</v>
          </cell>
          <cell r="U1074">
            <v>20</v>
          </cell>
          <cell r="W1074">
            <v>23.3</v>
          </cell>
        </row>
        <row r="1075">
          <cell r="D1075" t="str">
            <v>215210260</v>
          </cell>
          <cell r="F1075" t="str">
            <v>6</v>
          </cell>
          <cell r="G1075" t="str">
            <v>MATHEMATICS</v>
          </cell>
          <cell r="I1075">
            <v>63.4</v>
          </cell>
          <cell r="K1075">
            <v>100</v>
          </cell>
          <cell r="M1075">
            <v>53.8</v>
          </cell>
          <cell r="O1075">
            <v>0</v>
          </cell>
          <cell r="Q1075">
            <v>66.7</v>
          </cell>
          <cell r="S1075">
            <v>14.3</v>
          </cell>
          <cell r="U1075">
            <v>20</v>
          </cell>
          <cell r="W1075">
            <v>60</v>
          </cell>
        </row>
        <row r="1076">
          <cell r="D1076" t="str">
            <v>215210260</v>
          </cell>
          <cell r="F1076" t="str">
            <v>7</v>
          </cell>
          <cell r="G1076" t="str">
            <v>ENGLISH LANGUAGE ARTS</v>
          </cell>
          <cell r="I1076">
            <v>18.5</v>
          </cell>
          <cell r="K1076">
            <v>0</v>
          </cell>
          <cell r="M1076">
            <v>28.6</v>
          </cell>
          <cell r="O1076">
            <v>0</v>
          </cell>
          <cell r="Q1076">
            <v>15.8</v>
          </cell>
          <cell r="S1076">
            <v>0</v>
          </cell>
          <cell r="U1076">
            <v>14.3</v>
          </cell>
          <cell r="W1076">
            <v>14.3</v>
          </cell>
        </row>
        <row r="1077">
          <cell r="D1077" t="str">
            <v>215210260</v>
          </cell>
          <cell r="F1077" t="str">
            <v>7</v>
          </cell>
          <cell r="G1077" t="str">
            <v>MATHEMATICS</v>
          </cell>
          <cell r="I1077">
            <v>33.299999999999997</v>
          </cell>
          <cell r="K1077">
            <v>0</v>
          </cell>
          <cell r="M1077">
            <v>14.3</v>
          </cell>
          <cell r="O1077">
            <v>0</v>
          </cell>
          <cell r="Q1077">
            <v>42.1</v>
          </cell>
          <cell r="S1077">
            <v>0</v>
          </cell>
          <cell r="U1077">
            <v>28.6</v>
          </cell>
          <cell r="W1077">
            <v>33.4</v>
          </cell>
        </row>
        <row r="1078">
          <cell r="D1078" t="str">
            <v>215210260</v>
          </cell>
          <cell r="F1078" t="str">
            <v>8</v>
          </cell>
          <cell r="G1078" t="str">
            <v>ENGLISH LANGUAGE ARTS</v>
          </cell>
          <cell r="I1078">
            <v>62.5</v>
          </cell>
          <cell r="K1078">
            <v>0</v>
          </cell>
          <cell r="M1078">
            <v>50</v>
          </cell>
          <cell r="O1078">
            <v>0</v>
          </cell>
          <cell r="Q1078">
            <v>65</v>
          </cell>
          <cell r="S1078">
            <v>33.299999999999997</v>
          </cell>
          <cell r="U1078">
            <v>50</v>
          </cell>
          <cell r="W1078">
            <v>80</v>
          </cell>
        </row>
        <row r="1079">
          <cell r="D1079" t="str">
            <v>215210260</v>
          </cell>
          <cell r="F1079" t="str">
            <v>8</v>
          </cell>
          <cell r="G1079" t="str">
            <v>MATHEMATICS</v>
          </cell>
          <cell r="I1079">
            <v>33.299999999999997</v>
          </cell>
          <cell r="K1079">
            <v>0</v>
          </cell>
          <cell r="M1079">
            <v>25</v>
          </cell>
          <cell r="O1079">
            <v>0</v>
          </cell>
          <cell r="Q1079">
            <v>35</v>
          </cell>
          <cell r="S1079">
            <v>0</v>
          </cell>
          <cell r="U1079">
            <v>0</v>
          </cell>
          <cell r="W1079">
            <v>40</v>
          </cell>
        </row>
        <row r="1080">
          <cell r="D1080" t="str">
            <v>215210265</v>
          </cell>
          <cell r="F1080" t="str">
            <v>3</v>
          </cell>
          <cell r="G1080" t="str">
            <v>ENGLISH LANGUAGE ARTS</v>
          </cell>
          <cell r="I1080">
            <v>21.6</v>
          </cell>
          <cell r="K1080">
            <v>0</v>
          </cell>
          <cell r="M1080">
            <v>21.4</v>
          </cell>
          <cell r="O1080">
            <v>0</v>
          </cell>
          <cell r="Q1080">
            <v>0</v>
          </cell>
          <cell r="S1080">
            <v>0</v>
          </cell>
          <cell r="U1080">
            <v>0</v>
          </cell>
          <cell r="W1080">
            <v>11.5</v>
          </cell>
        </row>
        <row r="1081">
          <cell r="D1081" t="str">
            <v>215210265</v>
          </cell>
          <cell r="F1081" t="str">
            <v>3</v>
          </cell>
          <cell r="G1081" t="str">
            <v>MATHEMATICS</v>
          </cell>
          <cell r="I1081">
            <v>18.899999999999999</v>
          </cell>
          <cell r="K1081">
            <v>0</v>
          </cell>
          <cell r="M1081">
            <v>21.5</v>
          </cell>
          <cell r="O1081">
            <v>0</v>
          </cell>
          <cell r="Q1081">
            <v>0</v>
          </cell>
          <cell r="S1081">
            <v>0</v>
          </cell>
          <cell r="U1081">
            <v>0</v>
          </cell>
          <cell r="W1081">
            <v>11.5</v>
          </cell>
        </row>
        <row r="1082">
          <cell r="D1082" t="str">
            <v>215210265</v>
          </cell>
          <cell r="F1082" t="str">
            <v>4</v>
          </cell>
          <cell r="G1082" t="str">
            <v>ENGLISH LANGUAGE ARTS</v>
          </cell>
          <cell r="I1082">
            <v>15.2</v>
          </cell>
          <cell r="K1082">
            <v>0</v>
          </cell>
          <cell r="M1082">
            <v>13</v>
          </cell>
          <cell r="O1082">
            <v>0</v>
          </cell>
          <cell r="Q1082">
            <v>0</v>
          </cell>
          <cell r="S1082">
            <v>0</v>
          </cell>
          <cell r="U1082">
            <v>28.6</v>
          </cell>
          <cell r="W1082">
            <v>10.5</v>
          </cell>
        </row>
        <row r="1083">
          <cell r="D1083" t="str">
            <v>215210265</v>
          </cell>
          <cell r="F1083" t="str">
            <v>4</v>
          </cell>
          <cell r="G1083" t="str">
            <v>MATHEMATICS</v>
          </cell>
          <cell r="I1083">
            <v>34.4</v>
          </cell>
          <cell r="K1083">
            <v>0</v>
          </cell>
          <cell r="M1083">
            <v>39.1</v>
          </cell>
          <cell r="O1083">
            <v>0</v>
          </cell>
          <cell r="Q1083">
            <v>0</v>
          </cell>
          <cell r="S1083">
            <v>0</v>
          </cell>
          <cell r="U1083">
            <v>14.3</v>
          </cell>
          <cell r="W1083">
            <v>26.3</v>
          </cell>
        </row>
        <row r="1084">
          <cell r="D1084" t="str">
            <v>215210265</v>
          </cell>
          <cell r="F1084" t="str">
            <v>5</v>
          </cell>
          <cell r="G1084" t="str">
            <v>ENGLISH LANGUAGE ARTS</v>
          </cell>
          <cell r="I1084">
            <v>10.5</v>
          </cell>
          <cell r="K1084">
            <v>0</v>
          </cell>
          <cell r="M1084">
            <v>15.4</v>
          </cell>
          <cell r="O1084">
            <v>0</v>
          </cell>
          <cell r="Q1084">
            <v>0</v>
          </cell>
          <cell r="S1084">
            <v>0</v>
          </cell>
          <cell r="U1084">
            <v>0</v>
          </cell>
          <cell r="W1084">
            <v>25</v>
          </cell>
        </row>
        <row r="1085">
          <cell r="D1085" t="str">
            <v>215210265</v>
          </cell>
          <cell r="F1085" t="str">
            <v>5</v>
          </cell>
          <cell r="G1085" t="str">
            <v>MATHEMATICS</v>
          </cell>
          <cell r="I1085">
            <v>26.3</v>
          </cell>
          <cell r="K1085">
            <v>0</v>
          </cell>
          <cell r="M1085">
            <v>30.8</v>
          </cell>
          <cell r="O1085">
            <v>0</v>
          </cell>
          <cell r="Q1085">
            <v>20</v>
          </cell>
          <cell r="S1085">
            <v>0</v>
          </cell>
          <cell r="U1085">
            <v>0</v>
          </cell>
          <cell r="W1085">
            <v>25</v>
          </cell>
        </row>
        <row r="1086">
          <cell r="D1086" t="str">
            <v>215210265</v>
          </cell>
          <cell r="F1086" t="str">
            <v>6</v>
          </cell>
          <cell r="G1086" t="str">
            <v>ENGLISH LANGUAGE ARTS</v>
          </cell>
          <cell r="I1086">
            <v>28.6</v>
          </cell>
          <cell r="K1086">
            <v>0</v>
          </cell>
          <cell r="M1086">
            <v>33.299999999999997</v>
          </cell>
          <cell r="O1086">
            <v>0</v>
          </cell>
          <cell r="Q1086">
            <v>0</v>
          </cell>
          <cell r="S1086">
            <v>0</v>
          </cell>
          <cell r="U1086">
            <v>0</v>
          </cell>
          <cell r="W1086">
            <v>18.2</v>
          </cell>
        </row>
        <row r="1087">
          <cell r="D1087" t="str">
            <v>215210265</v>
          </cell>
          <cell r="F1087" t="str">
            <v>6</v>
          </cell>
          <cell r="G1087" t="str">
            <v>MATHEMATICS</v>
          </cell>
          <cell r="I1087">
            <v>28.6</v>
          </cell>
          <cell r="K1087">
            <v>0</v>
          </cell>
          <cell r="M1087">
            <v>22.3</v>
          </cell>
          <cell r="O1087">
            <v>0</v>
          </cell>
          <cell r="Q1087">
            <v>66.7</v>
          </cell>
          <cell r="S1087">
            <v>0</v>
          </cell>
          <cell r="U1087">
            <v>0</v>
          </cell>
          <cell r="W1087">
            <v>27.3</v>
          </cell>
        </row>
        <row r="1088">
          <cell r="D1088" t="str">
            <v>215210265</v>
          </cell>
          <cell r="F1088" t="str">
            <v>7</v>
          </cell>
          <cell r="G1088" t="str">
            <v>ENGLISH LANGUAGE ARTS</v>
          </cell>
          <cell r="I1088">
            <v>20</v>
          </cell>
          <cell r="K1088">
            <v>0</v>
          </cell>
          <cell r="M1088">
            <v>17.600000000000001</v>
          </cell>
          <cell r="O1088">
            <v>0</v>
          </cell>
          <cell r="Q1088">
            <v>50</v>
          </cell>
          <cell r="S1088">
            <v>0</v>
          </cell>
          <cell r="U1088">
            <v>0</v>
          </cell>
          <cell r="W1088">
            <v>30</v>
          </cell>
        </row>
        <row r="1089">
          <cell r="D1089" t="str">
            <v>215210265</v>
          </cell>
          <cell r="F1089" t="str">
            <v>7</v>
          </cell>
          <cell r="G1089" t="str">
            <v>MATHEMATICS</v>
          </cell>
          <cell r="I1089">
            <v>20</v>
          </cell>
          <cell r="K1089">
            <v>0</v>
          </cell>
          <cell r="M1089">
            <v>11.8</v>
          </cell>
          <cell r="O1089">
            <v>0</v>
          </cell>
          <cell r="Q1089">
            <v>100</v>
          </cell>
          <cell r="S1089">
            <v>0</v>
          </cell>
          <cell r="U1089">
            <v>0</v>
          </cell>
          <cell r="W1089">
            <v>30</v>
          </cell>
        </row>
        <row r="1090">
          <cell r="D1090" t="str">
            <v>215210265</v>
          </cell>
          <cell r="F1090" t="str">
            <v>8</v>
          </cell>
          <cell r="G1090" t="str">
            <v>ENGLISH LANGUAGE ARTS</v>
          </cell>
          <cell r="I1090">
            <v>36.799999999999997</v>
          </cell>
          <cell r="K1090">
            <v>0</v>
          </cell>
          <cell r="M1090">
            <v>35.299999999999997</v>
          </cell>
          <cell r="O1090">
            <v>0</v>
          </cell>
          <cell r="Q1090">
            <v>50</v>
          </cell>
          <cell r="S1090">
            <v>0</v>
          </cell>
          <cell r="U1090">
            <v>0</v>
          </cell>
          <cell r="W1090">
            <v>36.4</v>
          </cell>
        </row>
        <row r="1091">
          <cell r="D1091" t="str">
            <v>215210265</v>
          </cell>
          <cell r="F1091" t="str">
            <v>8</v>
          </cell>
          <cell r="G1091" t="str">
            <v>MATHEMATICS</v>
          </cell>
          <cell r="I1091">
            <v>33.299999999999997</v>
          </cell>
          <cell r="K1091">
            <v>0</v>
          </cell>
          <cell r="M1091">
            <v>31.3</v>
          </cell>
          <cell r="O1091">
            <v>0</v>
          </cell>
          <cell r="Q1091">
            <v>50</v>
          </cell>
          <cell r="S1091">
            <v>0</v>
          </cell>
          <cell r="U1091">
            <v>0</v>
          </cell>
          <cell r="W1091">
            <v>30</v>
          </cell>
        </row>
        <row r="1092">
          <cell r="D1092" t="str">
            <v>215210280</v>
          </cell>
          <cell r="F1092" t="str">
            <v>3</v>
          </cell>
          <cell r="G1092" t="str">
            <v>ENGLISH LANGUAGE ARTS</v>
          </cell>
          <cell r="I1092">
            <v>32.799999999999997</v>
          </cell>
          <cell r="K1092">
            <v>100</v>
          </cell>
          <cell r="M1092">
            <v>22.7</v>
          </cell>
          <cell r="O1092">
            <v>0</v>
          </cell>
          <cell r="Q1092">
            <v>38.200000000000003</v>
          </cell>
          <cell r="S1092">
            <v>33.299999999999997</v>
          </cell>
          <cell r="U1092">
            <v>9.1</v>
          </cell>
          <cell r="W1092">
            <v>36.700000000000003</v>
          </cell>
        </row>
        <row r="1093">
          <cell r="D1093" t="str">
            <v>215210280</v>
          </cell>
          <cell r="F1093" t="str">
            <v>3</v>
          </cell>
          <cell r="G1093" t="str">
            <v>MATHEMATICS</v>
          </cell>
          <cell r="I1093">
            <v>55.2</v>
          </cell>
          <cell r="K1093">
            <v>100</v>
          </cell>
          <cell r="M1093">
            <v>50</v>
          </cell>
          <cell r="O1093">
            <v>0</v>
          </cell>
          <cell r="Q1093">
            <v>55.9</v>
          </cell>
          <cell r="S1093">
            <v>52.4</v>
          </cell>
          <cell r="U1093">
            <v>36.4</v>
          </cell>
          <cell r="W1093">
            <v>57.1</v>
          </cell>
        </row>
        <row r="1094">
          <cell r="D1094" t="str">
            <v>215210280</v>
          </cell>
          <cell r="F1094" t="str">
            <v>4</v>
          </cell>
          <cell r="G1094" t="str">
            <v>ENGLISH LANGUAGE ARTS</v>
          </cell>
          <cell r="I1094">
            <v>32.700000000000003</v>
          </cell>
          <cell r="K1094">
            <v>100</v>
          </cell>
          <cell r="M1094">
            <v>31.3</v>
          </cell>
          <cell r="O1094">
            <v>0</v>
          </cell>
          <cell r="Q1094">
            <v>31.3</v>
          </cell>
          <cell r="S1094">
            <v>21.7</v>
          </cell>
          <cell r="U1094">
            <v>33.299999999999997</v>
          </cell>
          <cell r="W1094">
            <v>32.5</v>
          </cell>
        </row>
        <row r="1095">
          <cell r="D1095" t="str">
            <v>215210280</v>
          </cell>
          <cell r="F1095" t="str">
            <v>4</v>
          </cell>
          <cell r="G1095" t="str">
            <v>MATHEMATICS</v>
          </cell>
          <cell r="I1095">
            <v>44.3</v>
          </cell>
          <cell r="K1095">
            <v>100</v>
          </cell>
          <cell r="M1095">
            <v>37.5</v>
          </cell>
          <cell r="O1095">
            <v>0</v>
          </cell>
          <cell r="Q1095">
            <v>50</v>
          </cell>
          <cell r="S1095">
            <v>39.1</v>
          </cell>
          <cell r="U1095">
            <v>16.7</v>
          </cell>
          <cell r="W1095">
            <v>42.5</v>
          </cell>
        </row>
        <row r="1096">
          <cell r="D1096" t="str">
            <v>215210280</v>
          </cell>
          <cell r="F1096" t="str">
            <v>5</v>
          </cell>
          <cell r="G1096" t="str">
            <v>ENGLISH LANGUAGE ARTS</v>
          </cell>
          <cell r="I1096">
            <v>32.4</v>
          </cell>
          <cell r="K1096">
            <v>50</v>
          </cell>
          <cell r="M1096">
            <v>12.5</v>
          </cell>
          <cell r="O1096">
            <v>0</v>
          </cell>
          <cell r="Q1096">
            <v>37.5</v>
          </cell>
          <cell r="S1096">
            <v>25</v>
          </cell>
          <cell r="U1096">
            <v>14.3</v>
          </cell>
          <cell r="W1096">
            <v>28.6</v>
          </cell>
        </row>
        <row r="1097">
          <cell r="D1097" t="str">
            <v>215210280</v>
          </cell>
          <cell r="F1097" t="str">
            <v>5</v>
          </cell>
          <cell r="G1097" t="str">
            <v>MATHEMATICS</v>
          </cell>
          <cell r="I1097">
            <v>41.2</v>
          </cell>
          <cell r="K1097">
            <v>50</v>
          </cell>
          <cell r="M1097">
            <v>12.5</v>
          </cell>
          <cell r="O1097">
            <v>0</v>
          </cell>
          <cell r="Q1097">
            <v>50</v>
          </cell>
          <cell r="S1097">
            <v>50</v>
          </cell>
          <cell r="U1097">
            <v>14.3</v>
          </cell>
          <cell r="W1097">
            <v>42.8</v>
          </cell>
        </row>
        <row r="1098">
          <cell r="D1098" t="str">
            <v>215210290</v>
          </cell>
          <cell r="F1098" t="str">
            <v>3</v>
          </cell>
          <cell r="G1098" t="str">
            <v>ENGLISH LANGUAGE ARTS</v>
          </cell>
          <cell r="I1098">
            <v>0</v>
          </cell>
          <cell r="K1098">
            <v>0</v>
          </cell>
          <cell r="M1098">
            <v>0</v>
          </cell>
          <cell r="O1098">
            <v>0</v>
          </cell>
          <cell r="Q1098">
            <v>0</v>
          </cell>
          <cell r="S1098">
            <v>0</v>
          </cell>
          <cell r="U1098">
            <v>0</v>
          </cell>
          <cell r="W1098">
            <v>0</v>
          </cell>
        </row>
        <row r="1099">
          <cell r="D1099" t="str">
            <v>215210290</v>
          </cell>
          <cell r="F1099" t="str">
            <v>3</v>
          </cell>
          <cell r="G1099" t="str">
            <v>MATHEMATICS</v>
          </cell>
          <cell r="I1099">
            <v>0</v>
          </cell>
          <cell r="K1099">
            <v>0</v>
          </cell>
          <cell r="M1099">
            <v>0</v>
          </cell>
          <cell r="O1099">
            <v>0</v>
          </cell>
          <cell r="Q1099">
            <v>0</v>
          </cell>
          <cell r="S1099">
            <v>0</v>
          </cell>
          <cell r="U1099">
            <v>0</v>
          </cell>
          <cell r="W1099">
            <v>0</v>
          </cell>
        </row>
        <row r="1100">
          <cell r="D1100" t="str">
            <v>215210290</v>
          </cell>
          <cell r="F1100" t="str">
            <v>5</v>
          </cell>
          <cell r="G1100" t="str">
            <v>ENGLISH LANGUAGE ARTS</v>
          </cell>
          <cell r="I1100">
            <v>0</v>
          </cell>
          <cell r="K1100">
            <v>0</v>
          </cell>
          <cell r="M1100">
            <v>0</v>
          </cell>
          <cell r="O1100">
            <v>0</v>
          </cell>
          <cell r="Q1100">
            <v>0</v>
          </cell>
          <cell r="S1100">
            <v>0</v>
          </cell>
          <cell r="U1100">
            <v>0</v>
          </cell>
          <cell r="W1100">
            <v>0</v>
          </cell>
        </row>
        <row r="1101">
          <cell r="D1101" t="str">
            <v>215210290</v>
          </cell>
          <cell r="F1101" t="str">
            <v>5</v>
          </cell>
          <cell r="G1101" t="str">
            <v>MATHEMATICS</v>
          </cell>
          <cell r="I1101">
            <v>50</v>
          </cell>
          <cell r="K1101">
            <v>0</v>
          </cell>
          <cell r="M1101">
            <v>50</v>
          </cell>
          <cell r="O1101">
            <v>0</v>
          </cell>
          <cell r="Q1101">
            <v>0</v>
          </cell>
          <cell r="S1101">
            <v>0</v>
          </cell>
          <cell r="U1101">
            <v>50</v>
          </cell>
          <cell r="W1101">
            <v>100</v>
          </cell>
        </row>
        <row r="1102">
          <cell r="D1102" t="str">
            <v>215210300</v>
          </cell>
          <cell r="F1102" t="str">
            <v>3</v>
          </cell>
          <cell r="G1102" t="str">
            <v>ENGLISH LANGUAGE ARTS</v>
          </cell>
          <cell r="I1102">
            <v>29.2</v>
          </cell>
          <cell r="K1102">
            <v>25</v>
          </cell>
          <cell r="M1102">
            <v>35</v>
          </cell>
          <cell r="O1102">
            <v>0</v>
          </cell>
          <cell r="Q1102">
            <v>27.7</v>
          </cell>
          <cell r="S1102">
            <v>28</v>
          </cell>
          <cell r="U1102">
            <v>0</v>
          </cell>
          <cell r="W1102">
            <v>31.6</v>
          </cell>
        </row>
        <row r="1103">
          <cell r="D1103" t="str">
            <v>215210300</v>
          </cell>
          <cell r="F1103" t="str">
            <v>3</v>
          </cell>
          <cell r="G1103" t="str">
            <v>MATHEMATICS</v>
          </cell>
          <cell r="I1103">
            <v>40.299999999999997</v>
          </cell>
          <cell r="K1103">
            <v>50</v>
          </cell>
          <cell r="M1103">
            <v>40</v>
          </cell>
          <cell r="O1103">
            <v>100</v>
          </cell>
          <cell r="Q1103">
            <v>38.299999999999997</v>
          </cell>
          <cell r="S1103">
            <v>20</v>
          </cell>
          <cell r="U1103">
            <v>35.700000000000003</v>
          </cell>
          <cell r="W1103">
            <v>40.4</v>
          </cell>
        </row>
        <row r="1104">
          <cell r="D1104" t="str">
            <v>215210300</v>
          </cell>
          <cell r="F1104" t="str">
            <v>4</v>
          </cell>
          <cell r="G1104" t="str">
            <v>ENGLISH LANGUAGE ARTS</v>
          </cell>
          <cell r="I1104">
            <v>34.200000000000003</v>
          </cell>
          <cell r="K1104">
            <v>100</v>
          </cell>
          <cell r="M1104">
            <v>9.1</v>
          </cell>
          <cell r="O1104">
            <v>0</v>
          </cell>
          <cell r="Q1104">
            <v>44.9</v>
          </cell>
          <cell r="S1104">
            <v>23.1</v>
          </cell>
          <cell r="U1104">
            <v>16.7</v>
          </cell>
          <cell r="W1104">
            <v>36.200000000000003</v>
          </cell>
        </row>
        <row r="1105">
          <cell r="D1105" t="str">
            <v>215210300</v>
          </cell>
          <cell r="F1105" t="str">
            <v>4</v>
          </cell>
          <cell r="G1105" t="str">
            <v>MATHEMATICS</v>
          </cell>
          <cell r="I1105">
            <v>41.9</v>
          </cell>
          <cell r="K1105">
            <v>100</v>
          </cell>
          <cell r="M1105">
            <v>22.7</v>
          </cell>
          <cell r="O1105">
            <v>0</v>
          </cell>
          <cell r="Q1105">
            <v>51</v>
          </cell>
          <cell r="S1105">
            <v>21.4</v>
          </cell>
          <cell r="U1105">
            <v>38.9</v>
          </cell>
          <cell r="W1105">
            <v>42.4</v>
          </cell>
        </row>
        <row r="1106">
          <cell r="D1106" t="str">
            <v>215210300</v>
          </cell>
          <cell r="F1106" t="str">
            <v>5</v>
          </cell>
          <cell r="G1106" t="str">
            <v>ENGLISH LANGUAGE ARTS</v>
          </cell>
          <cell r="I1106">
            <v>49</v>
          </cell>
          <cell r="K1106">
            <v>100</v>
          </cell>
          <cell r="M1106">
            <v>70</v>
          </cell>
          <cell r="O1106">
            <v>0</v>
          </cell>
          <cell r="Q1106">
            <v>40.5</v>
          </cell>
          <cell r="S1106">
            <v>27.3</v>
          </cell>
          <cell r="U1106">
            <v>27.3</v>
          </cell>
          <cell r="W1106">
            <v>42.5</v>
          </cell>
        </row>
        <row r="1107">
          <cell r="D1107" t="str">
            <v>215210300</v>
          </cell>
          <cell r="F1107" t="str">
            <v>5</v>
          </cell>
          <cell r="G1107" t="str">
            <v>MATHEMATICS</v>
          </cell>
          <cell r="I1107">
            <v>67.3</v>
          </cell>
          <cell r="K1107">
            <v>100</v>
          </cell>
          <cell r="M1107">
            <v>60</v>
          </cell>
          <cell r="O1107">
            <v>50</v>
          </cell>
          <cell r="Q1107">
            <v>67.5</v>
          </cell>
          <cell r="S1107">
            <v>50</v>
          </cell>
          <cell r="U1107">
            <v>54.5</v>
          </cell>
          <cell r="W1107">
            <v>63.4</v>
          </cell>
        </row>
        <row r="1108">
          <cell r="D1108" t="str">
            <v>231170055</v>
          </cell>
          <cell r="F1108" t="str">
            <v>8</v>
          </cell>
          <cell r="G1108" t="str">
            <v>ENGLISH LANGUAGE ARTS</v>
          </cell>
          <cell r="I1108">
            <v>89.9</v>
          </cell>
          <cell r="K1108">
            <v>90.2</v>
          </cell>
          <cell r="M1108">
            <v>82.7</v>
          </cell>
          <cell r="O1108">
            <v>94.6</v>
          </cell>
          <cell r="Q1108">
            <v>70.7</v>
          </cell>
          <cell r="S1108">
            <v>0</v>
          </cell>
          <cell r="U1108">
            <v>47.3</v>
          </cell>
          <cell r="W1108">
            <v>70.7</v>
          </cell>
        </row>
        <row r="1109">
          <cell r="D1109" t="str">
            <v>231170055</v>
          </cell>
          <cell r="F1109" t="str">
            <v>8</v>
          </cell>
          <cell r="G1109" t="str">
            <v>MATHEMATICS</v>
          </cell>
          <cell r="I1109">
            <v>81.5</v>
          </cell>
          <cell r="K1109">
            <v>80.5</v>
          </cell>
          <cell r="M1109">
            <v>65.5</v>
          </cell>
          <cell r="O1109">
            <v>92.9</v>
          </cell>
          <cell r="Q1109">
            <v>51.2</v>
          </cell>
          <cell r="S1109">
            <v>50</v>
          </cell>
          <cell r="U1109">
            <v>34.1</v>
          </cell>
          <cell r="W1109">
            <v>58.5</v>
          </cell>
        </row>
        <row r="1110">
          <cell r="D1110" t="str">
            <v>231170056</v>
          </cell>
          <cell r="F1110" t="str">
            <v>6</v>
          </cell>
          <cell r="G1110" t="str">
            <v>ENGLISH LANGUAGE ARTS</v>
          </cell>
          <cell r="I1110">
            <v>76.400000000000006</v>
          </cell>
          <cell r="K1110">
            <v>72.900000000000006</v>
          </cell>
          <cell r="M1110">
            <v>55.5</v>
          </cell>
          <cell r="O1110">
            <v>89</v>
          </cell>
          <cell r="Q1110">
            <v>54.3</v>
          </cell>
          <cell r="S1110">
            <v>0</v>
          </cell>
          <cell r="U1110">
            <v>24.3</v>
          </cell>
          <cell r="W1110">
            <v>62.4</v>
          </cell>
        </row>
        <row r="1111">
          <cell r="D1111" t="str">
            <v>231170056</v>
          </cell>
          <cell r="F1111" t="str">
            <v>6</v>
          </cell>
          <cell r="G1111" t="str">
            <v>MATHEMATICS</v>
          </cell>
          <cell r="I1111">
            <v>86</v>
          </cell>
          <cell r="K1111">
            <v>82.1</v>
          </cell>
          <cell r="M1111">
            <v>77.8</v>
          </cell>
          <cell r="O1111">
            <v>97.1</v>
          </cell>
          <cell r="Q1111">
            <v>68.599999999999994</v>
          </cell>
          <cell r="S1111">
            <v>0</v>
          </cell>
          <cell r="U1111">
            <v>35.1</v>
          </cell>
          <cell r="W1111">
            <v>76.400000000000006</v>
          </cell>
        </row>
        <row r="1112">
          <cell r="D1112" t="str">
            <v>231170056</v>
          </cell>
          <cell r="F1112" t="str">
            <v>7</v>
          </cell>
          <cell r="G1112" t="str">
            <v>ENGLISH LANGUAGE ARTS</v>
          </cell>
          <cell r="I1112">
            <v>80.900000000000006</v>
          </cell>
          <cell r="K1112">
            <v>80.7</v>
          </cell>
          <cell r="M1112">
            <v>71.900000000000006</v>
          </cell>
          <cell r="O1112">
            <v>88.7</v>
          </cell>
          <cell r="Q1112">
            <v>53.5</v>
          </cell>
          <cell r="S1112">
            <v>0</v>
          </cell>
          <cell r="U1112">
            <v>31</v>
          </cell>
          <cell r="W1112">
            <v>55.3</v>
          </cell>
        </row>
        <row r="1113">
          <cell r="D1113" t="str">
            <v>231170056</v>
          </cell>
          <cell r="F1113" t="str">
            <v>7</v>
          </cell>
          <cell r="G1113" t="str">
            <v>MATHEMATICS</v>
          </cell>
          <cell r="I1113">
            <v>83.3</v>
          </cell>
          <cell r="K1113">
            <v>82.5</v>
          </cell>
          <cell r="M1113">
            <v>65.7</v>
          </cell>
          <cell r="O1113">
            <v>91.6</v>
          </cell>
          <cell r="Q1113">
            <v>62.8</v>
          </cell>
          <cell r="S1113">
            <v>36.4</v>
          </cell>
          <cell r="U1113">
            <v>36.9</v>
          </cell>
          <cell r="W1113">
            <v>64.7</v>
          </cell>
        </row>
        <row r="1114">
          <cell r="D1114" t="str">
            <v>231290055</v>
          </cell>
          <cell r="F1114" t="str">
            <v>6</v>
          </cell>
          <cell r="G1114" t="str">
            <v>ENGLISH LANGUAGE ARTS</v>
          </cell>
          <cell r="I1114">
            <v>89.3</v>
          </cell>
          <cell r="K1114">
            <v>86.1</v>
          </cell>
          <cell r="M1114">
            <v>50</v>
          </cell>
          <cell r="O1114">
            <v>91.8</v>
          </cell>
          <cell r="Q1114">
            <v>100</v>
          </cell>
          <cell r="S1114">
            <v>100</v>
          </cell>
          <cell r="U1114">
            <v>50</v>
          </cell>
          <cell r="W1114">
            <v>63.2</v>
          </cell>
        </row>
        <row r="1115">
          <cell r="D1115" t="str">
            <v>231290055</v>
          </cell>
          <cell r="F1115" t="str">
            <v>6</v>
          </cell>
          <cell r="G1115" t="str">
            <v>MATHEMATICS</v>
          </cell>
          <cell r="I1115">
            <v>94</v>
          </cell>
          <cell r="K1115">
            <v>94.4</v>
          </cell>
          <cell r="M1115">
            <v>66.7</v>
          </cell>
          <cell r="O1115">
            <v>96.3</v>
          </cell>
          <cell r="Q1115">
            <v>83.3</v>
          </cell>
          <cell r="S1115">
            <v>100</v>
          </cell>
          <cell r="U1115">
            <v>71.400000000000006</v>
          </cell>
          <cell r="W1115">
            <v>73.7</v>
          </cell>
        </row>
        <row r="1116">
          <cell r="D1116" t="str">
            <v>231290055</v>
          </cell>
          <cell r="F1116" t="str">
            <v>7</v>
          </cell>
          <cell r="G1116" t="str">
            <v>ENGLISH LANGUAGE ARTS</v>
          </cell>
          <cell r="I1116">
            <v>88.9</v>
          </cell>
          <cell r="K1116">
            <v>74.400000000000006</v>
          </cell>
          <cell r="M1116">
            <v>73.900000000000006</v>
          </cell>
          <cell r="O1116">
            <v>95.7</v>
          </cell>
          <cell r="Q1116">
            <v>66.7</v>
          </cell>
          <cell r="S1116">
            <v>33.299999999999997</v>
          </cell>
          <cell r="U1116">
            <v>31.8</v>
          </cell>
          <cell r="W1116">
            <v>69.599999999999994</v>
          </cell>
        </row>
        <row r="1117">
          <cell r="D1117" t="str">
            <v>231290055</v>
          </cell>
          <cell r="F1117" t="str">
            <v>7</v>
          </cell>
          <cell r="G1117" t="str">
            <v>MATHEMATICS</v>
          </cell>
          <cell r="I1117">
            <v>89.3</v>
          </cell>
          <cell r="K1117">
            <v>81.400000000000006</v>
          </cell>
          <cell r="M1117">
            <v>60.8</v>
          </cell>
          <cell r="O1117">
            <v>96.9</v>
          </cell>
          <cell r="Q1117">
            <v>50</v>
          </cell>
          <cell r="S1117">
            <v>66.7</v>
          </cell>
          <cell r="U1117">
            <v>31.8</v>
          </cell>
          <cell r="W1117">
            <v>60.8</v>
          </cell>
        </row>
        <row r="1118">
          <cell r="D1118" t="str">
            <v>231290055</v>
          </cell>
          <cell r="F1118" t="str">
            <v>8</v>
          </cell>
          <cell r="G1118" t="str">
            <v>ENGLISH LANGUAGE ARTS</v>
          </cell>
          <cell r="I1118">
            <v>93.8</v>
          </cell>
          <cell r="K1118">
            <v>95.9</v>
          </cell>
          <cell r="M1118">
            <v>72.400000000000006</v>
          </cell>
          <cell r="O1118">
            <v>97.6</v>
          </cell>
          <cell r="Q1118">
            <v>75</v>
          </cell>
          <cell r="S1118">
            <v>50</v>
          </cell>
          <cell r="U1118">
            <v>57.6</v>
          </cell>
          <cell r="W1118">
            <v>73</v>
          </cell>
        </row>
        <row r="1119">
          <cell r="D1119" t="str">
            <v>231290055</v>
          </cell>
          <cell r="F1119" t="str">
            <v>8</v>
          </cell>
          <cell r="G1119" t="str">
            <v>MATHEMATICS</v>
          </cell>
          <cell r="I1119">
            <v>86.2</v>
          </cell>
          <cell r="K1119">
            <v>89.8</v>
          </cell>
          <cell r="M1119">
            <v>35.5</v>
          </cell>
          <cell r="O1119">
            <v>95.3</v>
          </cell>
          <cell r="Q1119">
            <v>62.5</v>
          </cell>
          <cell r="S1119">
            <v>50</v>
          </cell>
          <cell r="U1119">
            <v>29.6</v>
          </cell>
          <cell r="W1119">
            <v>48.7</v>
          </cell>
        </row>
        <row r="1120">
          <cell r="D1120" t="str">
            <v>232150060</v>
          </cell>
          <cell r="F1120" t="str">
            <v>6</v>
          </cell>
          <cell r="G1120" t="str">
            <v>ENGLISH LANGUAGE ARTS</v>
          </cell>
          <cell r="I1120">
            <v>74</v>
          </cell>
          <cell r="K1120">
            <v>82.7</v>
          </cell>
          <cell r="M1120">
            <v>54.6</v>
          </cell>
          <cell r="O1120">
            <v>76.900000000000006</v>
          </cell>
          <cell r="Q1120">
            <v>54.2</v>
          </cell>
          <cell r="S1120">
            <v>0</v>
          </cell>
          <cell r="U1120">
            <v>45.5</v>
          </cell>
          <cell r="W1120">
            <v>61</v>
          </cell>
        </row>
        <row r="1121">
          <cell r="D1121" t="str">
            <v>232150060</v>
          </cell>
          <cell r="F1121" t="str">
            <v>6</v>
          </cell>
          <cell r="G1121" t="str">
            <v>MATHEMATICS</v>
          </cell>
          <cell r="I1121">
            <v>78.8</v>
          </cell>
          <cell r="K1121">
            <v>90.4</v>
          </cell>
          <cell r="M1121">
            <v>54.5</v>
          </cell>
          <cell r="O1121">
            <v>92.3</v>
          </cell>
          <cell r="Q1121">
            <v>54.1</v>
          </cell>
          <cell r="S1121">
            <v>0</v>
          </cell>
          <cell r="U1121">
            <v>50</v>
          </cell>
          <cell r="W1121">
            <v>61</v>
          </cell>
        </row>
        <row r="1122">
          <cell r="D1122" t="str">
            <v>232150060</v>
          </cell>
          <cell r="F1122" t="str">
            <v>7</v>
          </cell>
          <cell r="G1122" t="str">
            <v>ENGLISH LANGUAGE ARTS</v>
          </cell>
          <cell r="I1122">
            <v>78.900000000000006</v>
          </cell>
          <cell r="K1122">
            <v>88.9</v>
          </cell>
          <cell r="M1122">
            <v>46.2</v>
          </cell>
          <cell r="O1122">
            <v>84.7</v>
          </cell>
          <cell r="Q1122">
            <v>57.1</v>
          </cell>
          <cell r="S1122">
            <v>0</v>
          </cell>
          <cell r="U1122">
            <v>35</v>
          </cell>
          <cell r="W1122">
            <v>46.6</v>
          </cell>
        </row>
        <row r="1123">
          <cell r="D1123" t="str">
            <v>232150060</v>
          </cell>
          <cell r="F1123" t="str">
            <v>7</v>
          </cell>
          <cell r="G1123" t="str">
            <v>MATHEMATICS</v>
          </cell>
          <cell r="I1123">
            <v>76.2</v>
          </cell>
          <cell r="K1123">
            <v>88.9</v>
          </cell>
          <cell r="M1123">
            <v>30.8</v>
          </cell>
          <cell r="O1123">
            <v>88.4</v>
          </cell>
          <cell r="Q1123">
            <v>42.8</v>
          </cell>
          <cell r="S1123">
            <v>0</v>
          </cell>
          <cell r="U1123">
            <v>40</v>
          </cell>
          <cell r="W1123">
            <v>43.4</v>
          </cell>
        </row>
        <row r="1124">
          <cell r="D1124" t="str">
            <v>232150060</v>
          </cell>
          <cell r="F1124" t="str">
            <v>8</v>
          </cell>
          <cell r="G1124" t="str">
            <v>ENGLISH LANGUAGE ARTS</v>
          </cell>
          <cell r="I1124">
            <v>84.7</v>
          </cell>
          <cell r="K1124">
            <v>97.3</v>
          </cell>
          <cell r="M1124">
            <v>60</v>
          </cell>
          <cell r="O1124">
            <v>100.1</v>
          </cell>
          <cell r="Q1124">
            <v>60</v>
          </cell>
          <cell r="S1124">
            <v>0</v>
          </cell>
          <cell r="U1124">
            <v>18.2</v>
          </cell>
          <cell r="W1124">
            <v>68.8</v>
          </cell>
        </row>
        <row r="1125">
          <cell r="D1125" t="str">
            <v>232150060</v>
          </cell>
          <cell r="F1125" t="str">
            <v>8</v>
          </cell>
          <cell r="G1125" t="str">
            <v>MATHEMATICS</v>
          </cell>
          <cell r="I1125">
            <v>64.7</v>
          </cell>
          <cell r="K1125">
            <v>72.900000000000006</v>
          </cell>
          <cell r="M1125">
            <v>40</v>
          </cell>
          <cell r="O1125">
            <v>93.8</v>
          </cell>
          <cell r="Q1125">
            <v>33.299999999999997</v>
          </cell>
          <cell r="S1125">
            <v>0</v>
          </cell>
          <cell r="U1125">
            <v>18.2</v>
          </cell>
          <cell r="W1125">
            <v>37.5</v>
          </cell>
        </row>
        <row r="1126">
          <cell r="D1126" t="str">
            <v>233120070</v>
          </cell>
          <cell r="F1126" t="str">
            <v>5</v>
          </cell>
          <cell r="G1126" t="str">
            <v>ENGLISH LANGUAGE ARTS</v>
          </cell>
          <cell r="I1126">
            <v>75.599999999999994</v>
          </cell>
          <cell r="K1126">
            <v>78.5</v>
          </cell>
          <cell r="M1126">
            <v>50</v>
          </cell>
          <cell r="O1126">
            <v>81.900000000000006</v>
          </cell>
          <cell r="Q1126">
            <v>59.1</v>
          </cell>
          <cell r="S1126">
            <v>0</v>
          </cell>
          <cell r="U1126">
            <v>20</v>
          </cell>
          <cell r="W1126">
            <v>30.8</v>
          </cell>
        </row>
        <row r="1127">
          <cell r="D1127" t="str">
            <v>233120070</v>
          </cell>
          <cell r="F1127" t="str">
            <v>5</v>
          </cell>
          <cell r="G1127" t="str">
            <v>MATHEMATICS</v>
          </cell>
          <cell r="I1127">
            <v>86.8</v>
          </cell>
          <cell r="K1127">
            <v>88.8</v>
          </cell>
          <cell r="M1127">
            <v>83.4</v>
          </cell>
          <cell r="O1127">
            <v>90.9</v>
          </cell>
          <cell r="Q1127">
            <v>71.400000000000006</v>
          </cell>
          <cell r="S1127">
            <v>0</v>
          </cell>
          <cell r="U1127">
            <v>54.2</v>
          </cell>
          <cell r="W1127">
            <v>58.3</v>
          </cell>
        </row>
        <row r="1128">
          <cell r="D1128" t="str">
            <v>233120070</v>
          </cell>
          <cell r="F1128" t="str">
            <v>6</v>
          </cell>
          <cell r="G1128" t="str">
            <v>ENGLISH LANGUAGE ARTS</v>
          </cell>
          <cell r="I1128">
            <v>81.2</v>
          </cell>
          <cell r="K1128">
            <v>81.2</v>
          </cell>
          <cell r="M1128">
            <v>72.7</v>
          </cell>
          <cell r="O1128">
            <v>90</v>
          </cell>
          <cell r="Q1128">
            <v>72.7</v>
          </cell>
          <cell r="S1128">
            <v>0</v>
          </cell>
          <cell r="U1128">
            <v>47.7</v>
          </cell>
          <cell r="W1128">
            <v>76.900000000000006</v>
          </cell>
        </row>
        <row r="1129">
          <cell r="D1129" t="str">
            <v>233120070</v>
          </cell>
          <cell r="F1129" t="str">
            <v>6</v>
          </cell>
          <cell r="G1129" t="str">
            <v>MATHEMATICS</v>
          </cell>
          <cell r="I1129">
            <v>86.2</v>
          </cell>
          <cell r="K1129">
            <v>88.3</v>
          </cell>
          <cell r="M1129">
            <v>63.7</v>
          </cell>
          <cell r="O1129">
            <v>90</v>
          </cell>
          <cell r="Q1129">
            <v>81.8</v>
          </cell>
          <cell r="S1129">
            <v>0</v>
          </cell>
          <cell r="U1129">
            <v>50</v>
          </cell>
          <cell r="W1129">
            <v>77</v>
          </cell>
        </row>
        <row r="1130">
          <cell r="D1130" t="str">
            <v>233120070</v>
          </cell>
          <cell r="F1130" t="str">
            <v>7</v>
          </cell>
          <cell r="G1130" t="str">
            <v>ENGLISH LANGUAGE ARTS</v>
          </cell>
          <cell r="I1130">
            <v>81.2</v>
          </cell>
          <cell r="K1130">
            <v>84.9</v>
          </cell>
          <cell r="M1130">
            <v>25</v>
          </cell>
          <cell r="O1130">
            <v>85.3</v>
          </cell>
          <cell r="Q1130">
            <v>68.8</v>
          </cell>
          <cell r="S1130">
            <v>50</v>
          </cell>
          <cell r="U1130">
            <v>42.3</v>
          </cell>
          <cell r="W1130">
            <v>57.1</v>
          </cell>
        </row>
        <row r="1131">
          <cell r="D1131" t="str">
            <v>233120070</v>
          </cell>
          <cell r="F1131" t="str">
            <v>7</v>
          </cell>
          <cell r="G1131" t="str">
            <v>MATHEMATICS</v>
          </cell>
          <cell r="I1131">
            <v>77</v>
          </cell>
          <cell r="K1131">
            <v>77</v>
          </cell>
          <cell r="M1131">
            <v>50</v>
          </cell>
          <cell r="O1131">
            <v>88.2</v>
          </cell>
          <cell r="Q1131">
            <v>68.8</v>
          </cell>
          <cell r="S1131">
            <v>100</v>
          </cell>
          <cell r="U1131">
            <v>50</v>
          </cell>
          <cell r="W1131">
            <v>64.3</v>
          </cell>
        </row>
        <row r="1132">
          <cell r="D1132" t="str">
            <v>233120070</v>
          </cell>
          <cell r="F1132" t="str">
            <v>8</v>
          </cell>
          <cell r="G1132" t="str">
            <v>ENGLISH LANGUAGE ARTS</v>
          </cell>
          <cell r="I1132">
            <v>90.9</v>
          </cell>
          <cell r="K1132">
            <v>92.7</v>
          </cell>
          <cell r="M1132">
            <v>73.3</v>
          </cell>
          <cell r="O1132">
            <v>94.2</v>
          </cell>
          <cell r="Q1132">
            <v>91.6</v>
          </cell>
          <cell r="S1132">
            <v>100</v>
          </cell>
          <cell r="U1132">
            <v>61.8</v>
          </cell>
          <cell r="W1132">
            <v>77.8</v>
          </cell>
        </row>
        <row r="1133">
          <cell r="D1133" t="str">
            <v>233120070</v>
          </cell>
          <cell r="F1133" t="str">
            <v>8</v>
          </cell>
          <cell r="G1133" t="str">
            <v>MATHEMATICS</v>
          </cell>
          <cell r="I1133">
            <v>80.7</v>
          </cell>
          <cell r="K1133">
            <v>86.3</v>
          </cell>
          <cell r="M1133">
            <v>40</v>
          </cell>
          <cell r="O1133">
            <v>94.1</v>
          </cell>
          <cell r="Q1133">
            <v>66.7</v>
          </cell>
          <cell r="S1133">
            <v>100</v>
          </cell>
          <cell r="U1133">
            <v>35.299999999999997</v>
          </cell>
          <cell r="W1133">
            <v>44.4</v>
          </cell>
        </row>
        <row r="1134">
          <cell r="D1134" t="str">
            <v>233150065</v>
          </cell>
          <cell r="F1134" t="str">
            <v>11</v>
          </cell>
          <cell r="G1134" t="str">
            <v>ENGLISH LANGUAGE ARTS</v>
          </cell>
          <cell r="I1134">
            <v>69.7</v>
          </cell>
          <cell r="K1134">
            <v>68</v>
          </cell>
          <cell r="M1134">
            <v>72.7</v>
          </cell>
          <cell r="O1134">
            <v>66.7</v>
          </cell>
          <cell r="Q1134">
            <v>69.5</v>
          </cell>
          <cell r="S1134">
            <v>42.9</v>
          </cell>
          <cell r="U1134">
            <v>30</v>
          </cell>
          <cell r="W1134">
            <v>68.8</v>
          </cell>
        </row>
        <row r="1135">
          <cell r="D1135" t="str">
            <v>233150065</v>
          </cell>
          <cell r="F1135" t="str">
            <v>11</v>
          </cell>
          <cell r="G1135" t="str">
            <v>MATHEMATICS</v>
          </cell>
          <cell r="I1135">
            <v>47.1</v>
          </cell>
          <cell r="K1135">
            <v>56</v>
          </cell>
          <cell r="M1135">
            <v>40.9</v>
          </cell>
          <cell r="O1135">
            <v>33.299999999999997</v>
          </cell>
          <cell r="Q1135">
            <v>46.4</v>
          </cell>
          <cell r="S1135">
            <v>14.3</v>
          </cell>
          <cell r="U1135">
            <v>12.5</v>
          </cell>
          <cell r="W1135">
            <v>42.5</v>
          </cell>
        </row>
        <row r="1136">
          <cell r="D1136" t="str">
            <v>233530050</v>
          </cell>
          <cell r="F1136" t="str">
            <v>11</v>
          </cell>
          <cell r="G1136" t="str">
            <v>ENGLISH LANGUAGE ARTS</v>
          </cell>
          <cell r="I1136">
            <v>79.599999999999994</v>
          </cell>
          <cell r="K1136">
            <v>100</v>
          </cell>
          <cell r="M1136">
            <v>71.7</v>
          </cell>
          <cell r="O1136">
            <v>80</v>
          </cell>
          <cell r="Q1136">
            <v>82.2</v>
          </cell>
          <cell r="S1136">
            <v>45.8</v>
          </cell>
          <cell r="U1136">
            <v>47.6</v>
          </cell>
          <cell r="W1136">
            <v>80.7</v>
          </cell>
        </row>
        <row r="1137">
          <cell r="D1137" t="str">
            <v>233530050</v>
          </cell>
          <cell r="F1137" t="str">
            <v>11</v>
          </cell>
          <cell r="G1137" t="str">
            <v>MATHEMATICS</v>
          </cell>
          <cell r="I1137">
            <v>69.2</v>
          </cell>
          <cell r="K1137">
            <v>100</v>
          </cell>
          <cell r="M1137">
            <v>60</v>
          </cell>
          <cell r="O1137">
            <v>80</v>
          </cell>
          <cell r="Q1137">
            <v>71.7</v>
          </cell>
          <cell r="S1137">
            <v>50</v>
          </cell>
          <cell r="U1137">
            <v>28.6</v>
          </cell>
          <cell r="W1137">
            <v>71.8</v>
          </cell>
        </row>
        <row r="1138">
          <cell r="D1138" t="str">
            <v>233530055</v>
          </cell>
          <cell r="F1138" t="str">
            <v>6</v>
          </cell>
          <cell r="G1138" t="str">
            <v>ENGLISH LANGUAGE ARTS</v>
          </cell>
          <cell r="I1138">
            <v>26.3</v>
          </cell>
          <cell r="K1138">
            <v>100</v>
          </cell>
          <cell r="M1138">
            <v>37</v>
          </cell>
          <cell r="O1138">
            <v>0</v>
          </cell>
          <cell r="Q1138">
            <v>24.9</v>
          </cell>
          <cell r="S1138">
            <v>14.3</v>
          </cell>
          <cell r="U1138">
            <v>5.6</v>
          </cell>
          <cell r="W1138">
            <v>26.9</v>
          </cell>
        </row>
        <row r="1139">
          <cell r="D1139" t="str">
            <v>233530055</v>
          </cell>
          <cell r="F1139" t="str">
            <v>6</v>
          </cell>
          <cell r="G1139" t="str">
            <v>MATHEMATICS</v>
          </cell>
          <cell r="I1139">
            <v>36.700000000000003</v>
          </cell>
          <cell r="K1139">
            <v>100</v>
          </cell>
          <cell r="M1139">
            <v>32.6</v>
          </cell>
          <cell r="O1139">
            <v>0</v>
          </cell>
          <cell r="Q1139">
            <v>37.299999999999997</v>
          </cell>
          <cell r="S1139">
            <v>8.6</v>
          </cell>
          <cell r="U1139">
            <v>13.1</v>
          </cell>
          <cell r="W1139">
            <v>38.1</v>
          </cell>
        </row>
        <row r="1140">
          <cell r="D1140" t="str">
            <v>233530055</v>
          </cell>
          <cell r="F1140" t="str">
            <v>7</v>
          </cell>
          <cell r="G1140" t="str">
            <v>ENGLISH LANGUAGE ARTS</v>
          </cell>
          <cell r="I1140">
            <v>15.3</v>
          </cell>
          <cell r="K1140">
            <v>100</v>
          </cell>
          <cell r="M1140">
            <v>10.6</v>
          </cell>
          <cell r="O1140">
            <v>0</v>
          </cell>
          <cell r="Q1140">
            <v>15.8</v>
          </cell>
          <cell r="S1140">
            <v>0</v>
          </cell>
          <cell r="U1140">
            <v>2.6</v>
          </cell>
          <cell r="W1140">
            <v>15.7</v>
          </cell>
        </row>
        <row r="1141">
          <cell r="D1141" t="str">
            <v>233530055</v>
          </cell>
          <cell r="F1141" t="str">
            <v>7</v>
          </cell>
          <cell r="G1141" t="str">
            <v>MATHEMATICS</v>
          </cell>
          <cell r="I1141">
            <v>27.5</v>
          </cell>
          <cell r="K1141">
            <v>100</v>
          </cell>
          <cell r="M1141">
            <v>8.1</v>
          </cell>
          <cell r="O1141">
            <v>0</v>
          </cell>
          <cell r="Q1141">
            <v>30.3</v>
          </cell>
          <cell r="S1141">
            <v>5.6</v>
          </cell>
          <cell r="U1141">
            <v>5.0999999999999996</v>
          </cell>
          <cell r="W1141">
            <v>29.5</v>
          </cell>
        </row>
        <row r="1142">
          <cell r="D1142" t="str">
            <v>233530055</v>
          </cell>
          <cell r="F1142" t="str">
            <v>8</v>
          </cell>
          <cell r="G1142" t="str">
            <v>ENGLISH LANGUAGE ARTS</v>
          </cell>
          <cell r="I1142">
            <v>46.5</v>
          </cell>
          <cell r="K1142">
            <v>100</v>
          </cell>
          <cell r="M1142">
            <v>41.9</v>
          </cell>
          <cell r="O1142">
            <v>0</v>
          </cell>
          <cell r="Q1142">
            <v>46.3</v>
          </cell>
          <cell r="S1142">
            <v>25</v>
          </cell>
          <cell r="U1142">
            <v>8.9</v>
          </cell>
          <cell r="W1142">
            <v>46.1</v>
          </cell>
        </row>
        <row r="1143">
          <cell r="D1143" t="str">
            <v>233530055</v>
          </cell>
          <cell r="F1143" t="str">
            <v>8</v>
          </cell>
          <cell r="G1143" t="str">
            <v>MATHEMATICS</v>
          </cell>
          <cell r="I1143">
            <v>30.3</v>
          </cell>
          <cell r="K1143">
            <v>100</v>
          </cell>
          <cell r="M1143">
            <v>13.3</v>
          </cell>
          <cell r="O1143">
            <v>0</v>
          </cell>
          <cell r="Q1143">
            <v>31.3</v>
          </cell>
          <cell r="S1143">
            <v>25</v>
          </cell>
          <cell r="U1143">
            <v>3.4</v>
          </cell>
          <cell r="W1143">
            <v>30.2</v>
          </cell>
        </row>
        <row r="1144">
          <cell r="D1144" t="str">
            <v>233530060</v>
          </cell>
          <cell r="F1144" t="str">
            <v>3</v>
          </cell>
          <cell r="G1144" t="str">
            <v>ENGLISH LANGUAGE ARTS</v>
          </cell>
          <cell r="I1144">
            <v>36.799999999999997</v>
          </cell>
          <cell r="K1144">
            <v>50</v>
          </cell>
          <cell r="M1144">
            <v>40</v>
          </cell>
          <cell r="O1144">
            <v>0</v>
          </cell>
          <cell r="Q1144">
            <v>36.200000000000003</v>
          </cell>
          <cell r="S1144">
            <v>15.8</v>
          </cell>
          <cell r="U1144">
            <v>6.7</v>
          </cell>
          <cell r="W1144">
            <v>36.5</v>
          </cell>
        </row>
        <row r="1145">
          <cell r="D1145" t="str">
            <v>233530060</v>
          </cell>
          <cell r="F1145" t="str">
            <v>3</v>
          </cell>
          <cell r="G1145" t="str">
            <v>MATHEMATICS</v>
          </cell>
          <cell r="I1145">
            <v>71.099999999999994</v>
          </cell>
          <cell r="K1145">
            <v>100</v>
          </cell>
          <cell r="M1145">
            <v>60</v>
          </cell>
          <cell r="O1145">
            <v>0</v>
          </cell>
          <cell r="Q1145">
            <v>71</v>
          </cell>
          <cell r="S1145">
            <v>42.1</v>
          </cell>
          <cell r="U1145">
            <v>60</v>
          </cell>
          <cell r="W1145">
            <v>71.599999999999994</v>
          </cell>
        </row>
        <row r="1146">
          <cell r="D1146" t="str">
            <v>233530060</v>
          </cell>
          <cell r="F1146" t="str">
            <v>4</v>
          </cell>
          <cell r="G1146" t="str">
            <v>ENGLISH LANGUAGE ARTS</v>
          </cell>
          <cell r="I1146">
            <v>32.6</v>
          </cell>
          <cell r="K1146">
            <v>0</v>
          </cell>
          <cell r="M1146">
            <v>44.4</v>
          </cell>
          <cell r="O1146">
            <v>100</v>
          </cell>
          <cell r="Q1146">
            <v>31.3</v>
          </cell>
          <cell r="S1146">
            <v>27.3</v>
          </cell>
          <cell r="U1146">
            <v>15</v>
          </cell>
          <cell r="W1146">
            <v>35.4</v>
          </cell>
        </row>
        <row r="1147">
          <cell r="D1147" t="str">
            <v>233530060</v>
          </cell>
          <cell r="F1147" t="str">
            <v>4</v>
          </cell>
          <cell r="G1147" t="str">
            <v>MATHEMATICS</v>
          </cell>
          <cell r="I1147">
            <v>68.5</v>
          </cell>
          <cell r="K1147">
            <v>100</v>
          </cell>
          <cell r="M1147">
            <v>77.8</v>
          </cell>
          <cell r="O1147">
            <v>100</v>
          </cell>
          <cell r="Q1147">
            <v>66.3</v>
          </cell>
          <cell r="S1147">
            <v>45.5</v>
          </cell>
          <cell r="U1147">
            <v>50</v>
          </cell>
          <cell r="W1147">
            <v>69.5</v>
          </cell>
        </row>
        <row r="1148">
          <cell r="D1148" t="str">
            <v>233530060</v>
          </cell>
          <cell r="F1148" t="str">
            <v>5</v>
          </cell>
          <cell r="G1148" t="str">
            <v>ENGLISH LANGUAGE ARTS</v>
          </cell>
          <cell r="I1148">
            <v>28.6</v>
          </cell>
          <cell r="K1148">
            <v>100</v>
          </cell>
          <cell r="M1148">
            <v>40</v>
          </cell>
          <cell r="O1148">
            <v>0</v>
          </cell>
          <cell r="Q1148">
            <v>25</v>
          </cell>
          <cell r="S1148">
            <v>50</v>
          </cell>
          <cell r="U1148">
            <v>5.3</v>
          </cell>
          <cell r="W1148">
            <v>27.7</v>
          </cell>
        </row>
        <row r="1149">
          <cell r="D1149" t="str">
            <v>233530060</v>
          </cell>
          <cell r="F1149" t="str">
            <v>5</v>
          </cell>
          <cell r="G1149" t="str">
            <v>MATHEMATICS</v>
          </cell>
          <cell r="I1149">
            <v>70</v>
          </cell>
          <cell r="K1149">
            <v>100</v>
          </cell>
          <cell r="M1149">
            <v>40</v>
          </cell>
          <cell r="O1149">
            <v>50</v>
          </cell>
          <cell r="Q1149">
            <v>71.599999999999994</v>
          </cell>
          <cell r="S1149">
            <v>50</v>
          </cell>
          <cell r="U1149">
            <v>31.6</v>
          </cell>
          <cell r="W1149">
            <v>70.8</v>
          </cell>
        </row>
        <row r="1150">
          <cell r="D1150" t="str">
            <v>233530090</v>
          </cell>
          <cell r="F1150" t="str">
            <v>3</v>
          </cell>
          <cell r="G1150" t="str">
            <v>ENGLISH LANGUAGE ARTS</v>
          </cell>
          <cell r="I1150">
            <v>39.1</v>
          </cell>
          <cell r="K1150">
            <v>100</v>
          </cell>
          <cell r="M1150">
            <v>37.5</v>
          </cell>
          <cell r="O1150">
            <v>0</v>
          </cell>
          <cell r="Q1150">
            <v>39</v>
          </cell>
          <cell r="S1150">
            <v>21.4</v>
          </cell>
          <cell r="U1150">
            <v>16.7</v>
          </cell>
          <cell r="W1150">
            <v>39.1</v>
          </cell>
        </row>
        <row r="1151">
          <cell r="D1151" t="str">
            <v>233530090</v>
          </cell>
          <cell r="F1151" t="str">
            <v>3</v>
          </cell>
          <cell r="G1151" t="str">
            <v>MATHEMATICS</v>
          </cell>
          <cell r="I1151">
            <v>66.7</v>
          </cell>
          <cell r="K1151">
            <v>100</v>
          </cell>
          <cell r="M1151">
            <v>50</v>
          </cell>
          <cell r="O1151">
            <v>0</v>
          </cell>
          <cell r="Q1151">
            <v>67.8</v>
          </cell>
          <cell r="S1151">
            <v>14.2</v>
          </cell>
          <cell r="U1151">
            <v>50</v>
          </cell>
          <cell r="W1151">
            <v>64.099999999999994</v>
          </cell>
        </row>
        <row r="1152">
          <cell r="D1152" t="str">
            <v>233530090</v>
          </cell>
          <cell r="F1152" t="str">
            <v>4</v>
          </cell>
          <cell r="G1152" t="str">
            <v>ENGLISH LANGUAGE ARTS</v>
          </cell>
          <cell r="I1152">
            <v>23.3</v>
          </cell>
          <cell r="K1152">
            <v>0</v>
          </cell>
          <cell r="M1152">
            <v>66.7</v>
          </cell>
          <cell r="O1152">
            <v>0</v>
          </cell>
          <cell r="Q1152">
            <v>21.1</v>
          </cell>
          <cell r="S1152">
            <v>0</v>
          </cell>
          <cell r="U1152">
            <v>11.1</v>
          </cell>
          <cell r="W1152">
            <v>22</v>
          </cell>
        </row>
        <row r="1153">
          <cell r="D1153" t="str">
            <v>233530090</v>
          </cell>
          <cell r="F1153" t="str">
            <v>4</v>
          </cell>
          <cell r="G1153" t="str">
            <v>MATHEMATICS</v>
          </cell>
          <cell r="I1153">
            <v>43.4</v>
          </cell>
          <cell r="K1153">
            <v>0</v>
          </cell>
          <cell r="M1153">
            <v>33.299999999999997</v>
          </cell>
          <cell r="O1153">
            <v>0</v>
          </cell>
          <cell r="Q1153">
            <v>43.9</v>
          </cell>
          <cell r="S1153">
            <v>0</v>
          </cell>
          <cell r="U1153">
            <v>44.4</v>
          </cell>
          <cell r="W1153">
            <v>42.4</v>
          </cell>
        </row>
        <row r="1154">
          <cell r="D1154" t="str">
            <v>233530090</v>
          </cell>
          <cell r="F1154" t="str">
            <v>5</v>
          </cell>
          <cell r="G1154" t="str">
            <v>ENGLISH LANGUAGE ARTS</v>
          </cell>
          <cell r="I1154">
            <v>42.3</v>
          </cell>
          <cell r="K1154">
            <v>100</v>
          </cell>
          <cell r="M1154">
            <v>20</v>
          </cell>
          <cell r="O1154">
            <v>0</v>
          </cell>
          <cell r="Q1154">
            <v>43.5</v>
          </cell>
          <cell r="S1154">
            <v>0</v>
          </cell>
          <cell r="U1154">
            <v>0</v>
          </cell>
          <cell r="W1154">
            <v>43.8</v>
          </cell>
        </row>
        <row r="1155">
          <cell r="D1155" t="str">
            <v>233530090</v>
          </cell>
          <cell r="F1155" t="str">
            <v>5</v>
          </cell>
          <cell r="G1155" t="str">
            <v>MATHEMATICS</v>
          </cell>
          <cell r="I1155">
            <v>76.900000000000006</v>
          </cell>
          <cell r="K1155">
            <v>100</v>
          </cell>
          <cell r="M1155">
            <v>60</v>
          </cell>
          <cell r="O1155">
            <v>0</v>
          </cell>
          <cell r="Q1155">
            <v>78.3</v>
          </cell>
          <cell r="S1155">
            <v>25</v>
          </cell>
          <cell r="U1155">
            <v>50</v>
          </cell>
          <cell r="W1155">
            <v>77.099999999999994</v>
          </cell>
        </row>
        <row r="1156">
          <cell r="D1156" t="str">
            <v>233530100</v>
          </cell>
          <cell r="F1156" t="str">
            <v>3</v>
          </cell>
          <cell r="G1156" t="str">
            <v>ENGLISH LANGUAGE ARTS</v>
          </cell>
          <cell r="I1156">
            <v>24.1</v>
          </cell>
          <cell r="K1156">
            <v>0</v>
          </cell>
          <cell r="M1156">
            <v>14.3</v>
          </cell>
          <cell r="O1156">
            <v>100</v>
          </cell>
          <cell r="Q1156">
            <v>25</v>
          </cell>
          <cell r="S1156">
            <v>0</v>
          </cell>
          <cell r="U1156">
            <v>0</v>
          </cell>
          <cell r="W1156">
            <v>24.4</v>
          </cell>
        </row>
        <row r="1157">
          <cell r="D1157" t="str">
            <v>233530100</v>
          </cell>
          <cell r="F1157" t="str">
            <v>3</v>
          </cell>
          <cell r="G1157" t="str">
            <v>MATHEMATICS</v>
          </cell>
          <cell r="I1157">
            <v>40.200000000000003</v>
          </cell>
          <cell r="K1157">
            <v>0</v>
          </cell>
          <cell r="M1157">
            <v>35.700000000000003</v>
          </cell>
          <cell r="O1157">
            <v>100</v>
          </cell>
          <cell r="Q1157">
            <v>40.299999999999997</v>
          </cell>
          <cell r="S1157">
            <v>5.9</v>
          </cell>
          <cell r="U1157">
            <v>25</v>
          </cell>
          <cell r="W1157">
            <v>40.700000000000003</v>
          </cell>
        </row>
        <row r="1158">
          <cell r="D1158" t="str">
            <v>233530100</v>
          </cell>
          <cell r="F1158" t="str">
            <v>4</v>
          </cell>
          <cell r="G1158" t="str">
            <v>ENGLISH LANGUAGE ARTS</v>
          </cell>
          <cell r="I1158">
            <v>19</v>
          </cell>
          <cell r="K1158">
            <v>0</v>
          </cell>
          <cell r="M1158">
            <v>25</v>
          </cell>
          <cell r="O1158">
            <v>0</v>
          </cell>
          <cell r="Q1158">
            <v>17.5</v>
          </cell>
          <cell r="S1158">
            <v>9.1</v>
          </cell>
          <cell r="U1158">
            <v>0</v>
          </cell>
          <cell r="W1158">
            <v>17.5</v>
          </cell>
        </row>
        <row r="1159">
          <cell r="D1159" t="str">
            <v>233530100</v>
          </cell>
          <cell r="F1159" t="str">
            <v>4</v>
          </cell>
          <cell r="G1159" t="str">
            <v>MATHEMATICS</v>
          </cell>
          <cell r="I1159">
            <v>47.6</v>
          </cell>
          <cell r="K1159">
            <v>0</v>
          </cell>
          <cell r="M1159">
            <v>40</v>
          </cell>
          <cell r="O1159">
            <v>100</v>
          </cell>
          <cell r="Q1159">
            <v>49.2</v>
          </cell>
          <cell r="S1159">
            <v>45.5</v>
          </cell>
          <cell r="U1159">
            <v>28.6</v>
          </cell>
          <cell r="W1159">
            <v>47.5</v>
          </cell>
        </row>
        <row r="1160">
          <cell r="D1160" t="str">
            <v>233530100</v>
          </cell>
          <cell r="F1160" t="str">
            <v>5</v>
          </cell>
          <cell r="G1160" t="str">
            <v>ENGLISH LANGUAGE ARTS</v>
          </cell>
          <cell r="I1160">
            <v>27.8</v>
          </cell>
          <cell r="K1160">
            <v>0</v>
          </cell>
          <cell r="M1160">
            <v>30.8</v>
          </cell>
          <cell r="O1160">
            <v>0</v>
          </cell>
          <cell r="Q1160">
            <v>27.3</v>
          </cell>
          <cell r="S1160">
            <v>0</v>
          </cell>
          <cell r="U1160">
            <v>8.3000000000000007</v>
          </cell>
          <cell r="W1160">
            <v>31.4</v>
          </cell>
        </row>
        <row r="1161">
          <cell r="D1161" t="str">
            <v>233530100</v>
          </cell>
          <cell r="F1161" t="str">
            <v>5</v>
          </cell>
          <cell r="G1161" t="str">
            <v>MATHEMATICS</v>
          </cell>
          <cell r="I1161">
            <v>63.3</v>
          </cell>
          <cell r="K1161">
            <v>0</v>
          </cell>
          <cell r="M1161">
            <v>53.8</v>
          </cell>
          <cell r="O1161">
            <v>0</v>
          </cell>
          <cell r="Q1161">
            <v>65.099999999999994</v>
          </cell>
          <cell r="S1161">
            <v>0</v>
          </cell>
          <cell r="U1161">
            <v>41.6</v>
          </cell>
          <cell r="W1161">
            <v>67.2</v>
          </cell>
        </row>
        <row r="1162">
          <cell r="D1162" t="str">
            <v>233530110</v>
          </cell>
          <cell r="F1162" t="str">
            <v>3</v>
          </cell>
          <cell r="G1162" t="str">
            <v>ENGLISH LANGUAGE ARTS</v>
          </cell>
          <cell r="I1162">
            <v>11.9</v>
          </cell>
          <cell r="K1162">
            <v>0</v>
          </cell>
          <cell r="M1162">
            <v>13.3</v>
          </cell>
          <cell r="O1162">
            <v>0</v>
          </cell>
          <cell r="Q1162">
            <v>11.1</v>
          </cell>
          <cell r="S1162">
            <v>25</v>
          </cell>
          <cell r="U1162">
            <v>5.9</v>
          </cell>
          <cell r="W1162">
            <v>11.7</v>
          </cell>
        </row>
        <row r="1163">
          <cell r="D1163" t="str">
            <v>233530110</v>
          </cell>
          <cell r="F1163" t="str">
            <v>3</v>
          </cell>
          <cell r="G1163" t="str">
            <v>MATHEMATICS</v>
          </cell>
          <cell r="I1163">
            <v>34.299999999999997</v>
          </cell>
          <cell r="K1163">
            <v>0</v>
          </cell>
          <cell r="M1163">
            <v>33.299999999999997</v>
          </cell>
          <cell r="O1163">
            <v>0</v>
          </cell>
          <cell r="Q1163">
            <v>36.1</v>
          </cell>
          <cell r="S1163">
            <v>25</v>
          </cell>
          <cell r="U1163">
            <v>17.600000000000001</v>
          </cell>
          <cell r="W1163">
            <v>35</v>
          </cell>
        </row>
        <row r="1164">
          <cell r="D1164" t="str">
            <v>233530110</v>
          </cell>
          <cell r="F1164" t="str">
            <v>4</v>
          </cell>
          <cell r="G1164" t="str">
            <v>ENGLISH LANGUAGE ARTS</v>
          </cell>
          <cell r="I1164">
            <v>28</v>
          </cell>
          <cell r="K1164">
            <v>0</v>
          </cell>
          <cell r="M1164">
            <v>26.3</v>
          </cell>
          <cell r="O1164">
            <v>100</v>
          </cell>
          <cell r="Q1164">
            <v>26.7</v>
          </cell>
          <cell r="S1164">
            <v>33.299999999999997</v>
          </cell>
          <cell r="U1164">
            <v>11.1</v>
          </cell>
          <cell r="W1164">
            <v>26.9</v>
          </cell>
        </row>
        <row r="1165">
          <cell r="D1165" t="str">
            <v>233530110</v>
          </cell>
          <cell r="F1165" t="str">
            <v>4</v>
          </cell>
          <cell r="G1165" t="str">
            <v>MATHEMATICS</v>
          </cell>
          <cell r="I1165">
            <v>56</v>
          </cell>
          <cell r="K1165">
            <v>0</v>
          </cell>
          <cell r="M1165">
            <v>36.9</v>
          </cell>
          <cell r="O1165">
            <v>100</v>
          </cell>
          <cell r="Q1165">
            <v>66.599999999999994</v>
          </cell>
          <cell r="S1165">
            <v>66.7</v>
          </cell>
          <cell r="U1165">
            <v>44.4</v>
          </cell>
          <cell r="W1165">
            <v>53.6</v>
          </cell>
        </row>
        <row r="1166">
          <cell r="D1166" t="str">
            <v>233530110</v>
          </cell>
          <cell r="F1166" t="str">
            <v>5</v>
          </cell>
          <cell r="G1166" t="str">
            <v>ENGLISH LANGUAGE ARTS</v>
          </cell>
          <cell r="I1166">
            <v>31.5</v>
          </cell>
          <cell r="K1166">
            <v>0</v>
          </cell>
          <cell r="M1166">
            <v>21.1</v>
          </cell>
          <cell r="O1166">
            <v>0</v>
          </cell>
          <cell r="Q1166">
            <v>37.200000000000003</v>
          </cell>
          <cell r="S1166">
            <v>0</v>
          </cell>
          <cell r="U1166">
            <v>8.3000000000000007</v>
          </cell>
          <cell r="W1166">
            <v>34.9</v>
          </cell>
        </row>
        <row r="1167">
          <cell r="D1167" t="str">
            <v>233530110</v>
          </cell>
          <cell r="F1167" t="str">
            <v>5</v>
          </cell>
          <cell r="G1167" t="str">
            <v>MATHEMATICS</v>
          </cell>
          <cell r="I1167">
            <v>61.1</v>
          </cell>
          <cell r="K1167">
            <v>0</v>
          </cell>
          <cell r="M1167">
            <v>47.4</v>
          </cell>
          <cell r="O1167">
            <v>0</v>
          </cell>
          <cell r="Q1167">
            <v>68.599999999999994</v>
          </cell>
          <cell r="S1167">
            <v>0</v>
          </cell>
          <cell r="U1167">
            <v>33.299999999999997</v>
          </cell>
          <cell r="W1167">
            <v>62.8</v>
          </cell>
        </row>
        <row r="1168">
          <cell r="D1168" t="str">
            <v>233530110</v>
          </cell>
          <cell r="F1168" t="str">
            <v>6</v>
          </cell>
          <cell r="G1168" t="str">
            <v>ENGLISH LANGUAGE ARTS</v>
          </cell>
          <cell r="I1168">
            <v>46.5</v>
          </cell>
          <cell r="K1168">
            <v>0</v>
          </cell>
          <cell r="M1168">
            <v>40.6</v>
          </cell>
          <cell r="O1168">
            <v>100</v>
          </cell>
          <cell r="Q1168">
            <v>51.4</v>
          </cell>
          <cell r="S1168">
            <v>0</v>
          </cell>
          <cell r="U1168">
            <v>0</v>
          </cell>
          <cell r="W1168">
            <v>48.5</v>
          </cell>
        </row>
        <row r="1169">
          <cell r="D1169" t="str">
            <v>233530110</v>
          </cell>
          <cell r="F1169" t="str">
            <v>6</v>
          </cell>
          <cell r="G1169" t="str">
            <v>MATHEMATICS</v>
          </cell>
          <cell r="I1169">
            <v>47.9</v>
          </cell>
          <cell r="K1169">
            <v>0</v>
          </cell>
          <cell r="M1169">
            <v>37.5</v>
          </cell>
          <cell r="O1169">
            <v>100</v>
          </cell>
          <cell r="Q1169">
            <v>56.7</v>
          </cell>
          <cell r="S1169">
            <v>0</v>
          </cell>
          <cell r="U1169">
            <v>12.5</v>
          </cell>
          <cell r="W1169">
            <v>48.5</v>
          </cell>
        </row>
        <row r="1170">
          <cell r="D1170" t="str">
            <v>233530110</v>
          </cell>
          <cell r="F1170" t="str">
            <v>7</v>
          </cell>
          <cell r="G1170" t="str">
            <v>ENGLISH LANGUAGE ARTS</v>
          </cell>
          <cell r="I1170">
            <v>35.6</v>
          </cell>
          <cell r="K1170">
            <v>0</v>
          </cell>
          <cell r="M1170">
            <v>42.9</v>
          </cell>
          <cell r="O1170">
            <v>0</v>
          </cell>
          <cell r="Q1170">
            <v>31.4</v>
          </cell>
          <cell r="S1170">
            <v>33.299999999999997</v>
          </cell>
          <cell r="U1170">
            <v>0</v>
          </cell>
          <cell r="W1170">
            <v>32.299999999999997</v>
          </cell>
        </row>
        <row r="1171">
          <cell r="D1171" t="str">
            <v>233530110</v>
          </cell>
          <cell r="F1171" t="str">
            <v>7</v>
          </cell>
          <cell r="G1171" t="str">
            <v>MATHEMATICS</v>
          </cell>
          <cell r="I1171">
            <v>35.6</v>
          </cell>
          <cell r="K1171">
            <v>0</v>
          </cell>
          <cell r="M1171">
            <v>23.8</v>
          </cell>
          <cell r="O1171">
            <v>0</v>
          </cell>
          <cell r="Q1171">
            <v>39.200000000000003</v>
          </cell>
          <cell r="S1171">
            <v>33.299999999999997</v>
          </cell>
          <cell r="U1171">
            <v>0</v>
          </cell>
          <cell r="W1171">
            <v>33.799999999999997</v>
          </cell>
        </row>
        <row r="1172">
          <cell r="D1172" t="str">
            <v>233530110</v>
          </cell>
          <cell r="F1172" t="str">
            <v>8</v>
          </cell>
          <cell r="G1172" t="str">
            <v>ENGLISH LANGUAGE ARTS</v>
          </cell>
          <cell r="I1172">
            <v>62.7</v>
          </cell>
          <cell r="K1172">
            <v>100</v>
          </cell>
          <cell r="M1172">
            <v>57.1</v>
          </cell>
          <cell r="O1172">
            <v>0</v>
          </cell>
          <cell r="Q1172">
            <v>63.9</v>
          </cell>
          <cell r="S1172">
            <v>0</v>
          </cell>
          <cell r="U1172">
            <v>10</v>
          </cell>
          <cell r="W1172">
            <v>73.7</v>
          </cell>
        </row>
        <row r="1173">
          <cell r="D1173" t="str">
            <v>233530110</v>
          </cell>
          <cell r="F1173" t="str">
            <v>8</v>
          </cell>
          <cell r="G1173" t="str">
            <v>MATHEMATICS</v>
          </cell>
          <cell r="I1173">
            <v>54</v>
          </cell>
          <cell r="K1173">
            <v>0</v>
          </cell>
          <cell r="M1173">
            <v>30.8</v>
          </cell>
          <cell r="O1173">
            <v>0</v>
          </cell>
          <cell r="Q1173">
            <v>63.9</v>
          </cell>
          <cell r="S1173">
            <v>0</v>
          </cell>
          <cell r="U1173">
            <v>0</v>
          </cell>
          <cell r="W1173">
            <v>62.2</v>
          </cell>
        </row>
        <row r="1174">
          <cell r="D1174" t="str">
            <v>233530125</v>
          </cell>
          <cell r="F1174" t="str">
            <v>3</v>
          </cell>
          <cell r="G1174" t="str">
            <v>ENGLISH LANGUAGE ARTS</v>
          </cell>
          <cell r="I1174">
            <v>26.5</v>
          </cell>
          <cell r="K1174">
            <v>0</v>
          </cell>
          <cell r="M1174">
            <v>50</v>
          </cell>
          <cell r="O1174">
            <v>0</v>
          </cell>
          <cell r="Q1174">
            <v>25.6</v>
          </cell>
          <cell r="S1174">
            <v>18.600000000000001</v>
          </cell>
          <cell r="U1174">
            <v>10</v>
          </cell>
          <cell r="W1174">
            <v>26.5</v>
          </cell>
        </row>
        <row r="1175">
          <cell r="D1175" t="str">
            <v>233530125</v>
          </cell>
          <cell r="F1175" t="str">
            <v>3</v>
          </cell>
          <cell r="G1175" t="str">
            <v>MATHEMATICS</v>
          </cell>
          <cell r="I1175">
            <v>53.7</v>
          </cell>
          <cell r="K1175">
            <v>0</v>
          </cell>
          <cell r="M1175">
            <v>75</v>
          </cell>
          <cell r="O1175">
            <v>0</v>
          </cell>
          <cell r="Q1175">
            <v>53</v>
          </cell>
          <cell r="S1175">
            <v>34.9</v>
          </cell>
          <cell r="U1175">
            <v>20</v>
          </cell>
          <cell r="W1175">
            <v>53.9</v>
          </cell>
        </row>
        <row r="1176">
          <cell r="D1176" t="str">
            <v>233530125</v>
          </cell>
          <cell r="F1176" t="str">
            <v>4</v>
          </cell>
          <cell r="G1176" t="str">
            <v>ENGLISH LANGUAGE ARTS</v>
          </cell>
          <cell r="I1176">
            <v>38</v>
          </cell>
          <cell r="K1176">
            <v>0</v>
          </cell>
          <cell r="M1176">
            <v>80</v>
          </cell>
          <cell r="O1176">
            <v>0</v>
          </cell>
          <cell r="Q1176">
            <v>35.799999999999997</v>
          </cell>
          <cell r="S1176">
            <v>0</v>
          </cell>
          <cell r="U1176">
            <v>16.7</v>
          </cell>
          <cell r="W1176">
            <v>36.200000000000003</v>
          </cell>
        </row>
        <row r="1177">
          <cell r="D1177" t="str">
            <v>233530125</v>
          </cell>
          <cell r="F1177" t="str">
            <v>4</v>
          </cell>
          <cell r="G1177" t="str">
            <v>MATHEMATICS</v>
          </cell>
          <cell r="I1177">
            <v>61</v>
          </cell>
          <cell r="K1177">
            <v>0</v>
          </cell>
          <cell r="M1177">
            <v>100</v>
          </cell>
          <cell r="O1177">
            <v>0</v>
          </cell>
          <cell r="Q1177">
            <v>58.9</v>
          </cell>
          <cell r="S1177">
            <v>11.8</v>
          </cell>
          <cell r="U1177">
            <v>38.9</v>
          </cell>
          <cell r="W1177">
            <v>60.7</v>
          </cell>
        </row>
        <row r="1178">
          <cell r="D1178" t="str">
            <v>233530125</v>
          </cell>
          <cell r="F1178" t="str">
            <v>5</v>
          </cell>
          <cell r="G1178" t="str">
            <v>ENGLISH LANGUAGE ARTS</v>
          </cell>
          <cell r="I1178">
            <v>17.600000000000001</v>
          </cell>
          <cell r="K1178">
            <v>0</v>
          </cell>
          <cell r="M1178">
            <v>0</v>
          </cell>
          <cell r="O1178">
            <v>0</v>
          </cell>
          <cell r="Q1178">
            <v>18</v>
          </cell>
          <cell r="S1178">
            <v>0</v>
          </cell>
          <cell r="U1178">
            <v>8.3000000000000007</v>
          </cell>
          <cell r="W1178">
            <v>18</v>
          </cell>
        </row>
        <row r="1179">
          <cell r="D1179" t="str">
            <v>233530125</v>
          </cell>
          <cell r="F1179" t="str">
            <v>5</v>
          </cell>
          <cell r="G1179" t="str">
            <v>MATHEMATICS</v>
          </cell>
          <cell r="I1179">
            <v>60.5</v>
          </cell>
          <cell r="K1179">
            <v>0</v>
          </cell>
          <cell r="M1179">
            <v>0</v>
          </cell>
          <cell r="O1179">
            <v>0</v>
          </cell>
          <cell r="Q1179">
            <v>61.8</v>
          </cell>
          <cell r="S1179">
            <v>33.4</v>
          </cell>
          <cell r="U1179">
            <v>41.7</v>
          </cell>
          <cell r="W1179">
            <v>60.7</v>
          </cell>
        </row>
        <row r="1180">
          <cell r="D1180" t="str">
            <v>233620060</v>
          </cell>
          <cell r="F1180" t="str">
            <v>3</v>
          </cell>
          <cell r="G1180" t="str">
            <v>ENGLISH LANGUAGE ARTS</v>
          </cell>
          <cell r="I1180">
            <v>67.400000000000006</v>
          </cell>
          <cell r="K1180">
            <v>62</v>
          </cell>
          <cell r="M1180">
            <v>55.6</v>
          </cell>
          <cell r="O1180">
            <v>85.7</v>
          </cell>
          <cell r="Q1180">
            <v>44.4</v>
          </cell>
          <cell r="S1180">
            <v>0</v>
          </cell>
          <cell r="U1180">
            <v>15.4</v>
          </cell>
          <cell r="W1180">
            <v>40</v>
          </cell>
        </row>
        <row r="1181">
          <cell r="D1181" t="str">
            <v>233620060</v>
          </cell>
          <cell r="F1181" t="str">
            <v>3</v>
          </cell>
          <cell r="G1181" t="str">
            <v>MATHEMATICS</v>
          </cell>
          <cell r="I1181">
            <v>79.3</v>
          </cell>
          <cell r="K1181">
            <v>86.2</v>
          </cell>
          <cell r="M1181">
            <v>61.1</v>
          </cell>
          <cell r="O1181">
            <v>91.5</v>
          </cell>
          <cell r="Q1181">
            <v>55.5</v>
          </cell>
          <cell r="S1181">
            <v>0</v>
          </cell>
          <cell r="U1181">
            <v>23.1</v>
          </cell>
          <cell r="W1181">
            <v>56</v>
          </cell>
        </row>
        <row r="1182">
          <cell r="D1182" t="str">
            <v>233620060</v>
          </cell>
          <cell r="F1182" t="str">
            <v>4</v>
          </cell>
          <cell r="G1182" t="str">
            <v>ENGLISH LANGUAGE ARTS</v>
          </cell>
          <cell r="I1182">
            <v>66.7</v>
          </cell>
          <cell r="K1182">
            <v>76.900000000000006</v>
          </cell>
          <cell r="M1182">
            <v>40.9</v>
          </cell>
          <cell r="O1182">
            <v>83.9</v>
          </cell>
          <cell r="Q1182">
            <v>45.5</v>
          </cell>
          <cell r="S1182">
            <v>100</v>
          </cell>
          <cell r="U1182">
            <v>40</v>
          </cell>
          <cell r="W1182">
            <v>36.4</v>
          </cell>
        </row>
        <row r="1183">
          <cell r="D1183" t="str">
            <v>233620060</v>
          </cell>
          <cell r="F1183" t="str">
            <v>4</v>
          </cell>
          <cell r="G1183" t="str">
            <v>MATHEMATICS</v>
          </cell>
          <cell r="I1183">
            <v>84.5</v>
          </cell>
          <cell r="K1183">
            <v>88.4</v>
          </cell>
          <cell r="M1183">
            <v>63.7</v>
          </cell>
          <cell r="O1183">
            <v>100</v>
          </cell>
          <cell r="Q1183">
            <v>72.8</v>
          </cell>
          <cell r="S1183">
            <v>100</v>
          </cell>
          <cell r="U1183">
            <v>40</v>
          </cell>
          <cell r="W1183">
            <v>63.6</v>
          </cell>
        </row>
        <row r="1184">
          <cell r="D1184" t="str">
            <v>233620060</v>
          </cell>
          <cell r="F1184" t="str">
            <v>5</v>
          </cell>
          <cell r="G1184" t="str">
            <v>ENGLISH LANGUAGE ARTS</v>
          </cell>
          <cell r="I1184">
            <v>69.599999999999994</v>
          </cell>
          <cell r="K1184">
            <v>75</v>
          </cell>
          <cell r="M1184">
            <v>65</v>
          </cell>
          <cell r="O1184">
            <v>83.8</v>
          </cell>
          <cell r="Q1184">
            <v>35.299999999999997</v>
          </cell>
          <cell r="S1184">
            <v>0</v>
          </cell>
          <cell r="U1184">
            <v>20</v>
          </cell>
          <cell r="W1184">
            <v>45.2</v>
          </cell>
        </row>
        <row r="1185">
          <cell r="D1185" t="str">
            <v>233620060</v>
          </cell>
          <cell r="F1185" t="str">
            <v>5</v>
          </cell>
          <cell r="G1185" t="str">
            <v>MATHEMATICS</v>
          </cell>
          <cell r="I1185">
            <v>80.400000000000006</v>
          </cell>
          <cell r="K1185">
            <v>85.7</v>
          </cell>
          <cell r="M1185">
            <v>70</v>
          </cell>
          <cell r="O1185">
            <v>94.6</v>
          </cell>
          <cell r="Q1185">
            <v>52.9</v>
          </cell>
          <cell r="S1185">
            <v>0</v>
          </cell>
          <cell r="U1185">
            <v>46.6</v>
          </cell>
          <cell r="W1185">
            <v>58</v>
          </cell>
        </row>
        <row r="1186">
          <cell r="D1186" t="str">
            <v>233620065</v>
          </cell>
          <cell r="F1186" t="str">
            <v>6</v>
          </cell>
          <cell r="G1186" t="str">
            <v>ENGLISH LANGUAGE ARTS</v>
          </cell>
          <cell r="I1186">
            <v>67.5</v>
          </cell>
          <cell r="K1186">
            <v>71</v>
          </cell>
          <cell r="M1186">
            <v>57.4</v>
          </cell>
          <cell r="O1186">
            <v>88.9</v>
          </cell>
          <cell r="Q1186">
            <v>53.1</v>
          </cell>
          <cell r="S1186">
            <v>16.7</v>
          </cell>
          <cell r="U1186">
            <v>29.7</v>
          </cell>
          <cell r="W1186">
            <v>50.8</v>
          </cell>
        </row>
        <row r="1187">
          <cell r="D1187" t="str">
            <v>233620065</v>
          </cell>
          <cell r="F1187" t="str">
            <v>6</v>
          </cell>
          <cell r="G1187" t="str">
            <v>MATHEMATICS</v>
          </cell>
          <cell r="I1187">
            <v>80.3</v>
          </cell>
          <cell r="K1187">
            <v>87</v>
          </cell>
          <cell r="M1187">
            <v>62</v>
          </cell>
          <cell r="O1187">
            <v>98</v>
          </cell>
          <cell r="Q1187">
            <v>72.7</v>
          </cell>
          <cell r="S1187">
            <v>16.7</v>
          </cell>
          <cell r="U1187">
            <v>49.3</v>
          </cell>
          <cell r="W1187">
            <v>71.400000000000006</v>
          </cell>
        </row>
        <row r="1188">
          <cell r="D1188" t="str">
            <v>233620065</v>
          </cell>
          <cell r="F1188" t="str">
            <v>7</v>
          </cell>
          <cell r="G1188" t="str">
            <v>ENGLISH LANGUAGE ARTS</v>
          </cell>
          <cell r="I1188">
            <v>71.8</v>
          </cell>
          <cell r="K1188">
            <v>80.400000000000006</v>
          </cell>
          <cell r="M1188">
            <v>56.3</v>
          </cell>
          <cell r="O1188">
            <v>87.2</v>
          </cell>
          <cell r="Q1188">
            <v>57</v>
          </cell>
          <cell r="S1188">
            <v>0</v>
          </cell>
          <cell r="U1188">
            <v>25.4</v>
          </cell>
          <cell r="W1188">
            <v>56.2</v>
          </cell>
        </row>
        <row r="1189">
          <cell r="D1189" t="str">
            <v>233620065</v>
          </cell>
          <cell r="F1189" t="str">
            <v>7</v>
          </cell>
          <cell r="G1189" t="str">
            <v>MATHEMATICS</v>
          </cell>
          <cell r="I1189">
            <v>73.5</v>
          </cell>
          <cell r="K1189">
            <v>77.7</v>
          </cell>
          <cell r="M1189">
            <v>53.8</v>
          </cell>
          <cell r="O1189">
            <v>91.8</v>
          </cell>
          <cell r="Q1189">
            <v>65</v>
          </cell>
          <cell r="S1189">
            <v>16.7</v>
          </cell>
          <cell r="U1189">
            <v>38</v>
          </cell>
          <cell r="W1189">
            <v>59.1</v>
          </cell>
        </row>
        <row r="1190">
          <cell r="D1190" t="str">
            <v>233620065</v>
          </cell>
          <cell r="F1190" t="str">
            <v>8</v>
          </cell>
          <cell r="G1190" t="str">
            <v>ENGLISH LANGUAGE ARTS</v>
          </cell>
          <cell r="I1190">
            <v>86.1</v>
          </cell>
          <cell r="K1190">
            <v>93.7</v>
          </cell>
          <cell r="M1190">
            <v>76.2</v>
          </cell>
          <cell r="O1190">
            <v>96.9</v>
          </cell>
          <cell r="Q1190">
            <v>74.5</v>
          </cell>
          <cell r="S1190">
            <v>66.7</v>
          </cell>
          <cell r="U1190">
            <v>43</v>
          </cell>
          <cell r="W1190">
            <v>75.2</v>
          </cell>
        </row>
        <row r="1191">
          <cell r="D1191" t="str">
            <v>233620065</v>
          </cell>
          <cell r="F1191" t="str">
            <v>8</v>
          </cell>
          <cell r="G1191" t="str">
            <v>MATHEMATICS</v>
          </cell>
          <cell r="I1191">
            <v>76.5</v>
          </cell>
          <cell r="K1191">
            <v>85.7</v>
          </cell>
          <cell r="M1191">
            <v>64.8</v>
          </cell>
          <cell r="O1191">
            <v>95</v>
          </cell>
          <cell r="Q1191">
            <v>56.9</v>
          </cell>
          <cell r="S1191">
            <v>50</v>
          </cell>
          <cell r="U1191">
            <v>22.8</v>
          </cell>
          <cell r="W1191">
            <v>59.2</v>
          </cell>
        </row>
        <row r="1192">
          <cell r="D1192" t="str">
            <v>233845110</v>
          </cell>
          <cell r="F1192" t="str">
            <v>6</v>
          </cell>
          <cell r="G1192" t="str">
            <v>ENGLISH LANGUAGE ARTS</v>
          </cell>
          <cell r="I1192">
            <v>76.400000000000006</v>
          </cell>
          <cell r="K1192">
            <v>73.599999999999994</v>
          </cell>
          <cell r="M1192">
            <v>71.400000000000006</v>
          </cell>
          <cell r="O1192">
            <v>90</v>
          </cell>
          <cell r="Q1192">
            <v>77.8</v>
          </cell>
          <cell r="S1192">
            <v>0</v>
          </cell>
          <cell r="U1192">
            <v>32.5</v>
          </cell>
          <cell r="W1192">
            <v>73</v>
          </cell>
        </row>
        <row r="1193">
          <cell r="D1193" t="str">
            <v>233845110</v>
          </cell>
          <cell r="F1193" t="str">
            <v>6</v>
          </cell>
          <cell r="G1193" t="str">
            <v>MATHEMATICS</v>
          </cell>
          <cell r="I1193">
            <v>83.3</v>
          </cell>
          <cell r="K1193">
            <v>82.8</v>
          </cell>
          <cell r="M1193">
            <v>71.400000000000006</v>
          </cell>
          <cell r="O1193">
            <v>94</v>
          </cell>
          <cell r="Q1193">
            <v>74.099999999999994</v>
          </cell>
          <cell r="S1193">
            <v>0</v>
          </cell>
          <cell r="U1193">
            <v>32.5</v>
          </cell>
          <cell r="W1193">
            <v>81.3</v>
          </cell>
        </row>
        <row r="1194">
          <cell r="D1194" t="str">
            <v>233845110</v>
          </cell>
          <cell r="F1194" t="str">
            <v>7</v>
          </cell>
          <cell r="G1194" t="str">
            <v>ENGLISH LANGUAGE ARTS</v>
          </cell>
          <cell r="I1194">
            <v>72.7</v>
          </cell>
          <cell r="K1194">
            <v>75.400000000000006</v>
          </cell>
          <cell r="M1194">
            <v>57.2</v>
          </cell>
          <cell r="O1194">
            <v>74.3</v>
          </cell>
          <cell r="Q1194">
            <v>60.7</v>
          </cell>
          <cell r="S1194">
            <v>0</v>
          </cell>
          <cell r="U1194">
            <v>25.6</v>
          </cell>
          <cell r="W1194">
            <v>68.8</v>
          </cell>
        </row>
        <row r="1195">
          <cell r="D1195" t="str">
            <v>233845110</v>
          </cell>
          <cell r="F1195" t="str">
            <v>7</v>
          </cell>
          <cell r="G1195" t="str">
            <v>MATHEMATICS</v>
          </cell>
          <cell r="I1195">
            <v>73.599999999999994</v>
          </cell>
          <cell r="K1195">
            <v>75.400000000000006</v>
          </cell>
          <cell r="M1195">
            <v>61.9</v>
          </cell>
          <cell r="O1195">
            <v>88.6</v>
          </cell>
          <cell r="Q1195">
            <v>53.6</v>
          </cell>
          <cell r="S1195">
            <v>0</v>
          </cell>
          <cell r="U1195">
            <v>20.9</v>
          </cell>
          <cell r="W1195">
            <v>65.7</v>
          </cell>
        </row>
        <row r="1196">
          <cell r="D1196" t="str">
            <v>233845110</v>
          </cell>
          <cell r="F1196" t="str">
            <v>8</v>
          </cell>
          <cell r="G1196" t="str">
            <v>ENGLISH LANGUAGE ARTS</v>
          </cell>
          <cell r="I1196">
            <v>88.7</v>
          </cell>
          <cell r="K1196">
            <v>90.8</v>
          </cell>
          <cell r="M1196">
            <v>80.8</v>
          </cell>
          <cell r="O1196">
            <v>92.3</v>
          </cell>
          <cell r="Q1196">
            <v>82</v>
          </cell>
          <cell r="S1196">
            <v>0</v>
          </cell>
          <cell r="U1196">
            <v>51</v>
          </cell>
          <cell r="W1196">
            <v>89.1</v>
          </cell>
        </row>
        <row r="1197">
          <cell r="D1197" t="str">
            <v>233845110</v>
          </cell>
          <cell r="F1197" t="str">
            <v>8</v>
          </cell>
          <cell r="G1197" t="str">
            <v>MATHEMATICS</v>
          </cell>
          <cell r="I1197">
            <v>73.2</v>
          </cell>
          <cell r="K1197">
            <v>73.7</v>
          </cell>
          <cell r="M1197">
            <v>57.7</v>
          </cell>
          <cell r="O1197">
            <v>87.2</v>
          </cell>
          <cell r="Q1197">
            <v>70</v>
          </cell>
          <cell r="S1197">
            <v>0</v>
          </cell>
          <cell r="U1197">
            <v>24.5</v>
          </cell>
          <cell r="W1197">
            <v>65</v>
          </cell>
        </row>
        <row r="1198">
          <cell r="D1198" t="str">
            <v>234090140</v>
          </cell>
          <cell r="F1198" t="str">
            <v>5</v>
          </cell>
          <cell r="G1198" t="str">
            <v>ENGLISH LANGUAGE ARTS</v>
          </cell>
          <cell r="I1198">
            <v>28.6</v>
          </cell>
          <cell r="K1198">
            <v>50</v>
          </cell>
          <cell r="M1198">
            <v>29.4</v>
          </cell>
          <cell r="O1198">
            <v>66.7</v>
          </cell>
          <cell r="Q1198">
            <v>27.5</v>
          </cell>
          <cell r="S1198">
            <v>7.8</v>
          </cell>
          <cell r="U1198">
            <v>25</v>
          </cell>
          <cell r="W1198">
            <v>27.6</v>
          </cell>
        </row>
        <row r="1199">
          <cell r="D1199" t="str">
            <v>234090140</v>
          </cell>
          <cell r="F1199" t="str">
            <v>5</v>
          </cell>
          <cell r="G1199" t="str">
            <v>MATHEMATICS</v>
          </cell>
          <cell r="I1199">
            <v>65</v>
          </cell>
          <cell r="K1199">
            <v>87.5</v>
          </cell>
          <cell r="M1199">
            <v>76.5</v>
          </cell>
          <cell r="O1199">
            <v>100</v>
          </cell>
          <cell r="Q1199">
            <v>63.1</v>
          </cell>
          <cell r="S1199">
            <v>31.4</v>
          </cell>
          <cell r="U1199">
            <v>47.2</v>
          </cell>
          <cell r="W1199">
            <v>64.099999999999994</v>
          </cell>
        </row>
        <row r="1200">
          <cell r="D1200" t="str">
            <v>234090140</v>
          </cell>
          <cell r="F1200" t="str">
            <v>6</v>
          </cell>
          <cell r="G1200" t="str">
            <v>ENGLISH LANGUAGE ARTS</v>
          </cell>
          <cell r="I1200">
            <v>39.4</v>
          </cell>
          <cell r="K1200">
            <v>66.7</v>
          </cell>
          <cell r="M1200">
            <v>47.6</v>
          </cell>
          <cell r="O1200">
            <v>100</v>
          </cell>
          <cell r="Q1200">
            <v>38.200000000000003</v>
          </cell>
          <cell r="S1200">
            <v>10.3</v>
          </cell>
          <cell r="U1200">
            <v>25.6</v>
          </cell>
          <cell r="W1200">
            <v>40.4</v>
          </cell>
        </row>
        <row r="1201">
          <cell r="D1201" t="str">
            <v>234090140</v>
          </cell>
          <cell r="F1201" t="str">
            <v>6</v>
          </cell>
          <cell r="G1201" t="str">
            <v>MATHEMATICS</v>
          </cell>
          <cell r="I1201">
            <v>54.1</v>
          </cell>
          <cell r="K1201">
            <v>50</v>
          </cell>
          <cell r="M1201">
            <v>59.1</v>
          </cell>
          <cell r="O1201">
            <v>100</v>
          </cell>
          <cell r="Q1201">
            <v>53.9</v>
          </cell>
          <cell r="S1201">
            <v>15.4</v>
          </cell>
          <cell r="U1201">
            <v>35.9</v>
          </cell>
          <cell r="W1201">
            <v>54.8</v>
          </cell>
        </row>
        <row r="1202">
          <cell r="D1202" t="str">
            <v>234090140</v>
          </cell>
          <cell r="F1202" t="str">
            <v>7</v>
          </cell>
          <cell r="G1202" t="str">
            <v>ENGLISH LANGUAGE ARTS</v>
          </cell>
          <cell r="I1202">
            <v>27.9</v>
          </cell>
          <cell r="K1202">
            <v>42.9</v>
          </cell>
          <cell r="M1202">
            <v>38.9</v>
          </cell>
          <cell r="O1202">
            <v>0</v>
          </cell>
          <cell r="Q1202">
            <v>26.8</v>
          </cell>
          <cell r="S1202">
            <v>0</v>
          </cell>
          <cell r="U1202">
            <v>14.9</v>
          </cell>
          <cell r="W1202">
            <v>24.4</v>
          </cell>
        </row>
        <row r="1203">
          <cell r="D1203" t="str">
            <v>234090140</v>
          </cell>
          <cell r="F1203" t="str">
            <v>7</v>
          </cell>
          <cell r="G1203" t="str">
            <v>MATHEMATICS</v>
          </cell>
          <cell r="I1203">
            <v>38</v>
          </cell>
          <cell r="K1203">
            <v>42.9</v>
          </cell>
          <cell r="M1203">
            <v>47.3</v>
          </cell>
          <cell r="O1203">
            <v>0</v>
          </cell>
          <cell r="Q1203">
            <v>37.1</v>
          </cell>
          <cell r="S1203">
            <v>5.9</v>
          </cell>
          <cell r="U1203">
            <v>23</v>
          </cell>
          <cell r="W1203">
            <v>35.1</v>
          </cell>
        </row>
        <row r="1204">
          <cell r="D1204" t="str">
            <v>234090140</v>
          </cell>
          <cell r="F1204" t="str">
            <v>8</v>
          </cell>
          <cell r="G1204" t="str">
            <v>ENGLISH LANGUAGE ARTS</v>
          </cell>
          <cell r="I1204">
            <v>52.4</v>
          </cell>
          <cell r="K1204">
            <v>50</v>
          </cell>
          <cell r="M1204">
            <v>52.7</v>
          </cell>
          <cell r="O1204">
            <v>100</v>
          </cell>
          <cell r="Q1204">
            <v>51.9</v>
          </cell>
          <cell r="S1204">
            <v>27.1</v>
          </cell>
          <cell r="U1204">
            <v>20.399999999999999</v>
          </cell>
          <cell r="W1204">
            <v>51.3</v>
          </cell>
        </row>
        <row r="1205">
          <cell r="D1205" t="str">
            <v>234090140</v>
          </cell>
          <cell r="F1205" t="str">
            <v>8</v>
          </cell>
          <cell r="G1205" t="str">
            <v>MATHEMATICS</v>
          </cell>
          <cell r="I1205">
            <v>41.9</v>
          </cell>
          <cell r="K1205">
            <v>0</v>
          </cell>
          <cell r="M1205">
            <v>36.799999999999997</v>
          </cell>
          <cell r="O1205">
            <v>100</v>
          </cell>
          <cell r="Q1205">
            <v>41.9</v>
          </cell>
          <cell r="S1205">
            <v>29.2</v>
          </cell>
          <cell r="U1205">
            <v>20.399999999999999</v>
          </cell>
          <cell r="W1205">
            <v>44.1</v>
          </cell>
        </row>
        <row r="1206">
          <cell r="D1206" t="str">
            <v>234090150</v>
          </cell>
          <cell r="F1206" t="str">
            <v>5</v>
          </cell>
          <cell r="G1206" t="str">
            <v>ENGLISH LANGUAGE ARTS</v>
          </cell>
          <cell r="I1206">
            <v>35.6</v>
          </cell>
          <cell r="K1206">
            <v>45.5</v>
          </cell>
          <cell r="M1206">
            <v>35.700000000000003</v>
          </cell>
          <cell r="O1206">
            <v>100</v>
          </cell>
          <cell r="Q1206">
            <v>35</v>
          </cell>
          <cell r="S1206">
            <v>12</v>
          </cell>
          <cell r="U1206">
            <v>27.6</v>
          </cell>
          <cell r="W1206">
            <v>38.6</v>
          </cell>
        </row>
        <row r="1207">
          <cell r="D1207" t="str">
            <v>234090150</v>
          </cell>
          <cell r="F1207" t="str">
            <v>5</v>
          </cell>
          <cell r="G1207" t="str">
            <v>MATHEMATICS</v>
          </cell>
          <cell r="I1207">
            <v>66.7</v>
          </cell>
          <cell r="K1207">
            <v>72.8</v>
          </cell>
          <cell r="M1207">
            <v>64.3</v>
          </cell>
          <cell r="O1207">
            <v>100</v>
          </cell>
          <cell r="Q1207">
            <v>66.599999999999994</v>
          </cell>
          <cell r="S1207">
            <v>48</v>
          </cell>
          <cell r="U1207">
            <v>31</v>
          </cell>
          <cell r="W1207">
            <v>67</v>
          </cell>
        </row>
        <row r="1208">
          <cell r="D1208" t="str">
            <v>234090150</v>
          </cell>
          <cell r="F1208" t="str">
            <v>6</v>
          </cell>
          <cell r="G1208" t="str">
            <v>ENGLISH LANGUAGE ARTS</v>
          </cell>
          <cell r="I1208">
            <v>43.6</v>
          </cell>
          <cell r="K1208">
            <v>75</v>
          </cell>
          <cell r="M1208">
            <v>29</v>
          </cell>
          <cell r="O1208">
            <v>100</v>
          </cell>
          <cell r="Q1208">
            <v>43.8</v>
          </cell>
          <cell r="S1208">
            <v>15.2</v>
          </cell>
          <cell r="U1208">
            <v>22.7</v>
          </cell>
          <cell r="W1208">
            <v>44.9</v>
          </cell>
        </row>
        <row r="1209">
          <cell r="D1209" t="str">
            <v>234090150</v>
          </cell>
          <cell r="F1209" t="str">
            <v>6</v>
          </cell>
          <cell r="G1209" t="str">
            <v>MATHEMATICS</v>
          </cell>
          <cell r="I1209">
            <v>59.5</v>
          </cell>
          <cell r="K1209">
            <v>83.4</v>
          </cell>
          <cell r="M1209">
            <v>35.5</v>
          </cell>
          <cell r="O1209">
            <v>100</v>
          </cell>
          <cell r="Q1209">
            <v>60.7</v>
          </cell>
          <cell r="S1209">
            <v>24.2</v>
          </cell>
          <cell r="U1209">
            <v>28.9</v>
          </cell>
          <cell r="W1209">
            <v>57.7</v>
          </cell>
        </row>
        <row r="1210">
          <cell r="D1210" t="str">
            <v>234090150</v>
          </cell>
          <cell r="F1210" t="str">
            <v>7</v>
          </cell>
          <cell r="G1210" t="str">
            <v>ENGLISH LANGUAGE ARTS</v>
          </cell>
          <cell r="I1210">
            <v>33.200000000000003</v>
          </cell>
          <cell r="K1210">
            <v>12.5</v>
          </cell>
          <cell r="M1210">
            <v>31</v>
          </cell>
          <cell r="O1210">
            <v>100</v>
          </cell>
          <cell r="Q1210">
            <v>33.6</v>
          </cell>
          <cell r="S1210">
            <v>2.8</v>
          </cell>
          <cell r="U1210">
            <v>10</v>
          </cell>
          <cell r="W1210">
            <v>35</v>
          </cell>
        </row>
        <row r="1211">
          <cell r="D1211" t="str">
            <v>234090150</v>
          </cell>
          <cell r="F1211" t="str">
            <v>7</v>
          </cell>
          <cell r="G1211" t="str">
            <v>MATHEMATICS</v>
          </cell>
          <cell r="I1211">
            <v>42.8</v>
          </cell>
          <cell r="K1211">
            <v>37.5</v>
          </cell>
          <cell r="M1211">
            <v>34.5</v>
          </cell>
          <cell r="O1211">
            <v>100</v>
          </cell>
          <cell r="Q1211">
            <v>43.4</v>
          </cell>
          <cell r="S1211">
            <v>11.1</v>
          </cell>
          <cell r="U1211">
            <v>23.3</v>
          </cell>
          <cell r="W1211">
            <v>43.3</v>
          </cell>
        </row>
        <row r="1212">
          <cell r="D1212" t="str">
            <v>234090150</v>
          </cell>
          <cell r="F1212" t="str">
            <v>8</v>
          </cell>
          <cell r="G1212" t="str">
            <v>ENGLISH LANGUAGE ARTS</v>
          </cell>
          <cell r="I1212">
            <v>60.9</v>
          </cell>
          <cell r="K1212">
            <v>57.1</v>
          </cell>
          <cell r="M1212">
            <v>69.2</v>
          </cell>
          <cell r="O1212">
            <v>100</v>
          </cell>
          <cell r="Q1212">
            <v>59.9</v>
          </cell>
          <cell r="S1212">
            <v>26.3</v>
          </cell>
          <cell r="U1212">
            <v>22</v>
          </cell>
          <cell r="W1212">
            <v>54.1</v>
          </cell>
        </row>
        <row r="1213">
          <cell r="D1213" t="str">
            <v>234090150</v>
          </cell>
          <cell r="F1213" t="str">
            <v>8</v>
          </cell>
          <cell r="G1213" t="str">
            <v>MATHEMATICS</v>
          </cell>
          <cell r="I1213">
            <v>47.9</v>
          </cell>
          <cell r="K1213">
            <v>66.599999999999994</v>
          </cell>
          <cell r="M1213">
            <v>50</v>
          </cell>
          <cell r="O1213">
            <v>100</v>
          </cell>
          <cell r="Q1213">
            <v>45.7</v>
          </cell>
          <cell r="S1213">
            <v>31.6</v>
          </cell>
          <cell r="U1213">
            <v>18</v>
          </cell>
          <cell r="W1213">
            <v>44</v>
          </cell>
        </row>
        <row r="1214">
          <cell r="D1214" t="str">
            <v>234860070</v>
          </cell>
          <cell r="F1214" t="str">
            <v>3</v>
          </cell>
          <cell r="G1214" t="str">
            <v>ENGLISH LANGUAGE ARTS</v>
          </cell>
          <cell r="I1214">
            <v>82.1</v>
          </cell>
          <cell r="K1214">
            <v>81.3</v>
          </cell>
          <cell r="M1214">
            <v>50</v>
          </cell>
          <cell r="O1214">
            <v>90</v>
          </cell>
          <cell r="Q1214">
            <v>66.7</v>
          </cell>
          <cell r="S1214">
            <v>50</v>
          </cell>
          <cell r="U1214">
            <v>22.2</v>
          </cell>
          <cell r="W1214">
            <v>50</v>
          </cell>
        </row>
        <row r="1215">
          <cell r="D1215" t="str">
            <v>234860070</v>
          </cell>
          <cell r="F1215" t="str">
            <v>3</v>
          </cell>
          <cell r="G1215" t="str">
            <v>MATHEMATICS</v>
          </cell>
          <cell r="I1215">
            <v>90.5</v>
          </cell>
          <cell r="K1215">
            <v>90.6</v>
          </cell>
          <cell r="M1215">
            <v>50</v>
          </cell>
          <cell r="O1215">
            <v>95</v>
          </cell>
          <cell r="Q1215">
            <v>66.7</v>
          </cell>
          <cell r="S1215">
            <v>100</v>
          </cell>
          <cell r="U1215">
            <v>44.4</v>
          </cell>
          <cell r="W1215">
            <v>80</v>
          </cell>
        </row>
        <row r="1216">
          <cell r="D1216" t="str">
            <v>234860070</v>
          </cell>
          <cell r="F1216" t="str">
            <v>4</v>
          </cell>
          <cell r="G1216" t="str">
            <v>ENGLISH LANGUAGE ARTS</v>
          </cell>
          <cell r="I1216">
            <v>64.8</v>
          </cell>
          <cell r="K1216">
            <v>70.400000000000006</v>
          </cell>
          <cell r="M1216">
            <v>45.5</v>
          </cell>
          <cell r="O1216">
            <v>69.5</v>
          </cell>
          <cell r="Q1216">
            <v>55.5</v>
          </cell>
          <cell r="S1216">
            <v>33.299999999999997</v>
          </cell>
          <cell r="U1216">
            <v>28.5</v>
          </cell>
          <cell r="W1216">
            <v>38.5</v>
          </cell>
        </row>
        <row r="1217">
          <cell r="D1217" t="str">
            <v>234860070</v>
          </cell>
          <cell r="F1217" t="str">
            <v>4</v>
          </cell>
          <cell r="G1217" t="str">
            <v>MATHEMATICS</v>
          </cell>
          <cell r="I1217">
            <v>81.7</v>
          </cell>
          <cell r="K1217">
            <v>88.8</v>
          </cell>
          <cell r="M1217">
            <v>54.6</v>
          </cell>
          <cell r="O1217">
            <v>86.9</v>
          </cell>
          <cell r="Q1217">
            <v>77.8</v>
          </cell>
          <cell r="S1217">
            <v>66.599999999999994</v>
          </cell>
          <cell r="U1217">
            <v>57.1</v>
          </cell>
          <cell r="W1217">
            <v>53.9</v>
          </cell>
        </row>
        <row r="1218">
          <cell r="D1218" t="str">
            <v>234860070</v>
          </cell>
          <cell r="F1218" t="str">
            <v>5</v>
          </cell>
          <cell r="G1218" t="str">
            <v>ENGLISH LANGUAGE ARTS</v>
          </cell>
          <cell r="I1218">
            <v>79</v>
          </cell>
          <cell r="K1218">
            <v>82.5</v>
          </cell>
          <cell r="M1218">
            <v>42.9</v>
          </cell>
          <cell r="O1218">
            <v>90.9</v>
          </cell>
          <cell r="Q1218">
            <v>53.9</v>
          </cell>
          <cell r="S1218">
            <v>0</v>
          </cell>
          <cell r="U1218">
            <v>35.700000000000003</v>
          </cell>
          <cell r="W1218">
            <v>52.7</v>
          </cell>
        </row>
        <row r="1219">
          <cell r="D1219" t="str">
            <v>234860070</v>
          </cell>
          <cell r="F1219" t="str">
            <v>5</v>
          </cell>
          <cell r="G1219" t="str">
            <v>MATHEMATICS</v>
          </cell>
          <cell r="I1219">
            <v>89.4</v>
          </cell>
          <cell r="K1219">
            <v>92.5</v>
          </cell>
          <cell r="M1219">
            <v>57.2</v>
          </cell>
          <cell r="O1219">
            <v>100</v>
          </cell>
          <cell r="Q1219">
            <v>69.3</v>
          </cell>
          <cell r="S1219">
            <v>0</v>
          </cell>
          <cell r="U1219">
            <v>50</v>
          </cell>
          <cell r="W1219">
            <v>63.1</v>
          </cell>
        </row>
        <row r="1220">
          <cell r="D1220" t="str">
            <v>234860075</v>
          </cell>
          <cell r="F1220" t="str">
            <v>6</v>
          </cell>
          <cell r="G1220" t="str">
            <v>ENGLISH LANGUAGE ARTS</v>
          </cell>
          <cell r="I1220">
            <v>77.5</v>
          </cell>
          <cell r="K1220">
            <v>76.3</v>
          </cell>
          <cell r="M1220">
            <v>48.7</v>
          </cell>
          <cell r="O1220">
            <v>91.2</v>
          </cell>
          <cell r="Q1220">
            <v>50</v>
          </cell>
          <cell r="S1220">
            <v>0</v>
          </cell>
          <cell r="U1220">
            <v>30</v>
          </cell>
          <cell r="W1220">
            <v>42.2</v>
          </cell>
        </row>
        <row r="1221">
          <cell r="D1221" t="str">
            <v>234860075</v>
          </cell>
          <cell r="F1221" t="str">
            <v>6</v>
          </cell>
          <cell r="G1221" t="str">
            <v>MATHEMATICS</v>
          </cell>
          <cell r="I1221">
            <v>84.4</v>
          </cell>
          <cell r="K1221">
            <v>84.5</v>
          </cell>
          <cell r="M1221">
            <v>53.7</v>
          </cell>
          <cell r="O1221">
            <v>94.1</v>
          </cell>
          <cell r="Q1221">
            <v>81.8</v>
          </cell>
          <cell r="S1221">
            <v>0</v>
          </cell>
          <cell r="U1221">
            <v>46</v>
          </cell>
          <cell r="W1221">
            <v>57.8</v>
          </cell>
        </row>
        <row r="1222">
          <cell r="D1222" t="str">
            <v>234860075</v>
          </cell>
          <cell r="F1222" t="str">
            <v>7</v>
          </cell>
          <cell r="G1222" t="str">
            <v>ENGLISH LANGUAGE ARTS</v>
          </cell>
          <cell r="I1222">
            <v>81.7</v>
          </cell>
          <cell r="K1222">
            <v>80</v>
          </cell>
          <cell r="M1222">
            <v>65.7</v>
          </cell>
          <cell r="O1222">
            <v>90.7</v>
          </cell>
          <cell r="Q1222">
            <v>56.3</v>
          </cell>
          <cell r="S1222">
            <v>0</v>
          </cell>
          <cell r="U1222">
            <v>26.2</v>
          </cell>
          <cell r="W1222">
            <v>61.5</v>
          </cell>
        </row>
        <row r="1223">
          <cell r="D1223" t="str">
            <v>234860075</v>
          </cell>
          <cell r="F1223" t="str">
            <v>7</v>
          </cell>
          <cell r="G1223" t="str">
            <v>MATHEMATICS</v>
          </cell>
          <cell r="I1223">
            <v>77.400000000000006</v>
          </cell>
          <cell r="K1223">
            <v>73.8</v>
          </cell>
          <cell r="M1223">
            <v>53.2</v>
          </cell>
          <cell r="O1223">
            <v>90.7</v>
          </cell>
          <cell r="Q1223">
            <v>50</v>
          </cell>
          <cell r="S1223">
            <v>0</v>
          </cell>
          <cell r="U1223">
            <v>26.2</v>
          </cell>
          <cell r="W1223">
            <v>42.3</v>
          </cell>
        </row>
        <row r="1224">
          <cell r="D1224" t="str">
            <v>234860075</v>
          </cell>
          <cell r="F1224" t="str">
            <v>8</v>
          </cell>
          <cell r="G1224" t="str">
            <v>ENGLISH LANGUAGE ARTS</v>
          </cell>
          <cell r="I1224">
            <v>93.3</v>
          </cell>
          <cell r="K1224">
            <v>94.3</v>
          </cell>
          <cell r="M1224">
            <v>86.1</v>
          </cell>
          <cell r="O1224">
            <v>97.9</v>
          </cell>
          <cell r="Q1224">
            <v>68.2</v>
          </cell>
          <cell r="S1224">
            <v>0</v>
          </cell>
          <cell r="U1224">
            <v>61.2</v>
          </cell>
          <cell r="W1224">
            <v>76.900000000000006</v>
          </cell>
        </row>
        <row r="1225">
          <cell r="D1225" t="str">
            <v>234860075</v>
          </cell>
          <cell r="F1225" t="str">
            <v>8</v>
          </cell>
          <cell r="G1225" t="str">
            <v>MATHEMATICS</v>
          </cell>
          <cell r="I1225">
            <v>84.9</v>
          </cell>
          <cell r="K1225">
            <v>80.099999999999994</v>
          </cell>
          <cell r="M1225">
            <v>66.599999999999994</v>
          </cell>
          <cell r="O1225">
            <v>97.2</v>
          </cell>
          <cell r="Q1225">
            <v>71.400000000000006</v>
          </cell>
          <cell r="S1225">
            <v>0</v>
          </cell>
          <cell r="U1225">
            <v>40.799999999999997</v>
          </cell>
          <cell r="W1225">
            <v>64.099999999999994</v>
          </cell>
        </row>
        <row r="1226">
          <cell r="D1226" t="str">
            <v>234860150</v>
          </cell>
          <cell r="F1226" t="str">
            <v>6</v>
          </cell>
          <cell r="G1226" t="str">
            <v>ENGLISH LANGUAGE ARTS</v>
          </cell>
          <cell r="I1226">
            <v>81.8</v>
          </cell>
          <cell r="K1226">
            <v>73.8</v>
          </cell>
          <cell r="M1226">
            <v>66.7</v>
          </cell>
          <cell r="O1226">
            <v>92.7</v>
          </cell>
          <cell r="Q1226">
            <v>79.099999999999994</v>
          </cell>
          <cell r="S1226">
            <v>0</v>
          </cell>
          <cell r="U1226">
            <v>36.6</v>
          </cell>
          <cell r="W1226">
            <v>60.5</v>
          </cell>
        </row>
        <row r="1227">
          <cell r="D1227" t="str">
            <v>234860150</v>
          </cell>
          <cell r="F1227" t="str">
            <v>6</v>
          </cell>
          <cell r="G1227" t="str">
            <v>MATHEMATICS</v>
          </cell>
          <cell r="I1227">
            <v>86.6</v>
          </cell>
          <cell r="K1227">
            <v>83.4</v>
          </cell>
          <cell r="M1227">
            <v>57.6</v>
          </cell>
          <cell r="O1227">
            <v>99.4</v>
          </cell>
          <cell r="Q1227">
            <v>62.5</v>
          </cell>
          <cell r="S1227">
            <v>100</v>
          </cell>
          <cell r="U1227">
            <v>46.3</v>
          </cell>
          <cell r="W1227">
            <v>68.5</v>
          </cell>
        </row>
        <row r="1228">
          <cell r="D1228" t="str">
            <v>234860150</v>
          </cell>
          <cell r="F1228" t="str">
            <v>7</v>
          </cell>
          <cell r="G1228" t="str">
            <v>ENGLISH LANGUAGE ARTS</v>
          </cell>
          <cell r="I1228">
            <v>83.5</v>
          </cell>
          <cell r="K1228">
            <v>81.3</v>
          </cell>
          <cell r="M1228">
            <v>58.1</v>
          </cell>
          <cell r="O1228">
            <v>94</v>
          </cell>
          <cell r="Q1228">
            <v>66.7</v>
          </cell>
          <cell r="S1228">
            <v>0</v>
          </cell>
          <cell r="U1228">
            <v>28.5</v>
          </cell>
          <cell r="W1228">
            <v>50</v>
          </cell>
        </row>
        <row r="1229">
          <cell r="D1229" t="str">
            <v>234860150</v>
          </cell>
          <cell r="F1229" t="str">
            <v>7</v>
          </cell>
          <cell r="G1229" t="str">
            <v>MATHEMATICS</v>
          </cell>
          <cell r="I1229">
            <v>84.1</v>
          </cell>
          <cell r="K1229">
            <v>80.7</v>
          </cell>
          <cell r="M1229">
            <v>61.3</v>
          </cell>
          <cell r="O1229">
            <v>96.6</v>
          </cell>
          <cell r="Q1229">
            <v>53.3</v>
          </cell>
          <cell r="S1229">
            <v>0</v>
          </cell>
          <cell r="U1229">
            <v>33.299999999999997</v>
          </cell>
          <cell r="W1229">
            <v>50</v>
          </cell>
        </row>
        <row r="1230">
          <cell r="D1230" t="str">
            <v>234860150</v>
          </cell>
          <cell r="F1230" t="str">
            <v>8</v>
          </cell>
          <cell r="G1230" t="str">
            <v>ENGLISH LANGUAGE ARTS</v>
          </cell>
          <cell r="I1230">
            <v>93.7</v>
          </cell>
          <cell r="K1230">
            <v>92.1</v>
          </cell>
          <cell r="M1230">
            <v>78.599999999999994</v>
          </cell>
          <cell r="O1230">
            <v>99.3</v>
          </cell>
          <cell r="Q1230">
            <v>86.7</v>
          </cell>
          <cell r="S1230">
            <v>0</v>
          </cell>
          <cell r="U1230">
            <v>60</v>
          </cell>
          <cell r="W1230">
            <v>77.2</v>
          </cell>
        </row>
        <row r="1231">
          <cell r="D1231" t="str">
            <v>234860150</v>
          </cell>
          <cell r="F1231" t="str">
            <v>8</v>
          </cell>
          <cell r="G1231" t="str">
            <v>MATHEMATICS</v>
          </cell>
          <cell r="I1231">
            <v>83.6</v>
          </cell>
          <cell r="K1231">
            <v>76.3</v>
          </cell>
          <cell r="M1231">
            <v>53.6</v>
          </cell>
          <cell r="O1231">
            <v>99.3</v>
          </cell>
          <cell r="Q1231">
            <v>53.4</v>
          </cell>
          <cell r="S1231">
            <v>0</v>
          </cell>
          <cell r="U1231">
            <v>37.799999999999997</v>
          </cell>
          <cell r="W1231">
            <v>40.9</v>
          </cell>
        </row>
        <row r="1232">
          <cell r="D1232" t="str">
            <v>234920065</v>
          </cell>
          <cell r="F1232" t="str">
            <v>3</v>
          </cell>
          <cell r="G1232" t="str">
            <v>ENGLISH LANGUAGE ARTS</v>
          </cell>
          <cell r="I1232">
            <v>59.2</v>
          </cell>
          <cell r="K1232">
            <v>59.6</v>
          </cell>
          <cell r="M1232">
            <v>33.299999999999997</v>
          </cell>
          <cell r="O1232">
            <v>92.3</v>
          </cell>
          <cell r="Q1232">
            <v>54.2</v>
          </cell>
          <cell r="S1232">
            <v>0</v>
          </cell>
          <cell r="U1232">
            <v>38.700000000000003</v>
          </cell>
          <cell r="W1232">
            <v>53</v>
          </cell>
        </row>
        <row r="1233">
          <cell r="D1233" t="str">
            <v>234920065</v>
          </cell>
          <cell r="F1233" t="str">
            <v>3</v>
          </cell>
          <cell r="G1233" t="str">
            <v>MATHEMATICS</v>
          </cell>
          <cell r="I1233">
            <v>76.5</v>
          </cell>
          <cell r="K1233">
            <v>79.900000000000006</v>
          </cell>
          <cell r="M1233">
            <v>55.5</v>
          </cell>
          <cell r="O1233">
            <v>100</v>
          </cell>
          <cell r="Q1233">
            <v>66.7</v>
          </cell>
          <cell r="S1233">
            <v>0</v>
          </cell>
          <cell r="U1233">
            <v>51.7</v>
          </cell>
          <cell r="W1233">
            <v>71.8</v>
          </cell>
        </row>
        <row r="1234">
          <cell r="D1234" t="str">
            <v>234920065</v>
          </cell>
          <cell r="F1234" t="str">
            <v>4</v>
          </cell>
          <cell r="G1234" t="str">
            <v>ENGLISH LANGUAGE ARTS</v>
          </cell>
          <cell r="I1234">
            <v>63</v>
          </cell>
          <cell r="K1234">
            <v>70</v>
          </cell>
          <cell r="M1234">
            <v>38.5</v>
          </cell>
          <cell r="O1234">
            <v>71.400000000000006</v>
          </cell>
          <cell r="Q1234">
            <v>53</v>
          </cell>
          <cell r="S1234">
            <v>0</v>
          </cell>
          <cell r="U1234">
            <v>42.3</v>
          </cell>
          <cell r="W1234">
            <v>51.5</v>
          </cell>
        </row>
        <row r="1235">
          <cell r="D1235" t="str">
            <v>234920065</v>
          </cell>
          <cell r="F1235" t="str">
            <v>4</v>
          </cell>
          <cell r="G1235" t="str">
            <v>MATHEMATICS</v>
          </cell>
          <cell r="I1235">
            <v>74</v>
          </cell>
          <cell r="K1235">
            <v>80.900000000000006</v>
          </cell>
          <cell r="M1235">
            <v>38.5</v>
          </cell>
          <cell r="O1235">
            <v>85.8</v>
          </cell>
          <cell r="Q1235">
            <v>66.599999999999994</v>
          </cell>
          <cell r="S1235">
            <v>0</v>
          </cell>
          <cell r="U1235">
            <v>61.6</v>
          </cell>
          <cell r="W1235">
            <v>64.7</v>
          </cell>
        </row>
        <row r="1236">
          <cell r="D1236" t="str">
            <v>234920065</v>
          </cell>
          <cell r="F1236" t="str">
            <v>5</v>
          </cell>
          <cell r="G1236" t="str">
            <v>ENGLISH LANGUAGE ARTS</v>
          </cell>
          <cell r="I1236">
            <v>58.3</v>
          </cell>
          <cell r="K1236">
            <v>60.5</v>
          </cell>
          <cell r="M1236">
            <v>37.5</v>
          </cell>
          <cell r="O1236">
            <v>91.6</v>
          </cell>
          <cell r="Q1236">
            <v>48.9</v>
          </cell>
          <cell r="S1236">
            <v>0</v>
          </cell>
          <cell r="U1236">
            <v>11.5</v>
          </cell>
          <cell r="W1236">
            <v>41.5</v>
          </cell>
        </row>
        <row r="1237">
          <cell r="D1237" t="str">
            <v>234920065</v>
          </cell>
          <cell r="F1237" t="str">
            <v>5</v>
          </cell>
          <cell r="G1237" t="str">
            <v>MATHEMATICS</v>
          </cell>
          <cell r="I1237">
            <v>83.4</v>
          </cell>
          <cell r="K1237">
            <v>86.4</v>
          </cell>
          <cell r="M1237">
            <v>75</v>
          </cell>
          <cell r="O1237">
            <v>100</v>
          </cell>
          <cell r="Q1237">
            <v>74.400000000000006</v>
          </cell>
          <cell r="S1237">
            <v>50</v>
          </cell>
          <cell r="U1237">
            <v>42.3</v>
          </cell>
          <cell r="W1237">
            <v>73.5</v>
          </cell>
        </row>
        <row r="1238">
          <cell r="D1238" t="str">
            <v>250100010</v>
          </cell>
          <cell r="F1238" t="str">
            <v>11</v>
          </cell>
          <cell r="G1238" t="str">
            <v>ENGLISH LANGUAGE ARTS</v>
          </cell>
          <cell r="I1238">
            <v>64.400000000000006</v>
          </cell>
          <cell r="K1238">
            <v>100</v>
          </cell>
          <cell r="M1238">
            <v>66.099999999999994</v>
          </cell>
          <cell r="O1238">
            <v>0</v>
          </cell>
          <cell r="Q1238">
            <v>53.8</v>
          </cell>
          <cell r="S1238">
            <v>0</v>
          </cell>
          <cell r="U1238">
            <v>23.1</v>
          </cell>
          <cell r="W1238">
            <v>65.099999999999994</v>
          </cell>
        </row>
        <row r="1239">
          <cell r="D1239" t="str">
            <v>250100010</v>
          </cell>
          <cell r="F1239" t="str">
            <v>11</v>
          </cell>
          <cell r="G1239" t="str">
            <v>MATHEMATICS</v>
          </cell>
          <cell r="I1239">
            <v>39.4</v>
          </cell>
          <cell r="K1239">
            <v>100</v>
          </cell>
          <cell r="M1239">
            <v>38.700000000000003</v>
          </cell>
          <cell r="O1239">
            <v>0</v>
          </cell>
          <cell r="Q1239">
            <v>38.5</v>
          </cell>
          <cell r="S1239">
            <v>0</v>
          </cell>
          <cell r="U1239">
            <v>15.4</v>
          </cell>
          <cell r="W1239">
            <v>39.700000000000003</v>
          </cell>
        </row>
        <row r="1240">
          <cell r="D1240" t="str">
            <v>250100070</v>
          </cell>
          <cell r="F1240" t="str">
            <v>6</v>
          </cell>
          <cell r="G1240" t="str">
            <v>ENGLISH LANGUAGE ARTS</v>
          </cell>
          <cell r="I1240">
            <v>30.7</v>
          </cell>
          <cell r="K1240">
            <v>50</v>
          </cell>
          <cell r="M1240">
            <v>32.700000000000003</v>
          </cell>
          <cell r="O1240">
            <v>0</v>
          </cell>
          <cell r="Q1240">
            <v>23.8</v>
          </cell>
          <cell r="S1240">
            <v>0</v>
          </cell>
          <cell r="U1240">
            <v>10.5</v>
          </cell>
          <cell r="W1240">
            <v>30.9</v>
          </cell>
        </row>
        <row r="1241">
          <cell r="D1241" t="str">
            <v>250100070</v>
          </cell>
          <cell r="F1241" t="str">
            <v>6</v>
          </cell>
          <cell r="G1241" t="str">
            <v>MATHEMATICS</v>
          </cell>
          <cell r="I1241">
            <v>30.7</v>
          </cell>
          <cell r="K1241">
            <v>0</v>
          </cell>
          <cell r="M1241">
            <v>28.8</v>
          </cell>
          <cell r="O1241">
            <v>0</v>
          </cell>
          <cell r="Q1241">
            <v>38.1</v>
          </cell>
          <cell r="S1241">
            <v>11.1</v>
          </cell>
          <cell r="U1241">
            <v>10.5</v>
          </cell>
          <cell r="W1241">
            <v>29.4</v>
          </cell>
        </row>
        <row r="1242">
          <cell r="D1242" t="str">
            <v>250100070</v>
          </cell>
          <cell r="F1242" t="str">
            <v>7</v>
          </cell>
          <cell r="G1242" t="str">
            <v>ENGLISH LANGUAGE ARTS</v>
          </cell>
          <cell r="I1242">
            <v>20.7</v>
          </cell>
          <cell r="K1242">
            <v>50</v>
          </cell>
          <cell r="M1242">
            <v>17.899999999999999</v>
          </cell>
          <cell r="O1242">
            <v>0</v>
          </cell>
          <cell r="Q1242">
            <v>27.3</v>
          </cell>
          <cell r="S1242">
            <v>0</v>
          </cell>
          <cell r="U1242">
            <v>4.8</v>
          </cell>
          <cell r="W1242">
            <v>18.899999999999999</v>
          </cell>
        </row>
        <row r="1243">
          <cell r="D1243" t="str">
            <v>250100070</v>
          </cell>
          <cell r="F1243" t="str">
            <v>7</v>
          </cell>
          <cell r="G1243" t="str">
            <v>MATHEMATICS</v>
          </cell>
          <cell r="I1243">
            <v>29.7</v>
          </cell>
          <cell r="K1243">
            <v>100</v>
          </cell>
          <cell r="M1243">
            <v>27.3</v>
          </cell>
          <cell r="O1243">
            <v>0</v>
          </cell>
          <cell r="Q1243">
            <v>31.8</v>
          </cell>
          <cell r="S1243">
            <v>10</v>
          </cell>
          <cell r="U1243">
            <v>15</v>
          </cell>
          <cell r="W1243">
            <v>28.1</v>
          </cell>
        </row>
        <row r="1244">
          <cell r="D1244" t="str">
            <v>250100070</v>
          </cell>
          <cell r="F1244" t="str">
            <v>8</v>
          </cell>
          <cell r="G1244" t="str">
            <v>ENGLISH LANGUAGE ARTS</v>
          </cell>
          <cell r="I1244">
            <v>33</v>
          </cell>
          <cell r="K1244">
            <v>20</v>
          </cell>
          <cell r="M1244">
            <v>31.8</v>
          </cell>
          <cell r="O1244">
            <v>0</v>
          </cell>
          <cell r="Q1244">
            <v>40</v>
          </cell>
          <cell r="S1244">
            <v>20</v>
          </cell>
          <cell r="U1244">
            <v>3.1</v>
          </cell>
          <cell r="W1244">
            <v>34</v>
          </cell>
        </row>
        <row r="1245">
          <cell r="D1245" t="str">
            <v>250100070</v>
          </cell>
          <cell r="F1245" t="str">
            <v>8</v>
          </cell>
          <cell r="G1245" t="str">
            <v>MATHEMATICS</v>
          </cell>
          <cell r="I1245">
            <v>28.7</v>
          </cell>
          <cell r="K1245">
            <v>40</v>
          </cell>
          <cell r="M1245">
            <v>24.8</v>
          </cell>
          <cell r="O1245">
            <v>0</v>
          </cell>
          <cell r="Q1245">
            <v>40</v>
          </cell>
          <cell r="S1245">
            <v>0</v>
          </cell>
          <cell r="U1245">
            <v>3.1</v>
          </cell>
          <cell r="W1245">
            <v>29.1</v>
          </cell>
        </row>
        <row r="1246">
          <cell r="D1246" t="str">
            <v>251640060</v>
          </cell>
          <cell r="F1246" t="str">
            <v>6</v>
          </cell>
          <cell r="G1246" t="str">
            <v>ENGLISH LANGUAGE ARTS</v>
          </cell>
          <cell r="I1246">
            <v>36.5</v>
          </cell>
          <cell r="K1246">
            <v>61.1</v>
          </cell>
          <cell r="M1246">
            <v>22.7</v>
          </cell>
          <cell r="O1246">
            <v>0</v>
          </cell>
          <cell r="Q1246">
            <v>28.9</v>
          </cell>
          <cell r="S1246">
            <v>0</v>
          </cell>
          <cell r="U1246">
            <v>6.5</v>
          </cell>
          <cell r="W1246">
            <v>22.1</v>
          </cell>
        </row>
        <row r="1247">
          <cell r="D1247" t="str">
            <v>251640060</v>
          </cell>
          <cell r="F1247" t="str">
            <v>6</v>
          </cell>
          <cell r="G1247" t="str">
            <v>MATHEMATICS</v>
          </cell>
          <cell r="I1247">
            <v>57.5</v>
          </cell>
          <cell r="K1247">
            <v>75</v>
          </cell>
          <cell r="M1247">
            <v>40.9</v>
          </cell>
          <cell r="O1247">
            <v>0</v>
          </cell>
          <cell r="Q1247">
            <v>53.9</v>
          </cell>
          <cell r="S1247">
            <v>0</v>
          </cell>
          <cell r="U1247">
            <v>22.6</v>
          </cell>
          <cell r="W1247">
            <v>47.6</v>
          </cell>
        </row>
        <row r="1248">
          <cell r="D1248" t="str">
            <v>251640060</v>
          </cell>
          <cell r="F1248" t="str">
            <v>7</v>
          </cell>
          <cell r="G1248" t="str">
            <v>ENGLISH LANGUAGE ARTS</v>
          </cell>
          <cell r="I1248">
            <v>44.1</v>
          </cell>
          <cell r="K1248">
            <v>58.4</v>
          </cell>
          <cell r="M1248">
            <v>25</v>
          </cell>
          <cell r="O1248">
            <v>80</v>
          </cell>
          <cell r="Q1248">
            <v>36.200000000000003</v>
          </cell>
          <cell r="S1248">
            <v>0</v>
          </cell>
          <cell r="U1248">
            <v>16</v>
          </cell>
          <cell r="W1248">
            <v>28.2</v>
          </cell>
        </row>
        <row r="1249">
          <cell r="D1249" t="str">
            <v>251640060</v>
          </cell>
          <cell r="F1249" t="str">
            <v>7</v>
          </cell>
          <cell r="G1249" t="str">
            <v>MATHEMATICS</v>
          </cell>
          <cell r="I1249">
            <v>54</v>
          </cell>
          <cell r="K1249">
            <v>80.599999999999994</v>
          </cell>
          <cell r="M1249">
            <v>25</v>
          </cell>
          <cell r="O1249">
            <v>100</v>
          </cell>
          <cell r="Q1249">
            <v>39.6</v>
          </cell>
          <cell r="S1249">
            <v>0</v>
          </cell>
          <cell r="U1249">
            <v>20</v>
          </cell>
          <cell r="W1249">
            <v>43.7</v>
          </cell>
        </row>
        <row r="1250">
          <cell r="D1250" t="str">
            <v>251640060</v>
          </cell>
          <cell r="F1250" t="str">
            <v>8</v>
          </cell>
          <cell r="G1250" t="str">
            <v>ENGLISH LANGUAGE ARTS</v>
          </cell>
          <cell r="I1250">
            <v>61</v>
          </cell>
          <cell r="K1250">
            <v>90</v>
          </cell>
          <cell r="M1250">
            <v>52.6</v>
          </cell>
          <cell r="O1250">
            <v>100</v>
          </cell>
          <cell r="Q1250">
            <v>48.5</v>
          </cell>
          <cell r="S1250">
            <v>20</v>
          </cell>
          <cell r="U1250">
            <v>35.700000000000003</v>
          </cell>
          <cell r="W1250">
            <v>48.8</v>
          </cell>
        </row>
        <row r="1251">
          <cell r="D1251" t="str">
            <v>251640060</v>
          </cell>
          <cell r="F1251" t="str">
            <v>8</v>
          </cell>
          <cell r="G1251" t="str">
            <v>MATHEMATICS</v>
          </cell>
          <cell r="I1251">
            <v>53.4</v>
          </cell>
          <cell r="K1251">
            <v>73.3</v>
          </cell>
          <cell r="M1251">
            <v>42.1</v>
          </cell>
          <cell r="O1251">
            <v>100</v>
          </cell>
          <cell r="Q1251">
            <v>45.4</v>
          </cell>
          <cell r="S1251">
            <v>20</v>
          </cell>
          <cell r="U1251">
            <v>21.4</v>
          </cell>
          <cell r="W1251">
            <v>46.2</v>
          </cell>
        </row>
        <row r="1252">
          <cell r="D1252" t="str">
            <v>252290045</v>
          </cell>
          <cell r="F1252" t="str">
            <v>6</v>
          </cell>
          <cell r="G1252" t="str">
            <v>ENGLISH LANGUAGE ARTS</v>
          </cell>
          <cell r="I1252">
            <v>72.7</v>
          </cell>
          <cell r="K1252">
            <v>74.3</v>
          </cell>
          <cell r="M1252">
            <v>45.5</v>
          </cell>
          <cell r="O1252">
            <v>91.6</v>
          </cell>
          <cell r="Q1252">
            <v>50</v>
          </cell>
          <cell r="S1252">
            <v>0</v>
          </cell>
          <cell r="U1252">
            <v>25</v>
          </cell>
          <cell r="W1252">
            <v>50</v>
          </cell>
        </row>
        <row r="1253">
          <cell r="D1253" t="str">
            <v>252290045</v>
          </cell>
          <cell r="F1253" t="str">
            <v>6</v>
          </cell>
          <cell r="G1253" t="str">
            <v>MATHEMATICS</v>
          </cell>
          <cell r="I1253">
            <v>81.099999999999994</v>
          </cell>
          <cell r="K1253">
            <v>82.4</v>
          </cell>
          <cell r="M1253">
            <v>63.6</v>
          </cell>
          <cell r="O1253">
            <v>91.6</v>
          </cell>
          <cell r="Q1253">
            <v>66.7</v>
          </cell>
          <cell r="S1253">
            <v>0</v>
          </cell>
          <cell r="U1253">
            <v>41.7</v>
          </cell>
          <cell r="W1253">
            <v>63.9</v>
          </cell>
        </row>
        <row r="1254">
          <cell r="D1254" t="str">
            <v>252290045</v>
          </cell>
          <cell r="F1254" t="str">
            <v>7</v>
          </cell>
          <cell r="G1254" t="str">
            <v>ENGLISH LANGUAGE ARTS</v>
          </cell>
          <cell r="I1254">
            <v>61.7</v>
          </cell>
          <cell r="K1254">
            <v>64.3</v>
          </cell>
          <cell r="M1254">
            <v>53.3</v>
          </cell>
          <cell r="O1254">
            <v>81.8</v>
          </cell>
          <cell r="Q1254">
            <v>8.3000000000000007</v>
          </cell>
          <cell r="S1254">
            <v>0</v>
          </cell>
          <cell r="U1254">
            <v>19.399999999999999</v>
          </cell>
          <cell r="W1254">
            <v>45</v>
          </cell>
        </row>
        <row r="1255">
          <cell r="D1255" t="str">
            <v>252290045</v>
          </cell>
          <cell r="F1255" t="str">
            <v>7</v>
          </cell>
          <cell r="G1255" t="str">
            <v>MATHEMATICS</v>
          </cell>
          <cell r="I1255">
            <v>62.7</v>
          </cell>
          <cell r="K1255">
            <v>64.8</v>
          </cell>
          <cell r="M1255">
            <v>46.7</v>
          </cell>
          <cell r="O1255">
            <v>90.9</v>
          </cell>
          <cell r="Q1255">
            <v>18.2</v>
          </cell>
          <cell r="S1255">
            <v>0</v>
          </cell>
          <cell r="U1255">
            <v>28.6</v>
          </cell>
          <cell r="W1255">
            <v>57.9</v>
          </cell>
        </row>
        <row r="1256">
          <cell r="D1256" t="str">
            <v>252290045</v>
          </cell>
          <cell r="F1256" t="str">
            <v>8</v>
          </cell>
          <cell r="G1256" t="str">
            <v>ENGLISH LANGUAGE ARTS</v>
          </cell>
          <cell r="I1256">
            <v>89.9</v>
          </cell>
          <cell r="K1256">
            <v>92</v>
          </cell>
          <cell r="M1256">
            <v>80</v>
          </cell>
          <cell r="O1256">
            <v>71.400000000000006</v>
          </cell>
          <cell r="Q1256">
            <v>78.599999999999994</v>
          </cell>
          <cell r="S1256">
            <v>40</v>
          </cell>
          <cell r="U1256">
            <v>62.2</v>
          </cell>
          <cell r="W1256">
            <v>80</v>
          </cell>
        </row>
        <row r="1257">
          <cell r="D1257" t="str">
            <v>252290045</v>
          </cell>
          <cell r="F1257" t="str">
            <v>8</v>
          </cell>
          <cell r="G1257" t="str">
            <v>MATHEMATICS</v>
          </cell>
          <cell r="I1257">
            <v>67.7</v>
          </cell>
          <cell r="K1257">
            <v>70.5</v>
          </cell>
          <cell r="M1257">
            <v>40</v>
          </cell>
          <cell r="O1257">
            <v>85.7</v>
          </cell>
          <cell r="Q1257">
            <v>50</v>
          </cell>
          <cell r="S1257">
            <v>60</v>
          </cell>
          <cell r="U1257">
            <v>32.4</v>
          </cell>
          <cell r="W1257">
            <v>46.7</v>
          </cell>
        </row>
        <row r="1258">
          <cell r="D1258" t="str">
            <v>252400030</v>
          </cell>
          <cell r="F1258" t="str">
            <v>5</v>
          </cell>
          <cell r="G1258" t="str">
            <v>ENGLISH LANGUAGE ARTS</v>
          </cell>
          <cell r="I1258">
            <v>39</v>
          </cell>
          <cell r="K1258">
            <v>44.8</v>
          </cell>
          <cell r="M1258">
            <v>21.4</v>
          </cell>
          <cell r="O1258">
            <v>100</v>
          </cell>
          <cell r="Q1258">
            <v>25.1</v>
          </cell>
          <cell r="S1258">
            <v>0</v>
          </cell>
          <cell r="U1258">
            <v>11.5</v>
          </cell>
          <cell r="W1258">
            <v>36.9</v>
          </cell>
        </row>
        <row r="1259">
          <cell r="D1259" t="str">
            <v>252400030</v>
          </cell>
          <cell r="F1259" t="str">
            <v>5</v>
          </cell>
          <cell r="G1259" t="str">
            <v>MATHEMATICS</v>
          </cell>
          <cell r="I1259">
            <v>55.4</v>
          </cell>
          <cell r="K1259">
            <v>65.7</v>
          </cell>
          <cell r="M1259">
            <v>33.4</v>
          </cell>
          <cell r="O1259">
            <v>50</v>
          </cell>
          <cell r="Q1259">
            <v>37.5</v>
          </cell>
          <cell r="S1259">
            <v>0</v>
          </cell>
          <cell r="U1259">
            <v>26.9</v>
          </cell>
          <cell r="W1259">
            <v>53.1</v>
          </cell>
        </row>
        <row r="1260">
          <cell r="D1260" t="str">
            <v>252400030</v>
          </cell>
          <cell r="F1260" t="str">
            <v>6</v>
          </cell>
          <cell r="G1260" t="str">
            <v>ENGLISH LANGUAGE ARTS</v>
          </cell>
          <cell r="I1260">
            <v>46.6</v>
          </cell>
          <cell r="K1260">
            <v>53.9</v>
          </cell>
          <cell r="M1260">
            <v>20</v>
          </cell>
          <cell r="O1260">
            <v>50</v>
          </cell>
          <cell r="Q1260">
            <v>36.4</v>
          </cell>
          <cell r="S1260">
            <v>100</v>
          </cell>
          <cell r="U1260">
            <v>20</v>
          </cell>
          <cell r="W1260">
            <v>39.299999999999997</v>
          </cell>
        </row>
        <row r="1261">
          <cell r="D1261" t="str">
            <v>252400030</v>
          </cell>
          <cell r="F1261" t="str">
            <v>6</v>
          </cell>
          <cell r="G1261" t="str">
            <v>MATHEMATICS</v>
          </cell>
          <cell r="I1261">
            <v>65.3</v>
          </cell>
          <cell r="K1261">
            <v>73.3</v>
          </cell>
          <cell r="M1261">
            <v>40</v>
          </cell>
          <cell r="O1261">
            <v>100</v>
          </cell>
          <cell r="Q1261">
            <v>54.6</v>
          </cell>
          <cell r="S1261">
            <v>100</v>
          </cell>
          <cell r="U1261">
            <v>33.299999999999997</v>
          </cell>
          <cell r="W1261">
            <v>64.3</v>
          </cell>
        </row>
        <row r="1262">
          <cell r="D1262" t="str">
            <v>252400030</v>
          </cell>
          <cell r="F1262" t="str">
            <v>7</v>
          </cell>
          <cell r="G1262" t="str">
            <v>ENGLISH LANGUAGE ARTS</v>
          </cell>
          <cell r="I1262">
            <v>43.2</v>
          </cell>
          <cell r="K1262">
            <v>48.5</v>
          </cell>
          <cell r="M1262">
            <v>41.7</v>
          </cell>
          <cell r="O1262">
            <v>0</v>
          </cell>
          <cell r="Q1262">
            <v>23.5</v>
          </cell>
          <cell r="S1262">
            <v>0</v>
          </cell>
          <cell r="U1262">
            <v>28</v>
          </cell>
          <cell r="W1262">
            <v>37.6</v>
          </cell>
        </row>
        <row r="1263">
          <cell r="D1263" t="str">
            <v>252400030</v>
          </cell>
          <cell r="F1263" t="str">
            <v>7</v>
          </cell>
          <cell r="G1263" t="str">
            <v>MATHEMATICS</v>
          </cell>
          <cell r="I1263">
            <v>44.8</v>
          </cell>
          <cell r="K1263">
            <v>47.7</v>
          </cell>
          <cell r="M1263">
            <v>33.299999999999997</v>
          </cell>
          <cell r="O1263">
            <v>0</v>
          </cell>
          <cell r="Q1263">
            <v>41.2</v>
          </cell>
          <cell r="S1263">
            <v>0</v>
          </cell>
          <cell r="U1263">
            <v>19.2</v>
          </cell>
          <cell r="W1263">
            <v>40</v>
          </cell>
        </row>
        <row r="1264">
          <cell r="D1264" t="str">
            <v>252400030</v>
          </cell>
          <cell r="F1264" t="str">
            <v>8</v>
          </cell>
          <cell r="G1264" t="str">
            <v>ENGLISH LANGUAGE ARTS</v>
          </cell>
          <cell r="I1264">
            <v>62.1</v>
          </cell>
          <cell r="K1264">
            <v>62.3</v>
          </cell>
          <cell r="M1264">
            <v>70</v>
          </cell>
          <cell r="O1264">
            <v>0</v>
          </cell>
          <cell r="Q1264">
            <v>56.3</v>
          </cell>
          <cell r="S1264">
            <v>0</v>
          </cell>
          <cell r="U1264">
            <v>30.4</v>
          </cell>
          <cell r="W1264">
            <v>53</v>
          </cell>
        </row>
        <row r="1265">
          <cell r="D1265" t="str">
            <v>252400030</v>
          </cell>
          <cell r="F1265" t="str">
            <v>8</v>
          </cell>
          <cell r="G1265" t="str">
            <v>MATHEMATICS</v>
          </cell>
          <cell r="I1265">
            <v>39.6</v>
          </cell>
          <cell r="K1265">
            <v>39.1</v>
          </cell>
          <cell r="M1265">
            <v>54.5</v>
          </cell>
          <cell r="O1265">
            <v>0</v>
          </cell>
          <cell r="Q1265">
            <v>31.3</v>
          </cell>
          <cell r="S1265">
            <v>0</v>
          </cell>
          <cell r="U1265">
            <v>4.2</v>
          </cell>
          <cell r="W1265">
            <v>38.299999999999997</v>
          </cell>
        </row>
        <row r="1266">
          <cell r="D1266" t="str">
            <v>252920075</v>
          </cell>
          <cell r="F1266" t="str">
            <v>6</v>
          </cell>
          <cell r="G1266" t="str">
            <v>ENGLISH LANGUAGE ARTS</v>
          </cell>
          <cell r="I1266">
            <v>100</v>
          </cell>
          <cell r="K1266">
            <v>100</v>
          </cell>
          <cell r="M1266">
            <v>0</v>
          </cell>
          <cell r="O1266">
            <v>0</v>
          </cell>
          <cell r="Q1266">
            <v>100</v>
          </cell>
          <cell r="S1266">
            <v>0</v>
          </cell>
          <cell r="U1266">
            <v>100</v>
          </cell>
          <cell r="W1266">
            <v>0</v>
          </cell>
        </row>
        <row r="1267">
          <cell r="D1267" t="str">
            <v>252920075</v>
          </cell>
          <cell r="F1267" t="str">
            <v>6</v>
          </cell>
          <cell r="G1267" t="str">
            <v>MATHEMATICS</v>
          </cell>
          <cell r="I1267">
            <v>100</v>
          </cell>
          <cell r="K1267">
            <v>100</v>
          </cell>
          <cell r="M1267">
            <v>0</v>
          </cell>
          <cell r="O1267">
            <v>0</v>
          </cell>
          <cell r="Q1267">
            <v>100</v>
          </cell>
          <cell r="S1267">
            <v>0</v>
          </cell>
          <cell r="U1267">
            <v>100</v>
          </cell>
          <cell r="W1267">
            <v>0</v>
          </cell>
        </row>
        <row r="1268">
          <cell r="D1268" t="str">
            <v>254360060</v>
          </cell>
          <cell r="F1268" t="str">
            <v>4</v>
          </cell>
          <cell r="G1268" t="str">
            <v>ENGLISH LANGUAGE ARTS</v>
          </cell>
          <cell r="I1268">
            <v>33</v>
          </cell>
          <cell r="K1268">
            <v>80</v>
          </cell>
          <cell r="M1268">
            <v>28.5</v>
          </cell>
          <cell r="O1268">
            <v>0</v>
          </cell>
          <cell r="Q1268">
            <v>26.6</v>
          </cell>
          <cell r="S1268">
            <v>0</v>
          </cell>
          <cell r="U1268">
            <v>37.5</v>
          </cell>
          <cell r="W1268">
            <v>29.8</v>
          </cell>
        </row>
        <row r="1269">
          <cell r="D1269" t="str">
            <v>254360060</v>
          </cell>
          <cell r="F1269" t="str">
            <v>4</v>
          </cell>
          <cell r="G1269" t="str">
            <v>MATHEMATICS</v>
          </cell>
          <cell r="I1269">
            <v>56.8</v>
          </cell>
          <cell r="K1269">
            <v>80</v>
          </cell>
          <cell r="M1269">
            <v>35.700000000000003</v>
          </cell>
          <cell r="O1269">
            <v>0</v>
          </cell>
          <cell r="Q1269">
            <v>57.8</v>
          </cell>
          <cell r="S1269">
            <v>0</v>
          </cell>
          <cell r="U1269">
            <v>37.5</v>
          </cell>
          <cell r="W1269">
            <v>55.4</v>
          </cell>
        </row>
        <row r="1270">
          <cell r="D1270" t="str">
            <v>254360060</v>
          </cell>
          <cell r="F1270" t="str">
            <v>5</v>
          </cell>
          <cell r="G1270" t="str">
            <v>ENGLISH LANGUAGE ARTS</v>
          </cell>
          <cell r="I1270">
            <v>31.3</v>
          </cell>
          <cell r="K1270">
            <v>69.2</v>
          </cell>
          <cell r="M1270">
            <v>15.4</v>
          </cell>
          <cell r="O1270">
            <v>0</v>
          </cell>
          <cell r="Q1270">
            <v>26.4</v>
          </cell>
          <cell r="S1270">
            <v>0</v>
          </cell>
          <cell r="U1270">
            <v>20</v>
          </cell>
          <cell r="W1270">
            <v>20.3</v>
          </cell>
        </row>
        <row r="1271">
          <cell r="D1271" t="str">
            <v>254360060</v>
          </cell>
          <cell r="F1271" t="str">
            <v>5</v>
          </cell>
          <cell r="G1271" t="str">
            <v>MATHEMATICS</v>
          </cell>
          <cell r="I1271">
            <v>67.599999999999994</v>
          </cell>
          <cell r="K1271">
            <v>84.7</v>
          </cell>
          <cell r="M1271">
            <v>53.8</v>
          </cell>
          <cell r="O1271">
            <v>100</v>
          </cell>
          <cell r="Q1271">
            <v>66</v>
          </cell>
          <cell r="S1271">
            <v>20</v>
          </cell>
          <cell r="U1271">
            <v>50</v>
          </cell>
          <cell r="W1271">
            <v>62.6</v>
          </cell>
        </row>
        <row r="1272">
          <cell r="D1272" t="str">
            <v>254360060</v>
          </cell>
          <cell r="F1272" t="str">
            <v>6</v>
          </cell>
          <cell r="G1272" t="str">
            <v>ENGLISH LANGUAGE ARTS</v>
          </cell>
          <cell r="I1272">
            <v>51.5</v>
          </cell>
          <cell r="K1272">
            <v>100</v>
          </cell>
          <cell r="M1272">
            <v>62.5</v>
          </cell>
          <cell r="O1272">
            <v>0</v>
          </cell>
          <cell r="Q1272">
            <v>43.5</v>
          </cell>
          <cell r="S1272">
            <v>0</v>
          </cell>
          <cell r="U1272">
            <v>16.7</v>
          </cell>
          <cell r="W1272">
            <v>45.3</v>
          </cell>
        </row>
        <row r="1273">
          <cell r="D1273" t="str">
            <v>254360060</v>
          </cell>
          <cell r="F1273" t="str">
            <v>6</v>
          </cell>
          <cell r="G1273" t="str">
            <v>MATHEMATICS</v>
          </cell>
          <cell r="I1273">
            <v>68.2</v>
          </cell>
          <cell r="K1273">
            <v>75</v>
          </cell>
          <cell r="M1273">
            <v>68.8</v>
          </cell>
          <cell r="O1273">
            <v>0</v>
          </cell>
          <cell r="Q1273">
            <v>67.3</v>
          </cell>
          <cell r="S1273">
            <v>33.299999999999997</v>
          </cell>
          <cell r="U1273">
            <v>33.299999999999997</v>
          </cell>
          <cell r="W1273">
            <v>64.099999999999994</v>
          </cell>
        </row>
        <row r="1274">
          <cell r="D1274" t="str">
            <v>254360060</v>
          </cell>
          <cell r="F1274" t="str">
            <v>7</v>
          </cell>
          <cell r="G1274" t="str">
            <v>ENGLISH LANGUAGE ARTS</v>
          </cell>
          <cell r="I1274">
            <v>42.7</v>
          </cell>
          <cell r="K1274">
            <v>62.5</v>
          </cell>
          <cell r="M1274">
            <v>47.1</v>
          </cell>
          <cell r="O1274">
            <v>50</v>
          </cell>
          <cell r="Q1274">
            <v>37.5</v>
          </cell>
          <cell r="S1274">
            <v>0</v>
          </cell>
          <cell r="U1274">
            <v>35.299999999999997</v>
          </cell>
          <cell r="W1274">
            <v>42.9</v>
          </cell>
        </row>
        <row r="1275">
          <cell r="D1275" t="str">
            <v>254360060</v>
          </cell>
          <cell r="F1275" t="str">
            <v>7</v>
          </cell>
          <cell r="G1275" t="str">
            <v>MATHEMATICS</v>
          </cell>
          <cell r="I1275">
            <v>48</v>
          </cell>
          <cell r="K1275">
            <v>62.5</v>
          </cell>
          <cell r="M1275">
            <v>41.2</v>
          </cell>
          <cell r="O1275">
            <v>100</v>
          </cell>
          <cell r="Q1275">
            <v>45.9</v>
          </cell>
          <cell r="S1275">
            <v>0</v>
          </cell>
          <cell r="U1275">
            <v>35.299999999999997</v>
          </cell>
          <cell r="W1275">
            <v>44.7</v>
          </cell>
        </row>
        <row r="1276">
          <cell r="D1276" t="str">
            <v>254360060</v>
          </cell>
          <cell r="F1276" t="str">
            <v>8</v>
          </cell>
          <cell r="G1276" t="str">
            <v>ENGLISH LANGUAGE ARTS</v>
          </cell>
          <cell r="I1276">
            <v>81.400000000000006</v>
          </cell>
          <cell r="K1276">
            <v>88.9</v>
          </cell>
          <cell r="M1276">
            <v>88.9</v>
          </cell>
          <cell r="O1276">
            <v>100</v>
          </cell>
          <cell r="Q1276">
            <v>76.2</v>
          </cell>
          <cell r="S1276">
            <v>0</v>
          </cell>
          <cell r="U1276">
            <v>72.3</v>
          </cell>
          <cell r="W1276">
            <v>80.400000000000006</v>
          </cell>
        </row>
        <row r="1277">
          <cell r="D1277" t="str">
            <v>254360060</v>
          </cell>
          <cell r="F1277" t="str">
            <v>8</v>
          </cell>
          <cell r="G1277" t="str">
            <v>MATHEMATICS</v>
          </cell>
          <cell r="I1277">
            <v>62.9</v>
          </cell>
          <cell r="K1277">
            <v>66.599999999999994</v>
          </cell>
          <cell r="M1277">
            <v>55.5</v>
          </cell>
          <cell r="O1277">
            <v>100</v>
          </cell>
          <cell r="Q1277">
            <v>64.2</v>
          </cell>
          <cell r="S1277">
            <v>0</v>
          </cell>
          <cell r="U1277">
            <v>33.4</v>
          </cell>
          <cell r="W1277">
            <v>62.7</v>
          </cell>
        </row>
        <row r="1278">
          <cell r="D1278" t="str">
            <v>273385100</v>
          </cell>
          <cell r="F1278" t="str">
            <v>3</v>
          </cell>
          <cell r="G1278" t="str">
            <v>ENGLISH LANGUAGE ARTS</v>
          </cell>
          <cell r="I1278">
            <v>72</v>
          </cell>
          <cell r="K1278">
            <v>85.7</v>
          </cell>
          <cell r="M1278">
            <v>100</v>
          </cell>
          <cell r="O1278">
            <v>100</v>
          </cell>
          <cell r="Q1278">
            <v>28.5</v>
          </cell>
          <cell r="S1278">
            <v>0</v>
          </cell>
          <cell r="U1278">
            <v>62.5</v>
          </cell>
          <cell r="W1278">
            <v>28.6</v>
          </cell>
        </row>
        <row r="1279">
          <cell r="D1279" t="str">
            <v>273385100</v>
          </cell>
          <cell r="F1279" t="str">
            <v>3</v>
          </cell>
          <cell r="G1279" t="str">
            <v>MATHEMATICS</v>
          </cell>
          <cell r="I1279">
            <v>82.3</v>
          </cell>
          <cell r="K1279">
            <v>96.4</v>
          </cell>
          <cell r="M1279">
            <v>100</v>
          </cell>
          <cell r="O1279">
            <v>100</v>
          </cell>
          <cell r="Q1279">
            <v>46.7</v>
          </cell>
          <cell r="S1279">
            <v>0</v>
          </cell>
          <cell r="U1279">
            <v>87.5</v>
          </cell>
          <cell r="W1279">
            <v>42.8</v>
          </cell>
        </row>
        <row r="1280">
          <cell r="D1280" t="str">
            <v>273385100</v>
          </cell>
          <cell r="F1280" t="str">
            <v>4</v>
          </cell>
          <cell r="G1280" t="str">
            <v>ENGLISH LANGUAGE ARTS</v>
          </cell>
          <cell r="I1280">
            <v>57.5</v>
          </cell>
          <cell r="K1280">
            <v>74.099999999999994</v>
          </cell>
          <cell r="M1280">
            <v>66.7</v>
          </cell>
          <cell r="O1280">
            <v>50</v>
          </cell>
          <cell r="Q1280">
            <v>33.299999999999997</v>
          </cell>
          <cell r="S1280">
            <v>0</v>
          </cell>
          <cell r="U1280">
            <v>71.400000000000006</v>
          </cell>
          <cell r="W1280">
            <v>26.3</v>
          </cell>
        </row>
        <row r="1281">
          <cell r="D1281" t="str">
            <v>273385100</v>
          </cell>
          <cell r="F1281" t="str">
            <v>4</v>
          </cell>
          <cell r="G1281" t="str">
            <v>MATHEMATICS</v>
          </cell>
          <cell r="I1281">
            <v>76.8</v>
          </cell>
          <cell r="K1281">
            <v>96.4</v>
          </cell>
          <cell r="M1281">
            <v>66.7</v>
          </cell>
          <cell r="O1281">
            <v>100</v>
          </cell>
          <cell r="Q1281">
            <v>50</v>
          </cell>
          <cell r="S1281">
            <v>22.2</v>
          </cell>
          <cell r="U1281">
            <v>77.7</v>
          </cell>
          <cell r="W1281">
            <v>40</v>
          </cell>
        </row>
        <row r="1282">
          <cell r="D1282" t="str">
            <v>273385100</v>
          </cell>
          <cell r="F1282" t="str">
            <v>5</v>
          </cell>
          <cell r="G1282" t="str">
            <v>ENGLISH LANGUAGE ARTS</v>
          </cell>
          <cell r="I1282">
            <v>56.1</v>
          </cell>
          <cell r="K1282">
            <v>79.3</v>
          </cell>
          <cell r="M1282">
            <v>33.299999999999997</v>
          </cell>
          <cell r="O1282">
            <v>83.3</v>
          </cell>
          <cell r="Q1282">
            <v>29.2</v>
          </cell>
          <cell r="S1282">
            <v>25</v>
          </cell>
          <cell r="U1282">
            <v>10</v>
          </cell>
          <cell r="W1282">
            <v>29.2</v>
          </cell>
        </row>
        <row r="1283">
          <cell r="D1283" t="str">
            <v>273385100</v>
          </cell>
          <cell r="F1283" t="str">
            <v>5</v>
          </cell>
          <cell r="G1283" t="str">
            <v>MATHEMATICS</v>
          </cell>
          <cell r="I1283">
            <v>83.1</v>
          </cell>
          <cell r="K1283">
            <v>96.5</v>
          </cell>
          <cell r="M1283">
            <v>66.7</v>
          </cell>
          <cell r="O1283">
            <v>100</v>
          </cell>
          <cell r="Q1283">
            <v>65.2</v>
          </cell>
          <cell r="S1283">
            <v>33.299999999999997</v>
          </cell>
          <cell r="U1283">
            <v>50</v>
          </cell>
          <cell r="W1283">
            <v>62.5</v>
          </cell>
        </row>
        <row r="1284">
          <cell r="D1284" t="str">
            <v>273385105</v>
          </cell>
          <cell r="F1284" t="str">
            <v>3</v>
          </cell>
          <cell r="G1284" t="str">
            <v>ENGLISH LANGUAGE ARTS</v>
          </cell>
          <cell r="I1284">
            <v>62.4</v>
          </cell>
          <cell r="K1284">
            <v>73.2</v>
          </cell>
          <cell r="M1284">
            <v>45.5</v>
          </cell>
          <cell r="O1284">
            <v>50</v>
          </cell>
          <cell r="Q1284">
            <v>48.3</v>
          </cell>
          <cell r="S1284">
            <v>20</v>
          </cell>
          <cell r="U1284">
            <v>18.8</v>
          </cell>
          <cell r="W1284">
            <v>35.5</v>
          </cell>
        </row>
        <row r="1285">
          <cell r="D1285" t="str">
            <v>273385105</v>
          </cell>
          <cell r="F1285" t="str">
            <v>3</v>
          </cell>
          <cell r="G1285" t="str">
            <v>MATHEMATICS</v>
          </cell>
          <cell r="I1285">
            <v>73.2</v>
          </cell>
          <cell r="K1285">
            <v>87.5</v>
          </cell>
          <cell r="M1285">
            <v>45.5</v>
          </cell>
          <cell r="O1285">
            <v>50</v>
          </cell>
          <cell r="Q1285">
            <v>58.6</v>
          </cell>
          <cell r="S1285">
            <v>60</v>
          </cell>
          <cell r="U1285">
            <v>37.5</v>
          </cell>
          <cell r="W1285">
            <v>45.2</v>
          </cell>
        </row>
        <row r="1286">
          <cell r="D1286" t="str">
            <v>273385105</v>
          </cell>
          <cell r="F1286" t="str">
            <v>4</v>
          </cell>
          <cell r="G1286" t="str">
            <v>ENGLISH LANGUAGE ARTS</v>
          </cell>
          <cell r="I1286">
            <v>58.8</v>
          </cell>
          <cell r="K1286">
            <v>76.099999999999994</v>
          </cell>
          <cell r="M1286">
            <v>53.3</v>
          </cell>
          <cell r="O1286">
            <v>66.7</v>
          </cell>
          <cell r="Q1286">
            <v>24.1</v>
          </cell>
          <cell r="S1286">
            <v>14.3</v>
          </cell>
          <cell r="U1286">
            <v>25</v>
          </cell>
          <cell r="W1286">
            <v>31.4</v>
          </cell>
        </row>
        <row r="1287">
          <cell r="D1287" t="str">
            <v>273385105</v>
          </cell>
          <cell r="F1287" t="str">
            <v>4</v>
          </cell>
          <cell r="G1287" t="str">
            <v>MATHEMATICS</v>
          </cell>
          <cell r="I1287">
            <v>74.8</v>
          </cell>
          <cell r="K1287">
            <v>90.5</v>
          </cell>
          <cell r="M1287">
            <v>66.7</v>
          </cell>
          <cell r="O1287">
            <v>83.3</v>
          </cell>
          <cell r="Q1287">
            <v>43.3</v>
          </cell>
          <cell r="S1287">
            <v>28.6</v>
          </cell>
          <cell r="U1287">
            <v>52.3</v>
          </cell>
          <cell r="W1287">
            <v>50</v>
          </cell>
        </row>
        <row r="1288">
          <cell r="D1288" t="str">
            <v>273385105</v>
          </cell>
          <cell r="F1288" t="str">
            <v>5</v>
          </cell>
          <cell r="G1288" t="str">
            <v>ENGLISH LANGUAGE ARTS</v>
          </cell>
          <cell r="I1288">
            <v>70.599999999999994</v>
          </cell>
          <cell r="K1288">
            <v>89.9</v>
          </cell>
          <cell r="M1288">
            <v>54.5</v>
          </cell>
          <cell r="O1288">
            <v>50</v>
          </cell>
          <cell r="Q1288">
            <v>30.4</v>
          </cell>
          <cell r="S1288">
            <v>0</v>
          </cell>
          <cell r="U1288">
            <v>20</v>
          </cell>
          <cell r="W1288">
            <v>36</v>
          </cell>
        </row>
        <row r="1289">
          <cell r="D1289" t="str">
            <v>273385105</v>
          </cell>
          <cell r="F1289" t="str">
            <v>5</v>
          </cell>
          <cell r="G1289" t="str">
            <v>MATHEMATICS</v>
          </cell>
          <cell r="I1289">
            <v>91.5</v>
          </cell>
          <cell r="K1289">
            <v>94.9</v>
          </cell>
          <cell r="M1289">
            <v>81.900000000000006</v>
          </cell>
          <cell r="O1289">
            <v>50</v>
          </cell>
          <cell r="Q1289">
            <v>91.3</v>
          </cell>
          <cell r="S1289">
            <v>0</v>
          </cell>
          <cell r="U1289">
            <v>66.7</v>
          </cell>
          <cell r="W1289">
            <v>76</v>
          </cell>
        </row>
        <row r="1290">
          <cell r="D1290" t="str">
            <v>274480050</v>
          </cell>
          <cell r="F1290" t="str">
            <v>4</v>
          </cell>
          <cell r="G1290" t="str">
            <v>ENGLISH LANGUAGE ARTS</v>
          </cell>
          <cell r="I1290">
            <v>78.8</v>
          </cell>
          <cell r="K1290">
            <v>83.4</v>
          </cell>
          <cell r="M1290">
            <v>66.7</v>
          </cell>
          <cell r="O1290">
            <v>80</v>
          </cell>
          <cell r="Q1290">
            <v>68.8</v>
          </cell>
          <cell r="S1290">
            <v>0</v>
          </cell>
          <cell r="U1290">
            <v>44.4</v>
          </cell>
          <cell r="W1290">
            <v>73.900000000000006</v>
          </cell>
        </row>
        <row r="1291">
          <cell r="D1291" t="str">
            <v>274480050</v>
          </cell>
          <cell r="F1291" t="str">
            <v>4</v>
          </cell>
          <cell r="G1291" t="str">
            <v>MATHEMATICS</v>
          </cell>
          <cell r="I1291">
            <v>88.8</v>
          </cell>
          <cell r="K1291">
            <v>87.5</v>
          </cell>
          <cell r="M1291">
            <v>100</v>
          </cell>
          <cell r="O1291">
            <v>100</v>
          </cell>
          <cell r="Q1291">
            <v>81.3</v>
          </cell>
          <cell r="S1291">
            <v>0</v>
          </cell>
          <cell r="U1291">
            <v>66.7</v>
          </cell>
          <cell r="W1291">
            <v>86.9</v>
          </cell>
        </row>
        <row r="1292">
          <cell r="D1292" t="str">
            <v>274480050</v>
          </cell>
          <cell r="F1292" t="str">
            <v>5</v>
          </cell>
          <cell r="G1292" t="str">
            <v>ENGLISH LANGUAGE ARTS</v>
          </cell>
          <cell r="I1292">
            <v>68.8</v>
          </cell>
          <cell r="K1292">
            <v>67.400000000000006</v>
          </cell>
          <cell r="M1292">
            <v>100</v>
          </cell>
          <cell r="O1292">
            <v>100</v>
          </cell>
          <cell r="Q1292">
            <v>58.3</v>
          </cell>
          <cell r="S1292">
            <v>0</v>
          </cell>
          <cell r="U1292">
            <v>11.1</v>
          </cell>
          <cell r="W1292">
            <v>33.299999999999997</v>
          </cell>
        </row>
        <row r="1293">
          <cell r="D1293" t="str">
            <v>274480050</v>
          </cell>
          <cell r="F1293" t="str">
            <v>5</v>
          </cell>
          <cell r="G1293" t="str">
            <v>MATHEMATICS</v>
          </cell>
          <cell r="I1293">
            <v>82.9</v>
          </cell>
          <cell r="K1293">
            <v>86</v>
          </cell>
          <cell r="M1293">
            <v>0</v>
          </cell>
          <cell r="O1293">
            <v>100</v>
          </cell>
          <cell r="Q1293">
            <v>75</v>
          </cell>
          <cell r="S1293">
            <v>50</v>
          </cell>
          <cell r="U1293">
            <v>22.2</v>
          </cell>
          <cell r="W1293">
            <v>66.7</v>
          </cell>
        </row>
        <row r="1294">
          <cell r="D1294" t="str">
            <v>274480050</v>
          </cell>
          <cell r="F1294" t="str">
            <v>6</v>
          </cell>
          <cell r="G1294" t="str">
            <v>ENGLISH LANGUAGE ARTS</v>
          </cell>
          <cell r="I1294">
            <v>66.2</v>
          </cell>
          <cell r="K1294">
            <v>68.8</v>
          </cell>
          <cell r="M1294">
            <v>100</v>
          </cell>
          <cell r="O1294">
            <v>71.400000000000006</v>
          </cell>
          <cell r="Q1294">
            <v>60</v>
          </cell>
          <cell r="S1294">
            <v>0</v>
          </cell>
          <cell r="U1294">
            <v>23.5</v>
          </cell>
          <cell r="W1294">
            <v>47.1</v>
          </cell>
        </row>
        <row r="1295">
          <cell r="D1295" t="str">
            <v>274480050</v>
          </cell>
          <cell r="F1295" t="str">
            <v>6</v>
          </cell>
          <cell r="G1295" t="str">
            <v>MATHEMATICS</v>
          </cell>
          <cell r="I1295">
            <v>68.900000000000006</v>
          </cell>
          <cell r="K1295">
            <v>68.8</v>
          </cell>
          <cell r="M1295">
            <v>100</v>
          </cell>
          <cell r="O1295">
            <v>85.7</v>
          </cell>
          <cell r="Q1295">
            <v>53.3</v>
          </cell>
          <cell r="S1295">
            <v>0</v>
          </cell>
          <cell r="U1295">
            <v>23.5</v>
          </cell>
          <cell r="W1295">
            <v>41.2</v>
          </cell>
        </row>
        <row r="1296">
          <cell r="D1296" t="str">
            <v>274480050</v>
          </cell>
          <cell r="F1296" t="str">
            <v>7</v>
          </cell>
          <cell r="G1296" t="str">
            <v>ENGLISH LANGUAGE ARTS</v>
          </cell>
          <cell r="I1296">
            <v>69.2</v>
          </cell>
          <cell r="K1296">
            <v>72.8</v>
          </cell>
          <cell r="M1296">
            <v>0</v>
          </cell>
          <cell r="O1296">
            <v>75</v>
          </cell>
          <cell r="Q1296">
            <v>66.7</v>
          </cell>
          <cell r="S1296">
            <v>0</v>
          </cell>
          <cell r="U1296">
            <v>11.1</v>
          </cell>
          <cell r="W1296">
            <v>60</v>
          </cell>
        </row>
        <row r="1297">
          <cell r="D1297" t="str">
            <v>274480050</v>
          </cell>
          <cell r="F1297" t="str">
            <v>7</v>
          </cell>
          <cell r="G1297" t="str">
            <v>MATHEMATICS</v>
          </cell>
          <cell r="I1297">
            <v>76.900000000000006</v>
          </cell>
          <cell r="K1297">
            <v>84.1</v>
          </cell>
          <cell r="M1297">
            <v>100</v>
          </cell>
          <cell r="O1297">
            <v>87.5</v>
          </cell>
          <cell r="Q1297">
            <v>44.4</v>
          </cell>
          <cell r="S1297">
            <v>0</v>
          </cell>
          <cell r="U1297">
            <v>0</v>
          </cell>
          <cell r="W1297">
            <v>40</v>
          </cell>
        </row>
        <row r="1298">
          <cell r="D1298" t="str">
            <v>274480050</v>
          </cell>
          <cell r="F1298" t="str">
            <v>8</v>
          </cell>
          <cell r="G1298" t="str">
            <v>ENGLISH LANGUAGE ARTS</v>
          </cell>
          <cell r="I1298">
            <v>82.5</v>
          </cell>
          <cell r="K1298">
            <v>87.1</v>
          </cell>
          <cell r="M1298">
            <v>100</v>
          </cell>
          <cell r="O1298">
            <v>100</v>
          </cell>
          <cell r="Q1298">
            <v>60</v>
          </cell>
          <cell r="S1298">
            <v>50</v>
          </cell>
          <cell r="U1298">
            <v>27.3</v>
          </cell>
          <cell r="W1298">
            <v>56.3</v>
          </cell>
        </row>
        <row r="1299">
          <cell r="D1299" t="str">
            <v>274480050</v>
          </cell>
          <cell r="F1299" t="str">
            <v>8</v>
          </cell>
          <cell r="G1299" t="str">
            <v>MATHEMATICS</v>
          </cell>
          <cell r="I1299">
            <v>80.900000000000006</v>
          </cell>
          <cell r="K1299">
            <v>84.6</v>
          </cell>
          <cell r="M1299">
            <v>100</v>
          </cell>
          <cell r="O1299">
            <v>100</v>
          </cell>
          <cell r="Q1299">
            <v>60</v>
          </cell>
          <cell r="S1299">
            <v>50</v>
          </cell>
          <cell r="U1299">
            <v>18.2</v>
          </cell>
          <cell r="W1299">
            <v>50</v>
          </cell>
        </row>
        <row r="1300">
          <cell r="D1300" t="str">
            <v>292520050</v>
          </cell>
          <cell r="F1300" t="str">
            <v>11</v>
          </cell>
          <cell r="G1300" t="str">
            <v>ENGLISH LANGUAGE ARTS</v>
          </cell>
          <cell r="I1300">
            <v>67.400000000000006</v>
          </cell>
          <cell r="K1300">
            <v>83.3</v>
          </cell>
          <cell r="M1300">
            <v>64.7</v>
          </cell>
          <cell r="O1300">
            <v>100</v>
          </cell>
          <cell r="Q1300">
            <v>64.3</v>
          </cell>
          <cell r="S1300">
            <v>40</v>
          </cell>
          <cell r="U1300">
            <v>31.8</v>
          </cell>
          <cell r="W1300">
            <v>65.400000000000006</v>
          </cell>
        </row>
        <row r="1301">
          <cell r="D1301" t="str">
            <v>292520050</v>
          </cell>
          <cell r="F1301" t="str">
            <v>11</v>
          </cell>
          <cell r="G1301" t="str">
            <v>MATHEMATICS</v>
          </cell>
          <cell r="I1301">
            <v>42.3</v>
          </cell>
          <cell r="K1301">
            <v>60</v>
          </cell>
          <cell r="M1301">
            <v>36.6</v>
          </cell>
          <cell r="O1301">
            <v>100</v>
          </cell>
          <cell r="Q1301">
            <v>40.200000000000003</v>
          </cell>
          <cell r="S1301">
            <v>20</v>
          </cell>
          <cell r="U1301">
            <v>13.6</v>
          </cell>
          <cell r="W1301">
            <v>38.4</v>
          </cell>
        </row>
        <row r="1302">
          <cell r="D1302" t="str">
            <v>292520070</v>
          </cell>
          <cell r="F1302" t="str">
            <v>3</v>
          </cell>
          <cell r="G1302" t="str">
            <v>ENGLISH LANGUAGE ARTS</v>
          </cell>
          <cell r="I1302">
            <v>28.4</v>
          </cell>
          <cell r="K1302">
            <v>44.4</v>
          </cell>
          <cell r="M1302">
            <v>27.8</v>
          </cell>
          <cell r="O1302">
            <v>0</v>
          </cell>
          <cell r="Q1302">
            <v>26.9</v>
          </cell>
          <cell r="S1302">
            <v>0</v>
          </cell>
          <cell r="U1302">
            <v>16.7</v>
          </cell>
          <cell r="W1302">
            <v>26.1</v>
          </cell>
        </row>
        <row r="1303">
          <cell r="D1303" t="str">
            <v>292520070</v>
          </cell>
          <cell r="F1303" t="str">
            <v>3</v>
          </cell>
          <cell r="G1303" t="str">
            <v>MATHEMATICS</v>
          </cell>
          <cell r="I1303">
            <v>50.6</v>
          </cell>
          <cell r="K1303">
            <v>66.7</v>
          </cell>
          <cell r="M1303">
            <v>50</v>
          </cell>
          <cell r="O1303">
            <v>0</v>
          </cell>
          <cell r="Q1303">
            <v>49.3</v>
          </cell>
          <cell r="S1303">
            <v>57.2</v>
          </cell>
          <cell r="U1303">
            <v>41.6</v>
          </cell>
          <cell r="W1303">
            <v>48.9</v>
          </cell>
        </row>
        <row r="1304">
          <cell r="D1304" t="str">
            <v>292520070</v>
          </cell>
          <cell r="F1304" t="str">
            <v>4</v>
          </cell>
          <cell r="G1304" t="str">
            <v>ENGLISH LANGUAGE ARTS</v>
          </cell>
          <cell r="I1304">
            <v>33.4</v>
          </cell>
          <cell r="K1304">
            <v>62.5</v>
          </cell>
          <cell r="M1304">
            <v>33.299999999999997</v>
          </cell>
          <cell r="O1304">
            <v>0</v>
          </cell>
          <cell r="Q1304">
            <v>30.1</v>
          </cell>
          <cell r="S1304">
            <v>0</v>
          </cell>
          <cell r="U1304">
            <v>23.8</v>
          </cell>
          <cell r="W1304">
            <v>31.3</v>
          </cell>
        </row>
        <row r="1305">
          <cell r="D1305" t="str">
            <v>292520070</v>
          </cell>
          <cell r="F1305" t="str">
            <v>4</v>
          </cell>
          <cell r="G1305" t="str">
            <v>MATHEMATICS</v>
          </cell>
          <cell r="I1305">
            <v>59.1</v>
          </cell>
          <cell r="K1305">
            <v>62.5</v>
          </cell>
          <cell r="M1305">
            <v>59.3</v>
          </cell>
          <cell r="O1305">
            <v>100</v>
          </cell>
          <cell r="Q1305">
            <v>57.9</v>
          </cell>
          <cell r="S1305">
            <v>42.9</v>
          </cell>
          <cell r="U1305">
            <v>52.4</v>
          </cell>
          <cell r="W1305">
            <v>58</v>
          </cell>
        </row>
        <row r="1306">
          <cell r="D1306" t="str">
            <v>292520070</v>
          </cell>
          <cell r="F1306" t="str">
            <v>5</v>
          </cell>
          <cell r="G1306" t="str">
            <v>ENGLISH LANGUAGE ARTS</v>
          </cell>
          <cell r="I1306">
            <v>36.4</v>
          </cell>
          <cell r="K1306">
            <v>43.5</v>
          </cell>
          <cell r="M1306">
            <v>26.1</v>
          </cell>
          <cell r="O1306">
            <v>0</v>
          </cell>
          <cell r="Q1306">
            <v>36.6</v>
          </cell>
          <cell r="S1306">
            <v>0</v>
          </cell>
          <cell r="U1306">
            <v>14.3</v>
          </cell>
          <cell r="W1306">
            <v>36.799999999999997</v>
          </cell>
        </row>
        <row r="1307">
          <cell r="D1307" t="str">
            <v>292520070</v>
          </cell>
          <cell r="F1307" t="str">
            <v>5</v>
          </cell>
          <cell r="G1307" t="str">
            <v>MATHEMATICS</v>
          </cell>
          <cell r="I1307">
            <v>59.3</v>
          </cell>
          <cell r="K1307">
            <v>47.8</v>
          </cell>
          <cell r="M1307">
            <v>47.8</v>
          </cell>
          <cell r="O1307">
            <v>0</v>
          </cell>
          <cell r="Q1307">
            <v>66.2</v>
          </cell>
          <cell r="S1307">
            <v>0</v>
          </cell>
          <cell r="U1307">
            <v>14.3</v>
          </cell>
          <cell r="W1307">
            <v>62.2</v>
          </cell>
        </row>
        <row r="1308">
          <cell r="D1308" t="str">
            <v>292520070</v>
          </cell>
          <cell r="F1308" t="str">
            <v>6</v>
          </cell>
          <cell r="G1308" t="str">
            <v>ENGLISH LANGUAGE ARTS</v>
          </cell>
          <cell r="I1308">
            <v>40.9</v>
          </cell>
          <cell r="K1308">
            <v>42.9</v>
          </cell>
          <cell r="M1308">
            <v>61.2</v>
          </cell>
          <cell r="O1308">
            <v>0</v>
          </cell>
          <cell r="Q1308">
            <v>34.9</v>
          </cell>
          <cell r="S1308">
            <v>25</v>
          </cell>
          <cell r="U1308">
            <v>14.3</v>
          </cell>
          <cell r="W1308">
            <v>39.299999999999997</v>
          </cell>
        </row>
        <row r="1309">
          <cell r="D1309" t="str">
            <v>292520070</v>
          </cell>
          <cell r="F1309" t="str">
            <v>6</v>
          </cell>
          <cell r="G1309" t="str">
            <v>MATHEMATICS</v>
          </cell>
          <cell r="I1309">
            <v>72.7</v>
          </cell>
          <cell r="K1309">
            <v>42.9</v>
          </cell>
          <cell r="M1309">
            <v>61.1</v>
          </cell>
          <cell r="O1309">
            <v>0</v>
          </cell>
          <cell r="Q1309">
            <v>79.400000000000006</v>
          </cell>
          <cell r="S1309">
            <v>25</v>
          </cell>
          <cell r="U1309">
            <v>35.700000000000003</v>
          </cell>
          <cell r="W1309">
            <v>72.599999999999994</v>
          </cell>
        </row>
        <row r="1310">
          <cell r="D1310" t="str">
            <v>292520080</v>
          </cell>
          <cell r="F1310" t="str">
            <v>3</v>
          </cell>
          <cell r="G1310" t="str">
            <v>ENGLISH LANGUAGE ARTS</v>
          </cell>
          <cell r="I1310">
            <v>33.799999999999997</v>
          </cell>
          <cell r="K1310">
            <v>0</v>
          </cell>
          <cell r="M1310">
            <v>50</v>
          </cell>
          <cell r="O1310">
            <v>0</v>
          </cell>
          <cell r="Q1310">
            <v>32.700000000000003</v>
          </cell>
          <cell r="S1310">
            <v>11.1</v>
          </cell>
          <cell r="U1310">
            <v>0</v>
          </cell>
          <cell r="W1310">
            <v>33.299999999999997</v>
          </cell>
        </row>
        <row r="1311">
          <cell r="D1311" t="str">
            <v>292520080</v>
          </cell>
          <cell r="F1311" t="str">
            <v>3</v>
          </cell>
          <cell r="G1311" t="str">
            <v>MATHEMATICS</v>
          </cell>
          <cell r="I1311">
            <v>73.5</v>
          </cell>
          <cell r="K1311">
            <v>66.7</v>
          </cell>
          <cell r="M1311">
            <v>80</v>
          </cell>
          <cell r="O1311">
            <v>0</v>
          </cell>
          <cell r="Q1311">
            <v>72.8</v>
          </cell>
          <cell r="S1311">
            <v>0</v>
          </cell>
          <cell r="U1311">
            <v>66.599999999999994</v>
          </cell>
          <cell r="W1311">
            <v>72.8</v>
          </cell>
        </row>
        <row r="1312">
          <cell r="D1312" t="str">
            <v>292520080</v>
          </cell>
          <cell r="F1312" t="str">
            <v>4</v>
          </cell>
          <cell r="G1312" t="str">
            <v>ENGLISH LANGUAGE ARTS</v>
          </cell>
          <cell r="I1312">
            <v>40.4</v>
          </cell>
          <cell r="K1312">
            <v>0</v>
          </cell>
          <cell r="M1312">
            <v>38.5</v>
          </cell>
          <cell r="O1312">
            <v>0</v>
          </cell>
          <cell r="Q1312">
            <v>41.3</v>
          </cell>
          <cell r="S1312">
            <v>50</v>
          </cell>
          <cell r="U1312">
            <v>14.3</v>
          </cell>
          <cell r="W1312">
            <v>40</v>
          </cell>
        </row>
        <row r="1313">
          <cell r="D1313" t="str">
            <v>292520080</v>
          </cell>
          <cell r="F1313" t="str">
            <v>4</v>
          </cell>
          <cell r="G1313" t="str">
            <v>MATHEMATICS</v>
          </cell>
          <cell r="I1313">
            <v>77.400000000000006</v>
          </cell>
          <cell r="K1313">
            <v>50</v>
          </cell>
          <cell r="M1313">
            <v>84.7</v>
          </cell>
          <cell r="O1313">
            <v>0</v>
          </cell>
          <cell r="Q1313">
            <v>76</v>
          </cell>
          <cell r="S1313">
            <v>100</v>
          </cell>
          <cell r="U1313">
            <v>57.1</v>
          </cell>
          <cell r="W1313">
            <v>78.400000000000006</v>
          </cell>
        </row>
        <row r="1314">
          <cell r="D1314" t="str">
            <v>292520080</v>
          </cell>
          <cell r="F1314" t="str">
            <v>5</v>
          </cell>
          <cell r="G1314" t="str">
            <v>ENGLISH LANGUAGE ARTS</v>
          </cell>
          <cell r="I1314">
            <v>39</v>
          </cell>
          <cell r="K1314">
            <v>0</v>
          </cell>
          <cell r="M1314">
            <v>44.4</v>
          </cell>
          <cell r="O1314">
            <v>0</v>
          </cell>
          <cell r="Q1314">
            <v>39.5</v>
          </cell>
          <cell r="S1314">
            <v>0</v>
          </cell>
          <cell r="U1314">
            <v>0</v>
          </cell>
          <cell r="W1314">
            <v>40.4</v>
          </cell>
        </row>
        <row r="1315">
          <cell r="D1315" t="str">
            <v>292520080</v>
          </cell>
          <cell r="F1315" t="str">
            <v>5</v>
          </cell>
          <cell r="G1315" t="str">
            <v>MATHEMATICS</v>
          </cell>
          <cell r="I1315">
            <v>74.599999999999994</v>
          </cell>
          <cell r="K1315">
            <v>66.7</v>
          </cell>
          <cell r="M1315">
            <v>66.599999999999994</v>
          </cell>
          <cell r="O1315">
            <v>0</v>
          </cell>
          <cell r="Q1315">
            <v>78.900000000000006</v>
          </cell>
          <cell r="S1315">
            <v>0</v>
          </cell>
          <cell r="U1315">
            <v>50</v>
          </cell>
          <cell r="W1315">
            <v>73.7</v>
          </cell>
        </row>
        <row r="1316">
          <cell r="D1316" t="str">
            <v>292520080</v>
          </cell>
          <cell r="F1316" t="str">
            <v>6</v>
          </cell>
          <cell r="G1316" t="str">
            <v>ENGLISH LANGUAGE ARTS</v>
          </cell>
          <cell r="I1316">
            <v>39.299999999999997</v>
          </cell>
          <cell r="K1316">
            <v>50</v>
          </cell>
          <cell r="M1316">
            <v>20</v>
          </cell>
          <cell r="O1316">
            <v>0</v>
          </cell>
          <cell r="Q1316">
            <v>43.2</v>
          </cell>
          <cell r="S1316">
            <v>0</v>
          </cell>
          <cell r="U1316">
            <v>15.4</v>
          </cell>
          <cell r="W1316">
            <v>37.700000000000003</v>
          </cell>
        </row>
        <row r="1317">
          <cell r="D1317" t="str">
            <v>292520080</v>
          </cell>
          <cell r="F1317" t="str">
            <v>6</v>
          </cell>
          <cell r="G1317" t="str">
            <v>MATHEMATICS</v>
          </cell>
          <cell r="I1317">
            <v>80.400000000000006</v>
          </cell>
          <cell r="K1317">
            <v>100</v>
          </cell>
          <cell r="M1317">
            <v>70</v>
          </cell>
          <cell r="O1317">
            <v>0</v>
          </cell>
          <cell r="Q1317">
            <v>81.8</v>
          </cell>
          <cell r="S1317">
            <v>50</v>
          </cell>
          <cell r="U1317">
            <v>69.2</v>
          </cell>
          <cell r="W1317">
            <v>81.099999999999994</v>
          </cell>
        </row>
        <row r="1318">
          <cell r="D1318" t="str">
            <v>292520083</v>
          </cell>
          <cell r="F1318" t="str">
            <v>7</v>
          </cell>
          <cell r="G1318" t="str">
            <v>ENGLISH LANGUAGE ARTS</v>
          </cell>
          <cell r="I1318">
            <v>25.3</v>
          </cell>
          <cell r="K1318">
            <v>41.7</v>
          </cell>
          <cell r="M1318">
            <v>26</v>
          </cell>
          <cell r="O1318">
            <v>100</v>
          </cell>
          <cell r="Q1318">
            <v>22.7</v>
          </cell>
          <cell r="S1318">
            <v>0</v>
          </cell>
          <cell r="U1318">
            <v>11.3</v>
          </cell>
          <cell r="W1318">
            <v>25.1</v>
          </cell>
        </row>
        <row r="1319">
          <cell r="D1319" t="str">
            <v>292520083</v>
          </cell>
          <cell r="F1319" t="str">
            <v>7</v>
          </cell>
          <cell r="G1319" t="str">
            <v>MATHEMATICS</v>
          </cell>
          <cell r="I1319">
            <v>35</v>
          </cell>
          <cell r="K1319">
            <v>45.9</v>
          </cell>
          <cell r="M1319">
            <v>26</v>
          </cell>
          <cell r="O1319">
            <v>100</v>
          </cell>
          <cell r="Q1319">
            <v>36.299999999999997</v>
          </cell>
          <cell r="S1319">
            <v>12.5</v>
          </cell>
          <cell r="U1319">
            <v>22.2</v>
          </cell>
          <cell r="W1319">
            <v>33.200000000000003</v>
          </cell>
        </row>
        <row r="1320">
          <cell r="D1320" t="str">
            <v>292520083</v>
          </cell>
          <cell r="F1320" t="str">
            <v>8</v>
          </cell>
          <cell r="G1320" t="str">
            <v>ENGLISH LANGUAGE ARTS</v>
          </cell>
          <cell r="I1320">
            <v>53.6</v>
          </cell>
          <cell r="K1320">
            <v>66.7</v>
          </cell>
          <cell r="M1320">
            <v>61.2</v>
          </cell>
          <cell r="O1320">
            <v>100</v>
          </cell>
          <cell r="Q1320">
            <v>48.1</v>
          </cell>
          <cell r="S1320">
            <v>19</v>
          </cell>
          <cell r="U1320">
            <v>33.9</v>
          </cell>
          <cell r="W1320">
            <v>54.4</v>
          </cell>
        </row>
        <row r="1321">
          <cell r="D1321" t="str">
            <v>292520083</v>
          </cell>
          <cell r="F1321" t="str">
            <v>8</v>
          </cell>
          <cell r="G1321" t="str">
            <v>MATHEMATICS</v>
          </cell>
          <cell r="I1321">
            <v>44.5</v>
          </cell>
          <cell r="K1321">
            <v>29.6</v>
          </cell>
          <cell r="M1321">
            <v>40.9</v>
          </cell>
          <cell r="O1321">
            <v>100</v>
          </cell>
          <cell r="Q1321">
            <v>47.2</v>
          </cell>
          <cell r="S1321">
            <v>52.4</v>
          </cell>
          <cell r="U1321">
            <v>16.399999999999999</v>
          </cell>
          <cell r="W1321">
            <v>47.2</v>
          </cell>
        </row>
        <row r="1322">
          <cell r="D1322" t="str">
            <v>310900035</v>
          </cell>
          <cell r="F1322" t="str">
            <v>6</v>
          </cell>
          <cell r="G1322" t="str">
            <v>ENGLISH LANGUAGE ARTS</v>
          </cell>
          <cell r="I1322">
            <v>49.9</v>
          </cell>
          <cell r="K1322">
            <v>56.8</v>
          </cell>
          <cell r="M1322">
            <v>30</v>
          </cell>
          <cell r="O1322">
            <v>70.599999999999994</v>
          </cell>
          <cell r="Q1322">
            <v>46.8</v>
          </cell>
          <cell r="S1322">
            <v>25</v>
          </cell>
          <cell r="U1322">
            <v>14.8</v>
          </cell>
          <cell r="W1322">
            <v>41.3</v>
          </cell>
        </row>
        <row r="1323">
          <cell r="D1323" t="str">
            <v>310900035</v>
          </cell>
          <cell r="F1323" t="str">
            <v>6</v>
          </cell>
          <cell r="G1323" t="str">
            <v>MATHEMATICS</v>
          </cell>
          <cell r="I1323">
            <v>61</v>
          </cell>
          <cell r="K1323">
            <v>71.599999999999994</v>
          </cell>
          <cell r="M1323">
            <v>30</v>
          </cell>
          <cell r="O1323">
            <v>88.2</v>
          </cell>
          <cell r="Q1323">
            <v>57</v>
          </cell>
          <cell r="S1323">
            <v>33.4</v>
          </cell>
          <cell r="U1323">
            <v>18</v>
          </cell>
          <cell r="W1323">
            <v>53.3</v>
          </cell>
        </row>
        <row r="1324">
          <cell r="D1324" t="str">
            <v>310900035</v>
          </cell>
          <cell r="F1324" t="str">
            <v>7</v>
          </cell>
          <cell r="G1324" t="str">
            <v>ENGLISH LANGUAGE ARTS</v>
          </cell>
          <cell r="I1324">
            <v>38.299999999999997</v>
          </cell>
          <cell r="K1324">
            <v>54.5</v>
          </cell>
          <cell r="M1324">
            <v>38.1</v>
          </cell>
          <cell r="O1324">
            <v>72.7</v>
          </cell>
          <cell r="Q1324">
            <v>28.7</v>
          </cell>
          <cell r="S1324">
            <v>18.2</v>
          </cell>
          <cell r="U1324">
            <v>8.1999999999999993</v>
          </cell>
          <cell r="W1324">
            <v>30.6</v>
          </cell>
        </row>
        <row r="1325">
          <cell r="D1325" t="str">
            <v>310900035</v>
          </cell>
          <cell r="F1325" t="str">
            <v>7</v>
          </cell>
          <cell r="G1325" t="str">
            <v>MATHEMATICS</v>
          </cell>
          <cell r="I1325">
            <v>44.4</v>
          </cell>
          <cell r="K1325">
            <v>55.7</v>
          </cell>
          <cell r="M1325">
            <v>38.1</v>
          </cell>
          <cell r="O1325">
            <v>77.3</v>
          </cell>
          <cell r="Q1325">
            <v>37.4</v>
          </cell>
          <cell r="S1325">
            <v>18.2</v>
          </cell>
          <cell r="U1325">
            <v>11.5</v>
          </cell>
          <cell r="W1325">
            <v>36.9</v>
          </cell>
        </row>
        <row r="1326">
          <cell r="D1326" t="str">
            <v>310900035</v>
          </cell>
          <cell r="F1326" t="str">
            <v>8</v>
          </cell>
          <cell r="G1326" t="str">
            <v>ENGLISH LANGUAGE ARTS</v>
          </cell>
          <cell r="I1326">
            <v>66.2</v>
          </cell>
          <cell r="K1326">
            <v>77.599999999999994</v>
          </cell>
          <cell r="M1326">
            <v>80</v>
          </cell>
          <cell r="O1326">
            <v>86.6</v>
          </cell>
          <cell r="Q1326">
            <v>58.5</v>
          </cell>
          <cell r="S1326">
            <v>11.1</v>
          </cell>
          <cell r="U1326">
            <v>21.7</v>
          </cell>
          <cell r="W1326">
            <v>57.4</v>
          </cell>
        </row>
        <row r="1327">
          <cell r="D1327" t="str">
            <v>310900035</v>
          </cell>
          <cell r="F1327" t="str">
            <v>8</v>
          </cell>
          <cell r="G1327" t="str">
            <v>MATHEMATICS</v>
          </cell>
          <cell r="I1327">
            <v>51.3</v>
          </cell>
          <cell r="K1327">
            <v>62.8</v>
          </cell>
          <cell r="M1327">
            <v>35</v>
          </cell>
          <cell r="O1327">
            <v>86.7</v>
          </cell>
          <cell r="Q1327">
            <v>45.2</v>
          </cell>
          <cell r="S1327">
            <v>43.8</v>
          </cell>
          <cell r="U1327">
            <v>13.3</v>
          </cell>
          <cell r="W1327">
            <v>43.5</v>
          </cell>
        </row>
        <row r="1328">
          <cell r="D1328" t="str">
            <v>310900170</v>
          </cell>
          <cell r="F1328" t="str">
            <v>3</v>
          </cell>
          <cell r="G1328" t="str">
            <v>ENGLISH LANGUAGE ARTS</v>
          </cell>
          <cell r="I1328">
            <v>45.1</v>
          </cell>
          <cell r="K1328">
            <v>38.5</v>
          </cell>
          <cell r="M1328">
            <v>33.299999999999997</v>
          </cell>
          <cell r="O1328">
            <v>0</v>
          </cell>
          <cell r="Q1328">
            <v>46.6</v>
          </cell>
          <cell r="S1328">
            <v>12.5</v>
          </cell>
          <cell r="U1328">
            <v>15</v>
          </cell>
          <cell r="W1328">
            <v>40.299999999999997</v>
          </cell>
        </row>
        <row r="1329">
          <cell r="D1329" t="str">
            <v>310900170</v>
          </cell>
          <cell r="F1329" t="str">
            <v>3</v>
          </cell>
          <cell r="G1329" t="str">
            <v>MATHEMATICS</v>
          </cell>
          <cell r="I1329">
            <v>69.2</v>
          </cell>
          <cell r="K1329">
            <v>61.6</v>
          </cell>
          <cell r="M1329">
            <v>33.299999999999997</v>
          </cell>
          <cell r="O1329">
            <v>0</v>
          </cell>
          <cell r="Q1329">
            <v>72</v>
          </cell>
          <cell r="S1329">
            <v>87.5</v>
          </cell>
          <cell r="U1329">
            <v>35</v>
          </cell>
          <cell r="W1329">
            <v>65.3</v>
          </cell>
        </row>
        <row r="1330">
          <cell r="D1330" t="str">
            <v>310900170</v>
          </cell>
          <cell r="F1330" t="str">
            <v>4</v>
          </cell>
          <cell r="G1330" t="str">
            <v>ENGLISH LANGUAGE ARTS</v>
          </cell>
          <cell r="I1330">
            <v>54.3</v>
          </cell>
          <cell r="K1330">
            <v>50</v>
          </cell>
          <cell r="M1330">
            <v>75</v>
          </cell>
          <cell r="O1330">
            <v>100</v>
          </cell>
          <cell r="Q1330">
            <v>53.6</v>
          </cell>
          <cell r="S1330">
            <v>33.299999999999997</v>
          </cell>
          <cell r="U1330">
            <v>40</v>
          </cell>
          <cell r="W1330">
            <v>50.8</v>
          </cell>
        </row>
        <row r="1331">
          <cell r="D1331" t="str">
            <v>310900170</v>
          </cell>
          <cell r="F1331" t="str">
            <v>4</v>
          </cell>
          <cell r="G1331" t="str">
            <v>MATHEMATICS</v>
          </cell>
          <cell r="I1331">
            <v>61.7</v>
          </cell>
          <cell r="K1331">
            <v>60</v>
          </cell>
          <cell r="M1331">
            <v>100</v>
          </cell>
          <cell r="O1331">
            <v>0</v>
          </cell>
          <cell r="Q1331">
            <v>60.7</v>
          </cell>
          <cell r="S1331">
            <v>55.6</v>
          </cell>
          <cell r="U1331">
            <v>40</v>
          </cell>
          <cell r="W1331">
            <v>60.4</v>
          </cell>
        </row>
        <row r="1332">
          <cell r="D1332" t="str">
            <v>310900170</v>
          </cell>
          <cell r="F1332" t="str">
            <v>5</v>
          </cell>
          <cell r="G1332" t="str">
            <v>ENGLISH LANGUAGE ARTS</v>
          </cell>
          <cell r="I1332">
            <v>51.4</v>
          </cell>
          <cell r="K1332">
            <v>50.1</v>
          </cell>
          <cell r="M1332">
            <v>42.9</v>
          </cell>
          <cell r="O1332">
            <v>0</v>
          </cell>
          <cell r="Q1332">
            <v>52.4</v>
          </cell>
          <cell r="S1332">
            <v>50</v>
          </cell>
          <cell r="U1332">
            <v>30.4</v>
          </cell>
          <cell r="W1332">
            <v>48.7</v>
          </cell>
        </row>
        <row r="1333">
          <cell r="D1333" t="str">
            <v>310900170</v>
          </cell>
          <cell r="F1333" t="str">
            <v>5</v>
          </cell>
          <cell r="G1333" t="str">
            <v>MATHEMATICS</v>
          </cell>
          <cell r="I1333">
            <v>73.599999999999994</v>
          </cell>
          <cell r="K1333">
            <v>75.099999999999994</v>
          </cell>
          <cell r="M1333">
            <v>57.2</v>
          </cell>
          <cell r="O1333">
            <v>0</v>
          </cell>
          <cell r="Q1333">
            <v>74.7</v>
          </cell>
          <cell r="S1333">
            <v>75</v>
          </cell>
          <cell r="U1333">
            <v>47.8</v>
          </cell>
          <cell r="W1333">
            <v>71.099999999999994</v>
          </cell>
        </row>
        <row r="1334">
          <cell r="D1334" t="str">
            <v>313970050</v>
          </cell>
          <cell r="F1334" t="str">
            <v>11</v>
          </cell>
          <cell r="G1334" t="str">
            <v>ENGLISH LANGUAGE ARTS</v>
          </cell>
          <cell r="I1334">
            <v>71.599999999999994</v>
          </cell>
          <cell r="K1334">
            <v>66.7</v>
          </cell>
          <cell r="M1334">
            <v>62.8</v>
          </cell>
          <cell r="O1334">
            <v>93.8</v>
          </cell>
          <cell r="Q1334">
            <v>71</v>
          </cell>
          <cell r="S1334">
            <v>47.5</v>
          </cell>
          <cell r="U1334">
            <v>22.5</v>
          </cell>
          <cell r="W1334">
            <v>75.2</v>
          </cell>
        </row>
        <row r="1335">
          <cell r="D1335" t="str">
            <v>313970050</v>
          </cell>
          <cell r="F1335" t="str">
            <v>11</v>
          </cell>
          <cell r="G1335" t="str">
            <v>MATHEMATICS</v>
          </cell>
          <cell r="I1335">
            <v>57.8</v>
          </cell>
          <cell r="K1335">
            <v>16.7</v>
          </cell>
          <cell r="M1335">
            <v>50</v>
          </cell>
          <cell r="O1335">
            <v>84.4</v>
          </cell>
          <cell r="Q1335">
            <v>57.2</v>
          </cell>
          <cell r="S1335">
            <v>45.9</v>
          </cell>
          <cell r="U1335">
            <v>6.9</v>
          </cell>
          <cell r="W1335">
            <v>59.8</v>
          </cell>
        </row>
        <row r="1336">
          <cell r="D1336" t="str">
            <v>313970080</v>
          </cell>
          <cell r="F1336" t="str">
            <v>3</v>
          </cell>
          <cell r="G1336" t="str">
            <v>ENGLISH LANGUAGE ARTS</v>
          </cell>
          <cell r="I1336">
            <v>45.6</v>
          </cell>
          <cell r="K1336">
            <v>100</v>
          </cell>
          <cell r="M1336">
            <v>83.3</v>
          </cell>
          <cell r="O1336">
            <v>87.5</v>
          </cell>
          <cell r="Q1336">
            <v>37.299999999999997</v>
          </cell>
          <cell r="S1336">
            <v>7.7</v>
          </cell>
          <cell r="U1336">
            <v>20</v>
          </cell>
          <cell r="W1336">
            <v>40</v>
          </cell>
        </row>
        <row r="1337">
          <cell r="D1337" t="str">
            <v>313970080</v>
          </cell>
          <cell r="F1337" t="str">
            <v>3</v>
          </cell>
          <cell r="G1337" t="str">
            <v>MATHEMATICS</v>
          </cell>
          <cell r="I1337">
            <v>65.5</v>
          </cell>
          <cell r="K1337">
            <v>100</v>
          </cell>
          <cell r="M1337">
            <v>83.4</v>
          </cell>
          <cell r="O1337">
            <v>100</v>
          </cell>
          <cell r="Q1337">
            <v>60</v>
          </cell>
          <cell r="S1337">
            <v>23.1</v>
          </cell>
          <cell r="U1337">
            <v>50</v>
          </cell>
          <cell r="W1337">
            <v>62.7</v>
          </cell>
        </row>
        <row r="1338">
          <cell r="D1338" t="str">
            <v>313970080</v>
          </cell>
          <cell r="F1338" t="str">
            <v>4</v>
          </cell>
          <cell r="G1338" t="str">
            <v>ENGLISH LANGUAGE ARTS</v>
          </cell>
          <cell r="I1338">
            <v>24.7</v>
          </cell>
          <cell r="K1338">
            <v>0</v>
          </cell>
          <cell r="M1338">
            <v>27.3</v>
          </cell>
          <cell r="O1338">
            <v>50</v>
          </cell>
          <cell r="Q1338">
            <v>24.4</v>
          </cell>
          <cell r="S1338">
            <v>0</v>
          </cell>
          <cell r="U1338">
            <v>18.2</v>
          </cell>
          <cell r="W1338">
            <v>23.4</v>
          </cell>
        </row>
        <row r="1339">
          <cell r="D1339" t="str">
            <v>313970080</v>
          </cell>
          <cell r="F1339" t="str">
            <v>4</v>
          </cell>
          <cell r="G1339" t="str">
            <v>MATHEMATICS</v>
          </cell>
          <cell r="I1339">
            <v>57</v>
          </cell>
          <cell r="K1339">
            <v>0</v>
          </cell>
          <cell r="M1339">
            <v>63.6</v>
          </cell>
          <cell r="O1339">
            <v>50</v>
          </cell>
          <cell r="Q1339">
            <v>57.7</v>
          </cell>
          <cell r="S1339">
            <v>50</v>
          </cell>
          <cell r="U1339">
            <v>18.2</v>
          </cell>
          <cell r="W1339">
            <v>57.2</v>
          </cell>
        </row>
        <row r="1340">
          <cell r="D1340" t="str">
            <v>313970080</v>
          </cell>
          <cell r="F1340" t="str">
            <v>5</v>
          </cell>
          <cell r="G1340" t="str">
            <v>ENGLISH LANGUAGE ARTS</v>
          </cell>
          <cell r="I1340">
            <v>37</v>
          </cell>
          <cell r="K1340">
            <v>0</v>
          </cell>
          <cell r="M1340">
            <v>33.299999999999997</v>
          </cell>
          <cell r="O1340">
            <v>37.5</v>
          </cell>
          <cell r="Q1340">
            <v>38.5</v>
          </cell>
          <cell r="S1340">
            <v>0</v>
          </cell>
          <cell r="U1340">
            <v>11.1</v>
          </cell>
          <cell r="W1340">
            <v>38</v>
          </cell>
        </row>
        <row r="1341">
          <cell r="D1341" t="str">
            <v>313970080</v>
          </cell>
          <cell r="F1341" t="str">
            <v>5</v>
          </cell>
          <cell r="G1341" t="str">
            <v>MATHEMATICS</v>
          </cell>
          <cell r="I1341">
            <v>88.1</v>
          </cell>
          <cell r="K1341">
            <v>66.599999999999994</v>
          </cell>
          <cell r="M1341">
            <v>100</v>
          </cell>
          <cell r="O1341">
            <v>100</v>
          </cell>
          <cell r="Q1341">
            <v>87.2</v>
          </cell>
          <cell r="S1341">
            <v>100</v>
          </cell>
          <cell r="U1341">
            <v>55.5</v>
          </cell>
          <cell r="W1341">
            <v>88.7</v>
          </cell>
        </row>
        <row r="1342">
          <cell r="D1342" t="str">
            <v>313970080</v>
          </cell>
          <cell r="F1342" t="str">
            <v>6</v>
          </cell>
          <cell r="G1342" t="str">
            <v>ENGLISH LANGUAGE ARTS</v>
          </cell>
          <cell r="I1342">
            <v>54.8</v>
          </cell>
          <cell r="K1342">
            <v>50</v>
          </cell>
          <cell r="M1342">
            <v>50</v>
          </cell>
          <cell r="O1342">
            <v>50</v>
          </cell>
          <cell r="Q1342">
            <v>56</v>
          </cell>
          <cell r="S1342">
            <v>0</v>
          </cell>
          <cell r="U1342">
            <v>36.4</v>
          </cell>
          <cell r="W1342">
            <v>54.5</v>
          </cell>
        </row>
        <row r="1343">
          <cell r="D1343" t="str">
            <v>313970080</v>
          </cell>
          <cell r="F1343" t="str">
            <v>6</v>
          </cell>
          <cell r="G1343" t="str">
            <v>MATHEMATICS</v>
          </cell>
          <cell r="I1343">
            <v>69.099999999999994</v>
          </cell>
          <cell r="K1343">
            <v>50</v>
          </cell>
          <cell r="M1343">
            <v>50</v>
          </cell>
          <cell r="O1343">
            <v>100</v>
          </cell>
          <cell r="Q1343">
            <v>71.2</v>
          </cell>
          <cell r="S1343">
            <v>0</v>
          </cell>
          <cell r="U1343">
            <v>54.6</v>
          </cell>
          <cell r="W1343">
            <v>65.2</v>
          </cell>
        </row>
        <row r="1344">
          <cell r="D1344" t="str">
            <v>313970090</v>
          </cell>
          <cell r="F1344" t="str">
            <v>3</v>
          </cell>
          <cell r="G1344" t="str">
            <v>ENGLISH LANGUAGE ARTS</v>
          </cell>
          <cell r="I1344">
            <v>41.8</v>
          </cell>
          <cell r="K1344">
            <v>40</v>
          </cell>
          <cell r="M1344">
            <v>50</v>
          </cell>
          <cell r="O1344">
            <v>42.9</v>
          </cell>
          <cell r="Q1344">
            <v>41.2</v>
          </cell>
          <cell r="S1344">
            <v>33.299999999999997</v>
          </cell>
          <cell r="U1344">
            <v>29.2</v>
          </cell>
          <cell r="W1344">
            <v>38.700000000000003</v>
          </cell>
        </row>
        <row r="1345">
          <cell r="D1345" t="str">
            <v>313970090</v>
          </cell>
          <cell r="F1345" t="str">
            <v>3</v>
          </cell>
          <cell r="G1345" t="str">
            <v>MATHEMATICS</v>
          </cell>
          <cell r="I1345">
            <v>64.5</v>
          </cell>
          <cell r="K1345">
            <v>40</v>
          </cell>
          <cell r="M1345">
            <v>25</v>
          </cell>
          <cell r="O1345">
            <v>85.7</v>
          </cell>
          <cell r="Q1345">
            <v>69.400000000000006</v>
          </cell>
          <cell r="S1345">
            <v>70</v>
          </cell>
          <cell r="U1345">
            <v>45.8</v>
          </cell>
          <cell r="W1345">
            <v>63.4</v>
          </cell>
        </row>
        <row r="1346">
          <cell r="D1346" t="str">
            <v>313970090</v>
          </cell>
          <cell r="F1346" t="str">
            <v>4</v>
          </cell>
          <cell r="G1346" t="str">
            <v>ENGLISH LANGUAGE ARTS</v>
          </cell>
          <cell r="I1346">
            <v>37.5</v>
          </cell>
          <cell r="K1346">
            <v>25</v>
          </cell>
          <cell r="M1346">
            <v>12.5</v>
          </cell>
          <cell r="O1346">
            <v>60</v>
          </cell>
          <cell r="Q1346">
            <v>37.9</v>
          </cell>
          <cell r="S1346">
            <v>16.7</v>
          </cell>
          <cell r="U1346">
            <v>26.1</v>
          </cell>
          <cell r="W1346">
            <v>32</v>
          </cell>
        </row>
        <row r="1347">
          <cell r="D1347" t="str">
            <v>313970090</v>
          </cell>
          <cell r="F1347" t="str">
            <v>4</v>
          </cell>
          <cell r="G1347" t="str">
            <v>MATHEMATICS</v>
          </cell>
          <cell r="I1347">
            <v>63.6</v>
          </cell>
          <cell r="K1347">
            <v>25</v>
          </cell>
          <cell r="M1347">
            <v>25</v>
          </cell>
          <cell r="O1347">
            <v>90</v>
          </cell>
          <cell r="Q1347">
            <v>66.599999999999994</v>
          </cell>
          <cell r="S1347">
            <v>50</v>
          </cell>
          <cell r="U1347">
            <v>34.799999999999997</v>
          </cell>
          <cell r="W1347">
            <v>61.4</v>
          </cell>
        </row>
        <row r="1348">
          <cell r="D1348" t="str">
            <v>313970090</v>
          </cell>
          <cell r="F1348" t="str">
            <v>5</v>
          </cell>
          <cell r="G1348" t="str">
            <v>ENGLISH LANGUAGE ARTS</v>
          </cell>
          <cell r="I1348">
            <v>29</v>
          </cell>
          <cell r="K1348">
            <v>0</v>
          </cell>
          <cell r="M1348">
            <v>25</v>
          </cell>
          <cell r="O1348">
            <v>20</v>
          </cell>
          <cell r="Q1348">
            <v>32.1</v>
          </cell>
          <cell r="S1348">
            <v>0</v>
          </cell>
          <cell r="U1348">
            <v>12.1</v>
          </cell>
          <cell r="W1348">
            <v>28.9</v>
          </cell>
        </row>
        <row r="1349">
          <cell r="D1349" t="str">
            <v>313970090</v>
          </cell>
          <cell r="F1349" t="str">
            <v>5</v>
          </cell>
          <cell r="G1349" t="str">
            <v>MATHEMATICS</v>
          </cell>
          <cell r="I1349">
            <v>58</v>
          </cell>
          <cell r="K1349">
            <v>33.299999999999997</v>
          </cell>
          <cell r="M1349">
            <v>37.5</v>
          </cell>
          <cell r="O1349">
            <v>86.7</v>
          </cell>
          <cell r="Q1349">
            <v>55.6</v>
          </cell>
          <cell r="S1349">
            <v>33.299999999999997</v>
          </cell>
          <cell r="U1349">
            <v>39.4</v>
          </cell>
          <cell r="W1349">
            <v>55.7</v>
          </cell>
        </row>
        <row r="1350">
          <cell r="D1350" t="str">
            <v>313970090</v>
          </cell>
          <cell r="F1350" t="str">
            <v>6</v>
          </cell>
          <cell r="G1350" t="str">
            <v>ENGLISH LANGUAGE ARTS</v>
          </cell>
          <cell r="I1350">
            <v>52.3</v>
          </cell>
          <cell r="K1350">
            <v>100</v>
          </cell>
          <cell r="M1350">
            <v>100</v>
          </cell>
          <cell r="O1350">
            <v>58.3</v>
          </cell>
          <cell r="Q1350">
            <v>50</v>
          </cell>
          <cell r="S1350">
            <v>66.7</v>
          </cell>
          <cell r="U1350">
            <v>30</v>
          </cell>
          <cell r="W1350">
            <v>50</v>
          </cell>
        </row>
        <row r="1351">
          <cell r="D1351" t="str">
            <v>313970090</v>
          </cell>
          <cell r="F1351" t="str">
            <v>6</v>
          </cell>
          <cell r="G1351" t="str">
            <v>MATHEMATICS</v>
          </cell>
          <cell r="I1351">
            <v>65.099999999999994</v>
          </cell>
          <cell r="K1351">
            <v>100</v>
          </cell>
          <cell r="M1351">
            <v>100</v>
          </cell>
          <cell r="O1351">
            <v>83.4</v>
          </cell>
          <cell r="Q1351">
            <v>61.7</v>
          </cell>
          <cell r="S1351">
            <v>77.7</v>
          </cell>
          <cell r="U1351">
            <v>50</v>
          </cell>
          <cell r="W1351">
            <v>64.099999999999994</v>
          </cell>
        </row>
        <row r="1352">
          <cell r="D1352" t="str">
            <v>313970095</v>
          </cell>
          <cell r="F1352" t="str">
            <v>7</v>
          </cell>
          <cell r="G1352" t="str">
            <v>ENGLISH LANGUAGE ARTS</v>
          </cell>
          <cell r="I1352">
            <v>29.9</v>
          </cell>
          <cell r="K1352">
            <v>25</v>
          </cell>
          <cell r="M1352">
            <v>19.7</v>
          </cell>
          <cell r="O1352">
            <v>64.7</v>
          </cell>
          <cell r="Q1352">
            <v>30.1</v>
          </cell>
          <cell r="S1352">
            <v>14.9</v>
          </cell>
          <cell r="U1352">
            <v>11.5</v>
          </cell>
          <cell r="W1352">
            <v>30.3</v>
          </cell>
        </row>
        <row r="1353">
          <cell r="D1353" t="str">
            <v>313970095</v>
          </cell>
          <cell r="F1353" t="str">
            <v>7</v>
          </cell>
          <cell r="G1353" t="str">
            <v>MATHEMATICS</v>
          </cell>
          <cell r="I1353">
            <v>41.4</v>
          </cell>
          <cell r="K1353">
            <v>42.9</v>
          </cell>
          <cell r="M1353">
            <v>20.9</v>
          </cell>
          <cell r="O1353">
            <v>64.7</v>
          </cell>
          <cell r="Q1353">
            <v>42.6</v>
          </cell>
          <cell r="S1353">
            <v>25.4</v>
          </cell>
          <cell r="U1353">
            <v>19.7</v>
          </cell>
          <cell r="W1353">
            <v>41.4</v>
          </cell>
        </row>
        <row r="1354">
          <cell r="D1354" t="str">
            <v>313970095</v>
          </cell>
          <cell r="F1354" t="str">
            <v>8</v>
          </cell>
          <cell r="G1354" t="str">
            <v>ENGLISH LANGUAGE ARTS</v>
          </cell>
          <cell r="I1354">
            <v>56.7</v>
          </cell>
          <cell r="K1354">
            <v>62.5</v>
          </cell>
          <cell r="M1354">
            <v>50.9</v>
          </cell>
          <cell r="O1354">
            <v>77.400000000000006</v>
          </cell>
          <cell r="Q1354">
            <v>56.2</v>
          </cell>
          <cell r="S1354">
            <v>44.7</v>
          </cell>
          <cell r="U1354">
            <v>26</v>
          </cell>
          <cell r="W1354">
            <v>54.5</v>
          </cell>
        </row>
        <row r="1355">
          <cell r="D1355" t="str">
            <v>313970095</v>
          </cell>
          <cell r="F1355" t="str">
            <v>8</v>
          </cell>
          <cell r="G1355" t="str">
            <v>MATHEMATICS</v>
          </cell>
          <cell r="I1355">
            <v>42.8</v>
          </cell>
          <cell r="K1355">
            <v>37.5</v>
          </cell>
          <cell r="M1355">
            <v>34</v>
          </cell>
          <cell r="O1355">
            <v>83.9</v>
          </cell>
          <cell r="Q1355">
            <v>41.8</v>
          </cell>
          <cell r="S1355">
            <v>14.5</v>
          </cell>
          <cell r="U1355">
            <v>15</v>
          </cell>
          <cell r="W1355">
            <v>42.3</v>
          </cell>
        </row>
        <row r="1356">
          <cell r="D1356" t="str">
            <v>313970097</v>
          </cell>
          <cell r="F1356" t="str">
            <v>4</v>
          </cell>
          <cell r="G1356" t="str">
            <v>ENGLISH LANGUAGE ARTS</v>
          </cell>
          <cell r="I1356">
            <v>48.6</v>
          </cell>
          <cell r="K1356">
            <v>0</v>
          </cell>
          <cell r="M1356">
            <v>100</v>
          </cell>
          <cell r="O1356">
            <v>0</v>
          </cell>
          <cell r="Q1356">
            <v>47.2</v>
          </cell>
          <cell r="S1356">
            <v>0</v>
          </cell>
          <cell r="U1356">
            <v>33.299999999999997</v>
          </cell>
          <cell r="W1356">
            <v>50</v>
          </cell>
        </row>
        <row r="1357">
          <cell r="D1357" t="str">
            <v>313970097</v>
          </cell>
          <cell r="F1357" t="str">
            <v>4</v>
          </cell>
          <cell r="G1357" t="str">
            <v>MATHEMATICS</v>
          </cell>
          <cell r="I1357">
            <v>64.900000000000006</v>
          </cell>
          <cell r="K1357">
            <v>0</v>
          </cell>
          <cell r="M1357">
            <v>0</v>
          </cell>
          <cell r="O1357">
            <v>0</v>
          </cell>
          <cell r="Q1357">
            <v>66.7</v>
          </cell>
          <cell r="S1357">
            <v>0</v>
          </cell>
          <cell r="U1357">
            <v>33.299999999999997</v>
          </cell>
          <cell r="W1357">
            <v>66.7</v>
          </cell>
        </row>
        <row r="1358">
          <cell r="D1358" t="str">
            <v>313970097</v>
          </cell>
          <cell r="F1358" t="str">
            <v>5</v>
          </cell>
          <cell r="G1358" t="str">
            <v>ENGLISH LANGUAGE ARTS</v>
          </cell>
          <cell r="I1358">
            <v>41.4</v>
          </cell>
          <cell r="K1358">
            <v>0</v>
          </cell>
          <cell r="M1358">
            <v>66.7</v>
          </cell>
          <cell r="O1358">
            <v>0</v>
          </cell>
          <cell r="Q1358">
            <v>41.2</v>
          </cell>
          <cell r="S1358">
            <v>36.4</v>
          </cell>
          <cell r="U1358">
            <v>12.5</v>
          </cell>
          <cell r="W1358">
            <v>41.2</v>
          </cell>
        </row>
        <row r="1359">
          <cell r="D1359" t="str">
            <v>313970097</v>
          </cell>
          <cell r="F1359" t="str">
            <v>5</v>
          </cell>
          <cell r="G1359" t="str">
            <v>MATHEMATICS</v>
          </cell>
          <cell r="I1359">
            <v>81.5</v>
          </cell>
          <cell r="K1359">
            <v>0</v>
          </cell>
          <cell r="M1359">
            <v>100</v>
          </cell>
          <cell r="O1359">
            <v>0</v>
          </cell>
          <cell r="Q1359">
            <v>81.599999999999994</v>
          </cell>
          <cell r="S1359">
            <v>72.7</v>
          </cell>
          <cell r="U1359">
            <v>31.3</v>
          </cell>
          <cell r="W1359">
            <v>81.599999999999994</v>
          </cell>
        </row>
        <row r="1360">
          <cell r="D1360" t="str">
            <v>313970097</v>
          </cell>
          <cell r="F1360" t="str">
            <v>6</v>
          </cell>
          <cell r="G1360" t="str">
            <v>ENGLISH LANGUAGE ARTS</v>
          </cell>
          <cell r="I1360">
            <v>41.4</v>
          </cell>
          <cell r="K1360">
            <v>50</v>
          </cell>
          <cell r="M1360">
            <v>42.9</v>
          </cell>
          <cell r="O1360">
            <v>0</v>
          </cell>
          <cell r="Q1360">
            <v>41.1</v>
          </cell>
          <cell r="S1360">
            <v>42.9</v>
          </cell>
          <cell r="U1360">
            <v>5</v>
          </cell>
          <cell r="W1360">
            <v>39.299999999999997</v>
          </cell>
        </row>
        <row r="1361">
          <cell r="D1361" t="str">
            <v>313970097</v>
          </cell>
          <cell r="F1361" t="str">
            <v>6</v>
          </cell>
          <cell r="G1361" t="str">
            <v>MATHEMATICS</v>
          </cell>
          <cell r="I1361">
            <v>64.900000000000006</v>
          </cell>
          <cell r="K1361">
            <v>50</v>
          </cell>
          <cell r="M1361">
            <v>71.400000000000006</v>
          </cell>
          <cell r="O1361">
            <v>0</v>
          </cell>
          <cell r="Q1361">
            <v>64.7</v>
          </cell>
          <cell r="S1361">
            <v>50</v>
          </cell>
          <cell r="U1361">
            <v>25</v>
          </cell>
          <cell r="W1361">
            <v>64.7</v>
          </cell>
        </row>
        <row r="1362">
          <cell r="D1362" t="str">
            <v>313970100</v>
          </cell>
          <cell r="F1362" t="str">
            <v>3</v>
          </cell>
          <cell r="G1362" t="str">
            <v>ENGLISH LANGUAGE ARTS</v>
          </cell>
          <cell r="I1362">
            <v>26</v>
          </cell>
          <cell r="K1362">
            <v>0</v>
          </cell>
          <cell r="M1362">
            <v>37.5</v>
          </cell>
          <cell r="O1362">
            <v>0</v>
          </cell>
          <cell r="Q1362">
            <v>25.2</v>
          </cell>
          <cell r="S1362">
            <v>10.9</v>
          </cell>
          <cell r="U1362">
            <v>5.6</v>
          </cell>
          <cell r="W1362">
            <v>27.2</v>
          </cell>
        </row>
        <row r="1363">
          <cell r="D1363" t="str">
            <v>313970100</v>
          </cell>
          <cell r="F1363" t="str">
            <v>3</v>
          </cell>
          <cell r="G1363" t="str">
            <v>MATHEMATICS</v>
          </cell>
          <cell r="I1363">
            <v>42.5</v>
          </cell>
          <cell r="K1363">
            <v>0</v>
          </cell>
          <cell r="M1363">
            <v>37.5</v>
          </cell>
          <cell r="O1363">
            <v>0</v>
          </cell>
          <cell r="Q1363">
            <v>42.9</v>
          </cell>
          <cell r="S1363">
            <v>29.1</v>
          </cell>
          <cell r="U1363">
            <v>44.4</v>
          </cell>
          <cell r="W1363">
            <v>44.7</v>
          </cell>
        </row>
        <row r="1364">
          <cell r="D1364" t="str">
            <v>313970100</v>
          </cell>
          <cell r="F1364" t="str">
            <v>4</v>
          </cell>
          <cell r="G1364" t="str">
            <v>ENGLISH LANGUAGE ARTS</v>
          </cell>
          <cell r="I1364">
            <v>28.2</v>
          </cell>
          <cell r="K1364">
            <v>100</v>
          </cell>
          <cell r="M1364">
            <v>37.5</v>
          </cell>
          <cell r="O1364">
            <v>0</v>
          </cell>
          <cell r="Q1364">
            <v>27</v>
          </cell>
          <cell r="S1364">
            <v>0</v>
          </cell>
          <cell r="U1364">
            <v>11.1</v>
          </cell>
          <cell r="W1364">
            <v>26.3</v>
          </cell>
        </row>
        <row r="1365">
          <cell r="D1365" t="str">
            <v>313970100</v>
          </cell>
          <cell r="F1365" t="str">
            <v>4</v>
          </cell>
          <cell r="G1365" t="str">
            <v>MATHEMATICS</v>
          </cell>
          <cell r="I1365">
            <v>59.7</v>
          </cell>
          <cell r="K1365">
            <v>0</v>
          </cell>
          <cell r="M1365">
            <v>37.5</v>
          </cell>
          <cell r="O1365">
            <v>0</v>
          </cell>
          <cell r="Q1365">
            <v>61.8</v>
          </cell>
          <cell r="S1365">
            <v>31.6</v>
          </cell>
          <cell r="U1365">
            <v>44.4</v>
          </cell>
          <cell r="W1365">
            <v>61</v>
          </cell>
        </row>
        <row r="1366">
          <cell r="D1366" t="str">
            <v>313970100</v>
          </cell>
          <cell r="F1366" t="str">
            <v>5</v>
          </cell>
          <cell r="G1366" t="str">
            <v>ENGLISH LANGUAGE ARTS</v>
          </cell>
          <cell r="I1366">
            <v>29.6</v>
          </cell>
          <cell r="K1366">
            <v>0</v>
          </cell>
          <cell r="M1366">
            <v>33.299999999999997</v>
          </cell>
          <cell r="O1366">
            <v>0</v>
          </cell>
          <cell r="Q1366">
            <v>29.3</v>
          </cell>
          <cell r="S1366">
            <v>9</v>
          </cell>
          <cell r="U1366">
            <v>15.4</v>
          </cell>
          <cell r="W1366">
            <v>29.2</v>
          </cell>
        </row>
        <row r="1367">
          <cell r="D1367" t="str">
            <v>313970100</v>
          </cell>
          <cell r="F1367" t="str">
            <v>5</v>
          </cell>
          <cell r="G1367" t="str">
            <v>MATHEMATICS</v>
          </cell>
          <cell r="I1367">
            <v>67</v>
          </cell>
          <cell r="K1367">
            <v>0</v>
          </cell>
          <cell r="M1367">
            <v>22.2</v>
          </cell>
          <cell r="O1367">
            <v>0</v>
          </cell>
          <cell r="Q1367">
            <v>70.599999999999994</v>
          </cell>
          <cell r="S1367">
            <v>63.7</v>
          </cell>
          <cell r="U1367">
            <v>46.2</v>
          </cell>
          <cell r="W1367">
            <v>67.2</v>
          </cell>
        </row>
        <row r="1368">
          <cell r="D1368" t="str">
            <v>313970100</v>
          </cell>
          <cell r="F1368" t="str">
            <v>6</v>
          </cell>
          <cell r="G1368" t="str">
            <v>ENGLISH LANGUAGE ARTS</v>
          </cell>
          <cell r="I1368">
            <v>34.5</v>
          </cell>
          <cell r="K1368">
            <v>100</v>
          </cell>
          <cell r="M1368">
            <v>15.4</v>
          </cell>
          <cell r="O1368">
            <v>0</v>
          </cell>
          <cell r="Q1368">
            <v>37</v>
          </cell>
          <cell r="S1368">
            <v>0</v>
          </cell>
          <cell r="U1368">
            <v>5.9</v>
          </cell>
          <cell r="W1368">
            <v>34.1</v>
          </cell>
        </row>
        <row r="1369">
          <cell r="D1369" t="str">
            <v>313970100</v>
          </cell>
          <cell r="F1369" t="str">
            <v>6</v>
          </cell>
          <cell r="G1369" t="str">
            <v>MATHEMATICS</v>
          </cell>
          <cell r="I1369">
            <v>62</v>
          </cell>
          <cell r="K1369">
            <v>100</v>
          </cell>
          <cell r="M1369">
            <v>30.8</v>
          </cell>
          <cell r="O1369">
            <v>0</v>
          </cell>
          <cell r="Q1369">
            <v>67.099999999999994</v>
          </cell>
          <cell r="S1369">
            <v>0</v>
          </cell>
          <cell r="U1369">
            <v>41.2</v>
          </cell>
          <cell r="W1369">
            <v>62.2</v>
          </cell>
        </row>
        <row r="1370">
          <cell r="D1370" t="str">
            <v>313970125</v>
          </cell>
          <cell r="F1370" t="str">
            <v>3</v>
          </cell>
          <cell r="G1370" t="str">
            <v>ENGLISH LANGUAGE ARTS</v>
          </cell>
          <cell r="I1370">
            <v>25.7</v>
          </cell>
          <cell r="K1370">
            <v>0</v>
          </cell>
          <cell r="M1370">
            <v>0</v>
          </cell>
          <cell r="O1370">
            <v>0</v>
          </cell>
          <cell r="Q1370">
            <v>26.3</v>
          </cell>
          <cell r="S1370">
            <v>20.3</v>
          </cell>
          <cell r="U1370">
            <v>8.6999999999999993</v>
          </cell>
          <cell r="W1370">
            <v>26.5</v>
          </cell>
        </row>
        <row r="1371">
          <cell r="D1371" t="str">
            <v>313970125</v>
          </cell>
          <cell r="F1371" t="str">
            <v>3</v>
          </cell>
          <cell r="G1371" t="str">
            <v>MATHEMATICS</v>
          </cell>
          <cell r="I1371">
            <v>42.5</v>
          </cell>
          <cell r="K1371">
            <v>0</v>
          </cell>
          <cell r="M1371">
            <v>50</v>
          </cell>
          <cell r="O1371">
            <v>0</v>
          </cell>
          <cell r="Q1371">
            <v>42.5</v>
          </cell>
          <cell r="S1371">
            <v>30.5</v>
          </cell>
          <cell r="U1371">
            <v>21.7</v>
          </cell>
          <cell r="W1371">
            <v>43.8</v>
          </cell>
        </row>
        <row r="1372">
          <cell r="D1372" t="str">
            <v>313970125</v>
          </cell>
          <cell r="F1372" t="str">
            <v>4</v>
          </cell>
          <cell r="G1372" t="str">
            <v>ENGLISH LANGUAGE ARTS</v>
          </cell>
          <cell r="I1372">
            <v>29.5</v>
          </cell>
          <cell r="K1372">
            <v>50</v>
          </cell>
          <cell r="M1372">
            <v>11.1</v>
          </cell>
          <cell r="O1372">
            <v>0</v>
          </cell>
          <cell r="Q1372">
            <v>30.2</v>
          </cell>
          <cell r="S1372">
            <v>29.6</v>
          </cell>
          <cell r="U1372">
            <v>7.5</v>
          </cell>
          <cell r="W1372">
            <v>29.6</v>
          </cell>
        </row>
        <row r="1373">
          <cell r="D1373" t="str">
            <v>313970125</v>
          </cell>
          <cell r="F1373" t="str">
            <v>4</v>
          </cell>
          <cell r="G1373" t="str">
            <v>MATHEMATICS</v>
          </cell>
          <cell r="I1373">
            <v>49.1</v>
          </cell>
          <cell r="K1373">
            <v>50</v>
          </cell>
          <cell r="M1373">
            <v>11.1</v>
          </cell>
          <cell r="O1373">
            <v>0</v>
          </cell>
          <cell r="Q1373">
            <v>50.8</v>
          </cell>
          <cell r="S1373">
            <v>40.700000000000003</v>
          </cell>
          <cell r="U1373">
            <v>18.899999999999999</v>
          </cell>
          <cell r="W1373">
            <v>49.2</v>
          </cell>
        </row>
        <row r="1374">
          <cell r="D1374" t="str">
            <v>313970125</v>
          </cell>
          <cell r="F1374" t="str">
            <v>5</v>
          </cell>
          <cell r="G1374" t="str">
            <v>ENGLISH LANGUAGE ARTS</v>
          </cell>
          <cell r="I1374">
            <v>21.6</v>
          </cell>
          <cell r="K1374">
            <v>100</v>
          </cell>
          <cell r="M1374">
            <v>18.2</v>
          </cell>
          <cell r="O1374">
            <v>0</v>
          </cell>
          <cell r="Q1374">
            <v>21.3</v>
          </cell>
          <cell r="S1374">
            <v>0</v>
          </cell>
          <cell r="U1374">
            <v>2.8</v>
          </cell>
          <cell r="W1374">
            <v>21.3</v>
          </cell>
        </row>
        <row r="1375">
          <cell r="D1375" t="str">
            <v>313970125</v>
          </cell>
          <cell r="F1375" t="str">
            <v>5</v>
          </cell>
          <cell r="G1375" t="str">
            <v>MATHEMATICS</v>
          </cell>
          <cell r="I1375">
            <v>58.5</v>
          </cell>
          <cell r="K1375">
            <v>100</v>
          </cell>
          <cell r="M1375">
            <v>45.5</v>
          </cell>
          <cell r="O1375">
            <v>0</v>
          </cell>
          <cell r="Q1375">
            <v>59.1</v>
          </cell>
          <cell r="S1375">
            <v>16.7</v>
          </cell>
          <cell r="U1375">
            <v>19.399999999999999</v>
          </cell>
          <cell r="W1375">
            <v>58</v>
          </cell>
        </row>
        <row r="1376">
          <cell r="D1376" t="str">
            <v>313970125</v>
          </cell>
          <cell r="F1376" t="str">
            <v>6</v>
          </cell>
          <cell r="G1376" t="str">
            <v>ENGLISH LANGUAGE ARTS</v>
          </cell>
          <cell r="I1376">
            <v>31.1</v>
          </cell>
          <cell r="K1376">
            <v>0</v>
          </cell>
          <cell r="M1376">
            <v>33.299999999999997</v>
          </cell>
          <cell r="O1376">
            <v>0</v>
          </cell>
          <cell r="Q1376">
            <v>31.1</v>
          </cell>
          <cell r="S1376">
            <v>0</v>
          </cell>
          <cell r="U1376">
            <v>16.3</v>
          </cell>
          <cell r="W1376">
            <v>30.1</v>
          </cell>
        </row>
        <row r="1377">
          <cell r="D1377" t="str">
            <v>313970125</v>
          </cell>
          <cell r="F1377" t="str">
            <v>6</v>
          </cell>
          <cell r="G1377" t="str">
            <v>MATHEMATICS</v>
          </cell>
          <cell r="I1377">
            <v>46</v>
          </cell>
          <cell r="K1377">
            <v>0</v>
          </cell>
          <cell r="M1377">
            <v>22.2</v>
          </cell>
          <cell r="O1377">
            <v>0</v>
          </cell>
          <cell r="Q1377">
            <v>47.7</v>
          </cell>
          <cell r="S1377">
            <v>0</v>
          </cell>
          <cell r="U1377">
            <v>18.600000000000001</v>
          </cell>
          <cell r="W1377">
            <v>45.5</v>
          </cell>
        </row>
        <row r="1378">
          <cell r="D1378" t="str">
            <v>313970140</v>
          </cell>
          <cell r="F1378" t="str">
            <v>3</v>
          </cell>
          <cell r="G1378" t="str">
            <v>ENGLISH LANGUAGE ARTS</v>
          </cell>
          <cell r="I1378">
            <v>36.799999999999997</v>
          </cell>
          <cell r="K1378">
            <v>0</v>
          </cell>
          <cell r="M1378">
            <v>27.3</v>
          </cell>
          <cell r="O1378">
            <v>33.299999999999997</v>
          </cell>
          <cell r="Q1378">
            <v>37.700000000000003</v>
          </cell>
          <cell r="S1378">
            <v>15.5</v>
          </cell>
          <cell r="U1378">
            <v>21.1</v>
          </cell>
          <cell r="W1378">
            <v>35.799999999999997</v>
          </cell>
        </row>
        <row r="1379">
          <cell r="D1379" t="str">
            <v>313970140</v>
          </cell>
          <cell r="F1379" t="str">
            <v>3</v>
          </cell>
          <cell r="G1379" t="str">
            <v>MATHEMATICS</v>
          </cell>
          <cell r="I1379">
            <v>50.2</v>
          </cell>
          <cell r="K1379">
            <v>100</v>
          </cell>
          <cell r="M1379">
            <v>63.7</v>
          </cell>
          <cell r="O1379">
            <v>100</v>
          </cell>
          <cell r="Q1379">
            <v>48.4</v>
          </cell>
          <cell r="S1379">
            <v>24.2</v>
          </cell>
          <cell r="U1379">
            <v>34.200000000000003</v>
          </cell>
          <cell r="W1379">
            <v>49.2</v>
          </cell>
        </row>
        <row r="1380">
          <cell r="D1380" t="str">
            <v>313970140</v>
          </cell>
          <cell r="F1380" t="str">
            <v>4</v>
          </cell>
          <cell r="G1380" t="str">
            <v>ENGLISH LANGUAGE ARTS</v>
          </cell>
          <cell r="I1380">
            <v>28</v>
          </cell>
          <cell r="K1380">
            <v>0</v>
          </cell>
          <cell r="M1380">
            <v>40</v>
          </cell>
          <cell r="O1380">
            <v>0</v>
          </cell>
          <cell r="Q1380">
            <v>27.8</v>
          </cell>
          <cell r="S1380">
            <v>15.7</v>
          </cell>
          <cell r="U1380">
            <v>6.5</v>
          </cell>
          <cell r="W1380">
            <v>28.3</v>
          </cell>
        </row>
        <row r="1381">
          <cell r="D1381" t="str">
            <v>313970140</v>
          </cell>
          <cell r="F1381" t="str">
            <v>4</v>
          </cell>
          <cell r="G1381" t="str">
            <v>MATHEMATICS</v>
          </cell>
          <cell r="I1381">
            <v>66.5</v>
          </cell>
          <cell r="K1381">
            <v>0</v>
          </cell>
          <cell r="M1381">
            <v>40</v>
          </cell>
          <cell r="O1381">
            <v>0</v>
          </cell>
          <cell r="Q1381">
            <v>67.5</v>
          </cell>
          <cell r="S1381">
            <v>58.9</v>
          </cell>
          <cell r="U1381">
            <v>34.799999999999997</v>
          </cell>
          <cell r="W1381">
            <v>68.599999999999994</v>
          </cell>
        </row>
        <row r="1382">
          <cell r="D1382" t="str">
            <v>313970140</v>
          </cell>
          <cell r="F1382" t="str">
            <v>5</v>
          </cell>
          <cell r="G1382" t="str">
            <v>ENGLISH LANGUAGE ARTS</v>
          </cell>
          <cell r="I1382">
            <v>23.5</v>
          </cell>
          <cell r="K1382">
            <v>0</v>
          </cell>
          <cell r="M1382">
            <v>14.3</v>
          </cell>
          <cell r="O1382">
            <v>50</v>
          </cell>
          <cell r="Q1382">
            <v>23.5</v>
          </cell>
          <cell r="S1382">
            <v>6.9</v>
          </cell>
          <cell r="U1382">
            <v>5.6</v>
          </cell>
          <cell r="W1382">
            <v>23.4</v>
          </cell>
        </row>
        <row r="1383">
          <cell r="D1383" t="str">
            <v>313970140</v>
          </cell>
          <cell r="F1383" t="str">
            <v>5</v>
          </cell>
          <cell r="G1383" t="str">
            <v>MATHEMATICS</v>
          </cell>
          <cell r="I1383">
            <v>63.3</v>
          </cell>
          <cell r="K1383">
            <v>0</v>
          </cell>
          <cell r="M1383">
            <v>28.6</v>
          </cell>
          <cell r="O1383">
            <v>50</v>
          </cell>
          <cell r="Q1383">
            <v>64.7</v>
          </cell>
          <cell r="S1383">
            <v>48.2</v>
          </cell>
          <cell r="U1383">
            <v>38.9</v>
          </cell>
          <cell r="W1383">
            <v>64.400000000000006</v>
          </cell>
        </row>
        <row r="1384">
          <cell r="D1384" t="str">
            <v>313970140</v>
          </cell>
          <cell r="F1384" t="str">
            <v>6</v>
          </cell>
          <cell r="G1384" t="str">
            <v>ENGLISH LANGUAGE ARTS</v>
          </cell>
          <cell r="I1384">
            <v>35.5</v>
          </cell>
          <cell r="K1384">
            <v>0</v>
          </cell>
          <cell r="M1384">
            <v>34.6</v>
          </cell>
          <cell r="O1384">
            <v>50</v>
          </cell>
          <cell r="Q1384">
            <v>35.799999999999997</v>
          </cell>
          <cell r="S1384">
            <v>43.3</v>
          </cell>
          <cell r="U1384">
            <v>8.9</v>
          </cell>
          <cell r="W1384">
            <v>35.799999999999997</v>
          </cell>
        </row>
        <row r="1385">
          <cell r="D1385" t="str">
            <v>313970140</v>
          </cell>
          <cell r="F1385" t="str">
            <v>6</v>
          </cell>
          <cell r="G1385" t="str">
            <v>MATHEMATICS</v>
          </cell>
          <cell r="I1385">
            <v>50.6</v>
          </cell>
          <cell r="K1385">
            <v>0</v>
          </cell>
          <cell r="M1385">
            <v>42.3</v>
          </cell>
          <cell r="O1385">
            <v>50</v>
          </cell>
          <cell r="Q1385">
            <v>52</v>
          </cell>
          <cell r="S1385">
            <v>50</v>
          </cell>
          <cell r="U1385">
            <v>28.9</v>
          </cell>
          <cell r="W1385">
            <v>51.1</v>
          </cell>
        </row>
        <row r="1386">
          <cell r="D1386" t="str">
            <v>313980010</v>
          </cell>
          <cell r="F1386" t="str">
            <v>11</v>
          </cell>
          <cell r="G1386" t="str">
            <v>ENGLISH LANGUAGE ARTS</v>
          </cell>
          <cell r="I1386">
            <v>93.4</v>
          </cell>
          <cell r="K1386">
            <v>97.5</v>
          </cell>
          <cell r="M1386">
            <v>91.7</v>
          </cell>
          <cell r="O1386">
            <v>100</v>
          </cell>
          <cell r="Q1386">
            <v>92</v>
          </cell>
          <cell r="S1386">
            <v>0</v>
          </cell>
          <cell r="U1386">
            <v>60</v>
          </cell>
          <cell r="W1386">
            <v>96.2</v>
          </cell>
        </row>
        <row r="1387">
          <cell r="D1387" t="str">
            <v>313980010</v>
          </cell>
          <cell r="F1387" t="str">
            <v>11</v>
          </cell>
          <cell r="G1387" t="str">
            <v>MATHEMATICS</v>
          </cell>
          <cell r="I1387">
            <v>88.9</v>
          </cell>
          <cell r="K1387">
            <v>95.1</v>
          </cell>
          <cell r="M1387">
            <v>58.3</v>
          </cell>
          <cell r="O1387">
            <v>100</v>
          </cell>
          <cell r="Q1387">
            <v>90</v>
          </cell>
          <cell r="S1387">
            <v>0</v>
          </cell>
          <cell r="U1387">
            <v>50</v>
          </cell>
          <cell r="W1387">
            <v>88.6</v>
          </cell>
        </row>
        <row r="1388">
          <cell r="D1388" t="str">
            <v>314010025</v>
          </cell>
          <cell r="F1388" t="str">
            <v>11</v>
          </cell>
          <cell r="G1388" t="str">
            <v>ENGLISH LANGUAGE ARTS</v>
          </cell>
          <cell r="I1388">
            <v>78.7</v>
          </cell>
          <cell r="K1388">
            <v>75</v>
          </cell>
          <cell r="M1388">
            <v>75.7</v>
          </cell>
          <cell r="O1388">
            <v>80</v>
          </cell>
          <cell r="Q1388">
            <v>81.099999999999994</v>
          </cell>
          <cell r="S1388">
            <v>50</v>
          </cell>
          <cell r="U1388">
            <v>23.1</v>
          </cell>
          <cell r="W1388">
            <v>80.7</v>
          </cell>
        </row>
        <row r="1389">
          <cell r="D1389" t="str">
            <v>314010025</v>
          </cell>
          <cell r="F1389" t="str">
            <v>11</v>
          </cell>
          <cell r="G1389" t="str">
            <v>MATHEMATICS</v>
          </cell>
          <cell r="I1389">
            <v>59.4</v>
          </cell>
          <cell r="K1389">
            <v>50</v>
          </cell>
          <cell r="M1389">
            <v>53.5</v>
          </cell>
          <cell r="O1389">
            <v>80</v>
          </cell>
          <cell r="Q1389">
            <v>64.900000000000006</v>
          </cell>
          <cell r="S1389">
            <v>70</v>
          </cell>
          <cell r="U1389">
            <v>15</v>
          </cell>
          <cell r="W1389">
            <v>59.5</v>
          </cell>
        </row>
        <row r="1390">
          <cell r="D1390" t="str">
            <v>314010060</v>
          </cell>
          <cell r="F1390" t="str">
            <v>3</v>
          </cell>
          <cell r="G1390" t="str">
            <v>ENGLISH LANGUAGE ARTS</v>
          </cell>
          <cell r="I1390">
            <v>31.3</v>
          </cell>
          <cell r="K1390">
            <v>100</v>
          </cell>
          <cell r="M1390">
            <v>25</v>
          </cell>
          <cell r="O1390">
            <v>66.7</v>
          </cell>
          <cell r="Q1390">
            <v>27.5</v>
          </cell>
          <cell r="S1390">
            <v>5.9</v>
          </cell>
          <cell r="U1390">
            <v>0</v>
          </cell>
          <cell r="W1390">
            <v>31.9</v>
          </cell>
        </row>
        <row r="1391">
          <cell r="D1391" t="str">
            <v>314010060</v>
          </cell>
          <cell r="F1391" t="str">
            <v>3</v>
          </cell>
          <cell r="G1391" t="str">
            <v>MATHEMATICS</v>
          </cell>
          <cell r="I1391">
            <v>60.4</v>
          </cell>
          <cell r="K1391">
            <v>100</v>
          </cell>
          <cell r="M1391">
            <v>50</v>
          </cell>
          <cell r="O1391">
            <v>100</v>
          </cell>
          <cell r="Q1391">
            <v>57.5</v>
          </cell>
          <cell r="S1391">
            <v>52.9</v>
          </cell>
          <cell r="U1391">
            <v>0</v>
          </cell>
          <cell r="W1391">
            <v>61.7</v>
          </cell>
        </row>
        <row r="1392">
          <cell r="D1392" t="str">
            <v>314010060</v>
          </cell>
          <cell r="F1392" t="str">
            <v>4</v>
          </cell>
          <cell r="G1392" t="str">
            <v>ENGLISH LANGUAGE ARTS</v>
          </cell>
          <cell r="I1392">
            <v>22</v>
          </cell>
          <cell r="K1392">
            <v>0</v>
          </cell>
          <cell r="M1392">
            <v>33.299999999999997</v>
          </cell>
          <cell r="O1392">
            <v>40</v>
          </cell>
          <cell r="Q1392">
            <v>17.100000000000001</v>
          </cell>
          <cell r="S1392">
            <v>5.6</v>
          </cell>
          <cell r="U1392">
            <v>16.7</v>
          </cell>
          <cell r="W1392">
            <v>22</v>
          </cell>
        </row>
        <row r="1393">
          <cell r="D1393" t="str">
            <v>314010060</v>
          </cell>
          <cell r="F1393" t="str">
            <v>4</v>
          </cell>
          <cell r="G1393" t="str">
            <v>MATHEMATICS</v>
          </cell>
          <cell r="I1393">
            <v>54</v>
          </cell>
          <cell r="K1393">
            <v>0</v>
          </cell>
          <cell r="M1393">
            <v>55.5</v>
          </cell>
          <cell r="O1393">
            <v>80</v>
          </cell>
          <cell r="Q1393">
            <v>51.5</v>
          </cell>
          <cell r="S1393">
            <v>44.4</v>
          </cell>
          <cell r="U1393">
            <v>66.7</v>
          </cell>
          <cell r="W1393">
            <v>54</v>
          </cell>
        </row>
        <row r="1394">
          <cell r="D1394" t="str">
            <v>314010060</v>
          </cell>
          <cell r="F1394" t="str">
            <v>5</v>
          </cell>
          <cell r="G1394" t="str">
            <v>ENGLISH LANGUAGE ARTS</v>
          </cell>
          <cell r="I1394">
            <v>18.600000000000001</v>
          </cell>
          <cell r="K1394">
            <v>0</v>
          </cell>
          <cell r="M1394">
            <v>57.1</v>
          </cell>
          <cell r="O1394">
            <v>50</v>
          </cell>
          <cell r="Q1394">
            <v>10.4</v>
          </cell>
          <cell r="S1394">
            <v>6.3</v>
          </cell>
          <cell r="U1394">
            <v>36.4</v>
          </cell>
          <cell r="W1394">
            <v>17.2</v>
          </cell>
        </row>
        <row r="1395">
          <cell r="D1395" t="str">
            <v>314010060</v>
          </cell>
          <cell r="F1395" t="str">
            <v>5</v>
          </cell>
          <cell r="G1395" t="str">
            <v>MATHEMATICS</v>
          </cell>
          <cell r="I1395">
            <v>49.2</v>
          </cell>
          <cell r="K1395">
            <v>0</v>
          </cell>
          <cell r="M1395">
            <v>71.400000000000006</v>
          </cell>
          <cell r="O1395">
            <v>75</v>
          </cell>
          <cell r="Q1395">
            <v>43.8</v>
          </cell>
          <cell r="S1395">
            <v>50</v>
          </cell>
          <cell r="U1395">
            <v>27.3</v>
          </cell>
          <cell r="W1395">
            <v>48.3</v>
          </cell>
        </row>
        <row r="1396">
          <cell r="D1396" t="str">
            <v>314010060</v>
          </cell>
          <cell r="F1396" t="str">
            <v>6</v>
          </cell>
          <cell r="G1396" t="str">
            <v>ENGLISH LANGUAGE ARTS</v>
          </cell>
          <cell r="I1396">
            <v>49</v>
          </cell>
          <cell r="K1396">
            <v>0</v>
          </cell>
          <cell r="M1396">
            <v>27.3</v>
          </cell>
          <cell r="O1396">
            <v>50</v>
          </cell>
          <cell r="Q1396">
            <v>55.6</v>
          </cell>
          <cell r="S1396">
            <v>28.6</v>
          </cell>
          <cell r="U1396">
            <v>11.1</v>
          </cell>
          <cell r="W1396">
            <v>51.1</v>
          </cell>
        </row>
        <row r="1397">
          <cell r="D1397" t="str">
            <v>314010060</v>
          </cell>
          <cell r="F1397" t="str">
            <v>6</v>
          </cell>
          <cell r="G1397" t="str">
            <v>MATHEMATICS</v>
          </cell>
          <cell r="I1397">
            <v>38.799999999999997</v>
          </cell>
          <cell r="K1397">
            <v>0</v>
          </cell>
          <cell r="M1397">
            <v>27.3</v>
          </cell>
          <cell r="O1397">
            <v>50</v>
          </cell>
          <cell r="Q1397">
            <v>41.7</v>
          </cell>
          <cell r="S1397">
            <v>28.6</v>
          </cell>
          <cell r="U1397">
            <v>33.299999999999997</v>
          </cell>
          <cell r="W1397">
            <v>40.4</v>
          </cell>
        </row>
        <row r="1398">
          <cell r="D1398" t="str">
            <v>314010060</v>
          </cell>
          <cell r="F1398" t="str">
            <v>7</v>
          </cell>
          <cell r="G1398" t="str">
            <v>ENGLISH LANGUAGE ARTS</v>
          </cell>
          <cell r="I1398">
            <v>34.1</v>
          </cell>
          <cell r="K1398">
            <v>0</v>
          </cell>
          <cell r="M1398">
            <v>37.5</v>
          </cell>
          <cell r="O1398">
            <v>100</v>
          </cell>
          <cell r="Q1398">
            <v>25</v>
          </cell>
          <cell r="S1398">
            <v>0</v>
          </cell>
          <cell r="U1398">
            <v>0</v>
          </cell>
          <cell r="W1398">
            <v>35</v>
          </cell>
        </row>
        <row r="1399">
          <cell r="D1399" t="str">
            <v>314010060</v>
          </cell>
          <cell r="F1399" t="str">
            <v>7</v>
          </cell>
          <cell r="G1399" t="str">
            <v>MATHEMATICS</v>
          </cell>
          <cell r="I1399">
            <v>22</v>
          </cell>
          <cell r="K1399">
            <v>100</v>
          </cell>
          <cell r="M1399">
            <v>0</v>
          </cell>
          <cell r="O1399">
            <v>100</v>
          </cell>
          <cell r="Q1399">
            <v>14.3</v>
          </cell>
          <cell r="S1399">
            <v>0</v>
          </cell>
          <cell r="U1399">
            <v>0</v>
          </cell>
          <cell r="W1399">
            <v>22.5</v>
          </cell>
        </row>
        <row r="1400">
          <cell r="D1400" t="str">
            <v>314010060</v>
          </cell>
          <cell r="F1400" t="str">
            <v>8</v>
          </cell>
          <cell r="G1400" t="str">
            <v>ENGLISH LANGUAGE ARTS</v>
          </cell>
          <cell r="I1400">
            <v>60</v>
          </cell>
          <cell r="K1400">
            <v>0</v>
          </cell>
          <cell r="M1400">
            <v>28.6</v>
          </cell>
          <cell r="O1400">
            <v>100</v>
          </cell>
          <cell r="Q1400">
            <v>60.5</v>
          </cell>
          <cell r="S1400">
            <v>33.299999999999997</v>
          </cell>
          <cell r="U1400">
            <v>10</v>
          </cell>
          <cell r="W1400">
            <v>61.2</v>
          </cell>
        </row>
        <row r="1401">
          <cell r="D1401" t="str">
            <v>314010060</v>
          </cell>
          <cell r="F1401" t="str">
            <v>8</v>
          </cell>
          <cell r="G1401" t="str">
            <v>MATHEMATICS</v>
          </cell>
          <cell r="I1401">
            <v>28</v>
          </cell>
          <cell r="K1401">
            <v>0</v>
          </cell>
          <cell r="M1401">
            <v>14.3</v>
          </cell>
          <cell r="O1401">
            <v>80</v>
          </cell>
          <cell r="Q1401">
            <v>23.7</v>
          </cell>
          <cell r="S1401">
            <v>33.299999999999997</v>
          </cell>
          <cell r="U1401">
            <v>20</v>
          </cell>
          <cell r="W1401">
            <v>28.5</v>
          </cell>
        </row>
        <row r="1402">
          <cell r="D1402" t="str">
            <v>314010070</v>
          </cell>
          <cell r="F1402" t="str">
            <v>3</v>
          </cell>
          <cell r="G1402" t="str">
            <v>ENGLISH LANGUAGE ARTS</v>
          </cell>
          <cell r="I1402">
            <v>14</v>
          </cell>
          <cell r="K1402">
            <v>0</v>
          </cell>
          <cell r="M1402">
            <v>0</v>
          </cell>
          <cell r="O1402">
            <v>0</v>
          </cell>
          <cell r="Q1402">
            <v>16</v>
          </cell>
          <cell r="S1402">
            <v>10</v>
          </cell>
          <cell r="U1402">
            <v>0</v>
          </cell>
          <cell r="W1402">
            <v>11.8</v>
          </cell>
        </row>
        <row r="1403">
          <cell r="D1403" t="str">
            <v>314010070</v>
          </cell>
          <cell r="F1403" t="str">
            <v>3</v>
          </cell>
          <cell r="G1403" t="str">
            <v>MATHEMATICS</v>
          </cell>
          <cell r="I1403">
            <v>47.4</v>
          </cell>
          <cell r="K1403">
            <v>0</v>
          </cell>
          <cell r="M1403">
            <v>50</v>
          </cell>
          <cell r="O1403">
            <v>0</v>
          </cell>
          <cell r="Q1403">
            <v>50</v>
          </cell>
          <cell r="S1403">
            <v>30</v>
          </cell>
          <cell r="U1403">
            <v>50</v>
          </cell>
          <cell r="W1403">
            <v>49</v>
          </cell>
        </row>
        <row r="1404">
          <cell r="D1404" t="str">
            <v>314010070</v>
          </cell>
          <cell r="F1404" t="str">
            <v>4</v>
          </cell>
          <cell r="G1404" t="str">
            <v>ENGLISH LANGUAGE ARTS</v>
          </cell>
          <cell r="I1404">
            <v>42.6</v>
          </cell>
          <cell r="K1404">
            <v>50</v>
          </cell>
          <cell r="M1404">
            <v>0</v>
          </cell>
          <cell r="O1404">
            <v>0</v>
          </cell>
          <cell r="Q1404">
            <v>43.2</v>
          </cell>
          <cell r="S1404">
            <v>12.5</v>
          </cell>
          <cell r="U1404">
            <v>10</v>
          </cell>
          <cell r="W1404">
            <v>41.9</v>
          </cell>
        </row>
        <row r="1405">
          <cell r="D1405" t="str">
            <v>314010070</v>
          </cell>
          <cell r="F1405" t="str">
            <v>4</v>
          </cell>
          <cell r="G1405" t="str">
            <v>MATHEMATICS</v>
          </cell>
          <cell r="I1405">
            <v>76.599999999999994</v>
          </cell>
          <cell r="K1405">
            <v>100</v>
          </cell>
          <cell r="M1405">
            <v>100</v>
          </cell>
          <cell r="O1405">
            <v>0</v>
          </cell>
          <cell r="Q1405">
            <v>75</v>
          </cell>
          <cell r="S1405">
            <v>50</v>
          </cell>
          <cell r="U1405">
            <v>10</v>
          </cell>
          <cell r="W1405">
            <v>76.8</v>
          </cell>
        </row>
        <row r="1406">
          <cell r="D1406" t="str">
            <v>314010070</v>
          </cell>
          <cell r="F1406" t="str">
            <v>5</v>
          </cell>
          <cell r="G1406" t="str">
            <v>ENGLISH LANGUAGE ARTS</v>
          </cell>
          <cell r="I1406">
            <v>32.6</v>
          </cell>
          <cell r="K1406">
            <v>0</v>
          </cell>
          <cell r="M1406">
            <v>100</v>
          </cell>
          <cell r="O1406">
            <v>0</v>
          </cell>
          <cell r="Q1406">
            <v>31.8</v>
          </cell>
          <cell r="S1406">
            <v>0</v>
          </cell>
          <cell r="U1406">
            <v>16.7</v>
          </cell>
          <cell r="W1406">
            <v>33.299999999999997</v>
          </cell>
        </row>
        <row r="1407">
          <cell r="D1407" t="str">
            <v>314010070</v>
          </cell>
          <cell r="F1407" t="str">
            <v>5</v>
          </cell>
          <cell r="G1407" t="str">
            <v>MATHEMATICS</v>
          </cell>
          <cell r="I1407">
            <v>65.3</v>
          </cell>
          <cell r="K1407">
            <v>100</v>
          </cell>
          <cell r="M1407">
            <v>100</v>
          </cell>
          <cell r="O1407">
            <v>0</v>
          </cell>
          <cell r="Q1407">
            <v>63.7</v>
          </cell>
          <cell r="S1407">
            <v>55.5</v>
          </cell>
          <cell r="U1407">
            <v>16.7</v>
          </cell>
          <cell r="W1407">
            <v>64.400000000000006</v>
          </cell>
        </row>
        <row r="1408">
          <cell r="D1408" t="str">
            <v>314010070</v>
          </cell>
          <cell r="F1408" t="str">
            <v>6</v>
          </cell>
          <cell r="G1408" t="str">
            <v>ENGLISH LANGUAGE ARTS</v>
          </cell>
          <cell r="I1408">
            <v>28.3</v>
          </cell>
          <cell r="K1408">
            <v>50</v>
          </cell>
          <cell r="M1408">
            <v>33.299999999999997</v>
          </cell>
          <cell r="O1408">
            <v>0</v>
          </cell>
          <cell r="Q1408">
            <v>27.1</v>
          </cell>
          <cell r="S1408">
            <v>0</v>
          </cell>
          <cell r="U1408">
            <v>0</v>
          </cell>
          <cell r="W1408">
            <v>28.6</v>
          </cell>
        </row>
        <row r="1409">
          <cell r="D1409" t="str">
            <v>314010070</v>
          </cell>
          <cell r="F1409" t="str">
            <v>6</v>
          </cell>
          <cell r="G1409" t="str">
            <v>MATHEMATICS</v>
          </cell>
          <cell r="I1409">
            <v>47.2</v>
          </cell>
          <cell r="K1409">
            <v>100</v>
          </cell>
          <cell r="M1409">
            <v>0</v>
          </cell>
          <cell r="O1409">
            <v>0</v>
          </cell>
          <cell r="Q1409">
            <v>48</v>
          </cell>
          <cell r="S1409">
            <v>33.299999999999997</v>
          </cell>
          <cell r="U1409">
            <v>40</v>
          </cell>
          <cell r="W1409">
            <v>47</v>
          </cell>
        </row>
        <row r="1410">
          <cell r="D1410" t="str">
            <v>314010070</v>
          </cell>
          <cell r="F1410" t="str">
            <v>7</v>
          </cell>
          <cell r="G1410" t="str">
            <v>ENGLISH LANGUAGE ARTS</v>
          </cell>
          <cell r="I1410">
            <v>37.5</v>
          </cell>
          <cell r="K1410">
            <v>100</v>
          </cell>
          <cell r="M1410">
            <v>100</v>
          </cell>
          <cell r="O1410">
            <v>0</v>
          </cell>
          <cell r="Q1410">
            <v>34.799999999999997</v>
          </cell>
          <cell r="S1410">
            <v>0</v>
          </cell>
          <cell r="U1410">
            <v>14.3</v>
          </cell>
          <cell r="W1410">
            <v>38.6</v>
          </cell>
        </row>
        <row r="1411">
          <cell r="D1411" t="str">
            <v>314010070</v>
          </cell>
          <cell r="F1411" t="str">
            <v>7</v>
          </cell>
          <cell r="G1411" t="str">
            <v>MATHEMATICS</v>
          </cell>
          <cell r="I1411">
            <v>33.4</v>
          </cell>
          <cell r="K1411">
            <v>0</v>
          </cell>
          <cell r="M1411">
            <v>0</v>
          </cell>
          <cell r="O1411">
            <v>0</v>
          </cell>
          <cell r="Q1411">
            <v>34.799999999999997</v>
          </cell>
          <cell r="S1411">
            <v>0</v>
          </cell>
          <cell r="U1411">
            <v>14.3</v>
          </cell>
          <cell r="W1411">
            <v>36.299999999999997</v>
          </cell>
        </row>
        <row r="1412">
          <cell r="D1412" t="str">
            <v>314010070</v>
          </cell>
          <cell r="F1412" t="str">
            <v>8</v>
          </cell>
          <cell r="G1412" t="str">
            <v>ENGLISH LANGUAGE ARTS</v>
          </cell>
          <cell r="I1412">
            <v>66.7</v>
          </cell>
          <cell r="K1412">
            <v>0</v>
          </cell>
          <cell r="M1412">
            <v>0</v>
          </cell>
          <cell r="O1412">
            <v>0</v>
          </cell>
          <cell r="Q1412">
            <v>66.7</v>
          </cell>
          <cell r="S1412">
            <v>33.299999999999997</v>
          </cell>
          <cell r="U1412">
            <v>16.7</v>
          </cell>
          <cell r="W1412">
            <v>66.7</v>
          </cell>
        </row>
        <row r="1413">
          <cell r="D1413" t="str">
            <v>314010070</v>
          </cell>
          <cell r="F1413" t="str">
            <v>8</v>
          </cell>
          <cell r="G1413" t="str">
            <v>MATHEMATICS</v>
          </cell>
          <cell r="I1413">
            <v>48.9</v>
          </cell>
          <cell r="K1413">
            <v>0</v>
          </cell>
          <cell r="M1413">
            <v>0</v>
          </cell>
          <cell r="O1413">
            <v>0</v>
          </cell>
          <cell r="Q1413">
            <v>48.9</v>
          </cell>
          <cell r="S1413">
            <v>16.7</v>
          </cell>
          <cell r="U1413">
            <v>33.299999999999997</v>
          </cell>
          <cell r="W1413">
            <v>51.3</v>
          </cell>
        </row>
        <row r="1414">
          <cell r="D1414" t="str">
            <v>314010080</v>
          </cell>
          <cell r="F1414" t="str">
            <v>3</v>
          </cell>
          <cell r="G1414" t="str">
            <v>ENGLISH LANGUAGE ARTS</v>
          </cell>
          <cell r="I1414">
            <v>10.5</v>
          </cell>
          <cell r="K1414">
            <v>0</v>
          </cell>
          <cell r="M1414">
            <v>14.3</v>
          </cell>
          <cell r="O1414">
            <v>50</v>
          </cell>
          <cell r="Q1414">
            <v>0</v>
          </cell>
          <cell r="S1414">
            <v>0</v>
          </cell>
          <cell r="U1414">
            <v>0</v>
          </cell>
          <cell r="W1414">
            <v>11.8</v>
          </cell>
        </row>
        <row r="1415">
          <cell r="D1415" t="str">
            <v>314010080</v>
          </cell>
          <cell r="F1415" t="str">
            <v>3</v>
          </cell>
          <cell r="G1415" t="str">
            <v>MATHEMATICS</v>
          </cell>
          <cell r="I1415">
            <v>68.400000000000006</v>
          </cell>
          <cell r="K1415">
            <v>0</v>
          </cell>
          <cell r="M1415">
            <v>71.400000000000006</v>
          </cell>
          <cell r="O1415">
            <v>100</v>
          </cell>
          <cell r="Q1415">
            <v>60</v>
          </cell>
          <cell r="S1415">
            <v>100</v>
          </cell>
          <cell r="U1415">
            <v>50</v>
          </cell>
          <cell r="W1415">
            <v>70.599999999999994</v>
          </cell>
        </row>
        <row r="1416">
          <cell r="D1416" t="str">
            <v>314010080</v>
          </cell>
          <cell r="F1416" t="str">
            <v>4</v>
          </cell>
          <cell r="G1416" t="str">
            <v>ENGLISH LANGUAGE ARTS</v>
          </cell>
          <cell r="I1416">
            <v>43.8</v>
          </cell>
          <cell r="K1416">
            <v>100</v>
          </cell>
          <cell r="M1416">
            <v>37.5</v>
          </cell>
          <cell r="O1416">
            <v>100</v>
          </cell>
          <cell r="Q1416">
            <v>20</v>
          </cell>
          <cell r="S1416">
            <v>50</v>
          </cell>
          <cell r="U1416">
            <v>0</v>
          </cell>
          <cell r="W1416">
            <v>53.8</v>
          </cell>
        </row>
        <row r="1417">
          <cell r="D1417" t="str">
            <v>314010080</v>
          </cell>
          <cell r="F1417" t="str">
            <v>4</v>
          </cell>
          <cell r="G1417" t="str">
            <v>MATHEMATICS</v>
          </cell>
          <cell r="I1417">
            <v>56.3</v>
          </cell>
          <cell r="K1417">
            <v>100</v>
          </cell>
          <cell r="M1417">
            <v>50</v>
          </cell>
          <cell r="O1417">
            <v>100</v>
          </cell>
          <cell r="Q1417">
            <v>40</v>
          </cell>
          <cell r="S1417">
            <v>50</v>
          </cell>
          <cell r="U1417">
            <v>0</v>
          </cell>
          <cell r="W1417">
            <v>61.6</v>
          </cell>
        </row>
        <row r="1418">
          <cell r="D1418" t="str">
            <v>314010080</v>
          </cell>
          <cell r="F1418" t="str">
            <v>5</v>
          </cell>
          <cell r="G1418" t="str">
            <v>ENGLISH LANGUAGE ARTS</v>
          </cell>
          <cell r="I1418">
            <v>27.5</v>
          </cell>
          <cell r="K1418">
            <v>0</v>
          </cell>
          <cell r="M1418">
            <v>16.7</v>
          </cell>
          <cell r="O1418">
            <v>0</v>
          </cell>
          <cell r="Q1418">
            <v>34.6</v>
          </cell>
          <cell r="S1418">
            <v>0</v>
          </cell>
          <cell r="U1418">
            <v>14.3</v>
          </cell>
          <cell r="W1418">
            <v>27.3</v>
          </cell>
        </row>
        <row r="1419">
          <cell r="D1419" t="str">
            <v>314010080</v>
          </cell>
          <cell r="F1419" t="str">
            <v>5</v>
          </cell>
          <cell r="G1419" t="str">
            <v>MATHEMATICS</v>
          </cell>
          <cell r="I1419">
            <v>40</v>
          </cell>
          <cell r="K1419">
            <v>0</v>
          </cell>
          <cell r="M1419">
            <v>16.7</v>
          </cell>
          <cell r="O1419">
            <v>50</v>
          </cell>
          <cell r="Q1419">
            <v>50</v>
          </cell>
          <cell r="S1419">
            <v>50</v>
          </cell>
          <cell r="U1419">
            <v>28.6</v>
          </cell>
          <cell r="W1419">
            <v>42.4</v>
          </cell>
        </row>
        <row r="1420">
          <cell r="D1420" t="str">
            <v>314010080</v>
          </cell>
          <cell r="F1420" t="str">
            <v>6</v>
          </cell>
          <cell r="G1420" t="str">
            <v>ENGLISH LANGUAGE ARTS</v>
          </cell>
          <cell r="I1420">
            <v>20.8</v>
          </cell>
          <cell r="K1420">
            <v>0</v>
          </cell>
          <cell r="M1420">
            <v>15.4</v>
          </cell>
          <cell r="O1420">
            <v>0</v>
          </cell>
          <cell r="Q1420">
            <v>27.3</v>
          </cell>
          <cell r="S1420">
            <v>0</v>
          </cell>
          <cell r="U1420">
            <v>14.3</v>
          </cell>
          <cell r="W1420">
            <v>23.5</v>
          </cell>
        </row>
        <row r="1421">
          <cell r="D1421" t="str">
            <v>314010080</v>
          </cell>
          <cell r="F1421" t="str">
            <v>6</v>
          </cell>
          <cell r="G1421" t="str">
            <v>MATHEMATICS</v>
          </cell>
          <cell r="I1421">
            <v>41.7</v>
          </cell>
          <cell r="K1421">
            <v>0</v>
          </cell>
          <cell r="M1421">
            <v>38.5</v>
          </cell>
          <cell r="O1421">
            <v>0</v>
          </cell>
          <cell r="Q1421">
            <v>45.5</v>
          </cell>
          <cell r="S1421">
            <v>0</v>
          </cell>
          <cell r="U1421">
            <v>0</v>
          </cell>
          <cell r="W1421">
            <v>41.2</v>
          </cell>
        </row>
        <row r="1422">
          <cell r="D1422" t="str">
            <v>314010080</v>
          </cell>
          <cell r="F1422" t="str">
            <v>7</v>
          </cell>
          <cell r="G1422" t="str">
            <v>ENGLISH LANGUAGE ARTS</v>
          </cell>
          <cell r="I1422">
            <v>7.9</v>
          </cell>
          <cell r="K1422">
            <v>0</v>
          </cell>
          <cell r="M1422">
            <v>9.3000000000000007</v>
          </cell>
          <cell r="O1422">
            <v>0</v>
          </cell>
          <cell r="Q1422">
            <v>4.8</v>
          </cell>
          <cell r="S1422">
            <v>0</v>
          </cell>
          <cell r="U1422">
            <v>0</v>
          </cell>
          <cell r="W1422">
            <v>7.7</v>
          </cell>
        </row>
        <row r="1423">
          <cell r="D1423" t="str">
            <v>314010080</v>
          </cell>
          <cell r="F1423" t="str">
            <v>7</v>
          </cell>
          <cell r="G1423" t="str">
            <v>MATHEMATICS</v>
          </cell>
          <cell r="I1423">
            <v>20.8</v>
          </cell>
          <cell r="K1423">
            <v>0</v>
          </cell>
          <cell r="M1423">
            <v>18.2</v>
          </cell>
          <cell r="O1423">
            <v>0</v>
          </cell>
          <cell r="Q1423">
            <v>28.6</v>
          </cell>
          <cell r="S1423">
            <v>33.299999999999997</v>
          </cell>
          <cell r="U1423">
            <v>0</v>
          </cell>
          <cell r="W1423">
            <v>21.2</v>
          </cell>
        </row>
        <row r="1424">
          <cell r="D1424" t="str">
            <v>314010080</v>
          </cell>
          <cell r="F1424" t="str">
            <v>8</v>
          </cell>
          <cell r="G1424" t="str">
            <v>ENGLISH LANGUAGE ARTS</v>
          </cell>
          <cell r="I1424">
            <v>38.299999999999997</v>
          </cell>
          <cell r="K1424">
            <v>0</v>
          </cell>
          <cell r="M1424">
            <v>37.299999999999997</v>
          </cell>
          <cell r="O1424">
            <v>0</v>
          </cell>
          <cell r="Q1424">
            <v>44.4</v>
          </cell>
          <cell r="S1424">
            <v>0</v>
          </cell>
          <cell r="U1424">
            <v>17.600000000000001</v>
          </cell>
          <cell r="W1424">
            <v>37.799999999999997</v>
          </cell>
        </row>
        <row r="1425">
          <cell r="D1425" t="str">
            <v>314010080</v>
          </cell>
          <cell r="F1425" t="str">
            <v>8</v>
          </cell>
          <cell r="G1425" t="str">
            <v>MATHEMATICS</v>
          </cell>
          <cell r="I1425">
            <v>22.2</v>
          </cell>
          <cell r="K1425">
            <v>0</v>
          </cell>
          <cell r="M1425">
            <v>17.600000000000001</v>
          </cell>
          <cell r="O1425">
            <v>0</v>
          </cell>
          <cell r="Q1425">
            <v>33.299999999999997</v>
          </cell>
          <cell r="S1425">
            <v>20</v>
          </cell>
          <cell r="U1425">
            <v>5.9</v>
          </cell>
          <cell r="W1425">
            <v>21.6</v>
          </cell>
        </row>
        <row r="1426">
          <cell r="D1426" t="str">
            <v>314010090</v>
          </cell>
          <cell r="F1426" t="str">
            <v>3</v>
          </cell>
          <cell r="G1426" t="str">
            <v>ENGLISH LANGUAGE ARTS</v>
          </cell>
          <cell r="I1426">
            <v>30.5</v>
          </cell>
          <cell r="K1426">
            <v>100</v>
          </cell>
          <cell r="M1426">
            <v>14.3</v>
          </cell>
          <cell r="O1426">
            <v>38.9</v>
          </cell>
          <cell r="Q1426">
            <v>21.7</v>
          </cell>
          <cell r="S1426">
            <v>0</v>
          </cell>
          <cell r="U1426">
            <v>21.4</v>
          </cell>
          <cell r="W1426">
            <v>30.3</v>
          </cell>
        </row>
        <row r="1427">
          <cell r="D1427" t="str">
            <v>314010090</v>
          </cell>
          <cell r="F1427" t="str">
            <v>3</v>
          </cell>
          <cell r="G1427" t="str">
            <v>MATHEMATICS</v>
          </cell>
          <cell r="I1427">
            <v>50</v>
          </cell>
          <cell r="K1427">
            <v>100</v>
          </cell>
          <cell r="M1427">
            <v>28.6</v>
          </cell>
          <cell r="O1427">
            <v>61.1</v>
          </cell>
          <cell r="Q1427">
            <v>41.3</v>
          </cell>
          <cell r="S1427">
            <v>20</v>
          </cell>
          <cell r="U1427">
            <v>14.3</v>
          </cell>
          <cell r="W1427">
            <v>48.3</v>
          </cell>
        </row>
        <row r="1428">
          <cell r="D1428" t="str">
            <v>314010090</v>
          </cell>
          <cell r="F1428" t="str">
            <v>4</v>
          </cell>
          <cell r="G1428" t="str">
            <v>ENGLISH LANGUAGE ARTS</v>
          </cell>
          <cell r="I1428">
            <v>41.2</v>
          </cell>
          <cell r="K1428">
            <v>100</v>
          </cell>
          <cell r="M1428">
            <v>33.299999999999997</v>
          </cell>
          <cell r="O1428">
            <v>51.7</v>
          </cell>
          <cell r="Q1428">
            <v>34.9</v>
          </cell>
          <cell r="S1428">
            <v>6.7</v>
          </cell>
          <cell r="U1428">
            <v>15.4</v>
          </cell>
          <cell r="W1428">
            <v>41.4</v>
          </cell>
        </row>
        <row r="1429">
          <cell r="D1429" t="str">
            <v>314010090</v>
          </cell>
          <cell r="F1429" t="str">
            <v>4</v>
          </cell>
          <cell r="G1429" t="str">
            <v>MATHEMATICS</v>
          </cell>
          <cell r="I1429">
            <v>69.400000000000006</v>
          </cell>
          <cell r="K1429">
            <v>100</v>
          </cell>
          <cell r="M1429">
            <v>66.7</v>
          </cell>
          <cell r="O1429">
            <v>89.6</v>
          </cell>
          <cell r="Q1429">
            <v>55.8</v>
          </cell>
          <cell r="S1429">
            <v>66.7</v>
          </cell>
          <cell r="U1429">
            <v>23.1</v>
          </cell>
          <cell r="W1429">
            <v>69.5</v>
          </cell>
        </row>
        <row r="1430">
          <cell r="D1430" t="str">
            <v>314010090</v>
          </cell>
          <cell r="F1430" t="str">
            <v>5</v>
          </cell>
          <cell r="G1430" t="str">
            <v>ENGLISH LANGUAGE ARTS</v>
          </cell>
          <cell r="I1430">
            <v>34.5</v>
          </cell>
          <cell r="K1430">
            <v>40</v>
          </cell>
          <cell r="M1430">
            <v>13.3</v>
          </cell>
          <cell r="O1430">
            <v>50</v>
          </cell>
          <cell r="Q1430">
            <v>24.1</v>
          </cell>
          <cell r="S1430">
            <v>7.1</v>
          </cell>
          <cell r="U1430">
            <v>0</v>
          </cell>
          <cell r="W1430">
            <v>33.1</v>
          </cell>
        </row>
        <row r="1431">
          <cell r="D1431" t="str">
            <v>314010090</v>
          </cell>
          <cell r="F1431" t="str">
            <v>5</v>
          </cell>
          <cell r="G1431" t="str">
            <v>MATHEMATICS</v>
          </cell>
          <cell r="I1431">
            <v>64</v>
          </cell>
          <cell r="K1431">
            <v>60</v>
          </cell>
          <cell r="M1431">
            <v>46.7</v>
          </cell>
          <cell r="O1431">
            <v>79.3</v>
          </cell>
          <cell r="Q1431">
            <v>53.4</v>
          </cell>
          <cell r="S1431">
            <v>7.1</v>
          </cell>
          <cell r="U1431">
            <v>22.7</v>
          </cell>
          <cell r="W1431">
            <v>63.1</v>
          </cell>
        </row>
        <row r="1432">
          <cell r="D1432" t="str">
            <v>314010090</v>
          </cell>
          <cell r="F1432" t="str">
            <v>6</v>
          </cell>
          <cell r="G1432" t="str">
            <v>ENGLISH LANGUAGE ARTS</v>
          </cell>
          <cell r="I1432">
            <v>40</v>
          </cell>
          <cell r="K1432">
            <v>50</v>
          </cell>
          <cell r="M1432">
            <v>52.2</v>
          </cell>
          <cell r="O1432">
            <v>30.7</v>
          </cell>
          <cell r="Q1432">
            <v>42</v>
          </cell>
          <cell r="S1432">
            <v>6.3</v>
          </cell>
          <cell r="U1432">
            <v>3.7</v>
          </cell>
          <cell r="W1432">
            <v>40</v>
          </cell>
        </row>
        <row r="1433">
          <cell r="D1433" t="str">
            <v>314010090</v>
          </cell>
          <cell r="F1433" t="str">
            <v>6</v>
          </cell>
          <cell r="G1433" t="str">
            <v>MATHEMATICS</v>
          </cell>
          <cell r="I1433">
            <v>57.6</v>
          </cell>
          <cell r="K1433">
            <v>100</v>
          </cell>
          <cell r="M1433">
            <v>69.5</v>
          </cell>
          <cell r="O1433">
            <v>59.7</v>
          </cell>
          <cell r="Q1433">
            <v>52.3</v>
          </cell>
          <cell r="S1433">
            <v>12.5</v>
          </cell>
          <cell r="U1433">
            <v>14.8</v>
          </cell>
          <cell r="W1433">
            <v>58.1</v>
          </cell>
        </row>
        <row r="1434">
          <cell r="D1434" t="str">
            <v>314010090</v>
          </cell>
          <cell r="F1434" t="str">
            <v>7</v>
          </cell>
          <cell r="G1434" t="str">
            <v>ENGLISH LANGUAGE ARTS</v>
          </cell>
          <cell r="I1434">
            <v>34.200000000000003</v>
          </cell>
          <cell r="K1434">
            <v>40</v>
          </cell>
          <cell r="M1434">
            <v>29.2</v>
          </cell>
          <cell r="O1434">
            <v>50</v>
          </cell>
          <cell r="Q1434">
            <v>26.7</v>
          </cell>
          <cell r="S1434">
            <v>15</v>
          </cell>
          <cell r="U1434">
            <v>7.9</v>
          </cell>
          <cell r="W1434">
            <v>33.4</v>
          </cell>
        </row>
        <row r="1435">
          <cell r="D1435" t="str">
            <v>314010090</v>
          </cell>
          <cell r="F1435" t="str">
            <v>7</v>
          </cell>
          <cell r="G1435" t="str">
            <v>MATHEMATICS</v>
          </cell>
          <cell r="I1435">
            <v>47.1</v>
          </cell>
          <cell r="K1435">
            <v>40</v>
          </cell>
          <cell r="M1435">
            <v>41.6</v>
          </cell>
          <cell r="O1435">
            <v>73.900000000000006</v>
          </cell>
          <cell r="Q1435">
            <v>35.6</v>
          </cell>
          <cell r="S1435">
            <v>50</v>
          </cell>
          <cell r="U1435">
            <v>7.9</v>
          </cell>
          <cell r="W1435">
            <v>48</v>
          </cell>
        </row>
        <row r="1436">
          <cell r="D1436" t="str">
            <v>314010090</v>
          </cell>
          <cell r="F1436" t="str">
            <v>8</v>
          </cell>
          <cell r="G1436" t="str">
            <v>ENGLISH LANGUAGE ARTS</v>
          </cell>
          <cell r="I1436">
            <v>52.5</v>
          </cell>
          <cell r="K1436">
            <v>50</v>
          </cell>
          <cell r="M1436">
            <v>33.299999999999997</v>
          </cell>
          <cell r="O1436">
            <v>70.5</v>
          </cell>
          <cell r="Q1436">
            <v>49.3</v>
          </cell>
          <cell r="S1436">
            <v>46.2</v>
          </cell>
          <cell r="U1436">
            <v>12.8</v>
          </cell>
          <cell r="W1436">
            <v>53.1</v>
          </cell>
        </row>
        <row r="1437">
          <cell r="D1437" t="str">
            <v>314010090</v>
          </cell>
          <cell r="F1437" t="str">
            <v>8</v>
          </cell>
          <cell r="G1437" t="str">
            <v>MATHEMATICS</v>
          </cell>
          <cell r="I1437">
            <v>36.799999999999997</v>
          </cell>
          <cell r="K1437">
            <v>50</v>
          </cell>
          <cell r="M1437">
            <v>16.7</v>
          </cell>
          <cell r="O1437">
            <v>57.8</v>
          </cell>
          <cell r="Q1437">
            <v>31.4</v>
          </cell>
          <cell r="S1437">
            <v>29.6</v>
          </cell>
          <cell r="U1437">
            <v>10.3</v>
          </cell>
          <cell r="W1437">
            <v>39.6</v>
          </cell>
        </row>
        <row r="1438">
          <cell r="D1438" t="str">
            <v>314010100</v>
          </cell>
          <cell r="F1438" t="str">
            <v>3</v>
          </cell>
          <cell r="G1438" t="str">
            <v>ENGLISH LANGUAGE ARTS</v>
          </cell>
          <cell r="I1438">
            <v>19.5</v>
          </cell>
          <cell r="K1438">
            <v>0</v>
          </cell>
          <cell r="M1438">
            <v>20.6</v>
          </cell>
          <cell r="O1438">
            <v>0</v>
          </cell>
          <cell r="Q1438">
            <v>14.3</v>
          </cell>
          <cell r="S1438">
            <v>0</v>
          </cell>
          <cell r="U1438">
            <v>20</v>
          </cell>
          <cell r="W1438">
            <v>20</v>
          </cell>
        </row>
        <row r="1439">
          <cell r="D1439" t="str">
            <v>314010100</v>
          </cell>
          <cell r="F1439" t="str">
            <v>3</v>
          </cell>
          <cell r="G1439" t="str">
            <v>MATHEMATICS</v>
          </cell>
          <cell r="I1439">
            <v>29.7</v>
          </cell>
          <cell r="K1439">
            <v>0</v>
          </cell>
          <cell r="M1439">
            <v>23.4</v>
          </cell>
          <cell r="O1439">
            <v>0</v>
          </cell>
          <cell r="Q1439">
            <v>57.1</v>
          </cell>
          <cell r="S1439">
            <v>0</v>
          </cell>
          <cell r="U1439">
            <v>20</v>
          </cell>
          <cell r="W1439">
            <v>30.6</v>
          </cell>
        </row>
        <row r="1440">
          <cell r="D1440" t="str">
            <v>314010100</v>
          </cell>
          <cell r="F1440" t="str">
            <v>4</v>
          </cell>
          <cell r="G1440" t="str">
            <v>ENGLISH LANGUAGE ARTS</v>
          </cell>
          <cell r="I1440">
            <v>2</v>
          </cell>
          <cell r="K1440">
            <v>0</v>
          </cell>
          <cell r="M1440">
            <v>2.5</v>
          </cell>
          <cell r="O1440">
            <v>0</v>
          </cell>
          <cell r="Q1440">
            <v>0</v>
          </cell>
          <cell r="S1440">
            <v>0</v>
          </cell>
          <cell r="U1440">
            <v>0</v>
          </cell>
          <cell r="W1440">
            <v>2.1</v>
          </cell>
        </row>
        <row r="1441">
          <cell r="D1441" t="str">
            <v>314010100</v>
          </cell>
          <cell r="F1441" t="str">
            <v>4</v>
          </cell>
          <cell r="G1441" t="str">
            <v>MATHEMATICS</v>
          </cell>
          <cell r="I1441">
            <v>12</v>
          </cell>
          <cell r="K1441">
            <v>0</v>
          </cell>
          <cell r="M1441">
            <v>10</v>
          </cell>
          <cell r="O1441">
            <v>0</v>
          </cell>
          <cell r="Q1441">
            <v>25</v>
          </cell>
          <cell r="S1441">
            <v>0</v>
          </cell>
          <cell r="U1441">
            <v>0</v>
          </cell>
          <cell r="W1441">
            <v>12.8</v>
          </cell>
        </row>
        <row r="1442">
          <cell r="D1442" t="str">
            <v>314010100</v>
          </cell>
          <cell r="F1442" t="str">
            <v>5</v>
          </cell>
          <cell r="G1442" t="str">
            <v>ENGLISH LANGUAGE ARTS</v>
          </cell>
          <cell r="I1442">
            <v>6.7</v>
          </cell>
          <cell r="K1442">
            <v>0</v>
          </cell>
          <cell r="M1442">
            <v>7.5</v>
          </cell>
          <cell r="O1442">
            <v>0</v>
          </cell>
          <cell r="Q1442">
            <v>0</v>
          </cell>
          <cell r="S1442">
            <v>0</v>
          </cell>
          <cell r="U1442">
            <v>0</v>
          </cell>
          <cell r="W1442">
            <v>7.1</v>
          </cell>
        </row>
        <row r="1443">
          <cell r="D1443" t="str">
            <v>314010100</v>
          </cell>
          <cell r="F1443" t="str">
            <v>5</v>
          </cell>
          <cell r="G1443" t="str">
            <v>MATHEMATICS</v>
          </cell>
          <cell r="I1443">
            <v>28.9</v>
          </cell>
          <cell r="K1443">
            <v>0</v>
          </cell>
          <cell r="M1443">
            <v>25</v>
          </cell>
          <cell r="O1443">
            <v>0</v>
          </cell>
          <cell r="Q1443">
            <v>60</v>
          </cell>
          <cell r="S1443">
            <v>0</v>
          </cell>
          <cell r="U1443">
            <v>28.6</v>
          </cell>
          <cell r="W1443">
            <v>31</v>
          </cell>
        </row>
        <row r="1444">
          <cell r="D1444" t="str">
            <v>314010100</v>
          </cell>
          <cell r="F1444" t="str">
            <v>6</v>
          </cell>
          <cell r="G1444" t="str">
            <v>ENGLISH LANGUAGE ARTS</v>
          </cell>
          <cell r="I1444">
            <v>14.3</v>
          </cell>
          <cell r="K1444">
            <v>0</v>
          </cell>
          <cell r="M1444">
            <v>10.4</v>
          </cell>
          <cell r="O1444">
            <v>0</v>
          </cell>
          <cell r="Q1444">
            <v>28.6</v>
          </cell>
          <cell r="S1444">
            <v>0</v>
          </cell>
          <cell r="U1444">
            <v>7.1</v>
          </cell>
          <cell r="W1444">
            <v>12.5</v>
          </cell>
        </row>
        <row r="1445">
          <cell r="D1445" t="str">
            <v>314010100</v>
          </cell>
          <cell r="F1445" t="str">
            <v>6</v>
          </cell>
          <cell r="G1445" t="str">
            <v>MATHEMATICS</v>
          </cell>
          <cell r="I1445">
            <v>31.8</v>
          </cell>
          <cell r="K1445">
            <v>100</v>
          </cell>
          <cell r="M1445">
            <v>20.9</v>
          </cell>
          <cell r="O1445">
            <v>0</v>
          </cell>
          <cell r="Q1445">
            <v>64.3</v>
          </cell>
          <cell r="S1445">
            <v>66.7</v>
          </cell>
          <cell r="U1445">
            <v>28.5</v>
          </cell>
          <cell r="W1445">
            <v>33.9</v>
          </cell>
        </row>
        <row r="1446">
          <cell r="D1446" t="str">
            <v>314010100</v>
          </cell>
          <cell r="F1446" t="str">
            <v>7</v>
          </cell>
          <cell r="G1446" t="str">
            <v>ENGLISH LANGUAGE ARTS</v>
          </cell>
          <cell r="I1446">
            <v>14.8</v>
          </cell>
          <cell r="K1446">
            <v>0</v>
          </cell>
          <cell r="M1446">
            <v>14.9</v>
          </cell>
          <cell r="O1446">
            <v>0</v>
          </cell>
          <cell r="Q1446">
            <v>16.600000000000001</v>
          </cell>
          <cell r="S1446">
            <v>0</v>
          </cell>
          <cell r="U1446">
            <v>13.4</v>
          </cell>
          <cell r="W1446">
            <v>12</v>
          </cell>
        </row>
        <row r="1447">
          <cell r="D1447" t="str">
            <v>314010100</v>
          </cell>
          <cell r="F1447" t="str">
            <v>7</v>
          </cell>
          <cell r="G1447" t="str">
            <v>MATHEMATICS</v>
          </cell>
          <cell r="I1447">
            <v>20.9</v>
          </cell>
          <cell r="K1447">
            <v>50</v>
          </cell>
          <cell r="M1447">
            <v>19.100000000000001</v>
          </cell>
          <cell r="O1447">
            <v>0</v>
          </cell>
          <cell r="Q1447">
            <v>23.1</v>
          </cell>
          <cell r="S1447">
            <v>0</v>
          </cell>
          <cell r="U1447">
            <v>6.7</v>
          </cell>
          <cell r="W1447">
            <v>20.3</v>
          </cell>
        </row>
        <row r="1448">
          <cell r="D1448" t="str">
            <v>314010100</v>
          </cell>
          <cell r="F1448" t="str">
            <v>8</v>
          </cell>
          <cell r="G1448" t="str">
            <v>ENGLISH LANGUAGE ARTS</v>
          </cell>
          <cell r="I1448">
            <v>40.799999999999997</v>
          </cell>
          <cell r="K1448">
            <v>100</v>
          </cell>
          <cell r="M1448">
            <v>35.5</v>
          </cell>
          <cell r="O1448">
            <v>0</v>
          </cell>
          <cell r="Q1448">
            <v>61.5</v>
          </cell>
          <cell r="S1448">
            <v>0</v>
          </cell>
          <cell r="U1448">
            <v>0</v>
          </cell>
          <cell r="W1448">
            <v>39.1</v>
          </cell>
        </row>
        <row r="1449">
          <cell r="D1449" t="str">
            <v>314010100</v>
          </cell>
          <cell r="F1449" t="str">
            <v>8</v>
          </cell>
          <cell r="G1449" t="str">
            <v>MATHEMATICS</v>
          </cell>
          <cell r="I1449">
            <v>36.799999999999997</v>
          </cell>
          <cell r="K1449">
            <v>100</v>
          </cell>
          <cell r="M1449">
            <v>33.9</v>
          </cell>
          <cell r="O1449">
            <v>0</v>
          </cell>
          <cell r="Q1449">
            <v>46.2</v>
          </cell>
          <cell r="S1449">
            <v>100</v>
          </cell>
          <cell r="U1449">
            <v>9.1</v>
          </cell>
          <cell r="W1449">
            <v>35.9</v>
          </cell>
        </row>
        <row r="1450">
          <cell r="D1450" t="str">
            <v>314010120</v>
          </cell>
          <cell r="F1450" t="str">
            <v>3</v>
          </cell>
          <cell r="G1450" t="str">
            <v>ENGLISH LANGUAGE ARTS</v>
          </cell>
          <cell r="I1450">
            <v>19.5</v>
          </cell>
          <cell r="K1450">
            <v>0</v>
          </cell>
          <cell r="M1450">
            <v>0</v>
          </cell>
          <cell r="O1450">
            <v>0</v>
          </cell>
          <cell r="Q1450">
            <v>22.9</v>
          </cell>
          <cell r="S1450">
            <v>7.1</v>
          </cell>
          <cell r="U1450">
            <v>0</v>
          </cell>
          <cell r="W1450">
            <v>17.899999999999999</v>
          </cell>
        </row>
        <row r="1451">
          <cell r="D1451" t="str">
            <v>314010120</v>
          </cell>
          <cell r="F1451" t="str">
            <v>3</v>
          </cell>
          <cell r="G1451" t="str">
            <v>MATHEMATICS</v>
          </cell>
          <cell r="I1451">
            <v>46.3</v>
          </cell>
          <cell r="K1451">
            <v>33.299999999999997</v>
          </cell>
          <cell r="M1451">
            <v>33.299999999999997</v>
          </cell>
          <cell r="O1451">
            <v>0</v>
          </cell>
          <cell r="Q1451">
            <v>48.6</v>
          </cell>
          <cell r="S1451">
            <v>21.4</v>
          </cell>
          <cell r="U1451">
            <v>28.6</v>
          </cell>
          <cell r="W1451">
            <v>46.2</v>
          </cell>
        </row>
        <row r="1452">
          <cell r="D1452" t="str">
            <v>314010120</v>
          </cell>
          <cell r="F1452" t="str">
            <v>4</v>
          </cell>
          <cell r="G1452" t="str">
            <v>ENGLISH LANGUAGE ARTS</v>
          </cell>
          <cell r="I1452">
            <v>29.8</v>
          </cell>
          <cell r="K1452">
            <v>50</v>
          </cell>
          <cell r="M1452">
            <v>0</v>
          </cell>
          <cell r="O1452">
            <v>0</v>
          </cell>
          <cell r="Q1452">
            <v>28</v>
          </cell>
          <cell r="S1452">
            <v>9.1</v>
          </cell>
          <cell r="U1452">
            <v>0</v>
          </cell>
          <cell r="W1452">
            <v>28.6</v>
          </cell>
        </row>
        <row r="1453">
          <cell r="D1453" t="str">
            <v>314010120</v>
          </cell>
          <cell r="F1453" t="str">
            <v>4</v>
          </cell>
          <cell r="G1453" t="str">
            <v>MATHEMATICS</v>
          </cell>
          <cell r="I1453">
            <v>47.4</v>
          </cell>
          <cell r="K1453">
            <v>50</v>
          </cell>
          <cell r="M1453">
            <v>0</v>
          </cell>
          <cell r="O1453">
            <v>0</v>
          </cell>
          <cell r="Q1453">
            <v>48</v>
          </cell>
          <cell r="S1453">
            <v>9.1</v>
          </cell>
          <cell r="U1453">
            <v>16.7</v>
          </cell>
          <cell r="W1453">
            <v>46.5</v>
          </cell>
        </row>
        <row r="1454">
          <cell r="D1454" t="str">
            <v>314010120</v>
          </cell>
          <cell r="F1454" t="str">
            <v>5</v>
          </cell>
          <cell r="G1454" t="str">
            <v>ENGLISH LANGUAGE ARTS</v>
          </cell>
          <cell r="I1454">
            <v>20</v>
          </cell>
          <cell r="K1454">
            <v>50</v>
          </cell>
          <cell r="M1454">
            <v>25</v>
          </cell>
          <cell r="O1454">
            <v>0</v>
          </cell>
          <cell r="Q1454">
            <v>17.899999999999999</v>
          </cell>
          <cell r="S1454">
            <v>0</v>
          </cell>
          <cell r="U1454">
            <v>25</v>
          </cell>
          <cell r="W1454">
            <v>20</v>
          </cell>
        </row>
        <row r="1455">
          <cell r="D1455" t="str">
            <v>314010120</v>
          </cell>
          <cell r="F1455" t="str">
            <v>5</v>
          </cell>
          <cell r="G1455" t="str">
            <v>MATHEMATICS</v>
          </cell>
          <cell r="I1455">
            <v>48.9</v>
          </cell>
          <cell r="K1455">
            <v>100</v>
          </cell>
          <cell r="M1455">
            <v>25</v>
          </cell>
          <cell r="O1455">
            <v>0</v>
          </cell>
          <cell r="Q1455">
            <v>48.8</v>
          </cell>
          <cell r="S1455">
            <v>0</v>
          </cell>
          <cell r="U1455">
            <v>37.5</v>
          </cell>
          <cell r="W1455">
            <v>48.9</v>
          </cell>
        </row>
        <row r="1456">
          <cell r="D1456" t="str">
            <v>314010120</v>
          </cell>
          <cell r="F1456" t="str">
            <v>6</v>
          </cell>
          <cell r="G1456" t="str">
            <v>ENGLISH LANGUAGE ARTS</v>
          </cell>
          <cell r="I1456">
            <v>45.2</v>
          </cell>
          <cell r="K1456">
            <v>100</v>
          </cell>
          <cell r="M1456">
            <v>33.299999999999997</v>
          </cell>
          <cell r="O1456">
            <v>0</v>
          </cell>
          <cell r="Q1456">
            <v>44.7</v>
          </cell>
          <cell r="S1456">
            <v>20</v>
          </cell>
          <cell r="U1456">
            <v>0</v>
          </cell>
          <cell r="W1456">
            <v>50</v>
          </cell>
        </row>
        <row r="1457">
          <cell r="D1457" t="str">
            <v>314010120</v>
          </cell>
          <cell r="F1457" t="str">
            <v>6</v>
          </cell>
          <cell r="G1457" t="str">
            <v>MATHEMATICS</v>
          </cell>
          <cell r="I1457">
            <v>52.4</v>
          </cell>
          <cell r="K1457">
            <v>100</v>
          </cell>
          <cell r="M1457">
            <v>66.7</v>
          </cell>
          <cell r="O1457">
            <v>0</v>
          </cell>
          <cell r="Q1457">
            <v>50</v>
          </cell>
          <cell r="S1457">
            <v>20</v>
          </cell>
          <cell r="U1457">
            <v>27.3</v>
          </cell>
          <cell r="W1457">
            <v>56.2</v>
          </cell>
        </row>
        <row r="1458">
          <cell r="D1458" t="str">
            <v>314010120</v>
          </cell>
          <cell r="F1458" t="str">
            <v>7</v>
          </cell>
          <cell r="G1458" t="str">
            <v>ENGLISH LANGUAGE ARTS</v>
          </cell>
          <cell r="I1458">
            <v>19.600000000000001</v>
          </cell>
          <cell r="K1458">
            <v>0</v>
          </cell>
          <cell r="M1458">
            <v>20</v>
          </cell>
          <cell r="O1458">
            <v>0</v>
          </cell>
          <cell r="Q1458">
            <v>20.5</v>
          </cell>
          <cell r="S1458">
            <v>0</v>
          </cell>
          <cell r="U1458">
            <v>12.5</v>
          </cell>
          <cell r="W1458">
            <v>17.8</v>
          </cell>
        </row>
        <row r="1459">
          <cell r="D1459" t="str">
            <v>314010120</v>
          </cell>
          <cell r="F1459" t="str">
            <v>7</v>
          </cell>
          <cell r="G1459" t="str">
            <v>MATHEMATICS</v>
          </cell>
          <cell r="I1459">
            <v>34.799999999999997</v>
          </cell>
          <cell r="K1459">
            <v>50</v>
          </cell>
          <cell r="M1459">
            <v>20</v>
          </cell>
          <cell r="O1459">
            <v>0</v>
          </cell>
          <cell r="Q1459">
            <v>35.9</v>
          </cell>
          <cell r="S1459">
            <v>0</v>
          </cell>
          <cell r="U1459">
            <v>12.5</v>
          </cell>
          <cell r="W1459">
            <v>33.299999999999997</v>
          </cell>
        </row>
        <row r="1460">
          <cell r="D1460" t="str">
            <v>314010120</v>
          </cell>
          <cell r="F1460" t="str">
            <v>8</v>
          </cell>
          <cell r="G1460" t="str">
            <v>ENGLISH LANGUAGE ARTS</v>
          </cell>
          <cell r="I1460">
            <v>42</v>
          </cell>
          <cell r="K1460">
            <v>50</v>
          </cell>
          <cell r="M1460">
            <v>80</v>
          </cell>
          <cell r="O1460">
            <v>0</v>
          </cell>
          <cell r="Q1460">
            <v>37.200000000000003</v>
          </cell>
          <cell r="S1460">
            <v>0</v>
          </cell>
          <cell r="U1460">
            <v>25</v>
          </cell>
          <cell r="W1460">
            <v>37</v>
          </cell>
        </row>
        <row r="1461">
          <cell r="D1461" t="str">
            <v>314010120</v>
          </cell>
          <cell r="F1461" t="str">
            <v>8</v>
          </cell>
          <cell r="G1461" t="str">
            <v>MATHEMATICS</v>
          </cell>
          <cell r="I1461">
            <v>44</v>
          </cell>
          <cell r="K1461">
            <v>0</v>
          </cell>
          <cell r="M1461">
            <v>20</v>
          </cell>
          <cell r="O1461">
            <v>0</v>
          </cell>
          <cell r="Q1461">
            <v>48.8</v>
          </cell>
          <cell r="S1461">
            <v>0</v>
          </cell>
          <cell r="U1461">
            <v>33.299999999999997</v>
          </cell>
          <cell r="W1461">
            <v>43.5</v>
          </cell>
        </row>
        <row r="1462">
          <cell r="D1462" t="str">
            <v>314010140</v>
          </cell>
          <cell r="F1462" t="str">
            <v>3</v>
          </cell>
          <cell r="G1462" t="str">
            <v>ENGLISH LANGUAGE ARTS</v>
          </cell>
          <cell r="I1462">
            <v>27.1</v>
          </cell>
          <cell r="K1462">
            <v>100</v>
          </cell>
          <cell r="M1462">
            <v>25</v>
          </cell>
          <cell r="O1462">
            <v>0</v>
          </cell>
          <cell r="Q1462">
            <v>26.9</v>
          </cell>
          <cell r="S1462">
            <v>20</v>
          </cell>
          <cell r="U1462">
            <v>12.5</v>
          </cell>
          <cell r="W1462">
            <v>26.8</v>
          </cell>
        </row>
        <row r="1463">
          <cell r="D1463" t="str">
            <v>314010140</v>
          </cell>
          <cell r="F1463" t="str">
            <v>3</v>
          </cell>
          <cell r="G1463" t="str">
            <v>MATHEMATICS</v>
          </cell>
          <cell r="I1463">
            <v>38.700000000000003</v>
          </cell>
          <cell r="K1463">
            <v>100</v>
          </cell>
          <cell r="M1463">
            <v>33.4</v>
          </cell>
          <cell r="O1463">
            <v>0</v>
          </cell>
          <cell r="Q1463">
            <v>42.3</v>
          </cell>
          <cell r="S1463">
            <v>50</v>
          </cell>
          <cell r="U1463">
            <v>22.2</v>
          </cell>
          <cell r="W1463">
            <v>38.1</v>
          </cell>
        </row>
        <row r="1464">
          <cell r="D1464" t="str">
            <v>314010140</v>
          </cell>
          <cell r="F1464" t="str">
            <v>4</v>
          </cell>
          <cell r="G1464" t="str">
            <v>ENGLISH LANGUAGE ARTS</v>
          </cell>
          <cell r="I1464">
            <v>25.5</v>
          </cell>
          <cell r="K1464">
            <v>0</v>
          </cell>
          <cell r="M1464">
            <v>31.8</v>
          </cell>
          <cell r="O1464">
            <v>0</v>
          </cell>
          <cell r="Q1464">
            <v>20.7</v>
          </cell>
          <cell r="S1464">
            <v>0</v>
          </cell>
          <cell r="U1464">
            <v>42.9</v>
          </cell>
          <cell r="W1464">
            <v>29.3</v>
          </cell>
        </row>
        <row r="1465">
          <cell r="D1465" t="str">
            <v>314010140</v>
          </cell>
          <cell r="F1465" t="str">
            <v>4</v>
          </cell>
          <cell r="G1465" t="str">
            <v>MATHEMATICS</v>
          </cell>
          <cell r="I1465">
            <v>37.299999999999997</v>
          </cell>
          <cell r="K1465">
            <v>0</v>
          </cell>
          <cell r="M1465">
            <v>27.2</v>
          </cell>
          <cell r="O1465">
            <v>0</v>
          </cell>
          <cell r="Q1465">
            <v>44.8</v>
          </cell>
          <cell r="S1465">
            <v>50</v>
          </cell>
          <cell r="U1465">
            <v>57.1</v>
          </cell>
          <cell r="W1465">
            <v>39</v>
          </cell>
        </row>
        <row r="1466">
          <cell r="D1466" t="str">
            <v>314010140</v>
          </cell>
          <cell r="F1466" t="str">
            <v>5</v>
          </cell>
          <cell r="G1466" t="str">
            <v>ENGLISH LANGUAGE ARTS</v>
          </cell>
          <cell r="I1466">
            <v>9.6999999999999993</v>
          </cell>
          <cell r="K1466">
            <v>0</v>
          </cell>
          <cell r="M1466">
            <v>0</v>
          </cell>
          <cell r="O1466">
            <v>0</v>
          </cell>
          <cell r="Q1466">
            <v>24</v>
          </cell>
          <cell r="S1466">
            <v>0</v>
          </cell>
          <cell r="U1466">
            <v>7.7</v>
          </cell>
          <cell r="W1466">
            <v>9.6</v>
          </cell>
        </row>
        <row r="1467">
          <cell r="D1467" t="str">
            <v>314010140</v>
          </cell>
          <cell r="F1467" t="str">
            <v>5</v>
          </cell>
          <cell r="G1467" t="str">
            <v>MATHEMATICS</v>
          </cell>
          <cell r="I1467">
            <v>38.700000000000003</v>
          </cell>
          <cell r="K1467">
            <v>100</v>
          </cell>
          <cell r="M1467">
            <v>36.4</v>
          </cell>
          <cell r="O1467">
            <v>100</v>
          </cell>
          <cell r="Q1467">
            <v>36</v>
          </cell>
          <cell r="S1467">
            <v>0</v>
          </cell>
          <cell r="U1467">
            <v>15.4</v>
          </cell>
          <cell r="W1467">
            <v>40.299999999999997</v>
          </cell>
        </row>
        <row r="1468">
          <cell r="D1468" t="str">
            <v>314010140</v>
          </cell>
          <cell r="F1468" t="str">
            <v>6</v>
          </cell>
          <cell r="G1468" t="str">
            <v>ENGLISH LANGUAGE ARTS</v>
          </cell>
          <cell r="I1468">
            <v>21.3</v>
          </cell>
          <cell r="K1468">
            <v>0</v>
          </cell>
          <cell r="M1468">
            <v>23.1</v>
          </cell>
          <cell r="O1468">
            <v>0</v>
          </cell>
          <cell r="Q1468">
            <v>20</v>
          </cell>
          <cell r="S1468">
            <v>20</v>
          </cell>
          <cell r="U1468">
            <v>8.3000000000000007</v>
          </cell>
          <cell r="W1468">
            <v>20.399999999999999</v>
          </cell>
        </row>
        <row r="1469">
          <cell r="D1469" t="str">
            <v>314010140</v>
          </cell>
          <cell r="F1469" t="str">
            <v>6</v>
          </cell>
          <cell r="G1469" t="str">
            <v>MATHEMATICS</v>
          </cell>
          <cell r="I1469">
            <v>13.1</v>
          </cell>
          <cell r="K1469">
            <v>0</v>
          </cell>
          <cell r="M1469">
            <v>3.8</v>
          </cell>
          <cell r="O1469">
            <v>0</v>
          </cell>
          <cell r="Q1469">
            <v>20</v>
          </cell>
          <cell r="S1469">
            <v>20</v>
          </cell>
          <cell r="U1469">
            <v>25</v>
          </cell>
          <cell r="W1469">
            <v>11.1</v>
          </cell>
        </row>
        <row r="1470">
          <cell r="D1470" t="str">
            <v>314010140</v>
          </cell>
          <cell r="F1470" t="str">
            <v>7</v>
          </cell>
          <cell r="G1470" t="str">
            <v>ENGLISH LANGUAGE ARTS</v>
          </cell>
          <cell r="I1470">
            <v>26.3</v>
          </cell>
          <cell r="K1470">
            <v>50</v>
          </cell>
          <cell r="M1470">
            <v>20</v>
          </cell>
          <cell r="O1470">
            <v>0</v>
          </cell>
          <cell r="Q1470">
            <v>33.299999999999997</v>
          </cell>
          <cell r="S1470">
            <v>0</v>
          </cell>
          <cell r="U1470">
            <v>5.9</v>
          </cell>
          <cell r="W1470">
            <v>29.2</v>
          </cell>
        </row>
        <row r="1471">
          <cell r="D1471" t="str">
            <v>314010140</v>
          </cell>
          <cell r="F1471" t="str">
            <v>7</v>
          </cell>
          <cell r="G1471" t="str">
            <v>MATHEMATICS</v>
          </cell>
          <cell r="I1471">
            <v>19.3</v>
          </cell>
          <cell r="K1471">
            <v>50</v>
          </cell>
          <cell r="M1471">
            <v>10</v>
          </cell>
          <cell r="O1471">
            <v>0</v>
          </cell>
          <cell r="Q1471">
            <v>29.2</v>
          </cell>
          <cell r="S1471">
            <v>0</v>
          </cell>
          <cell r="U1471">
            <v>17.600000000000001</v>
          </cell>
          <cell r="W1471">
            <v>20.9</v>
          </cell>
        </row>
        <row r="1472">
          <cell r="D1472" t="str">
            <v>314010140</v>
          </cell>
          <cell r="F1472" t="str">
            <v>8</v>
          </cell>
          <cell r="G1472" t="str">
            <v>ENGLISH LANGUAGE ARTS</v>
          </cell>
          <cell r="I1472">
            <v>39.299999999999997</v>
          </cell>
          <cell r="K1472">
            <v>0</v>
          </cell>
          <cell r="M1472">
            <v>40.6</v>
          </cell>
          <cell r="O1472">
            <v>0</v>
          </cell>
          <cell r="Q1472">
            <v>37.5</v>
          </cell>
          <cell r="S1472">
            <v>0</v>
          </cell>
          <cell r="U1472">
            <v>15.4</v>
          </cell>
          <cell r="W1472">
            <v>37.799999999999997</v>
          </cell>
        </row>
        <row r="1473">
          <cell r="D1473" t="str">
            <v>314010140</v>
          </cell>
          <cell r="F1473" t="str">
            <v>8</v>
          </cell>
          <cell r="G1473" t="str">
            <v>MATHEMATICS</v>
          </cell>
          <cell r="I1473">
            <v>19.7</v>
          </cell>
          <cell r="K1473">
            <v>0</v>
          </cell>
          <cell r="M1473">
            <v>18.8</v>
          </cell>
          <cell r="O1473">
            <v>0</v>
          </cell>
          <cell r="Q1473">
            <v>20.9</v>
          </cell>
          <cell r="S1473">
            <v>0</v>
          </cell>
          <cell r="U1473">
            <v>7.7</v>
          </cell>
          <cell r="W1473">
            <v>22.2</v>
          </cell>
        </row>
        <row r="1474">
          <cell r="D1474" t="str">
            <v>314010150</v>
          </cell>
          <cell r="F1474" t="str">
            <v>3</v>
          </cell>
          <cell r="G1474" t="str">
            <v>ENGLISH LANGUAGE ARTS</v>
          </cell>
          <cell r="I1474">
            <v>38.5</v>
          </cell>
          <cell r="K1474">
            <v>0</v>
          </cell>
          <cell r="M1474">
            <v>33.299999999999997</v>
          </cell>
          <cell r="O1474">
            <v>0</v>
          </cell>
          <cell r="Q1474">
            <v>40</v>
          </cell>
          <cell r="S1474">
            <v>0</v>
          </cell>
          <cell r="U1474">
            <v>0</v>
          </cell>
          <cell r="W1474">
            <v>38.5</v>
          </cell>
        </row>
        <row r="1475">
          <cell r="D1475" t="str">
            <v>314010150</v>
          </cell>
          <cell r="F1475" t="str">
            <v>3</v>
          </cell>
          <cell r="G1475" t="str">
            <v>MATHEMATICS</v>
          </cell>
          <cell r="I1475">
            <v>30.8</v>
          </cell>
          <cell r="K1475">
            <v>0</v>
          </cell>
          <cell r="M1475">
            <v>0</v>
          </cell>
          <cell r="O1475">
            <v>0</v>
          </cell>
          <cell r="Q1475">
            <v>40</v>
          </cell>
          <cell r="S1475">
            <v>0</v>
          </cell>
          <cell r="U1475">
            <v>0</v>
          </cell>
          <cell r="W1475">
            <v>30.8</v>
          </cell>
        </row>
        <row r="1476">
          <cell r="D1476" t="str">
            <v>314010150</v>
          </cell>
          <cell r="F1476" t="str">
            <v>4</v>
          </cell>
          <cell r="G1476" t="str">
            <v>ENGLISH LANGUAGE ARTS</v>
          </cell>
          <cell r="I1476">
            <v>33.299999999999997</v>
          </cell>
          <cell r="K1476">
            <v>0</v>
          </cell>
          <cell r="M1476">
            <v>0</v>
          </cell>
          <cell r="O1476">
            <v>0</v>
          </cell>
          <cell r="Q1476">
            <v>33.299999999999997</v>
          </cell>
          <cell r="S1476">
            <v>0</v>
          </cell>
          <cell r="U1476">
            <v>0</v>
          </cell>
          <cell r="W1476">
            <v>30</v>
          </cell>
        </row>
        <row r="1477">
          <cell r="D1477" t="str">
            <v>314010150</v>
          </cell>
          <cell r="F1477" t="str">
            <v>4</v>
          </cell>
          <cell r="G1477" t="str">
            <v>MATHEMATICS</v>
          </cell>
          <cell r="I1477">
            <v>66.7</v>
          </cell>
          <cell r="K1477">
            <v>0</v>
          </cell>
          <cell r="M1477">
            <v>0</v>
          </cell>
          <cell r="O1477">
            <v>0</v>
          </cell>
          <cell r="Q1477">
            <v>66.7</v>
          </cell>
          <cell r="S1477">
            <v>50</v>
          </cell>
          <cell r="U1477">
            <v>33.299999999999997</v>
          </cell>
          <cell r="W1477">
            <v>70</v>
          </cell>
        </row>
        <row r="1478">
          <cell r="D1478" t="str">
            <v>314010150</v>
          </cell>
          <cell r="F1478" t="str">
            <v>5</v>
          </cell>
          <cell r="G1478" t="str">
            <v>ENGLISH LANGUAGE ARTS</v>
          </cell>
          <cell r="I1478">
            <v>5.6</v>
          </cell>
          <cell r="K1478">
            <v>0</v>
          </cell>
          <cell r="M1478">
            <v>0</v>
          </cell>
          <cell r="O1478">
            <v>0</v>
          </cell>
          <cell r="Q1478">
            <v>5.9</v>
          </cell>
          <cell r="S1478">
            <v>0</v>
          </cell>
          <cell r="U1478">
            <v>0</v>
          </cell>
          <cell r="W1478">
            <v>5.9</v>
          </cell>
        </row>
        <row r="1479">
          <cell r="D1479" t="str">
            <v>314010150</v>
          </cell>
          <cell r="F1479" t="str">
            <v>5</v>
          </cell>
          <cell r="G1479" t="str">
            <v>MATHEMATICS</v>
          </cell>
          <cell r="I1479">
            <v>50</v>
          </cell>
          <cell r="K1479">
            <v>0</v>
          </cell>
          <cell r="M1479">
            <v>0</v>
          </cell>
          <cell r="O1479">
            <v>0</v>
          </cell>
          <cell r="Q1479">
            <v>52.9</v>
          </cell>
          <cell r="S1479">
            <v>0</v>
          </cell>
          <cell r="U1479">
            <v>33.299999999999997</v>
          </cell>
          <cell r="W1479">
            <v>47.1</v>
          </cell>
        </row>
        <row r="1480">
          <cell r="D1480" t="str">
            <v>314010150</v>
          </cell>
          <cell r="F1480" t="str">
            <v>6</v>
          </cell>
          <cell r="G1480" t="str">
            <v>ENGLISH LANGUAGE ARTS</v>
          </cell>
          <cell r="I1480">
            <v>26.7</v>
          </cell>
          <cell r="K1480">
            <v>0</v>
          </cell>
          <cell r="M1480">
            <v>33.299999999999997</v>
          </cell>
          <cell r="O1480">
            <v>0</v>
          </cell>
          <cell r="Q1480">
            <v>27.3</v>
          </cell>
          <cell r="S1480">
            <v>0</v>
          </cell>
          <cell r="U1480">
            <v>0</v>
          </cell>
          <cell r="W1480">
            <v>21.4</v>
          </cell>
        </row>
        <row r="1481">
          <cell r="D1481" t="str">
            <v>314010150</v>
          </cell>
          <cell r="F1481" t="str">
            <v>6</v>
          </cell>
          <cell r="G1481" t="str">
            <v>MATHEMATICS</v>
          </cell>
          <cell r="I1481">
            <v>46.7</v>
          </cell>
          <cell r="K1481">
            <v>100</v>
          </cell>
          <cell r="M1481">
            <v>66.599999999999994</v>
          </cell>
          <cell r="O1481">
            <v>0</v>
          </cell>
          <cell r="Q1481">
            <v>36.4</v>
          </cell>
          <cell r="S1481">
            <v>0</v>
          </cell>
          <cell r="U1481">
            <v>0</v>
          </cell>
          <cell r="W1481">
            <v>42.8</v>
          </cell>
        </row>
        <row r="1482">
          <cell r="D1482" t="str">
            <v>314010150</v>
          </cell>
          <cell r="F1482" t="str">
            <v>7</v>
          </cell>
          <cell r="G1482" t="str">
            <v>ENGLISH LANGUAGE ARTS</v>
          </cell>
          <cell r="I1482">
            <v>12</v>
          </cell>
          <cell r="K1482">
            <v>0</v>
          </cell>
          <cell r="M1482">
            <v>0</v>
          </cell>
          <cell r="O1482">
            <v>0</v>
          </cell>
          <cell r="Q1482">
            <v>16.7</v>
          </cell>
          <cell r="S1482">
            <v>0</v>
          </cell>
          <cell r="U1482">
            <v>14.3</v>
          </cell>
          <cell r="W1482">
            <v>12</v>
          </cell>
        </row>
        <row r="1483">
          <cell r="D1483" t="str">
            <v>314010150</v>
          </cell>
          <cell r="F1483" t="str">
            <v>7</v>
          </cell>
          <cell r="G1483" t="str">
            <v>MATHEMATICS</v>
          </cell>
          <cell r="I1483">
            <v>28</v>
          </cell>
          <cell r="K1483">
            <v>0</v>
          </cell>
          <cell r="M1483">
            <v>14.3</v>
          </cell>
          <cell r="O1483">
            <v>0</v>
          </cell>
          <cell r="Q1483">
            <v>33.299999999999997</v>
          </cell>
          <cell r="S1483">
            <v>0</v>
          </cell>
          <cell r="U1483">
            <v>28.6</v>
          </cell>
          <cell r="W1483">
            <v>28</v>
          </cell>
        </row>
        <row r="1484">
          <cell r="D1484" t="str">
            <v>314010150</v>
          </cell>
          <cell r="F1484" t="str">
            <v>8</v>
          </cell>
          <cell r="G1484" t="str">
            <v>ENGLISH LANGUAGE ARTS</v>
          </cell>
          <cell r="I1484">
            <v>35.299999999999997</v>
          </cell>
          <cell r="K1484">
            <v>0</v>
          </cell>
          <cell r="M1484">
            <v>33.299999999999997</v>
          </cell>
          <cell r="O1484">
            <v>0</v>
          </cell>
          <cell r="Q1484">
            <v>35.700000000000003</v>
          </cell>
          <cell r="S1484">
            <v>40</v>
          </cell>
          <cell r="U1484">
            <v>0</v>
          </cell>
          <cell r="W1484">
            <v>40</v>
          </cell>
        </row>
        <row r="1485">
          <cell r="D1485" t="str">
            <v>314010150</v>
          </cell>
          <cell r="F1485" t="str">
            <v>8</v>
          </cell>
          <cell r="G1485" t="str">
            <v>MATHEMATICS</v>
          </cell>
          <cell r="I1485">
            <v>53</v>
          </cell>
          <cell r="K1485">
            <v>0</v>
          </cell>
          <cell r="M1485">
            <v>66.7</v>
          </cell>
          <cell r="O1485">
            <v>0</v>
          </cell>
          <cell r="Q1485">
            <v>50</v>
          </cell>
          <cell r="S1485">
            <v>20</v>
          </cell>
          <cell r="U1485">
            <v>50</v>
          </cell>
          <cell r="W1485">
            <v>53.4</v>
          </cell>
        </row>
        <row r="1486">
          <cell r="D1486" t="str">
            <v>314010160</v>
          </cell>
          <cell r="F1486" t="str">
            <v>3</v>
          </cell>
          <cell r="G1486" t="str">
            <v>ENGLISH LANGUAGE ARTS</v>
          </cell>
          <cell r="I1486">
            <v>18</v>
          </cell>
          <cell r="K1486">
            <v>0</v>
          </cell>
          <cell r="M1486">
            <v>12.5</v>
          </cell>
          <cell r="O1486">
            <v>0</v>
          </cell>
          <cell r="Q1486">
            <v>24</v>
          </cell>
          <cell r="S1486">
            <v>0</v>
          </cell>
          <cell r="U1486">
            <v>0</v>
          </cell>
          <cell r="W1486">
            <v>18.399999999999999</v>
          </cell>
        </row>
        <row r="1487">
          <cell r="D1487" t="str">
            <v>314010160</v>
          </cell>
          <cell r="F1487" t="str">
            <v>3</v>
          </cell>
          <cell r="G1487" t="str">
            <v>MATHEMATICS</v>
          </cell>
          <cell r="I1487">
            <v>40</v>
          </cell>
          <cell r="K1487">
            <v>0</v>
          </cell>
          <cell r="M1487">
            <v>20.8</v>
          </cell>
          <cell r="O1487">
            <v>0</v>
          </cell>
          <cell r="Q1487">
            <v>60</v>
          </cell>
          <cell r="S1487">
            <v>0</v>
          </cell>
          <cell r="U1487">
            <v>14.3</v>
          </cell>
          <cell r="W1487">
            <v>40.9</v>
          </cell>
        </row>
        <row r="1488">
          <cell r="D1488" t="str">
            <v>314010160</v>
          </cell>
          <cell r="F1488" t="str">
            <v>4</v>
          </cell>
          <cell r="G1488" t="str">
            <v>ENGLISH LANGUAGE ARTS</v>
          </cell>
          <cell r="I1488">
            <v>26.2</v>
          </cell>
          <cell r="K1488">
            <v>0</v>
          </cell>
          <cell r="M1488">
            <v>23.3</v>
          </cell>
          <cell r="O1488">
            <v>0</v>
          </cell>
          <cell r="Q1488">
            <v>30</v>
          </cell>
          <cell r="S1488">
            <v>0</v>
          </cell>
          <cell r="U1488">
            <v>0</v>
          </cell>
          <cell r="W1488">
            <v>23.7</v>
          </cell>
        </row>
        <row r="1489">
          <cell r="D1489" t="str">
            <v>314010160</v>
          </cell>
          <cell r="F1489" t="str">
            <v>4</v>
          </cell>
          <cell r="G1489" t="str">
            <v>MATHEMATICS</v>
          </cell>
          <cell r="I1489">
            <v>57.4</v>
          </cell>
          <cell r="K1489">
            <v>100</v>
          </cell>
          <cell r="M1489">
            <v>50</v>
          </cell>
          <cell r="O1489">
            <v>0</v>
          </cell>
          <cell r="Q1489">
            <v>63.3</v>
          </cell>
          <cell r="S1489">
            <v>50</v>
          </cell>
          <cell r="U1489">
            <v>7.7</v>
          </cell>
          <cell r="W1489">
            <v>56</v>
          </cell>
        </row>
        <row r="1490">
          <cell r="D1490" t="str">
            <v>314010160</v>
          </cell>
          <cell r="F1490" t="str">
            <v>5</v>
          </cell>
          <cell r="G1490" t="str">
            <v>ENGLISH LANGUAGE ARTS</v>
          </cell>
          <cell r="I1490">
            <v>22.2</v>
          </cell>
          <cell r="K1490">
            <v>50</v>
          </cell>
          <cell r="M1490">
            <v>20.7</v>
          </cell>
          <cell r="O1490">
            <v>0</v>
          </cell>
          <cell r="Q1490">
            <v>23.3</v>
          </cell>
          <cell r="S1490">
            <v>50</v>
          </cell>
          <cell r="U1490">
            <v>19</v>
          </cell>
          <cell r="W1490">
            <v>21.3</v>
          </cell>
        </row>
        <row r="1491">
          <cell r="D1491" t="str">
            <v>314010160</v>
          </cell>
          <cell r="F1491" t="str">
            <v>5</v>
          </cell>
          <cell r="G1491" t="str">
            <v>MATHEMATICS</v>
          </cell>
          <cell r="I1491">
            <v>44.5</v>
          </cell>
          <cell r="K1491">
            <v>50</v>
          </cell>
          <cell r="M1491">
            <v>27.5</v>
          </cell>
          <cell r="O1491">
            <v>100</v>
          </cell>
          <cell r="Q1491">
            <v>56.7</v>
          </cell>
          <cell r="S1491">
            <v>100</v>
          </cell>
          <cell r="U1491">
            <v>28.5</v>
          </cell>
          <cell r="W1491">
            <v>42.6</v>
          </cell>
        </row>
        <row r="1492">
          <cell r="D1492" t="str">
            <v>314010160</v>
          </cell>
          <cell r="F1492" t="str">
            <v>6</v>
          </cell>
          <cell r="G1492" t="str">
            <v>ENGLISH LANGUAGE ARTS</v>
          </cell>
          <cell r="I1492">
            <v>42.6</v>
          </cell>
          <cell r="K1492">
            <v>100</v>
          </cell>
          <cell r="M1492">
            <v>29</v>
          </cell>
          <cell r="O1492">
            <v>0</v>
          </cell>
          <cell r="Q1492">
            <v>55.2</v>
          </cell>
          <cell r="S1492">
            <v>0</v>
          </cell>
          <cell r="U1492">
            <v>0</v>
          </cell>
          <cell r="W1492">
            <v>42.9</v>
          </cell>
        </row>
        <row r="1493">
          <cell r="D1493" t="str">
            <v>314010160</v>
          </cell>
          <cell r="F1493" t="str">
            <v>6</v>
          </cell>
          <cell r="G1493" t="str">
            <v>MATHEMATICS</v>
          </cell>
          <cell r="I1493">
            <v>54.1</v>
          </cell>
          <cell r="K1493">
            <v>100</v>
          </cell>
          <cell r="M1493">
            <v>41.9</v>
          </cell>
          <cell r="O1493">
            <v>0</v>
          </cell>
          <cell r="Q1493">
            <v>65.5</v>
          </cell>
          <cell r="S1493">
            <v>50</v>
          </cell>
          <cell r="U1493">
            <v>25</v>
          </cell>
          <cell r="W1493">
            <v>57.2</v>
          </cell>
        </row>
        <row r="1494">
          <cell r="D1494" t="str">
            <v>314010160</v>
          </cell>
          <cell r="F1494" t="str">
            <v>7</v>
          </cell>
          <cell r="G1494" t="str">
            <v>ENGLISH LANGUAGE ARTS</v>
          </cell>
          <cell r="I1494">
            <v>31.4</v>
          </cell>
          <cell r="K1494">
            <v>100</v>
          </cell>
          <cell r="M1494">
            <v>34.200000000000003</v>
          </cell>
          <cell r="O1494">
            <v>0</v>
          </cell>
          <cell r="Q1494">
            <v>25.8</v>
          </cell>
          <cell r="S1494">
            <v>0</v>
          </cell>
          <cell r="U1494">
            <v>5</v>
          </cell>
          <cell r="W1494">
            <v>30.2</v>
          </cell>
        </row>
        <row r="1495">
          <cell r="D1495" t="str">
            <v>314010160</v>
          </cell>
          <cell r="F1495" t="str">
            <v>7</v>
          </cell>
          <cell r="G1495" t="str">
            <v>MATHEMATICS</v>
          </cell>
          <cell r="I1495">
            <v>42</v>
          </cell>
          <cell r="K1495">
            <v>100</v>
          </cell>
          <cell r="M1495">
            <v>34.200000000000003</v>
          </cell>
          <cell r="O1495">
            <v>0</v>
          </cell>
          <cell r="Q1495">
            <v>50</v>
          </cell>
          <cell r="S1495">
            <v>0</v>
          </cell>
          <cell r="U1495">
            <v>20</v>
          </cell>
          <cell r="W1495">
            <v>38.700000000000003</v>
          </cell>
        </row>
        <row r="1496">
          <cell r="D1496" t="str">
            <v>314010160</v>
          </cell>
          <cell r="F1496" t="str">
            <v>8</v>
          </cell>
          <cell r="G1496" t="str">
            <v>ENGLISH LANGUAGE ARTS</v>
          </cell>
          <cell r="I1496">
            <v>44.6</v>
          </cell>
          <cell r="K1496">
            <v>50</v>
          </cell>
          <cell r="M1496">
            <v>39.5</v>
          </cell>
          <cell r="O1496">
            <v>0</v>
          </cell>
          <cell r="Q1496">
            <v>50</v>
          </cell>
          <cell r="S1496">
            <v>66.7</v>
          </cell>
          <cell r="U1496">
            <v>17.399999999999999</v>
          </cell>
          <cell r="W1496">
            <v>43.9</v>
          </cell>
        </row>
        <row r="1497">
          <cell r="D1497" t="str">
            <v>314010160</v>
          </cell>
          <cell r="F1497" t="str">
            <v>8</v>
          </cell>
          <cell r="G1497" t="str">
            <v>MATHEMATICS</v>
          </cell>
          <cell r="I1497">
            <v>43.3</v>
          </cell>
          <cell r="K1497">
            <v>50</v>
          </cell>
          <cell r="M1497">
            <v>42.1</v>
          </cell>
          <cell r="O1497">
            <v>0</v>
          </cell>
          <cell r="Q1497">
            <v>44.1</v>
          </cell>
          <cell r="S1497">
            <v>66.7</v>
          </cell>
          <cell r="U1497">
            <v>8.6999999999999993</v>
          </cell>
          <cell r="W1497">
            <v>42.4</v>
          </cell>
        </row>
        <row r="1498">
          <cell r="D1498" t="str">
            <v>314010170</v>
          </cell>
          <cell r="F1498" t="str">
            <v>3</v>
          </cell>
          <cell r="G1498" t="str">
            <v>ENGLISH LANGUAGE ARTS</v>
          </cell>
          <cell r="I1498">
            <v>39.700000000000003</v>
          </cell>
          <cell r="K1498">
            <v>0</v>
          </cell>
          <cell r="M1498">
            <v>28.6</v>
          </cell>
          <cell r="O1498">
            <v>0</v>
          </cell>
          <cell r="Q1498">
            <v>46.6</v>
          </cell>
          <cell r="S1498">
            <v>16.7</v>
          </cell>
          <cell r="U1498">
            <v>25</v>
          </cell>
          <cell r="W1498">
            <v>41.8</v>
          </cell>
        </row>
        <row r="1499">
          <cell r="D1499" t="str">
            <v>314010170</v>
          </cell>
          <cell r="F1499" t="str">
            <v>3</v>
          </cell>
          <cell r="G1499" t="str">
            <v>MATHEMATICS</v>
          </cell>
          <cell r="I1499">
            <v>34.299999999999997</v>
          </cell>
          <cell r="K1499">
            <v>0</v>
          </cell>
          <cell r="M1499">
            <v>17.899999999999999</v>
          </cell>
          <cell r="O1499">
            <v>0</v>
          </cell>
          <cell r="Q1499">
            <v>44.4</v>
          </cell>
          <cell r="S1499">
            <v>16.7</v>
          </cell>
          <cell r="U1499">
            <v>25</v>
          </cell>
          <cell r="W1499">
            <v>34.299999999999997</v>
          </cell>
        </row>
        <row r="1500">
          <cell r="D1500" t="str">
            <v>314010170</v>
          </cell>
          <cell r="F1500" t="str">
            <v>4</v>
          </cell>
          <cell r="G1500" t="str">
            <v>ENGLISH LANGUAGE ARTS</v>
          </cell>
          <cell r="I1500">
            <v>25</v>
          </cell>
          <cell r="K1500">
            <v>0</v>
          </cell>
          <cell r="M1500">
            <v>19.399999999999999</v>
          </cell>
          <cell r="O1500">
            <v>0</v>
          </cell>
          <cell r="Q1500">
            <v>31</v>
          </cell>
          <cell r="S1500">
            <v>0</v>
          </cell>
          <cell r="U1500">
            <v>0</v>
          </cell>
          <cell r="W1500">
            <v>22.2</v>
          </cell>
        </row>
        <row r="1501">
          <cell r="D1501" t="str">
            <v>314010170</v>
          </cell>
          <cell r="F1501" t="str">
            <v>4</v>
          </cell>
          <cell r="G1501" t="str">
            <v>MATHEMATICS</v>
          </cell>
          <cell r="I1501">
            <v>36.700000000000003</v>
          </cell>
          <cell r="K1501">
            <v>0</v>
          </cell>
          <cell r="M1501">
            <v>35.5</v>
          </cell>
          <cell r="O1501">
            <v>0</v>
          </cell>
          <cell r="Q1501">
            <v>37.9</v>
          </cell>
          <cell r="S1501">
            <v>0</v>
          </cell>
          <cell r="U1501">
            <v>11.1</v>
          </cell>
          <cell r="W1501">
            <v>37.1</v>
          </cell>
        </row>
        <row r="1502">
          <cell r="D1502" t="str">
            <v>314010170</v>
          </cell>
          <cell r="F1502" t="str">
            <v>5</v>
          </cell>
          <cell r="G1502" t="str">
            <v>ENGLISH LANGUAGE ARTS</v>
          </cell>
          <cell r="I1502">
            <v>23.5</v>
          </cell>
          <cell r="K1502">
            <v>0</v>
          </cell>
          <cell r="M1502">
            <v>15.4</v>
          </cell>
          <cell r="O1502">
            <v>0</v>
          </cell>
          <cell r="Q1502">
            <v>29.3</v>
          </cell>
          <cell r="S1502">
            <v>14.3</v>
          </cell>
          <cell r="U1502">
            <v>10</v>
          </cell>
          <cell r="W1502">
            <v>22.4</v>
          </cell>
        </row>
        <row r="1503">
          <cell r="D1503" t="str">
            <v>314010170</v>
          </cell>
          <cell r="F1503" t="str">
            <v>5</v>
          </cell>
          <cell r="G1503" t="str">
            <v>MATHEMATICS</v>
          </cell>
          <cell r="I1503">
            <v>41.2</v>
          </cell>
          <cell r="K1503">
            <v>0</v>
          </cell>
          <cell r="M1503">
            <v>34.6</v>
          </cell>
          <cell r="O1503">
            <v>0</v>
          </cell>
          <cell r="Q1503">
            <v>43.9</v>
          </cell>
          <cell r="S1503">
            <v>28.6</v>
          </cell>
          <cell r="U1503">
            <v>10</v>
          </cell>
          <cell r="W1503">
            <v>40.799999999999997</v>
          </cell>
        </row>
        <row r="1504">
          <cell r="D1504" t="str">
            <v>314010170</v>
          </cell>
          <cell r="F1504" t="str">
            <v>6</v>
          </cell>
          <cell r="G1504" t="str">
            <v>ENGLISH LANGUAGE ARTS</v>
          </cell>
          <cell r="I1504">
            <v>21.6</v>
          </cell>
          <cell r="K1504">
            <v>0</v>
          </cell>
          <cell r="M1504">
            <v>17.600000000000001</v>
          </cell>
          <cell r="O1504">
            <v>0</v>
          </cell>
          <cell r="Q1504">
            <v>23.5</v>
          </cell>
          <cell r="S1504">
            <v>0</v>
          </cell>
          <cell r="U1504">
            <v>0</v>
          </cell>
          <cell r="W1504">
            <v>21.7</v>
          </cell>
        </row>
        <row r="1505">
          <cell r="D1505" t="str">
            <v>314010170</v>
          </cell>
          <cell r="F1505" t="str">
            <v>6</v>
          </cell>
          <cell r="G1505" t="str">
            <v>MATHEMATICS</v>
          </cell>
          <cell r="I1505">
            <v>39.200000000000003</v>
          </cell>
          <cell r="K1505">
            <v>0</v>
          </cell>
          <cell r="M1505">
            <v>23.5</v>
          </cell>
          <cell r="O1505">
            <v>0</v>
          </cell>
          <cell r="Q1505">
            <v>47.1</v>
          </cell>
          <cell r="S1505">
            <v>50</v>
          </cell>
          <cell r="U1505">
            <v>0</v>
          </cell>
          <cell r="W1505">
            <v>37</v>
          </cell>
        </row>
        <row r="1506">
          <cell r="D1506" t="str">
            <v>314010170</v>
          </cell>
          <cell r="F1506" t="str">
            <v>7</v>
          </cell>
          <cell r="G1506" t="str">
            <v>ENGLISH LANGUAGE ARTS</v>
          </cell>
          <cell r="I1506">
            <v>29.2</v>
          </cell>
          <cell r="K1506">
            <v>0</v>
          </cell>
          <cell r="M1506">
            <v>32.1</v>
          </cell>
          <cell r="O1506">
            <v>0</v>
          </cell>
          <cell r="Q1506">
            <v>25</v>
          </cell>
          <cell r="S1506">
            <v>0</v>
          </cell>
          <cell r="U1506">
            <v>0</v>
          </cell>
          <cell r="W1506">
            <v>30.2</v>
          </cell>
        </row>
        <row r="1507">
          <cell r="D1507" t="str">
            <v>314010170</v>
          </cell>
          <cell r="F1507" t="str">
            <v>7</v>
          </cell>
          <cell r="G1507" t="str">
            <v>MATHEMATICS</v>
          </cell>
          <cell r="I1507">
            <v>20.8</v>
          </cell>
          <cell r="K1507">
            <v>0</v>
          </cell>
          <cell r="M1507">
            <v>25</v>
          </cell>
          <cell r="O1507">
            <v>0</v>
          </cell>
          <cell r="Q1507">
            <v>15</v>
          </cell>
          <cell r="S1507">
            <v>0</v>
          </cell>
          <cell r="U1507">
            <v>0</v>
          </cell>
          <cell r="W1507">
            <v>23.3</v>
          </cell>
        </row>
        <row r="1508">
          <cell r="D1508" t="str">
            <v>314010170</v>
          </cell>
          <cell r="F1508" t="str">
            <v>8</v>
          </cell>
          <cell r="G1508" t="str">
            <v>ENGLISH LANGUAGE ARTS</v>
          </cell>
          <cell r="I1508">
            <v>44.2</v>
          </cell>
          <cell r="K1508">
            <v>0</v>
          </cell>
          <cell r="M1508">
            <v>40</v>
          </cell>
          <cell r="O1508">
            <v>0</v>
          </cell>
          <cell r="Q1508">
            <v>47.8</v>
          </cell>
          <cell r="S1508">
            <v>0</v>
          </cell>
          <cell r="U1508">
            <v>20</v>
          </cell>
          <cell r="W1508">
            <v>47.4</v>
          </cell>
        </row>
        <row r="1509">
          <cell r="D1509" t="str">
            <v>314010170</v>
          </cell>
          <cell r="F1509" t="str">
            <v>8</v>
          </cell>
          <cell r="G1509" t="str">
            <v>MATHEMATICS</v>
          </cell>
          <cell r="I1509">
            <v>27.9</v>
          </cell>
          <cell r="K1509">
            <v>0</v>
          </cell>
          <cell r="M1509">
            <v>20</v>
          </cell>
          <cell r="O1509">
            <v>0</v>
          </cell>
          <cell r="Q1509">
            <v>34.700000000000003</v>
          </cell>
          <cell r="S1509">
            <v>0</v>
          </cell>
          <cell r="U1509">
            <v>0</v>
          </cell>
          <cell r="W1509">
            <v>29</v>
          </cell>
        </row>
        <row r="1510">
          <cell r="D1510" t="str">
            <v>314010190</v>
          </cell>
          <cell r="F1510" t="str">
            <v>3</v>
          </cell>
          <cell r="G1510" t="str">
            <v>ENGLISH LANGUAGE ARTS</v>
          </cell>
          <cell r="I1510">
            <v>23.5</v>
          </cell>
          <cell r="K1510">
            <v>0</v>
          </cell>
          <cell r="M1510">
            <v>0</v>
          </cell>
          <cell r="O1510">
            <v>100</v>
          </cell>
          <cell r="Q1510">
            <v>20.7</v>
          </cell>
          <cell r="S1510">
            <v>0</v>
          </cell>
          <cell r="U1510">
            <v>0</v>
          </cell>
          <cell r="W1510">
            <v>24.2</v>
          </cell>
        </row>
        <row r="1511">
          <cell r="D1511" t="str">
            <v>314010190</v>
          </cell>
          <cell r="F1511" t="str">
            <v>3</v>
          </cell>
          <cell r="G1511" t="str">
            <v>MATHEMATICS</v>
          </cell>
          <cell r="I1511">
            <v>58.8</v>
          </cell>
          <cell r="K1511">
            <v>0</v>
          </cell>
          <cell r="M1511">
            <v>0</v>
          </cell>
          <cell r="O1511">
            <v>100</v>
          </cell>
          <cell r="Q1511">
            <v>62</v>
          </cell>
          <cell r="S1511">
            <v>66.599999999999994</v>
          </cell>
          <cell r="U1511">
            <v>20</v>
          </cell>
          <cell r="W1511">
            <v>57.6</v>
          </cell>
        </row>
        <row r="1512">
          <cell r="D1512" t="str">
            <v>314010190</v>
          </cell>
          <cell r="F1512" t="str">
            <v>4</v>
          </cell>
          <cell r="G1512" t="str">
            <v>ENGLISH LANGUAGE ARTS</v>
          </cell>
          <cell r="I1512">
            <v>41.1</v>
          </cell>
          <cell r="K1512">
            <v>0</v>
          </cell>
          <cell r="M1512">
            <v>11.1</v>
          </cell>
          <cell r="O1512">
            <v>100</v>
          </cell>
          <cell r="Q1512">
            <v>46.6</v>
          </cell>
          <cell r="S1512">
            <v>11.1</v>
          </cell>
          <cell r="U1512">
            <v>25</v>
          </cell>
          <cell r="W1512">
            <v>40.799999999999997</v>
          </cell>
        </row>
        <row r="1513">
          <cell r="D1513" t="str">
            <v>314010190</v>
          </cell>
          <cell r="F1513" t="str">
            <v>4</v>
          </cell>
          <cell r="G1513" t="str">
            <v>MATHEMATICS</v>
          </cell>
          <cell r="I1513">
            <v>51.8</v>
          </cell>
          <cell r="K1513">
            <v>0</v>
          </cell>
          <cell r="M1513">
            <v>44.4</v>
          </cell>
          <cell r="O1513">
            <v>100</v>
          </cell>
          <cell r="Q1513">
            <v>53.3</v>
          </cell>
          <cell r="S1513">
            <v>22.2</v>
          </cell>
          <cell r="U1513">
            <v>18.8</v>
          </cell>
          <cell r="W1513">
            <v>51.9</v>
          </cell>
        </row>
        <row r="1514">
          <cell r="D1514" t="str">
            <v>314010190</v>
          </cell>
          <cell r="F1514" t="str">
            <v>5</v>
          </cell>
          <cell r="G1514" t="str">
            <v>ENGLISH LANGUAGE ARTS</v>
          </cell>
          <cell r="I1514">
            <v>11.5</v>
          </cell>
          <cell r="K1514">
            <v>0</v>
          </cell>
          <cell r="M1514">
            <v>0</v>
          </cell>
          <cell r="O1514">
            <v>0</v>
          </cell>
          <cell r="Q1514">
            <v>14.6</v>
          </cell>
          <cell r="S1514">
            <v>7.7</v>
          </cell>
          <cell r="U1514">
            <v>11.1</v>
          </cell>
          <cell r="W1514">
            <v>10.7</v>
          </cell>
        </row>
        <row r="1515">
          <cell r="D1515" t="str">
            <v>314010190</v>
          </cell>
          <cell r="F1515" t="str">
            <v>5</v>
          </cell>
          <cell r="G1515" t="str">
            <v>MATHEMATICS</v>
          </cell>
          <cell r="I1515">
            <v>52.5</v>
          </cell>
          <cell r="K1515">
            <v>0</v>
          </cell>
          <cell r="M1515">
            <v>33.299999999999997</v>
          </cell>
          <cell r="O1515">
            <v>100</v>
          </cell>
          <cell r="Q1515">
            <v>56.3</v>
          </cell>
          <cell r="S1515">
            <v>30.8</v>
          </cell>
          <cell r="U1515">
            <v>55.6</v>
          </cell>
          <cell r="W1515">
            <v>53.5</v>
          </cell>
        </row>
        <row r="1516">
          <cell r="D1516" t="str">
            <v>314010190</v>
          </cell>
          <cell r="F1516" t="str">
            <v>6</v>
          </cell>
          <cell r="G1516" t="str">
            <v>ENGLISH LANGUAGE ARTS</v>
          </cell>
          <cell r="I1516">
            <v>26.6</v>
          </cell>
          <cell r="K1516">
            <v>0</v>
          </cell>
          <cell r="M1516">
            <v>21.4</v>
          </cell>
          <cell r="O1516">
            <v>0</v>
          </cell>
          <cell r="Q1516">
            <v>28.6</v>
          </cell>
          <cell r="S1516">
            <v>0</v>
          </cell>
          <cell r="U1516">
            <v>9.1</v>
          </cell>
          <cell r="W1516">
            <v>25</v>
          </cell>
        </row>
        <row r="1517">
          <cell r="D1517" t="str">
            <v>314010190</v>
          </cell>
          <cell r="F1517" t="str">
            <v>6</v>
          </cell>
          <cell r="G1517" t="str">
            <v>MATHEMATICS</v>
          </cell>
          <cell r="I1517">
            <v>43.6</v>
          </cell>
          <cell r="K1517">
            <v>33.299999999999997</v>
          </cell>
          <cell r="M1517">
            <v>21.4</v>
          </cell>
          <cell r="O1517">
            <v>0</v>
          </cell>
          <cell r="Q1517">
            <v>48.1</v>
          </cell>
          <cell r="S1517">
            <v>18.2</v>
          </cell>
          <cell r="U1517">
            <v>18.2</v>
          </cell>
          <cell r="W1517">
            <v>44.1</v>
          </cell>
        </row>
        <row r="1518">
          <cell r="D1518" t="str">
            <v>314010190</v>
          </cell>
          <cell r="F1518" t="str">
            <v>7</v>
          </cell>
          <cell r="G1518" t="str">
            <v>ENGLISH LANGUAGE ARTS</v>
          </cell>
          <cell r="I1518">
            <v>10.5</v>
          </cell>
          <cell r="K1518">
            <v>0</v>
          </cell>
          <cell r="M1518">
            <v>5</v>
          </cell>
          <cell r="O1518">
            <v>0</v>
          </cell>
          <cell r="Q1518">
            <v>12.2</v>
          </cell>
          <cell r="S1518">
            <v>0</v>
          </cell>
          <cell r="U1518">
            <v>0</v>
          </cell>
          <cell r="W1518">
            <v>9.8000000000000007</v>
          </cell>
        </row>
        <row r="1519">
          <cell r="D1519" t="str">
            <v>314010190</v>
          </cell>
          <cell r="F1519" t="str">
            <v>7</v>
          </cell>
          <cell r="G1519" t="str">
            <v>MATHEMATICS</v>
          </cell>
          <cell r="I1519">
            <v>13.7</v>
          </cell>
          <cell r="K1519">
            <v>0</v>
          </cell>
          <cell r="M1519">
            <v>10</v>
          </cell>
          <cell r="O1519">
            <v>0</v>
          </cell>
          <cell r="Q1519">
            <v>14.9</v>
          </cell>
          <cell r="S1519">
            <v>0</v>
          </cell>
          <cell r="U1519">
            <v>0</v>
          </cell>
          <cell r="W1519">
            <v>13.1</v>
          </cell>
        </row>
        <row r="1520">
          <cell r="D1520" t="str">
            <v>314010190</v>
          </cell>
          <cell r="F1520" t="str">
            <v>8</v>
          </cell>
          <cell r="G1520" t="str">
            <v>ENGLISH LANGUAGE ARTS</v>
          </cell>
          <cell r="I1520">
            <v>38.6</v>
          </cell>
          <cell r="K1520">
            <v>0</v>
          </cell>
          <cell r="M1520">
            <v>32</v>
          </cell>
          <cell r="O1520">
            <v>0</v>
          </cell>
          <cell r="Q1520">
            <v>41.3</v>
          </cell>
          <cell r="S1520">
            <v>10</v>
          </cell>
          <cell r="U1520">
            <v>11.5</v>
          </cell>
          <cell r="W1520">
            <v>39.200000000000003</v>
          </cell>
        </row>
        <row r="1521">
          <cell r="D1521" t="str">
            <v>314010190</v>
          </cell>
          <cell r="F1521" t="str">
            <v>8</v>
          </cell>
          <cell r="G1521" t="str">
            <v>MATHEMATICS</v>
          </cell>
          <cell r="I1521">
            <v>28.8</v>
          </cell>
          <cell r="K1521">
            <v>0</v>
          </cell>
          <cell r="M1521">
            <v>29.2</v>
          </cell>
          <cell r="O1521">
            <v>100</v>
          </cell>
          <cell r="Q1521">
            <v>28.3</v>
          </cell>
          <cell r="S1521">
            <v>10</v>
          </cell>
          <cell r="U1521">
            <v>16</v>
          </cell>
          <cell r="W1521">
            <v>25.5</v>
          </cell>
        </row>
        <row r="1522">
          <cell r="D1522" t="str">
            <v>314010220</v>
          </cell>
          <cell r="F1522" t="str">
            <v>3</v>
          </cell>
          <cell r="G1522" t="str">
            <v>ENGLISH LANGUAGE ARTS</v>
          </cell>
          <cell r="I1522">
            <v>30.9</v>
          </cell>
          <cell r="K1522">
            <v>0</v>
          </cell>
          <cell r="M1522">
            <v>25</v>
          </cell>
          <cell r="O1522">
            <v>0</v>
          </cell>
          <cell r="Q1522">
            <v>31.9</v>
          </cell>
          <cell r="S1522">
            <v>0</v>
          </cell>
          <cell r="U1522">
            <v>12.5</v>
          </cell>
          <cell r="W1522">
            <v>31.6</v>
          </cell>
        </row>
        <row r="1523">
          <cell r="D1523" t="str">
            <v>314010220</v>
          </cell>
          <cell r="F1523" t="str">
            <v>3</v>
          </cell>
          <cell r="G1523" t="str">
            <v>MATHEMATICS</v>
          </cell>
          <cell r="I1523">
            <v>54.3</v>
          </cell>
          <cell r="K1523">
            <v>0</v>
          </cell>
          <cell r="M1523">
            <v>37.5</v>
          </cell>
          <cell r="O1523">
            <v>0</v>
          </cell>
          <cell r="Q1523">
            <v>57</v>
          </cell>
          <cell r="S1523">
            <v>50</v>
          </cell>
          <cell r="U1523">
            <v>25</v>
          </cell>
          <cell r="W1523">
            <v>55.7</v>
          </cell>
        </row>
        <row r="1524">
          <cell r="D1524" t="str">
            <v>314010220</v>
          </cell>
          <cell r="F1524" t="str">
            <v>4</v>
          </cell>
          <cell r="G1524" t="str">
            <v>ENGLISH LANGUAGE ARTS</v>
          </cell>
          <cell r="I1524">
            <v>19.8</v>
          </cell>
          <cell r="K1524">
            <v>66.7</v>
          </cell>
          <cell r="M1524">
            <v>12.5</v>
          </cell>
          <cell r="O1524">
            <v>0</v>
          </cell>
          <cell r="Q1524">
            <v>19.5</v>
          </cell>
          <cell r="S1524">
            <v>0</v>
          </cell>
          <cell r="U1524">
            <v>6.3</v>
          </cell>
          <cell r="W1524">
            <v>20.9</v>
          </cell>
        </row>
        <row r="1525">
          <cell r="D1525" t="str">
            <v>314010220</v>
          </cell>
          <cell r="F1525" t="str">
            <v>4</v>
          </cell>
          <cell r="G1525" t="str">
            <v>MATHEMATICS</v>
          </cell>
          <cell r="I1525">
            <v>49.5</v>
          </cell>
          <cell r="K1525">
            <v>66.7</v>
          </cell>
          <cell r="M1525">
            <v>37.5</v>
          </cell>
          <cell r="O1525">
            <v>0</v>
          </cell>
          <cell r="Q1525">
            <v>51.3</v>
          </cell>
          <cell r="S1525">
            <v>44.4</v>
          </cell>
          <cell r="U1525">
            <v>37.6</v>
          </cell>
          <cell r="W1525">
            <v>50.6</v>
          </cell>
        </row>
        <row r="1526">
          <cell r="D1526" t="str">
            <v>314010220</v>
          </cell>
          <cell r="F1526" t="str">
            <v>5</v>
          </cell>
          <cell r="G1526" t="str">
            <v>ENGLISH LANGUAGE ARTS</v>
          </cell>
          <cell r="I1526">
            <v>31.4</v>
          </cell>
          <cell r="K1526">
            <v>33.299999999999997</v>
          </cell>
          <cell r="M1526">
            <v>16.7</v>
          </cell>
          <cell r="O1526">
            <v>0</v>
          </cell>
          <cell r="Q1526">
            <v>33.299999999999997</v>
          </cell>
          <cell r="S1526">
            <v>25</v>
          </cell>
          <cell r="U1526">
            <v>5.3</v>
          </cell>
          <cell r="W1526">
            <v>31.6</v>
          </cell>
        </row>
        <row r="1527">
          <cell r="D1527" t="str">
            <v>314010220</v>
          </cell>
          <cell r="F1527" t="str">
            <v>5</v>
          </cell>
          <cell r="G1527" t="str">
            <v>MATHEMATICS</v>
          </cell>
          <cell r="I1527">
            <v>64.7</v>
          </cell>
          <cell r="K1527">
            <v>16.7</v>
          </cell>
          <cell r="M1527">
            <v>41.7</v>
          </cell>
          <cell r="O1527">
            <v>0</v>
          </cell>
          <cell r="Q1527">
            <v>71.3</v>
          </cell>
          <cell r="S1527">
            <v>75</v>
          </cell>
          <cell r="U1527">
            <v>15.8</v>
          </cell>
          <cell r="W1527">
            <v>65.3</v>
          </cell>
        </row>
        <row r="1528">
          <cell r="D1528" t="str">
            <v>314010220</v>
          </cell>
          <cell r="F1528" t="str">
            <v>6</v>
          </cell>
          <cell r="G1528" t="str">
            <v>ENGLISH LANGUAGE ARTS</v>
          </cell>
          <cell r="I1528">
            <v>31.5</v>
          </cell>
          <cell r="K1528">
            <v>33.299999999999997</v>
          </cell>
          <cell r="M1528">
            <v>12.5</v>
          </cell>
          <cell r="O1528">
            <v>100</v>
          </cell>
          <cell r="Q1528">
            <v>34.1</v>
          </cell>
          <cell r="S1528">
            <v>0</v>
          </cell>
          <cell r="U1528">
            <v>14.3</v>
          </cell>
          <cell r="W1528">
            <v>30.1</v>
          </cell>
        </row>
        <row r="1529">
          <cell r="D1529" t="str">
            <v>314010220</v>
          </cell>
          <cell r="F1529" t="str">
            <v>6</v>
          </cell>
          <cell r="G1529" t="str">
            <v>MATHEMATICS</v>
          </cell>
          <cell r="I1529">
            <v>51.4</v>
          </cell>
          <cell r="K1529">
            <v>100</v>
          </cell>
          <cell r="M1529">
            <v>25</v>
          </cell>
          <cell r="O1529">
            <v>0</v>
          </cell>
          <cell r="Q1529">
            <v>55.3</v>
          </cell>
          <cell r="S1529">
            <v>33.299999999999997</v>
          </cell>
          <cell r="U1529">
            <v>23.8</v>
          </cell>
          <cell r="W1529">
            <v>49.5</v>
          </cell>
        </row>
        <row r="1530">
          <cell r="D1530" t="str">
            <v>314010220</v>
          </cell>
          <cell r="F1530" t="str">
            <v>7</v>
          </cell>
          <cell r="G1530" t="str">
            <v>ENGLISH LANGUAGE ARTS</v>
          </cell>
          <cell r="I1530">
            <v>38.9</v>
          </cell>
          <cell r="K1530">
            <v>50</v>
          </cell>
          <cell r="M1530">
            <v>20</v>
          </cell>
          <cell r="O1530">
            <v>0</v>
          </cell>
          <cell r="Q1530">
            <v>40.299999999999997</v>
          </cell>
          <cell r="S1530">
            <v>0</v>
          </cell>
          <cell r="U1530">
            <v>8.3000000000000007</v>
          </cell>
          <cell r="W1530">
            <v>38.1</v>
          </cell>
        </row>
        <row r="1531">
          <cell r="D1531" t="str">
            <v>314010220</v>
          </cell>
          <cell r="F1531" t="str">
            <v>7</v>
          </cell>
          <cell r="G1531" t="str">
            <v>MATHEMATICS</v>
          </cell>
          <cell r="I1531">
            <v>42.1</v>
          </cell>
          <cell r="K1531">
            <v>62.5</v>
          </cell>
          <cell r="M1531">
            <v>40</v>
          </cell>
          <cell r="O1531">
            <v>0</v>
          </cell>
          <cell r="Q1531">
            <v>40.299999999999997</v>
          </cell>
          <cell r="S1531">
            <v>0</v>
          </cell>
          <cell r="U1531">
            <v>8.3000000000000007</v>
          </cell>
          <cell r="W1531">
            <v>41.7</v>
          </cell>
        </row>
        <row r="1532">
          <cell r="D1532" t="str">
            <v>314010220</v>
          </cell>
          <cell r="F1532" t="str">
            <v>8</v>
          </cell>
          <cell r="G1532" t="str">
            <v>ENGLISH LANGUAGE ARTS</v>
          </cell>
          <cell r="I1532">
            <v>55.2</v>
          </cell>
          <cell r="K1532">
            <v>75</v>
          </cell>
          <cell r="M1532">
            <v>34.799999999999997</v>
          </cell>
          <cell r="O1532">
            <v>0</v>
          </cell>
          <cell r="Q1532">
            <v>60</v>
          </cell>
          <cell r="S1532">
            <v>0</v>
          </cell>
          <cell r="U1532">
            <v>23.5</v>
          </cell>
          <cell r="W1532">
            <v>55</v>
          </cell>
        </row>
        <row r="1533">
          <cell r="D1533" t="str">
            <v>314010220</v>
          </cell>
          <cell r="F1533" t="str">
            <v>8</v>
          </cell>
          <cell r="G1533" t="str">
            <v>MATHEMATICS</v>
          </cell>
          <cell r="I1533">
            <v>46.2</v>
          </cell>
          <cell r="K1533">
            <v>50</v>
          </cell>
          <cell r="M1533">
            <v>31.8</v>
          </cell>
          <cell r="O1533">
            <v>0</v>
          </cell>
          <cell r="Q1533">
            <v>50.1</v>
          </cell>
          <cell r="S1533">
            <v>33.299999999999997</v>
          </cell>
          <cell r="U1533">
            <v>11.8</v>
          </cell>
          <cell r="W1533">
            <v>47.5</v>
          </cell>
        </row>
        <row r="1534">
          <cell r="D1534" t="str">
            <v>314010240</v>
          </cell>
          <cell r="F1534" t="str">
            <v>3</v>
          </cell>
          <cell r="G1534" t="str">
            <v>ENGLISH LANGUAGE ARTS</v>
          </cell>
          <cell r="I1534">
            <v>18.899999999999999</v>
          </cell>
          <cell r="K1534">
            <v>0</v>
          </cell>
          <cell r="M1534">
            <v>19</v>
          </cell>
          <cell r="O1534">
            <v>0</v>
          </cell>
          <cell r="Q1534">
            <v>23.1</v>
          </cell>
          <cell r="S1534">
            <v>50</v>
          </cell>
          <cell r="U1534">
            <v>16.7</v>
          </cell>
          <cell r="W1534">
            <v>19.399999999999999</v>
          </cell>
        </row>
        <row r="1535">
          <cell r="D1535" t="str">
            <v>314010240</v>
          </cell>
          <cell r="F1535" t="str">
            <v>3</v>
          </cell>
          <cell r="G1535" t="str">
            <v>MATHEMATICS</v>
          </cell>
          <cell r="I1535">
            <v>48.6</v>
          </cell>
          <cell r="K1535">
            <v>66.7</v>
          </cell>
          <cell r="M1535">
            <v>47.7</v>
          </cell>
          <cell r="O1535">
            <v>0</v>
          </cell>
          <cell r="Q1535">
            <v>46.2</v>
          </cell>
          <cell r="S1535">
            <v>100</v>
          </cell>
          <cell r="U1535">
            <v>66.7</v>
          </cell>
          <cell r="W1535">
            <v>48.4</v>
          </cell>
        </row>
        <row r="1536">
          <cell r="D1536" t="str">
            <v>314010240</v>
          </cell>
          <cell r="F1536" t="str">
            <v>4</v>
          </cell>
          <cell r="G1536" t="str">
            <v>ENGLISH LANGUAGE ARTS</v>
          </cell>
          <cell r="I1536">
            <v>17.899999999999999</v>
          </cell>
          <cell r="K1536">
            <v>0</v>
          </cell>
          <cell r="M1536">
            <v>5.9</v>
          </cell>
          <cell r="O1536">
            <v>0</v>
          </cell>
          <cell r="Q1536">
            <v>28.6</v>
          </cell>
          <cell r="S1536">
            <v>0</v>
          </cell>
          <cell r="U1536">
            <v>9.1</v>
          </cell>
          <cell r="W1536">
            <v>18.899999999999999</v>
          </cell>
        </row>
        <row r="1537">
          <cell r="D1537" t="str">
            <v>314010240</v>
          </cell>
          <cell r="F1537" t="str">
            <v>4</v>
          </cell>
          <cell r="G1537" t="str">
            <v>MATHEMATICS</v>
          </cell>
          <cell r="I1537">
            <v>28.2</v>
          </cell>
          <cell r="K1537">
            <v>100</v>
          </cell>
          <cell r="M1537">
            <v>17.600000000000001</v>
          </cell>
          <cell r="O1537">
            <v>0</v>
          </cell>
          <cell r="Q1537">
            <v>33.4</v>
          </cell>
          <cell r="S1537">
            <v>100</v>
          </cell>
          <cell r="U1537">
            <v>0</v>
          </cell>
          <cell r="W1537">
            <v>27</v>
          </cell>
        </row>
        <row r="1538">
          <cell r="D1538" t="str">
            <v>314010240</v>
          </cell>
          <cell r="F1538" t="str">
            <v>5</v>
          </cell>
          <cell r="G1538" t="str">
            <v>ENGLISH LANGUAGE ARTS</v>
          </cell>
          <cell r="I1538">
            <v>26.3</v>
          </cell>
          <cell r="K1538">
            <v>0</v>
          </cell>
          <cell r="M1538">
            <v>17.399999999999999</v>
          </cell>
          <cell r="O1538">
            <v>0</v>
          </cell>
          <cell r="Q1538">
            <v>40</v>
          </cell>
          <cell r="S1538">
            <v>0</v>
          </cell>
          <cell r="U1538">
            <v>25</v>
          </cell>
          <cell r="W1538">
            <v>29</v>
          </cell>
        </row>
        <row r="1539">
          <cell r="D1539" t="str">
            <v>314010240</v>
          </cell>
          <cell r="F1539" t="str">
            <v>5</v>
          </cell>
          <cell r="G1539" t="str">
            <v>MATHEMATICS</v>
          </cell>
          <cell r="I1539">
            <v>52.7</v>
          </cell>
          <cell r="K1539">
            <v>0</v>
          </cell>
          <cell r="M1539">
            <v>52.1</v>
          </cell>
          <cell r="O1539">
            <v>0</v>
          </cell>
          <cell r="Q1539">
            <v>53.3</v>
          </cell>
          <cell r="S1539">
            <v>0</v>
          </cell>
          <cell r="U1539">
            <v>41.7</v>
          </cell>
          <cell r="W1539">
            <v>54.8</v>
          </cell>
        </row>
        <row r="1540">
          <cell r="D1540" t="str">
            <v>314010240</v>
          </cell>
          <cell r="F1540" t="str">
            <v>6</v>
          </cell>
          <cell r="G1540" t="str">
            <v>ENGLISH LANGUAGE ARTS</v>
          </cell>
          <cell r="I1540">
            <v>42.9</v>
          </cell>
          <cell r="K1540">
            <v>100</v>
          </cell>
          <cell r="M1540">
            <v>26</v>
          </cell>
          <cell r="O1540">
            <v>0</v>
          </cell>
          <cell r="Q1540">
            <v>61.1</v>
          </cell>
          <cell r="S1540">
            <v>0</v>
          </cell>
          <cell r="U1540">
            <v>0</v>
          </cell>
          <cell r="W1540">
            <v>41.7</v>
          </cell>
        </row>
        <row r="1541">
          <cell r="D1541" t="str">
            <v>314010240</v>
          </cell>
          <cell r="F1541" t="str">
            <v>6</v>
          </cell>
          <cell r="G1541" t="str">
            <v>MATHEMATICS</v>
          </cell>
          <cell r="I1541">
            <v>59.5</v>
          </cell>
          <cell r="K1541">
            <v>100</v>
          </cell>
          <cell r="M1541">
            <v>47.8</v>
          </cell>
          <cell r="O1541">
            <v>0</v>
          </cell>
          <cell r="Q1541">
            <v>72.3</v>
          </cell>
          <cell r="S1541">
            <v>100</v>
          </cell>
          <cell r="U1541">
            <v>25</v>
          </cell>
          <cell r="W1541">
            <v>61.1</v>
          </cell>
        </row>
        <row r="1542">
          <cell r="D1542" t="str">
            <v>314010240</v>
          </cell>
          <cell r="F1542" t="str">
            <v>7</v>
          </cell>
          <cell r="G1542" t="str">
            <v>ENGLISH LANGUAGE ARTS</v>
          </cell>
          <cell r="I1542">
            <v>22.2</v>
          </cell>
          <cell r="K1542">
            <v>0</v>
          </cell>
          <cell r="M1542">
            <v>26.9</v>
          </cell>
          <cell r="O1542">
            <v>0</v>
          </cell>
          <cell r="Q1542">
            <v>16.7</v>
          </cell>
          <cell r="S1542">
            <v>0</v>
          </cell>
          <cell r="U1542">
            <v>11.1</v>
          </cell>
          <cell r="W1542">
            <v>26.6</v>
          </cell>
        </row>
        <row r="1543">
          <cell r="D1543" t="str">
            <v>314010240</v>
          </cell>
          <cell r="F1543" t="str">
            <v>7</v>
          </cell>
          <cell r="G1543" t="str">
            <v>MATHEMATICS</v>
          </cell>
          <cell r="I1543">
            <v>28.8</v>
          </cell>
          <cell r="K1543">
            <v>0</v>
          </cell>
          <cell r="M1543">
            <v>23</v>
          </cell>
          <cell r="O1543">
            <v>0</v>
          </cell>
          <cell r="Q1543">
            <v>38.9</v>
          </cell>
          <cell r="S1543">
            <v>66.7</v>
          </cell>
          <cell r="U1543">
            <v>22.2</v>
          </cell>
          <cell r="W1543">
            <v>23.4</v>
          </cell>
        </row>
        <row r="1544">
          <cell r="D1544" t="str">
            <v>314010240</v>
          </cell>
          <cell r="F1544" t="str">
            <v>8</v>
          </cell>
          <cell r="G1544" t="str">
            <v>ENGLISH LANGUAGE ARTS</v>
          </cell>
          <cell r="I1544">
            <v>45.7</v>
          </cell>
          <cell r="K1544">
            <v>0</v>
          </cell>
          <cell r="M1544">
            <v>23.8</v>
          </cell>
          <cell r="O1544">
            <v>0</v>
          </cell>
          <cell r="Q1544">
            <v>78.599999999999994</v>
          </cell>
          <cell r="S1544">
            <v>0</v>
          </cell>
          <cell r="U1544">
            <v>10</v>
          </cell>
          <cell r="W1544">
            <v>46.2</v>
          </cell>
        </row>
        <row r="1545">
          <cell r="D1545" t="str">
            <v>314010240</v>
          </cell>
          <cell r="F1545" t="str">
            <v>8</v>
          </cell>
          <cell r="G1545" t="str">
            <v>MATHEMATICS</v>
          </cell>
          <cell r="I1545">
            <v>34.299999999999997</v>
          </cell>
          <cell r="K1545">
            <v>0</v>
          </cell>
          <cell r="M1545">
            <v>14.3</v>
          </cell>
          <cell r="O1545">
            <v>0</v>
          </cell>
          <cell r="Q1545">
            <v>64.3</v>
          </cell>
          <cell r="S1545">
            <v>0</v>
          </cell>
          <cell r="U1545">
            <v>0</v>
          </cell>
          <cell r="W1545">
            <v>34.6</v>
          </cell>
        </row>
        <row r="1546">
          <cell r="D1546" t="str">
            <v>314010250</v>
          </cell>
          <cell r="F1546" t="str">
            <v>3</v>
          </cell>
          <cell r="G1546" t="str">
            <v>ENGLISH LANGUAGE ARTS</v>
          </cell>
          <cell r="I1546">
            <v>32.200000000000003</v>
          </cell>
          <cell r="K1546">
            <v>0</v>
          </cell>
          <cell r="M1546">
            <v>35</v>
          </cell>
          <cell r="O1546">
            <v>0</v>
          </cell>
          <cell r="Q1546">
            <v>30.8</v>
          </cell>
          <cell r="S1546">
            <v>8.3000000000000007</v>
          </cell>
          <cell r="U1546">
            <v>0</v>
          </cell>
          <cell r="W1546">
            <v>30.9</v>
          </cell>
        </row>
        <row r="1547">
          <cell r="D1547" t="str">
            <v>314010250</v>
          </cell>
          <cell r="F1547" t="str">
            <v>3</v>
          </cell>
          <cell r="G1547" t="str">
            <v>MATHEMATICS</v>
          </cell>
          <cell r="I1547">
            <v>35.6</v>
          </cell>
          <cell r="K1547">
            <v>0</v>
          </cell>
          <cell r="M1547">
            <v>35</v>
          </cell>
          <cell r="O1547">
            <v>0</v>
          </cell>
          <cell r="Q1547">
            <v>35.9</v>
          </cell>
          <cell r="S1547">
            <v>16.600000000000001</v>
          </cell>
          <cell r="U1547">
            <v>0</v>
          </cell>
          <cell r="W1547">
            <v>32.799999999999997</v>
          </cell>
        </row>
        <row r="1548">
          <cell r="D1548" t="str">
            <v>314010250</v>
          </cell>
          <cell r="F1548" t="str">
            <v>4</v>
          </cell>
          <cell r="G1548" t="str">
            <v>ENGLISH LANGUAGE ARTS</v>
          </cell>
          <cell r="I1548">
            <v>19.2</v>
          </cell>
          <cell r="K1548">
            <v>0</v>
          </cell>
          <cell r="M1548">
            <v>32</v>
          </cell>
          <cell r="O1548">
            <v>0</v>
          </cell>
          <cell r="Q1548">
            <v>7.4</v>
          </cell>
          <cell r="S1548">
            <v>0</v>
          </cell>
          <cell r="U1548">
            <v>0</v>
          </cell>
          <cell r="W1548">
            <v>18</v>
          </cell>
        </row>
        <row r="1549">
          <cell r="D1549" t="str">
            <v>314010250</v>
          </cell>
          <cell r="F1549" t="str">
            <v>4</v>
          </cell>
          <cell r="G1549" t="str">
            <v>MATHEMATICS</v>
          </cell>
          <cell r="I1549">
            <v>55.8</v>
          </cell>
          <cell r="K1549">
            <v>0</v>
          </cell>
          <cell r="M1549">
            <v>68</v>
          </cell>
          <cell r="O1549">
            <v>0</v>
          </cell>
          <cell r="Q1549">
            <v>44.4</v>
          </cell>
          <cell r="S1549">
            <v>33.299999999999997</v>
          </cell>
          <cell r="U1549">
            <v>16.7</v>
          </cell>
          <cell r="W1549">
            <v>56</v>
          </cell>
        </row>
        <row r="1550">
          <cell r="D1550" t="str">
            <v>314010250</v>
          </cell>
          <cell r="F1550" t="str">
            <v>5</v>
          </cell>
          <cell r="G1550" t="str">
            <v>ENGLISH LANGUAGE ARTS</v>
          </cell>
          <cell r="I1550">
            <v>11.3</v>
          </cell>
          <cell r="K1550">
            <v>0</v>
          </cell>
          <cell r="M1550">
            <v>11.8</v>
          </cell>
          <cell r="O1550">
            <v>0</v>
          </cell>
          <cell r="Q1550">
            <v>10.8</v>
          </cell>
          <cell r="S1550">
            <v>0</v>
          </cell>
          <cell r="U1550">
            <v>0</v>
          </cell>
          <cell r="W1550">
            <v>8.6</v>
          </cell>
        </row>
        <row r="1551">
          <cell r="D1551" t="str">
            <v>314010250</v>
          </cell>
          <cell r="F1551" t="str">
            <v>5</v>
          </cell>
          <cell r="G1551" t="str">
            <v>MATHEMATICS</v>
          </cell>
          <cell r="I1551">
            <v>35.200000000000003</v>
          </cell>
          <cell r="K1551">
            <v>0</v>
          </cell>
          <cell r="M1551">
            <v>23.5</v>
          </cell>
          <cell r="O1551">
            <v>0</v>
          </cell>
          <cell r="Q1551">
            <v>45.9</v>
          </cell>
          <cell r="S1551">
            <v>50</v>
          </cell>
          <cell r="U1551">
            <v>20</v>
          </cell>
          <cell r="W1551">
            <v>34.5</v>
          </cell>
        </row>
        <row r="1552">
          <cell r="D1552" t="str">
            <v>314010250</v>
          </cell>
          <cell r="F1552" t="str">
            <v>6</v>
          </cell>
          <cell r="G1552" t="str">
            <v>ENGLISH LANGUAGE ARTS</v>
          </cell>
          <cell r="I1552">
            <v>42.7</v>
          </cell>
          <cell r="K1552">
            <v>0</v>
          </cell>
          <cell r="M1552">
            <v>38.1</v>
          </cell>
          <cell r="O1552">
            <v>0</v>
          </cell>
          <cell r="Q1552">
            <v>52</v>
          </cell>
          <cell r="S1552">
            <v>0</v>
          </cell>
          <cell r="U1552">
            <v>10</v>
          </cell>
          <cell r="W1552">
            <v>39.700000000000003</v>
          </cell>
        </row>
        <row r="1553">
          <cell r="D1553" t="str">
            <v>314010250</v>
          </cell>
          <cell r="F1553" t="str">
            <v>6</v>
          </cell>
          <cell r="G1553" t="str">
            <v>MATHEMATICS</v>
          </cell>
          <cell r="I1553">
            <v>47</v>
          </cell>
          <cell r="K1553">
            <v>0</v>
          </cell>
          <cell r="M1553">
            <v>38.1</v>
          </cell>
          <cell r="O1553">
            <v>0</v>
          </cell>
          <cell r="Q1553">
            <v>64</v>
          </cell>
          <cell r="S1553">
            <v>40</v>
          </cell>
          <cell r="U1553">
            <v>20</v>
          </cell>
          <cell r="W1553">
            <v>46.5</v>
          </cell>
        </row>
        <row r="1554">
          <cell r="D1554" t="str">
            <v>314010250</v>
          </cell>
          <cell r="F1554" t="str">
            <v>7</v>
          </cell>
          <cell r="G1554" t="str">
            <v>ENGLISH LANGUAGE ARTS</v>
          </cell>
          <cell r="I1554">
            <v>36.200000000000003</v>
          </cell>
          <cell r="K1554">
            <v>0</v>
          </cell>
          <cell r="M1554">
            <v>36.799999999999997</v>
          </cell>
          <cell r="O1554">
            <v>0</v>
          </cell>
          <cell r="Q1554">
            <v>35.5</v>
          </cell>
          <cell r="S1554">
            <v>0</v>
          </cell>
          <cell r="U1554">
            <v>15.4</v>
          </cell>
          <cell r="W1554">
            <v>33.299999999999997</v>
          </cell>
        </row>
        <row r="1555">
          <cell r="D1555" t="str">
            <v>314010250</v>
          </cell>
          <cell r="F1555" t="str">
            <v>7</v>
          </cell>
          <cell r="G1555" t="str">
            <v>MATHEMATICS</v>
          </cell>
          <cell r="I1555">
            <v>34.700000000000003</v>
          </cell>
          <cell r="K1555">
            <v>0</v>
          </cell>
          <cell r="M1555">
            <v>28.9</v>
          </cell>
          <cell r="O1555">
            <v>0</v>
          </cell>
          <cell r="Q1555">
            <v>42</v>
          </cell>
          <cell r="S1555">
            <v>0</v>
          </cell>
          <cell r="U1555">
            <v>15.4</v>
          </cell>
          <cell r="W1555">
            <v>38.9</v>
          </cell>
        </row>
        <row r="1556">
          <cell r="D1556" t="str">
            <v>314010250</v>
          </cell>
          <cell r="F1556" t="str">
            <v>8</v>
          </cell>
          <cell r="G1556" t="str">
            <v>ENGLISH LANGUAGE ARTS</v>
          </cell>
          <cell r="I1556">
            <v>42.5</v>
          </cell>
          <cell r="K1556">
            <v>0</v>
          </cell>
          <cell r="M1556">
            <v>48.5</v>
          </cell>
          <cell r="O1556">
            <v>0</v>
          </cell>
          <cell r="Q1556">
            <v>37.5</v>
          </cell>
          <cell r="S1556">
            <v>25</v>
          </cell>
          <cell r="U1556">
            <v>22.3</v>
          </cell>
          <cell r="W1556">
            <v>43.1</v>
          </cell>
        </row>
        <row r="1557">
          <cell r="D1557" t="str">
            <v>314010250</v>
          </cell>
          <cell r="F1557" t="str">
            <v>8</v>
          </cell>
          <cell r="G1557" t="str">
            <v>MATHEMATICS</v>
          </cell>
          <cell r="I1557">
            <v>42.4</v>
          </cell>
          <cell r="K1557">
            <v>0</v>
          </cell>
          <cell r="M1557">
            <v>42.4</v>
          </cell>
          <cell r="O1557">
            <v>0</v>
          </cell>
          <cell r="Q1557">
            <v>42.5</v>
          </cell>
          <cell r="S1557">
            <v>8.3000000000000007</v>
          </cell>
          <cell r="U1557">
            <v>27.8</v>
          </cell>
          <cell r="W1557">
            <v>46.5</v>
          </cell>
        </row>
        <row r="1558">
          <cell r="D1558" t="str">
            <v>314010270</v>
          </cell>
          <cell r="F1558" t="str">
            <v>3</v>
          </cell>
          <cell r="G1558" t="str">
            <v>ENGLISH LANGUAGE ARTS</v>
          </cell>
          <cell r="I1558">
            <v>37.1</v>
          </cell>
          <cell r="K1558">
            <v>0</v>
          </cell>
          <cell r="M1558">
            <v>33.299999999999997</v>
          </cell>
          <cell r="O1558">
            <v>0</v>
          </cell>
          <cell r="Q1558">
            <v>39.1</v>
          </cell>
          <cell r="S1558">
            <v>18.2</v>
          </cell>
          <cell r="U1558">
            <v>33.299999999999997</v>
          </cell>
          <cell r="W1558">
            <v>34.4</v>
          </cell>
        </row>
        <row r="1559">
          <cell r="D1559" t="str">
            <v>314010270</v>
          </cell>
          <cell r="F1559" t="str">
            <v>3</v>
          </cell>
          <cell r="G1559" t="str">
            <v>MATHEMATICS</v>
          </cell>
          <cell r="I1559">
            <v>60</v>
          </cell>
          <cell r="K1559">
            <v>100</v>
          </cell>
          <cell r="M1559">
            <v>33.299999999999997</v>
          </cell>
          <cell r="O1559">
            <v>100</v>
          </cell>
          <cell r="Q1559">
            <v>59.4</v>
          </cell>
          <cell r="S1559">
            <v>27.3</v>
          </cell>
          <cell r="U1559">
            <v>66.7</v>
          </cell>
          <cell r="W1559">
            <v>59</v>
          </cell>
        </row>
        <row r="1560">
          <cell r="D1560" t="str">
            <v>314010270</v>
          </cell>
          <cell r="F1560" t="str">
            <v>4</v>
          </cell>
          <cell r="G1560" t="str">
            <v>ENGLISH LANGUAGE ARTS</v>
          </cell>
          <cell r="I1560">
            <v>44.9</v>
          </cell>
          <cell r="K1560">
            <v>0</v>
          </cell>
          <cell r="M1560">
            <v>66.7</v>
          </cell>
          <cell r="O1560">
            <v>0</v>
          </cell>
          <cell r="Q1560">
            <v>43.9</v>
          </cell>
          <cell r="S1560">
            <v>50</v>
          </cell>
          <cell r="U1560">
            <v>25</v>
          </cell>
          <cell r="W1560">
            <v>43.3</v>
          </cell>
        </row>
        <row r="1561">
          <cell r="D1561" t="str">
            <v>314010270</v>
          </cell>
          <cell r="F1561" t="str">
            <v>4</v>
          </cell>
          <cell r="G1561" t="str">
            <v>MATHEMATICS</v>
          </cell>
          <cell r="I1561">
            <v>55</v>
          </cell>
          <cell r="K1561">
            <v>0</v>
          </cell>
          <cell r="M1561">
            <v>66.7</v>
          </cell>
          <cell r="O1561">
            <v>0</v>
          </cell>
          <cell r="Q1561">
            <v>54.5</v>
          </cell>
          <cell r="S1561">
            <v>66.7</v>
          </cell>
          <cell r="U1561">
            <v>25</v>
          </cell>
          <cell r="W1561">
            <v>53.8</v>
          </cell>
        </row>
        <row r="1562">
          <cell r="D1562" t="str">
            <v>314010270</v>
          </cell>
          <cell r="F1562" t="str">
            <v>5</v>
          </cell>
          <cell r="G1562" t="str">
            <v>ENGLISH LANGUAGE ARTS</v>
          </cell>
          <cell r="I1562">
            <v>20.6</v>
          </cell>
          <cell r="K1562">
            <v>100</v>
          </cell>
          <cell r="M1562">
            <v>14.3</v>
          </cell>
          <cell r="O1562">
            <v>0</v>
          </cell>
          <cell r="Q1562">
            <v>20</v>
          </cell>
          <cell r="S1562">
            <v>0</v>
          </cell>
          <cell r="U1562">
            <v>0</v>
          </cell>
          <cell r="W1562">
            <v>21</v>
          </cell>
        </row>
        <row r="1563">
          <cell r="D1563" t="str">
            <v>314010270</v>
          </cell>
          <cell r="F1563" t="str">
            <v>5</v>
          </cell>
          <cell r="G1563" t="str">
            <v>MATHEMATICS</v>
          </cell>
          <cell r="I1563">
            <v>48.4</v>
          </cell>
          <cell r="K1563">
            <v>100</v>
          </cell>
          <cell r="M1563">
            <v>28.6</v>
          </cell>
          <cell r="O1563">
            <v>0</v>
          </cell>
          <cell r="Q1563">
            <v>50</v>
          </cell>
          <cell r="S1563">
            <v>0</v>
          </cell>
          <cell r="U1563">
            <v>21.4</v>
          </cell>
          <cell r="W1563">
            <v>49.2</v>
          </cell>
        </row>
        <row r="1564">
          <cell r="D1564" t="str">
            <v>314010270</v>
          </cell>
          <cell r="F1564" t="str">
            <v>6</v>
          </cell>
          <cell r="G1564" t="str">
            <v>ENGLISH LANGUAGE ARTS</v>
          </cell>
          <cell r="I1564">
            <v>29.9</v>
          </cell>
          <cell r="K1564">
            <v>0</v>
          </cell>
          <cell r="M1564">
            <v>60</v>
          </cell>
          <cell r="O1564">
            <v>0</v>
          </cell>
          <cell r="Q1564">
            <v>27.8</v>
          </cell>
          <cell r="S1564">
            <v>0</v>
          </cell>
          <cell r="U1564">
            <v>10</v>
          </cell>
          <cell r="W1564">
            <v>28.4</v>
          </cell>
        </row>
        <row r="1565">
          <cell r="D1565" t="str">
            <v>314010270</v>
          </cell>
          <cell r="F1565" t="str">
            <v>6</v>
          </cell>
          <cell r="G1565" t="str">
            <v>MATHEMATICS</v>
          </cell>
          <cell r="I1565">
            <v>41.6</v>
          </cell>
          <cell r="K1565">
            <v>0</v>
          </cell>
          <cell r="M1565">
            <v>20</v>
          </cell>
          <cell r="O1565">
            <v>0</v>
          </cell>
          <cell r="Q1565">
            <v>43.1</v>
          </cell>
          <cell r="S1565">
            <v>10</v>
          </cell>
          <cell r="U1565">
            <v>10</v>
          </cell>
          <cell r="W1565">
            <v>41.8</v>
          </cell>
        </row>
        <row r="1566">
          <cell r="D1566" t="str">
            <v>314010270</v>
          </cell>
          <cell r="F1566" t="str">
            <v>7</v>
          </cell>
          <cell r="G1566" t="str">
            <v>ENGLISH LANGUAGE ARTS</v>
          </cell>
          <cell r="I1566">
            <v>25.9</v>
          </cell>
          <cell r="K1566">
            <v>0</v>
          </cell>
          <cell r="M1566">
            <v>0</v>
          </cell>
          <cell r="O1566">
            <v>0</v>
          </cell>
          <cell r="Q1566">
            <v>26.8</v>
          </cell>
          <cell r="S1566">
            <v>0</v>
          </cell>
          <cell r="U1566">
            <v>0</v>
          </cell>
          <cell r="W1566">
            <v>25</v>
          </cell>
        </row>
        <row r="1567">
          <cell r="D1567" t="str">
            <v>314010270</v>
          </cell>
          <cell r="F1567" t="str">
            <v>7</v>
          </cell>
          <cell r="G1567" t="str">
            <v>MATHEMATICS</v>
          </cell>
          <cell r="I1567">
            <v>43.1</v>
          </cell>
          <cell r="K1567">
            <v>0</v>
          </cell>
          <cell r="M1567">
            <v>50</v>
          </cell>
          <cell r="O1567">
            <v>0</v>
          </cell>
          <cell r="Q1567">
            <v>42.8</v>
          </cell>
          <cell r="S1567">
            <v>12.5</v>
          </cell>
          <cell r="U1567">
            <v>0</v>
          </cell>
          <cell r="W1567">
            <v>42.8</v>
          </cell>
        </row>
        <row r="1568">
          <cell r="D1568" t="str">
            <v>314010280</v>
          </cell>
          <cell r="F1568" t="str">
            <v>3</v>
          </cell>
          <cell r="G1568" t="str">
            <v>ENGLISH LANGUAGE ARTS</v>
          </cell>
          <cell r="I1568">
            <v>57.5</v>
          </cell>
          <cell r="K1568">
            <v>46.7</v>
          </cell>
          <cell r="M1568">
            <v>60</v>
          </cell>
          <cell r="O1568">
            <v>0</v>
          </cell>
          <cell r="Q1568">
            <v>60.9</v>
          </cell>
          <cell r="S1568">
            <v>20</v>
          </cell>
          <cell r="U1568">
            <v>25</v>
          </cell>
          <cell r="W1568">
            <v>57.4</v>
          </cell>
        </row>
        <row r="1569">
          <cell r="D1569" t="str">
            <v>314010280</v>
          </cell>
          <cell r="F1569" t="str">
            <v>3</v>
          </cell>
          <cell r="G1569" t="str">
            <v>MATHEMATICS</v>
          </cell>
          <cell r="I1569">
            <v>90.9</v>
          </cell>
          <cell r="K1569">
            <v>93.3</v>
          </cell>
          <cell r="M1569">
            <v>60</v>
          </cell>
          <cell r="O1569">
            <v>0</v>
          </cell>
          <cell r="Q1569">
            <v>93.5</v>
          </cell>
          <cell r="S1569">
            <v>60</v>
          </cell>
          <cell r="U1569">
            <v>75</v>
          </cell>
          <cell r="W1569">
            <v>90.2</v>
          </cell>
        </row>
        <row r="1570">
          <cell r="D1570" t="str">
            <v>314010280</v>
          </cell>
          <cell r="F1570" t="str">
            <v>4</v>
          </cell>
          <cell r="G1570" t="str">
            <v>ENGLISH LANGUAGE ARTS</v>
          </cell>
          <cell r="I1570">
            <v>39.299999999999997</v>
          </cell>
          <cell r="K1570">
            <v>57.1</v>
          </cell>
          <cell r="M1570">
            <v>33.299999999999997</v>
          </cell>
          <cell r="O1570">
            <v>0</v>
          </cell>
          <cell r="Q1570">
            <v>37</v>
          </cell>
          <cell r="S1570">
            <v>0</v>
          </cell>
          <cell r="U1570">
            <v>11.1</v>
          </cell>
          <cell r="W1570">
            <v>39.6</v>
          </cell>
        </row>
        <row r="1571">
          <cell r="D1571" t="str">
            <v>314010280</v>
          </cell>
          <cell r="F1571" t="str">
            <v>4</v>
          </cell>
          <cell r="G1571" t="str">
            <v>MATHEMATICS</v>
          </cell>
          <cell r="I1571">
            <v>75</v>
          </cell>
          <cell r="K1571">
            <v>71.400000000000006</v>
          </cell>
          <cell r="M1571">
            <v>100</v>
          </cell>
          <cell r="O1571">
            <v>0</v>
          </cell>
          <cell r="Q1571">
            <v>73.900000000000006</v>
          </cell>
          <cell r="S1571">
            <v>0</v>
          </cell>
          <cell r="U1571">
            <v>11.1</v>
          </cell>
          <cell r="W1571">
            <v>73.599999999999994</v>
          </cell>
        </row>
        <row r="1572">
          <cell r="D1572" t="str">
            <v>314010280</v>
          </cell>
          <cell r="F1572" t="str">
            <v>5</v>
          </cell>
          <cell r="G1572" t="str">
            <v>ENGLISH LANGUAGE ARTS</v>
          </cell>
          <cell r="I1572">
            <v>28</v>
          </cell>
          <cell r="K1572">
            <v>37.5</v>
          </cell>
          <cell r="M1572">
            <v>0</v>
          </cell>
          <cell r="O1572">
            <v>100</v>
          </cell>
          <cell r="Q1572">
            <v>25</v>
          </cell>
          <cell r="S1572">
            <v>33.299999999999997</v>
          </cell>
          <cell r="U1572">
            <v>25</v>
          </cell>
          <cell r="W1572">
            <v>25.5</v>
          </cell>
        </row>
        <row r="1573">
          <cell r="D1573" t="str">
            <v>314010280</v>
          </cell>
          <cell r="F1573" t="str">
            <v>5</v>
          </cell>
          <cell r="G1573" t="str">
            <v>MATHEMATICS</v>
          </cell>
          <cell r="I1573">
            <v>66</v>
          </cell>
          <cell r="K1573">
            <v>87.5</v>
          </cell>
          <cell r="M1573">
            <v>0</v>
          </cell>
          <cell r="O1573">
            <v>100</v>
          </cell>
          <cell r="Q1573">
            <v>62.5</v>
          </cell>
          <cell r="S1573">
            <v>33.299999999999997</v>
          </cell>
          <cell r="U1573">
            <v>41.7</v>
          </cell>
          <cell r="W1573">
            <v>63.8</v>
          </cell>
        </row>
        <row r="1574">
          <cell r="D1574" t="str">
            <v>314010280</v>
          </cell>
          <cell r="F1574" t="str">
            <v>6</v>
          </cell>
          <cell r="G1574" t="str">
            <v>ENGLISH LANGUAGE ARTS</v>
          </cell>
          <cell r="I1574">
            <v>51.7</v>
          </cell>
          <cell r="K1574">
            <v>57.1</v>
          </cell>
          <cell r="M1574">
            <v>75</v>
          </cell>
          <cell r="O1574">
            <v>0</v>
          </cell>
          <cell r="Q1574">
            <v>48.9</v>
          </cell>
          <cell r="S1574">
            <v>0</v>
          </cell>
          <cell r="U1574">
            <v>33.299999999999997</v>
          </cell>
          <cell r="W1574">
            <v>50.9</v>
          </cell>
        </row>
        <row r="1575">
          <cell r="D1575" t="str">
            <v>314010280</v>
          </cell>
          <cell r="F1575" t="str">
            <v>6</v>
          </cell>
          <cell r="G1575" t="str">
            <v>MATHEMATICS</v>
          </cell>
          <cell r="I1575">
            <v>65.5</v>
          </cell>
          <cell r="K1575">
            <v>57.2</v>
          </cell>
          <cell r="M1575">
            <v>100</v>
          </cell>
          <cell r="O1575">
            <v>0</v>
          </cell>
          <cell r="Q1575">
            <v>63.8</v>
          </cell>
          <cell r="S1575">
            <v>0</v>
          </cell>
          <cell r="U1575">
            <v>16.7</v>
          </cell>
          <cell r="W1575">
            <v>67.3</v>
          </cell>
        </row>
        <row r="1576">
          <cell r="D1576" t="str">
            <v>314010280</v>
          </cell>
          <cell r="F1576" t="str">
            <v>7</v>
          </cell>
          <cell r="G1576" t="str">
            <v>ENGLISH LANGUAGE ARTS</v>
          </cell>
          <cell r="I1576">
            <v>53.6</v>
          </cell>
          <cell r="K1576">
            <v>57.1</v>
          </cell>
          <cell r="M1576">
            <v>66.7</v>
          </cell>
          <cell r="O1576">
            <v>100</v>
          </cell>
          <cell r="Q1576">
            <v>48.7</v>
          </cell>
          <cell r="S1576">
            <v>0</v>
          </cell>
          <cell r="U1576">
            <v>22.2</v>
          </cell>
          <cell r="W1576">
            <v>48.9</v>
          </cell>
        </row>
        <row r="1577">
          <cell r="D1577" t="str">
            <v>314010280</v>
          </cell>
          <cell r="F1577" t="str">
            <v>7</v>
          </cell>
          <cell r="G1577" t="str">
            <v>MATHEMATICS</v>
          </cell>
          <cell r="I1577">
            <v>42.9</v>
          </cell>
          <cell r="K1577">
            <v>42.9</v>
          </cell>
          <cell r="M1577">
            <v>50</v>
          </cell>
          <cell r="O1577">
            <v>100</v>
          </cell>
          <cell r="Q1577">
            <v>39</v>
          </cell>
          <cell r="S1577">
            <v>0</v>
          </cell>
          <cell r="U1577">
            <v>11.1</v>
          </cell>
          <cell r="W1577">
            <v>38.299999999999997</v>
          </cell>
        </row>
        <row r="1578">
          <cell r="D1578" t="str">
            <v>314010280</v>
          </cell>
          <cell r="F1578" t="str">
            <v>8</v>
          </cell>
          <cell r="G1578" t="str">
            <v>ENGLISH LANGUAGE ARTS</v>
          </cell>
          <cell r="I1578">
            <v>72</v>
          </cell>
          <cell r="K1578">
            <v>50</v>
          </cell>
          <cell r="M1578">
            <v>100</v>
          </cell>
          <cell r="O1578">
            <v>100</v>
          </cell>
          <cell r="Q1578">
            <v>73.2</v>
          </cell>
          <cell r="S1578">
            <v>33.299999999999997</v>
          </cell>
          <cell r="U1578">
            <v>28.6</v>
          </cell>
          <cell r="W1578">
            <v>68.8</v>
          </cell>
        </row>
        <row r="1579">
          <cell r="D1579" t="str">
            <v>314010280</v>
          </cell>
          <cell r="F1579" t="str">
            <v>8</v>
          </cell>
          <cell r="G1579" t="str">
            <v>MATHEMATICS</v>
          </cell>
          <cell r="I1579">
            <v>56.9</v>
          </cell>
          <cell r="K1579">
            <v>66.7</v>
          </cell>
          <cell r="M1579">
            <v>100</v>
          </cell>
          <cell r="O1579">
            <v>100</v>
          </cell>
          <cell r="Q1579">
            <v>52.4</v>
          </cell>
          <cell r="S1579">
            <v>33.299999999999997</v>
          </cell>
          <cell r="U1579">
            <v>0</v>
          </cell>
          <cell r="W1579">
            <v>56.5</v>
          </cell>
        </row>
        <row r="1580">
          <cell r="D1580" t="str">
            <v>314010290</v>
          </cell>
          <cell r="F1580" t="str">
            <v>3</v>
          </cell>
          <cell r="G1580" t="str">
            <v>ENGLISH LANGUAGE ARTS</v>
          </cell>
          <cell r="I1580">
            <v>25</v>
          </cell>
          <cell r="K1580">
            <v>0</v>
          </cell>
          <cell r="M1580">
            <v>33.299999999999997</v>
          </cell>
          <cell r="O1580">
            <v>0</v>
          </cell>
          <cell r="Q1580">
            <v>13</v>
          </cell>
          <cell r="S1580">
            <v>0</v>
          </cell>
          <cell r="U1580">
            <v>0</v>
          </cell>
          <cell r="W1580">
            <v>21.2</v>
          </cell>
        </row>
        <row r="1581">
          <cell r="D1581" t="str">
            <v>314010290</v>
          </cell>
          <cell r="F1581" t="str">
            <v>3</v>
          </cell>
          <cell r="G1581" t="str">
            <v>MATHEMATICS</v>
          </cell>
          <cell r="I1581">
            <v>40</v>
          </cell>
          <cell r="K1581">
            <v>0</v>
          </cell>
          <cell r="M1581">
            <v>36.1</v>
          </cell>
          <cell r="O1581">
            <v>0</v>
          </cell>
          <cell r="Q1581">
            <v>47.8</v>
          </cell>
          <cell r="S1581">
            <v>25</v>
          </cell>
          <cell r="U1581">
            <v>0</v>
          </cell>
          <cell r="W1581">
            <v>38.5</v>
          </cell>
        </row>
        <row r="1582">
          <cell r="D1582" t="str">
            <v>314010290</v>
          </cell>
          <cell r="F1582" t="str">
            <v>4</v>
          </cell>
          <cell r="G1582" t="str">
            <v>ENGLISH LANGUAGE ARTS</v>
          </cell>
          <cell r="I1582">
            <v>23.6</v>
          </cell>
          <cell r="K1582">
            <v>0</v>
          </cell>
          <cell r="M1582">
            <v>25</v>
          </cell>
          <cell r="O1582">
            <v>0</v>
          </cell>
          <cell r="Q1582">
            <v>22.7</v>
          </cell>
          <cell r="S1582">
            <v>33.299999999999997</v>
          </cell>
          <cell r="U1582">
            <v>25</v>
          </cell>
          <cell r="W1582">
            <v>23.4</v>
          </cell>
        </row>
        <row r="1583">
          <cell r="D1583" t="str">
            <v>314010290</v>
          </cell>
          <cell r="F1583" t="str">
            <v>4</v>
          </cell>
          <cell r="G1583" t="str">
            <v>MATHEMATICS</v>
          </cell>
          <cell r="I1583">
            <v>32.700000000000003</v>
          </cell>
          <cell r="K1583">
            <v>0</v>
          </cell>
          <cell r="M1583">
            <v>21.9</v>
          </cell>
          <cell r="O1583">
            <v>0</v>
          </cell>
          <cell r="Q1583">
            <v>50</v>
          </cell>
          <cell r="S1583">
            <v>0</v>
          </cell>
          <cell r="U1583">
            <v>12.5</v>
          </cell>
          <cell r="W1583">
            <v>34</v>
          </cell>
        </row>
        <row r="1584">
          <cell r="D1584" t="str">
            <v>314010290</v>
          </cell>
          <cell r="F1584" t="str">
            <v>5</v>
          </cell>
          <cell r="G1584" t="str">
            <v>ENGLISH LANGUAGE ARTS</v>
          </cell>
          <cell r="I1584">
            <v>27.3</v>
          </cell>
          <cell r="K1584">
            <v>0</v>
          </cell>
          <cell r="M1584">
            <v>29.6</v>
          </cell>
          <cell r="O1584">
            <v>100</v>
          </cell>
          <cell r="Q1584">
            <v>22.2</v>
          </cell>
          <cell r="S1584">
            <v>0</v>
          </cell>
          <cell r="U1584">
            <v>30</v>
          </cell>
          <cell r="W1584">
            <v>27.5</v>
          </cell>
        </row>
        <row r="1585">
          <cell r="D1585" t="str">
            <v>314010290</v>
          </cell>
          <cell r="F1585" t="str">
            <v>5</v>
          </cell>
          <cell r="G1585" t="str">
            <v>MATHEMATICS</v>
          </cell>
          <cell r="I1585">
            <v>58.2</v>
          </cell>
          <cell r="K1585">
            <v>0</v>
          </cell>
          <cell r="M1585">
            <v>59.2</v>
          </cell>
          <cell r="O1585">
            <v>100</v>
          </cell>
          <cell r="Q1585">
            <v>55.5</v>
          </cell>
          <cell r="S1585">
            <v>0</v>
          </cell>
          <cell r="U1585">
            <v>20</v>
          </cell>
          <cell r="W1585">
            <v>56.8</v>
          </cell>
        </row>
        <row r="1586">
          <cell r="D1586" t="str">
            <v>314010290</v>
          </cell>
          <cell r="F1586" t="str">
            <v>6</v>
          </cell>
          <cell r="G1586" t="str">
            <v>ENGLISH LANGUAGE ARTS</v>
          </cell>
          <cell r="I1586">
            <v>38.9</v>
          </cell>
          <cell r="K1586">
            <v>0</v>
          </cell>
          <cell r="M1586">
            <v>45.2</v>
          </cell>
          <cell r="O1586">
            <v>0</v>
          </cell>
          <cell r="Q1586">
            <v>30.4</v>
          </cell>
          <cell r="S1586">
            <v>0</v>
          </cell>
          <cell r="U1586">
            <v>0</v>
          </cell>
          <cell r="W1586">
            <v>33.299999999999997</v>
          </cell>
        </row>
        <row r="1587">
          <cell r="D1587" t="str">
            <v>314010290</v>
          </cell>
          <cell r="F1587" t="str">
            <v>6</v>
          </cell>
          <cell r="G1587" t="str">
            <v>MATHEMATICS</v>
          </cell>
          <cell r="I1587">
            <v>53.7</v>
          </cell>
          <cell r="K1587">
            <v>0</v>
          </cell>
          <cell r="M1587">
            <v>61.3</v>
          </cell>
          <cell r="O1587">
            <v>0</v>
          </cell>
          <cell r="Q1587">
            <v>43.5</v>
          </cell>
          <cell r="S1587">
            <v>0</v>
          </cell>
          <cell r="U1587">
            <v>0</v>
          </cell>
          <cell r="W1587">
            <v>50</v>
          </cell>
        </row>
        <row r="1588">
          <cell r="D1588" t="str">
            <v>314010290</v>
          </cell>
          <cell r="F1588" t="str">
            <v>7</v>
          </cell>
          <cell r="G1588" t="str">
            <v>ENGLISH LANGUAGE ARTS</v>
          </cell>
          <cell r="I1588">
            <v>39.700000000000003</v>
          </cell>
          <cell r="K1588">
            <v>0</v>
          </cell>
          <cell r="M1588">
            <v>42.9</v>
          </cell>
          <cell r="O1588">
            <v>0</v>
          </cell>
          <cell r="Q1588">
            <v>35.700000000000003</v>
          </cell>
          <cell r="S1588">
            <v>0</v>
          </cell>
          <cell r="U1588">
            <v>22.2</v>
          </cell>
          <cell r="W1588">
            <v>33.9</v>
          </cell>
        </row>
        <row r="1589">
          <cell r="D1589" t="str">
            <v>314010290</v>
          </cell>
          <cell r="F1589" t="str">
            <v>7</v>
          </cell>
          <cell r="G1589" t="str">
            <v>MATHEMATICS</v>
          </cell>
          <cell r="I1589">
            <v>39.700000000000003</v>
          </cell>
          <cell r="K1589">
            <v>0</v>
          </cell>
          <cell r="M1589">
            <v>40</v>
          </cell>
          <cell r="O1589">
            <v>0</v>
          </cell>
          <cell r="Q1589">
            <v>39.299999999999997</v>
          </cell>
          <cell r="S1589">
            <v>0</v>
          </cell>
          <cell r="U1589">
            <v>22.2</v>
          </cell>
          <cell r="W1589">
            <v>37.5</v>
          </cell>
        </row>
        <row r="1590">
          <cell r="D1590" t="str">
            <v>314010290</v>
          </cell>
          <cell r="F1590" t="str">
            <v>8</v>
          </cell>
          <cell r="G1590" t="str">
            <v>ENGLISH LANGUAGE ARTS</v>
          </cell>
          <cell r="I1590">
            <v>63.5</v>
          </cell>
          <cell r="K1590">
            <v>0</v>
          </cell>
          <cell r="M1590">
            <v>64.900000000000006</v>
          </cell>
          <cell r="O1590">
            <v>0</v>
          </cell>
          <cell r="Q1590">
            <v>64</v>
          </cell>
          <cell r="S1590">
            <v>0</v>
          </cell>
          <cell r="U1590">
            <v>29.4</v>
          </cell>
          <cell r="W1590">
            <v>64.900000000000006</v>
          </cell>
        </row>
        <row r="1591">
          <cell r="D1591" t="str">
            <v>314010290</v>
          </cell>
          <cell r="F1591" t="str">
            <v>8</v>
          </cell>
          <cell r="G1591" t="str">
            <v>MATHEMATICS</v>
          </cell>
          <cell r="I1591">
            <v>44.4</v>
          </cell>
          <cell r="K1591">
            <v>0</v>
          </cell>
          <cell r="M1591">
            <v>32.4</v>
          </cell>
          <cell r="O1591">
            <v>0</v>
          </cell>
          <cell r="Q1591">
            <v>64</v>
          </cell>
          <cell r="S1591">
            <v>0</v>
          </cell>
          <cell r="U1591">
            <v>17.600000000000001</v>
          </cell>
          <cell r="W1591">
            <v>44.5</v>
          </cell>
        </row>
        <row r="1592">
          <cell r="D1592" t="str">
            <v>314010310</v>
          </cell>
          <cell r="F1592" t="str">
            <v>3</v>
          </cell>
          <cell r="G1592" t="str">
            <v>ENGLISH LANGUAGE ARTS</v>
          </cell>
          <cell r="I1592">
            <v>11.6</v>
          </cell>
          <cell r="K1592">
            <v>0</v>
          </cell>
          <cell r="M1592">
            <v>6.1</v>
          </cell>
          <cell r="O1592">
            <v>0</v>
          </cell>
          <cell r="Q1592">
            <v>26.4</v>
          </cell>
          <cell r="S1592">
            <v>0</v>
          </cell>
          <cell r="U1592">
            <v>22.2</v>
          </cell>
          <cell r="W1592">
            <v>11.6</v>
          </cell>
        </row>
        <row r="1593">
          <cell r="D1593" t="str">
            <v>314010310</v>
          </cell>
          <cell r="F1593" t="str">
            <v>3</v>
          </cell>
          <cell r="G1593" t="str">
            <v>MATHEMATICS</v>
          </cell>
          <cell r="I1593">
            <v>23.1</v>
          </cell>
          <cell r="K1593">
            <v>0</v>
          </cell>
          <cell r="M1593">
            <v>22.5</v>
          </cell>
          <cell r="O1593">
            <v>0</v>
          </cell>
          <cell r="Q1593">
            <v>26.4</v>
          </cell>
          <cell r="S1593">
            <v>0</v>
          </cell>
          <cell r="U1593">
            <v>22.2</v>
          </cell>
          <cell r="W1593">
            <v>23.1</v>
          </cell>
        </row>
        <row r="1594">
          <cell r="D1594" t="str">
            <v>314010310</v>
          </cell>
          <cell r="F1594" t="str">
            <v>4</v>
          </cell>
          <cell r="G1594" t="str">
            <v>ENGLISH LANGUAGE ARTS</v>
          </cell>
          <cell r="I1594">
            <v>20.3</v>
          </cell>
          <cell r="K1594">
            <v>0</v>
          </cell>
          <cell r="M1594">
            <v>19</v>
          </cell>
          <cell r="O1594">
            <v>0</v>
          </cell>
          <cell r="Q1594">
            <v>25</v>
          </cell>
          <cell r="S1594">
            <v>0</v>
          </cell>
          <cell r="U1594">
            <v>21.4</v>
          </cell>
          <cell r="W1594">
            <v>18.2</v>
          </cell>
        </row>
        <row r="1595">
          <cell r="D1595" t="str">
            <v>314010310</v>
          </cell>
          <cell r="F1595" t="str">
            <v>4</v>
          </cell>
          <cell r="G1595" t="str">
            <v>MATHEMATICS</v>
          </cell>
          <cell r="I1595">
            <v>21.7</v>
          </cell>
          <cell r="K1595">
            <v>0</v>
          </cell>
          <cell r="M1595">
            <v>26.2</v>
          </cell>
          <cell r="O1595">
            <v>33.299999999999997</v>
          </cell>
          <cell r="Q1595">
            <v>12.5</v>
          </cell>
          <cell r="S1595">
            <v>66.7</v>
          </cell>
          <cell r="U1595">
            <v>14.3</v>
          </cell>
          <cell r="W1595">
            <v>21.2</v>
          </cell>
        </row>
        <row r="1596">
          <cell r="D1596" t="str">
            <v>314010310</v>
          </cell>
          <cell r="F1596" t="str">
            <v>5</v>
          </cell>
          <cell r="G1596" t="str">
            <v>ENGLISH LANGUAGE ARTS</v>
          </cell>
          <cell r="I1596">
            <v>16.399999999999999</v>
          </cell>
          <cell r="K1596">
            <v>0</v>
          </cell>
          <cell r="M1596">
            <v>20</v>
          </cell>
          <cell r="O1596">
            <v>0</v>
          </cell>
          <cell r="Q1596">
            <v>10</v>
          </cell>
          <cell r="S1596">
            <v>0</v>
          </cell>
          <cell r="U1596">
            <v>33.299999999999997</v>
          </cell>
          <cell r="W1596">
            <v>15</v>
          </cell>
        </row>
        <row r="1597">
          <cell r="D1597" t="str">
            <v>314010310</v>
          </cell>
          <cell r="F1597" t="str">
            <v>5</v>
          </cell>
          <cell r="G1597" t="str">
            <v>MATHEMATICS</v>
          </cell>
          <cell r="I1597">
            <v>17.7</v>
          </cell>
          <cell r="K1597">
            <v>0</v>
          </cell>
          <cell r="M1597">
            <v>19.5</v>
          </cell>
          <cell r="O1597">
            <v>0</v>
          </cell>
          <cell r="Q1597">
            <v>15</v>
          </cell>
          <cell r="S1597">
            <v>0</v>
          </cell>
          <cell r="U1597">
            <v>50</v>
          </cell>
          <cell r="W1597">
            <v>16.399999999999999</v>
          </cell>
        </row>
        <row r="1598">
          <cell r="D1598" t="str">
            <v>314010312</v>
          </cell>
          <cell r="F1598" t="str">
            <v>3</v>
          </cell>
          <cell r="G1598" t="str">
            <v>ENGLISH LANGUAGE ARTS</v>
          </cell>
          <cell r="I1598">
            <v>63</v>
          </cell>
          <cell r="K1598">
            <v>50</v>
          </cell>
          <cell r="M1598">
            <v>65.3</v>
          </cell>
          <cell r="O1598">
            <v>0</v>
          </cell>
          <cell r="Q1598">
            <v>62.2</v>
          </cell>
          <cell r="S1598">
            <v>60</v>
          </cell>
          <cell r="U1598">
            <v>16.7</v>
          </cell>
          <cell r="W1598">
            <v>63</v>
          </cell>
        </row>
        <row r="1599">
          <cell r="D1599" t="str">
            <v>314010312</v>
          </cell>
          <cell r="F1599" t="str">
            <v>3</v>
          </cell>
          <cell r="G1599" t="str">
            <v>MATHEMATICS</v>
          </cell>
          <cell r="I1599">
            <v>78</v>
          </cell>
          <cell r="K1599">
            <v>50</v>
          </cell>
          <cell r="M1599">
            <v>76.900000000000006</v>
          </cell>
          <cell r="O1599">
            <v>0</v>
          </cell>
          <cell r="Q1599">
            <v>80</v>
          </cell>
          <cell r="S1599">
            <v>70</v>
          </cell>
          <cell r="U1599">
            <v>66.7</v>
          </cell>
          <cell r="W1599">
            <v>78</v>
          </cell>
        </row>
        <row r="1600">
          <cell r="D1600" t="str">
            <v>314010312</v>
          </cell>
          <cell r="F1600" t="str">
            <v>4</v>
          </cell>
          <cell r="G1600" t="str">
            <v>ENGLISH LANGUAGE ARTS</v>
          </cell>
          <cell r="I1600">
            <v>28.8</v>
          </cell>
          <cell r="K1600">
            <v>0</v>
          </cell>
          <cell r="M1600">
            <v>33.4</v>
          </cell>
          <cell r="O1600">
            <v>0</v>
          </cell>
          <cell r="Q1600">
            <v>26.2</v>
          </cell>
          <cell r="S1600">
            <v>33.299999999999997</v>
          </cell>
          <cell r="U1600">
            <v>0</v>
          </cell>
          <cell r="W1600">
            <v>29.5</v>
          </cell>
        </row>
        <row r="1601">
          <cell r="D1601" t="str">
            <v>314010312</v>
          </cell>
          <cell r="F1601" t="str">
            <v>4</v>
          </cell>
          <cell r="G1601" t="str">
            <v>MATHEMATICS</v>
          </cell>
          <cell r="I1601">
            <v>71.3</v>
          </cell>
          <cell r="K1601">
            <v>50</v>
          </cell>
          <cell r="M1601">
            <v>66.599999999999994</v>
          </cell>
          <cell r="O1601">
            <v>0</v>
          </cell>
          <cell r="Q1601">
            <v>76.099999999999994</v>
          </cell>
          <cell r="S1601">
            <v>66.7</v>
          </cell>
          <cell r="U1601">
            <v>60</v>
          </cell>
          <cell r="W1601">
            <v>70.5</v>
          </cell>
        </row>
        <row r="1602">
          <cell r="D1602" t="str">
            <v>314010312</v>
          </cell>
          <cell r="F1602" t="str">
            <v>5</v>
          </cell>
          <cell r="G1602" t="str">
            <v>ENGLISH LANGUAGE ARTS</v>
          </cell>
          <cell r="I1602">
            <v>37.799999999999997</v>
          </cell>
          <cell r="K1602">
            <v>50</v>
          </cell>
          <cell r="M1602">
            <v>37.5</v>
          </cell>
          <cell r="O1602">
            <v>0</v>
          </cell>
          <cell r="Q1602">
            <v>37.5</v>
          </cell>
          <cell r="S1602">
            <v>22.2</v>
          </cell>
          <cell r="U1602">
            <v>0</v>
          </cell>
          <cell r="W1602">
            <v>37.5</v>
          </cell>
        </row>
        <row r="1603">
          <cell r="D1603" t="str">
            <v>314010312</v>
          </cell>
          <cell r="F1603" t="str">
            <v>5</v>
          </cell>
          <cell r="G1603" t="str">
            <v>MATHEMATICS</v>
          </cell>
          <cell r="I1603">
            <v>56.8</v>
          </cell>
          <cell r="K1603">
            <v>100</v>
          </cell>
          <cell r="M1603">
            <v>59.4</v>
          </cell>
          <cell r="O1603">
            <v>0</v>
          </cell>
          <cell r="Q1603">
            <v>52.5</v>
          </cell>
          <cell r="S1603">
            <v>55.6</v>
          </cell>
          <cell r="U1603">
            <v>0</v>
          </cell>
          <cell r="W1603">
            <v>56.9</v>
          </cell>
        </row>
        <row r="1604">
          <cell r="D1604" t="str">
            <v>314010312</v>
          </cell>
          <cell r="F1604" t="str">
            <v>6</v>
          </cell>
          <cell r="G1604" t="str">
            <v>ENGLISH LANGUAGE ARTS</v>
          </cell>
          <cell r="I1604">
            <v>50</v>
          </cell>
          <cell r="K1604">
            <v>0</v>
          </cell>
          <cell r="M1604">
            <v>51.6</v>
          </cell>
          <cell r="O1604">
            <v>0</v>
          </cell>
          <cell r="Q1604">
            <v>51.4</v>
          </cell>
          <cell r="S1604">
            <v>0</v>
          </cell>
          <cell r="U1604">
            <v>30</v>
          </cell>
          <cell r="W1604">
            <v>48.4</v>
          </cell>
        </row>
        <row r="1605">
          <cell r="D1605" t="str">
            <v>314010312</v>
          </cell>
          <cell r="F1605" t="str">
            <v>6</v>
          </cell>
          <cell r="G1605" t="str">
            <v>MATHEMATICS</v>
          </cell>
          <cell r="I1605">
            <v>72.900000000000006</v>
          </cell>
          <cell r="K1605">
            <v>100</v>
          </cell>
          <cell r="M1605">
            <v>61.3</v>
          </cell>
          <cell r="O1605">
            <v>0</v>
          </cell>
          <cell r="Q1605">
            <v>81.099999999999994</v>
          </cell>
          <cell r="S1605">
            <v>100</v>
          </cell>
          <cell r="U1605">
            <v>50</v>
          </cell>
          <cell r="W1605">
            <v>71.900000000000006</v>
          </cell>
        </row>
        <row r="1606">
          <cell r="D1606" t="str">
            <v>314010312</v>
          </cell>
          <cell r="F1606" t="str">
            <v>7</v>
          </cell>
          <cell r="G1606" t="str">
            <v>ENGLISH LANGUAGE ARTS</v>
          </cell>
          <cell r="I1606">
            <v>39.700000000000003</v>
          </cell>
          <cell r="K1606">
            <v>0</v>
          </cell>
          <cell r="M1606">
            <v>40.6</v>
          </cell>
          <cell r="O1606">
            <v>0</v>
          </cell>
          <cell r="Q1606">
            <v>41.4</v>
          </cell>
          <cell r="S1606">
            <v>50</v>
          </cell>
          <cell r="U1606">
            <v>14.3</v>
          </cell>
          <cell r="W1606">
            <v>41.7</v>
          </cell>
        </row>
        <row r="1607">
          <cell r="D1607" t="str">
            <v>314010312</v>
          </cell>
          <cell r="F1607" t="str">
            <v>7</v>
          </cell>
          <cell r="G1607" t="str">
            <v>MATHEMATICS</v>
          </cell>
          <cell r="I1607">
            <v>41.3</v>
          </cell>
          <cell r="K1607">
            <v>0</v>
          </cell>
          <cell r="M1607">
            <v>34.4</v>
          </cell>
          <cell r="O1607">
            <v>50</v>
          </cell>
          <cell r="Q1607">
            <v>48.2</v>
          </cell>
          <cell r="S1607">
            <v>25</v>
          </cell>
          <cell r="U1607">
            <v>28.6</v>
          </cell>
          <cell r="W1607">
            <v>43.4</v>
          </cell>
        </row>
        <row r="1608">
          <cell r="D1608" t="str">
            <v>314010312</v>
          </cell>
          <cell r="F1608" t="str">
            <v>8</v>
          </cell>
          <cell r="G1608" t="str">
            <v>ENGLISH LANGUAGE ARTS</v>
          </cell>
          <cell r="I1608">
            <v>73.5</v>
          </cell>
          <cell r="K1608">
            <v>100</v>
          </cell>
          <cell r="M1608">
            <v>72.5</v>
          </cell>
          <cell r="O1608">
            <v>0</v>
          </cell>
          <cell r="Q1608">
            <v>73.900000000000006</v>
          </cell>
          <cell r="S1608">
            <v>57.1</v>
          </cell>
          <cell r="U1608">
            <v>21.4</v>
          </cell>
          <cell r="W1608">
            <v>73.5</v>
          </cell>
        </row>
        <row r="1609">
          <cell r="D1609" t="str">
            <v>314010312</v>
          </cell>
          <cell r="F1609" t="str">
            <v>8</v>
          </cell>
          <cell r="G1609" t="str">
            <v>MATHEMATICS</v>
          </cell>
          <cell r="I1609">
            <v>55.2</v>
          </cell>
          <cell r="K1609">
            <v>0</v>
          </cell>
          <cell r="M1609">
            <v>45</v>
          </cell>
          <cell r="O1609">
            <v>0</v>
          </cell>
          <cell r="Q1609">
            <v>65.3</v>
          </cell>
          <cell r="S1609">
            <v>71.400000000000006</v>
          </cell>
          <cell r="U1609">
            <v>7.1</v>
          </cell>
          <cell r="W1609">
            <v>55.2</v>
          </cell>
        </row>
        <row r="1610">
          <cell r="D1610" t="str">
            <v>314010316</v>
          </cell>
          <cell r="F1610" t="str">
            <v>3</v>
          </cell>
          <cell r="G1610" t="str">
            <v>ENGLISH LANGUAGE ARTS</v>
          </cell>
          <cell r="I1610">
            <v>15.5</v>
          </cell>
          <cell r="K1610">
            <v>0</v>
          </cell>
          <cell r="M1610">
            <v>16.7</v>
          </cell>
          <cell r="O1610">
            <v>0</v>
          </cell>
          <cell r="Q1610">
            <v>15.6</v>
          </cell>
          <cell r="S1610">
            <v>50</v>
          </cell>
          <cell r="U1610">
            <v>15.4</v>
          </cell>
          <cell r="W1610">
            <v>14.5</v>
          </cell>
        </row>
        <row r="1611">
          <cell r="D1611" t="str">
            <v>314010316</v>
          </cell>
          <cell r="F1611" t="str">
            <v>3</v>
          </cell>
          <cell r="G1611" t="str">
            <v>MATHEMATICS</v>
          </cell>
          <cell r="I1611">
            <v>67.2</v>
          </cell>
          <cell r="K1611">
            <v>0</v>
          </cell>
          <cell r="M1611">
            <v>66.7</v>
          </cell>
          <cell r="O1611">
            <v>100</v>
          </cell>
          <cell r="Q1611">
            <v>66.7</v>
          </cell>
          <cell r="S1611">
            <v>50</v>
          </cell>
          <cell r="U1611">
            <v>30.8</v>
          </cell>
          <cell r="W1611">
            <v>69.099999999999994</v>
          </cell>
        </row>
        <row r="1612">
          <cell r="D1612" t="str">
            <v>314010316</v>
          </cell>
          <cell r="F1612" t="str">
            <v>4</v>
          </cell>
          <cell r="G1612" t="str">
            <v>ENGLISH LANGUAGE ARTS</v>
          </cell>
          <cell r="I1612">
            <v>19.399999999999999</v>
          </cell>
          <cell r="K1612">
            <v>0</v>
          </cell>
          <cell r="M1612">
            <v>16.7</v>
          </cell>
          <cell r="O1612">
            <v>0</v>
          </cell>
          <cell r="Q1612">
            <v>20.8</v>
          </cell>
          <cell r="S1612">
            <v>0</v>
          </cell>
          <cell r="U1612">
            <v>0</v>
          </cell>
          <cell r="W1612">
            <v>19</v>
          </cell>
        </row>
        <row r="1613">
          <cell r="D1613" t="str">
            <v>314010316</v>
          </cell>
          <cell r="F1613" t="str">
            <v>4</v>
          </cell>
          <cell r="G1613" t="str">
            <v>MATHEMATICS</v>
          </cell>
          <cell r="I1613">
            <v>65.7</v>
          </cell>
          <cell r="K1613">
            <v>100</v>
          </cell>
          <cell r="M1613">
            <v>50</v>
          </cell>
          <cell r="O1613">
            <v>0</v>
          </cell>
          <cell r="Q1613">
            <v>67.900000000000006</v>
          </cell>
          <cell r="S1613">
            <v>0</v>
          </cell>
          <cell r="U1613">
            <v>14.3</v>
          </cell>
          <cell r="W1613">
            <v>67.2</v>
          </cell>
        </row>
        <row r="1614">
          <cell r="D1614" t="str">
            <v>314010316</v>
          </cell>
          <cell r="F1614" t="str">
            <v>5</v>
          </cell>
          <cell r="G1614" t="str">
            <v>ENGLISH LANGUAGE ARTS</v>
          </cell>
          <cell r="I1614">
            <v>24.6</v>
          </cell>
          <cell r="K1614">
            <v>100</v>
          </cell>
          <cell r="M1614">
            <v>28.6</v>
          </cell>
          <cell r="O1614">
            <v>0</v>
          </cell>
          <cell r="Q1614">
            <v>23</v>
          </cell>
          <cell r="S1614">
            <v>0</v>
          </cell>
          <cell r="U1614">
            <v>0</v>
          </cell>
          <cell r="W1614">
            <v>25.8</v>
          </cell>
        </row>
        <row r="1615">
          <cell r="D1615" t="str">
            <v>314010316</v>
          </cell>
          <cell r="F1615" t="str">
            <v>5</v>
          </cell>
          <cell r="G1615" t="str">
            <v>MATHEMATICS</v>
          </cell>
          <cell r="I1615">
            <v>63.7</v>
          </cell>
          <cell r="K1615">
            <v>100</v>
          </cell>
          <cell r="M1615">
            <v>57.1</v>
          </cell>
          <cell r="O1615">
            <v>0</v>
          </cell>
          <cell r="Q1615">
            <v>63.9</v>
          </cell>
          <cell r="S1615">
            <v>0</v>
          </cell>
          <cell r="U1615">
            <v>25</v>
          </cell>
          <cell r="W1615">
            <v>65.099999999999994</v>
          </cell>
        </row>
        <row r="1616">
          <cell r="D1616" t="str">
            <v>314010316</v>
          </cell>
          <cell r="F1616" t="str">
            <v>6</v>
          </cell>
          <cell r="G1616" t="str">
            <v>ENGLISH LANGUAGE ARTS</v>
          </cell>
          <cell r="I1616">
            <v>47.4</v>
          </cell>
          <cell r="K1616">
            <v>100</v>
          </cell>
          <cell r="M1616">
            <v>40</v>
          </cell>
          <cell r="O1616">
            <v>0</v>
          </cell>
          <cell r="Q1616">
            <v>47.7</v>
          </cell>
          <cell r="S1616">
            <v>0</v>
          </cell>
          <cell r="U1616">
            <v>0</v>
          </cell>
          <cell r="W1616">
            <v>49.3</v>
          </cell>
        </row>
        <row r="1617">
          <cell r="D1617" t="str">
            <v>314010316</v>
          </cell>
          <cell r="F1617" t="str">
            <v>6</v>
          </cell>
          <cell r="G1617" t="str">
            <v>MATHEMATICS</v>
          </cell>
          <cell r="I1617">
            <v>67.099999999999994</v>
          </cell>
          <cell r="K1617">
            <v>100</v>
          </cell>
          <cell r="M1617">
            <v>40</v>
          </cell>
          <cell r="O1617">
            <v>0</v>
          </cell>
          <cell r="Q1617">
            <v>70.7</v>
          </cell>
          <cell r="S1617">
            <v>16.7</v>
          </cell>
          <cell r="U1617">
            <v>11.1</v>
          </cell>
          <cell r="W1617">
            <v>68.5</v>
          </cell>
        </row>
        <row r="1618">
          <cell r="D1618" t="str">
            <v>314010316</v>
          </cell>
          <cell r="F1618" t="str">
            <v>7</v>
          </cell>
          <cell r="G1618" t="str">
            <v>ENGLISH LANGUAGE ARTS</v>
          </cell>
          <cell r="I1618">
            <v>29.5</v>
          </cell>
          <cell r="K1618">
            <v>0</v>
          </cell>
          <cell r="M1618">
            <v>35.700000000000003</v>
          </cell>
          <cell r="O1618">
            <v>0</v>
          </cell>
          <cell r="Q1618">
            <v>28.8</v>
          </cell>
          <cell r="S1618">
            <v>0</v>
          </cell>
          <cell r="U1618">
            <v>0</v>
          </cell>
          <cell r="W1618">
            <v>32.1</v>
          </cell>
        </row>
        <row r="1619">
          <cell r="D1619" t="str">
            <v>314010316</v>
          </cell>
          <cell r="F1619" t="str">
            <v>7</v>
          </cell>
          <cell r="G1619" t="str">
            <v>MATHEMATICS</v>
          </cell>
          <cell r="I1619">
            <v>29.5</v>
          </cell>
          <cell r="K1619">
            <v>100</v>
          </cell>
          <cell r="M1619">
            <v>7.1</v>
          </cell>
          <cell r="O1619">
            <v>0</v>
          </cell>
          <cell r="Q1619">
            <v>32.9</v>
          </cell>
          <cell r="S1619">
            <v>10</v>
          </cell>
          <cell r="U1619">
            <v>7.1</v>
          </cell>
          <cell r="W1619">
            <v>33.299999999999997</v>
          </cell>
        </row>
        <row r="1620">
          <cell r="D1620" t="str">
            <v>314010316</v>
          </cell>
          <cell r="F1620" t="str">
            <v>8</v>
          </cell>
          <cell r="G1620" t="str">
            <v>ENGLISH LANGUAGE ARTS</v>
          </cell>
          <cell r="I1620">
            <v>56.9</v>
          </cell>
          <cell r="K1620">
            <v>50</v>
          </cell>
          <cell r="M1620">
            <v>60</v>
          </cell>
          <cell r="O1620">
            <v>0</v>
          </cell>
          <cell r="Q1620">
            <v>56.6</v>
          </cell>
          <cell r="S1620">
            <v>46.2</v>
          </cell>
          <cell r="U1620">
            <v>6.7</v>
          </cell>
          <cell r="W1620">
            <v>59.7</v>
          </cell>
        </row>
        <row r="1621">
          <cell r="D1621" t="str">
            <v>314010316</v>
          </cell>
          <cell r="F1621" t="str">
            <v>8</v>
          </cell>
          <cell r="G1621" t="str">
            <v>MATHEMATICS</v>
          </cell>
          <cell r="I1621">
            <v>40.6</v>
          </cell>
          <cell r="K1621">
            <v>50</v>
          </cell>
          <cell r="M1621">
            <v>26.7</v>
          </cell>
          <cell r="O1621">
            <v>0</v>
          </cell>
          <cell r="Q1621">
            <v>42.4</v>
          </cell>
          <cell r="S1621">
            <v>30.8</v>
          </cell>
          <cell r="U1621">
            <v>0</v>
          </cell>
          <cell r="W1621">
            <v>43</v>
          </cell>
        </row>
        <row r="1622">
          <cell r="D1622" t="str">
            <v>334070050</v>
          </cell>
          <cell r="F1622" t="str">
            <v>11</v>
          </cell>
          <cell r="G1622" t="str">
            <v>ENGLISH LANGUAGE ARTS</v>
          </cell>
          <cell r="I1622">
            <v>81.3</v>
          </cell>
          <cell r="K1622">
            <v>85.1</v>
          </cell>
          <cell r="M1622">
            <v>81.099999999999994</v>
          </cell>
          <cell r="O1622">
            <v>100</v>
          </cell>
          <cell r="Q1622">
            <v>68.2</v>
          </cell>
          <cell r="S1622">
            <v>33.299999999999997</v>
          </cell>
          <cell r="U1622">
            <v>38.200000000000003</v>
          </cell>
          <cell r="W1622">
            <v>71.2</v>
          </cell>
        </row>
        <row r="1623">
          <cell r="D1623" t="str">
            <v>334070050</v>
          </cell>
          <cell r="F1623" t="str">
            <v>11</v>
          </cell>
          <cell r="G1623" t="str">
            <v>MATHEMATICS</v>
          </cell>
          <cell r="I1623">
            <v>68.3</v>
          </cell>
          <cell r="K1623">
            <v>73.5</v>
          </cell>
          <cell r="M1623">
            <v>60.4</v>
          </cell>
          <cell r="O1623">
            <v>100</v>
          </cell>
          <cell r="Q1623">
            <v>68.2</v>
          </cell>
          <cell r="S1623">
            <v>33.299999999999997</v>
          </cell>
          <cell r="U1623">
            <v>14.3</v>
          </cell>
          <cell r="W1623">
            <v>53.7</v>
          </cell>
        </row>
        <row r="1624">
          <cell r="D1624" t="str">
            <v>334630050</v>
          </cell>
          <cell r="F1624" t="str">
            <v>11</v>
          </cell>
          <cell r="G1624" t="str">
            <v>ENGLISH LANGUAGE ARTS</v>
          </cell>
          <cell r="I1624">
            <v>76.2</v>
          </cell>
          <cell r="K1624">
            <v>90.5</v>
          </cell>
          <cell r="M1624">
            <v>65.099999999999994</v>
          </cell>
          <cell r="O1624">
            <v>100</v>
          </cell>
          <cell r="Q1624">
            <v>50</v>
          </cell>
          <cell r="S1624">
            <v>0</v>
          </cell>
          <cell r="U1624">
            <v>23.1</v>
          </cell>
          <cell r="W1624">
            <v>61.9</v>
          </cell>
        </row>
        <row r="1625">
          <cell r="D1625" t="str">
            <v>334630050</v>
          </cell>
          <cell r="F1625" t="str">
            <v>11</v>
          </cell>
          <cell r="G1625" t="str">
            <v>MATHEMATICS</v>
          </cell>
          <cell r="I1625">
            <v>59.5</v>
          </cell>
          <cell r="K1625">
            <v>75.5</v>
          </cell>
          <cell r="M1625">
            <v>47.7</v>
          </cell>
          <cell r="O1625">
            <v>100</v>
          </cell>
          <cell r="Q1625">
            <v>0</v>
          </cell>
          <cell r="S1625">
            <v>0</v>
          </cell>
          <cell r="U1625">
            <v>4</v>
          </cell>
          <cell r="W1625">
            <v>43.5</v>
          </cell>
        </row>
        <row r="1626">
          <cell r="D1626" t="str">
            <v>334630090</v>
          </cell>
          <cell r="F1626" t="str">
            <v>3</v>
          </cell>
          <cell r="G1626" t="str">
            <v>ENGLISH LANGUAGE ARTS</v>
          </cell>
          <cell r="I1626">
            <v>26.2</v>
          </cell>
          <cell r="K1626">
            <v>100</v>
          </cell>
          <cell r="M1626">
            <v>22.4</v>
          </cell>
          <cell r="O1626">
            <v>0</v>
          </cell>
          <cell r="Q1626">
            <v>40</v>
          </cell>
          <cell r="S1626">
            <v>0</v>
          </cell>
          <cell r="U1626">
            <v>7.7</v>
          </cell>
          <cell r="W1626">
            <v>25</v>
          </cell>
        </row>
        <row r="1627">
          <cell r="D1627" t="str">
            <v>334630090</v>
          </cell>
          <cell r="F1627" t="str">
            <v>3</v>
          </cell>
          <cell r="G1627" t="str">
            <v>MATHEMATICS</v>
          </cell>
          <cell r="I1627">
            <v>55.4</v>
          </cell>
          <cell r="K1627">
            <v>100</v>
          </cell>
          <cell r="M1627">
            <v>55.1</v>
          </cell>
          <cell r="O1627">
            <v>0</v>
          </cell>
          <cell r="Q1627">
            <v>40</v>
          </cell>
          <cell r="S1627">
            <v>0</v>
          </cell>
          <cell r="U1627">
            <v>15.4</v>
          </cell>
          <cell r="W1627">
            <v>55</v>
          </cell>
        </row>
        <row r="1628">
          <cell r="D1628" t="str">
            <v>334630090</v>
          </cell>
          <cell r="F1628" t="str">
            <v>4</v>
          </cell>
          <cell r="G1628" t="str">
            <v>ENGLISH LANGUAGE ARTS</v>
          </cell>
          <cell r="I1628">
            <v>17.899999999999999</v>
          </cell>
          <cell r="K1628">
            <v>16.7</v>
          </cell>
          <cell r="M1628">
            <v>16.7</v>
          </cell>
          <cell r="O1628">
            <v>0</v>
          </cell>
          <cell r="Q1628">
            <v>33.299999999999997</v>
          </cell>
          <cell r="S1628">
            <v>0</v>
          </cell>
          <cell r="U1628">
            <v>7.1</v>
          </cell>
          <cell r="W1628">
            <v>15.9</v>
          </cell>
        </row>
        <row r="1629">
          <cell r="D1629" t="str">
            <v>334630090</v>
          </cell>
          <cell r="F1629" t="str">
            <v>4</v>
          </cell>
          <cell r="G1629" t="str">
            <v>MATHEMATICS</v>
          </cell>
          <cell r="I1629">
            <v>43.6</v>
          </cell>
          <cell r="K1629">
            <v>100</v>
          </cell>
          <cell r="M1629">
            <v>36.4</v>
          </cell>
          <cell r="O1629">
            <v>0</v>
          </cell>
          <cell r="Q1629">
            <v>66.599999999999994</v>
          </cell>
          <cell r="S1629">
            <v>0</v>
          </cell>
          <cell r="U1629">
            <v>21.4</v>
          </cell>
          <cell r="W1629">
            <v>39.1</v>
          </cell>
        </row>
        <row r="1630">
          <cell r="D1630" t="str">
            <v>334630090</v>
          </cell>
          <cell r="F1630" t="str">
            <v>5</v>
          </cell>
          <cell r="G1630" t="str">
            <v>ENGLISH LANGUAGE ARTS</v>
          </cell>
          <cell r="I1630">
            <v>8.6999999999999993</v>
          </cell>
          <cell r="K1630">
            <v>0</v>
          </cell>
          <cell r="M1630">
            <v>8.1</v>
          </cell>
          <cell r="O1630">
            <v>100</v>
          </cell>
          <cell r="Q1630">
            <v>0</v>
          </cell>
          <cell r="S1630">
            <v>0</v>
          </cell>
          <cell r="U1630">
            <v>4.5</v>
          </cell>
          <cell r="W1630">
            <v>7.6</v>
          </cell>
        </row>
        <row r="1631">
          <cell r="D1631" t="str">
            <v>334630090</v>
          </cell>
          <cell r="F1631" t="str">
            <v>5</v>
          </cell>
          <cell r="G1631" t="str">
            <v>MATHEMATICS</v>
          </cell>
          <cell r="I1631">
            <v>24.3</v>
          </cell>
          <cell r="K1631">
            <v>0</v>
          </cell>
          <cell r="M1631">
            <v>25.3</v>
          </cell>
          <cell r="O1631">
            <v>100</v>
          </cell>
          <cell r="Q1631">
            <v>0</v>
          </cell>
          <cell r="S1631">
            <v>0</v>
          </cell>
          <cell r="U1631">
            <v>13.6</v>
          </cell>
          <cell r="W1631">
            <v>23.9</v>
          </cell>
        </row>
        <row r="1632">
          <cell r="D1632" t="str">
            <v>334630090</v>
          </cell>
          <cell r="F1632" t="str">
            <v>6</v>
          </cell>
          <cell r="G1632" t="str">
            <v>ENGLISH LANGUAGE ARTS</v>
          </cell>
          <cell r="I1632">
            <v>25.4</v>
          </cell>
          <cell r="K1632">
            <v>25</v>
          </cell>
          <cell r="M1632">
            <v>26.5</v>
          </cell>
          <cell r="O1632">
            <v>0</v>
          </cell>
          <cell r="Q1632">
            <v>16.7</v>
          </cell>
          <cell r="S1632">
            <v>0</v>
          </cell>
          <cell r="U1632">
            <v>0</v>
          </cell>
          <cell r="W1632">
            <v>25.5</v>
          </cell>
        </row>
        <row r="1633">
          <cell r="D1633" t="str">
            <v>334630090</v>
          </cell>
          <cell r="F1633" t="str">
            <v>6</v>
          </cell>
          <cell r="G1633" t="str">
            <v>MATHEMATICS</v>
          </cell>
          <cell r="I1633">
            <v>35.6</v>
          </cell>
          <cell r="K1633">
            <v>50</v>
          </cell>
          <cell r="M1633">
            <v>36.700000000000003</v>
          </cell>
          <cell r="O1633">
            <v>0</v>
          </cell>
          <cell r="Q1633">
            <v>16.7</v>
          </cell>
          <cell r="S1633">
            <v>0</v>
          </cell>
          <cell r="U1633">
            <v>0</v>
          </cell>
          <cell r="W1633">
            <v>36.4</v>
          </cell>
        </row>
        <row r="1634">
          <cell r="D1634" t="str">
            <v>334630090</v>
          </cell>
          <cell r="F1634" t="str">
            <v>7</v>
          </cell>
          <cell r="G1634" t="str">
            <v>ENGLISH LANGUAGE ARTS</v>
          </cell>
          <cell r="I1634">
            <v>26.4</v>
          </cell>
          <cell r="K1634">
            <v>50</v>
          </cell>
          <cell r="M1634">
            <v>26.2</v>
          </cell>
          <cell r="O1634">
            <v>0</v>
          </cell>
          <cell r="Q1634">
            <v>0</v>
          </cell>
          <cell r="S1634">
            <v>0</v>
          </cell>
          <cell r="U1634">
            <v>4.3</v>
          </cell>
          <cell r="W1634">
            <v>23.1</v>
          </cell>
        </row>
        <row r="1635">
          <cell r="D1635" t="str">
            <v>334630090</v>
          </cell>
          <cell r="F1635" t="str">
            <v>7</v>
          </cell>
          <cell r="G1635" t="str">
            <v>MATHEMATICS</v>
          </cell>
          <cell r="I1635">
            <v>16.899999999999999</v>
          </cell>
          <cell r="K1635">
            <v>25</v>
          </cell>
          <cell r="M1635">
            <v>17.2</v>
          </cell>
          <cell r="O1635">
            <v>0</v>
          </cell>
          <cell r="Q1635">
            <v>0</v>
          </cell>
          <cell r="S1635">
            <v>0</v>
          </cell>
          <cell r="U1635">
            <v>0</v>
          </cell>
          <cell r="W1635">
            <v>17.2</v>
          </cell>
        </row>
        <row r="1636">
          <cell r="D1636" t="str">
            <v>334630090</v>
          </cell>
          <cell r="F1636" t="str">
            <v>8</v>
          </cell>
          <cell r="G1636" t="str">
            <v>ENGLISH LANGUAGE ARTS</v>
          </cell>
          <cell r="I1636">
            <v>40.799999999999997</v>
          </cell>
          <cell r="K1636">
            <v>100</v>
          </cell>
          <cell r="M1636">
            <v>43.2</v>
          </cell>
          <cell r="O1636">
            <v>0</v>
          </cell>
          <cell r="Q1636">
            <v>0</v>
          </cell>
          <cell r="S1636">
            <v>0</v>
          </cell>
          <cell r="U1636">
            <v>0</v>
          </cell>
          <cell r="W1636">
            <v>39.5</v>
          </cell>
        </row>
        <row r="1637">
          <cell r="D1637" t="str">
            <v>334630090</v>
          </cell>
          <cell r="F1637" t="str">
            <v>8</v>
          </cell>
          <cell r="G1637" t="str">
            <v>MATHEMATICS</v>
          </cell>
          <cell r="I1637">
            <v>32.6</v>
          </cell>
          <cell r="K1637">
            <v>100</v>
          </cell>
          <cell r="M1637">
            <v>31.8</v>
          </cell>
          <cell r="O1637">
            <v>0</v>
          </cell>
          <cell r="Q1637">
            <v>25</v>
          </cell>
          <cell r="S1637">
            <v>0</v>
          </cell>
          <cell r="U1637">
            <v>7.7</v>
          </cell>
          <cell r="W1637">
            <v>25.6</v>
          </cell>
        </row>
        <row r="1638">
          <cell r="D1638" t="str">
            <v>335910070</v>
          </cell>
          <cell r="F1638" t="str">
            <v>5</v>
          </cell>
          <cell r="G1638" t="str">
            <v>ENGLISH LANGUAGE ARTS</v>
          </cell>
          <cell r="I1638">
            <v>63.3</v>
          </cell>
          <cell r="K1638">
            <v>70.5</v>
          </cell>
          <cell r="M1638">
            <v>22.2</v>
          </cell>
          <cell r="O1638">
            <v>0</v>
          </cell>
          <cell r="Q1638">
            <v>60</v>
          </cell>
          <cell r="S1638">
            <v>0</v>
          </cell>
          <cell r="U1638">
            <v>0</v>
          </cell>
          <cell r="W1638">
            <v>47.1</v>
          </cell>
        </row>
        <row r="1639">
          <cell r="D1639" t="str">
            <v>335910070</v>
          </cell>
          <cell r="F1639" t="str">
            <v>5</v>
          </cell>
          <cell r="G1639" t="str">
            <v>MATHEMATICS</v>
          </cell>
          <cell r="I1639">
            <v>78.5</v>
          </cell>
          <cell r="K1639">
            <v>83.6</v>
          </cell>
          <cell r="M1639">
            <v>55.6</v>
          </cell>
          <cell r="O1639">
            <v>0</v>
          </cell>
          <cell r="Q1639">
            <v>80</v>
          </cell>
          <cell r="S1639">
            <v>0</v>
          </cell>
          <cell r="U1639">
            <v>18.2</v>
          </cell>
          <cell r="W1639">
            <v>52.9</v>
          </cell>
        </row>
        <row r="1640">
          <cell r="D1640" t="str">
            <v>335910070</v>
          </cell>
          <cell r="F1640" t="str">
            <v>6</v>
          </cell>
          <cell r="G1640" t="str">
            <v>ENGLISH LANGUAGE ARTS</v>
          </cell>
          <cell r="I1640">
            <v>77.8</v>
          </cell>
          <cell r="K1640">
            <v>81.8</v>
          </cell>
          <cell r="M1640">
            <v>14.3</v>
          </cell>
          <cell r="O1640">
            <v>100</v>
          </cell>
          <cell r="Q1640">
            <v>100</v>
          </cell>
          <cell r="S1640">
            <v>0</v>
          </cell>
          <cell r="U1640">
            <v>53.3</v>
          </cell>
          <cell r="W1640">
            <v>64.3</v>
          </cell>
        </row>
        <row r="1641">
          <cell r="D1641" t="str">
            <v>335910070</v>
          </cell>
          <cell r="F1641" t="str">
            <v>6</v>
          </cell>
          <cell r="G1641" t="str">
            <v>MATHEMATICS</v>
          </cell>
          <cell r="I1641">
            <v>80</v>
          </cell>
          <cell r="K1641">
            <v>84.4</v>
          </cell>
          <cell r="M1641">
            <v>28.6</v>
          </cell>
          <cell r="O1641">
            <v>100</v>
          </cell>
          <cell r="Q1641">
            <v>100</v>
          </cell>
          <cell r="S1641">
            <v>0</v>
          </cell>
          <cell r="U1641">
            <v>53.3</v>
          </cell>
          <cell r="W1641">
            <v>57.1</v>
          </cell>
        </row>
        <row r="1642">
          <cell r="D1642" t="str">
            <v>335910070</v>
          </cell>
          <cell r="F1642" t="str">
            <v>7</v>
          </cell>
          <cell r="G1642" t="str">
            <v>ENGLISH LANGUAGE ARTS</v>
          </cell>
          <cell r="I1642">
            <v>73.3</v>
          </cell>
          <cell r="K1642">
            <v>83.3</v>
          </cell>
          <cell r="M1642">
            <v>33.299999999999997</v>
          </cell>
          <cell r="O1642">
            <v>0</v>
          </cell>
          <cell r="Q1642">
            <v>0</v>
          </cell>
          <cell r="S1642">
            <v>0</v>
          </cell>
          <cell r="U1642">
            <v>33.4</v>
          </cell>
          <cell r="W1642">
            <v>52.9</v>
          </cell>
        </row>
        <row r="1643">
          <cell r="D1643" t="str">
            <v>335910070</v>
          </cell>
          <cell r="F1643" t="str">
            <v>7</v>
          </cell>
          <cell r="G1643" t="str">
            <v>MATHEMATICS</v>
          </cell>
          <cell r="I1643">
            <v>75.5</v>
          </cell>
          <cell r="K1643">
            <v>84.7</v>
          </cell>
          <cell r="M1643">
            <v>22.2</v>
          </cell>
          <cell r="O1643">
            <v>0</v>
          </cell>
          <cell r="Q1643">
            <v>66.7</v>
          </cell>
          <cell r="S1643">
            <v>0</v>
          </cell>
          <cell r="U1643">
            <v>26.7</v>
          </cell>
          <cell r="W1643">
            <v>41.2</v>
          </cell>
        </row>
        <row r="1644">
          <cell r="D1644" t="str">
            <v>335910070</v>
          </cell>
          <cell r="F1644" t="str">
            <v>8</v>
          </cell>
          <cell r="G1644" t="str">
            <v>ENGLISH LANGUAGE ARTS</v>
          </cell>
          <cell r="I1644">
            <v>89.7</v>
          </cell>
          <cell r="K1644">
            <v>92.1</v>
          </cell>
          <cell r="M1644">
            <v>77.8</v>
          </cell>
          <cell r="O1644">
            <v>100</v>
          </cell>
          <cell r="Q1644">
            <v>66.7</v>
          </cell>
          <cell r="S1644">
            <v>0</v>
          </cell>
          <cell r="U1644">
            <v>50</v>
          </cell>
          <cell r="W1644">
            <v>62.6</v>
          </cell>
        </row>
        <row r="1645">
          <cell r="D1645" t="str">
            <v>335910070</v>
          </cell>
          <cell r="F1645" t="str">
            <v>8</v>
          </cell>
          <cell r="G1645" t="str">
            <v>MATHEMATICS</v>
          </cell>
          <cell r="I1645">
            <v>83.5</v>
          </cell>
          <cell r="K1645">
            <v>88.1</v>
          </cell>
          <cell r="M1645">
            <v>44.4</v>
          </cell>
          <cell r="O1645">
            <v>100</v>
          </cell>
          <cell r="Q1645">
            <v>83.3</v>
          </cell>
          <cell r="S1645">
            <v>0</v>
          </cell>
          <cell r="U1645">
            <v>18.8</v>
          </cell>
          <cell r="W1645">
            <v>50.1</v>
          </cell>
        </row>
        <row r="1646">
          <cell r="D1646" t="str">
            <v>351610150</v>
          </cell>
          <cell r="F1646" t="str">
            <v>5</v>
          </cell>
          <cell r="G1646" t="str">
            <v>ENGLISH LANGUAGE ARTS</v>
          </cell>
          <cell r="I1646">
            <v>55.7</v>
          </cell>
          <cell r="K1646">
            <v>68.599999999999994</v>
          </cell>
          <cell r="M1646">
            <v>50.2</v>
          </cell>
          <cell r="O1646">
            <v>79.400000000000006</v>
          </cell>
          <cell r="Q1646">
            <v>35.4</v>
          </cell>
          <cell r="S1646">
            <v>0</v>
          </cell>
          <cell r="U1646">
            <v>17.7</v>
          </cell>
          <cell r="W1646">
            <v>36.200000000000003</v>
          </cell>
        </row>
        <row r="1647">
          <cell r="D1647" t="str">
            <v>351610150</v>
          </cell>
          <cell r="F1647" t="str">
            <v>5</v>
          </cell>
          <cell r="G1647" t="str">
            <v>MATHEMATICS</v>
          </cell>
          <cell r="I1647">
            <v>75.900000000000006</v>
          </cell>
          <cell r="K1647">
            <v>87.9</v>
          </cell>
          <cell r="M1647">
            <v>65</v>
          </cell>
          <cell r="O1647">
            <v>93.8</v>
          </cell>
          <cell r="Q1647">
            <v>71.7</v>
          </cell>
          <cell r="S1647">
            <v>100</v>
          </cell>
          <cell r="U1647">
            <v>37.6</v>
          </cell>
          <cell r="W1647">
            <v>63.8</v>
          </cell>
        </row>
        <row r="1648">
          <cell r="D1648" t="str">
            <v>351610150</v>
          </cell>
          <cell r="F1648" t="str">
            <v>6</v>
          </cell>
          <cell r="G1648" t="str">
            <v>ENGLISH LANGUAGE ARTS</v>
          </cell>
          <cell r="I1648">
            <v>61.4</v>
          </cell>
          <cell r="K1648">
            <v>77.5</v>
          </cell>
          <cell r="M1648">
            <v>54.2</v>
          </cell>
          <cell r="O1648">
            <v>80</v>
          </cell>
          <cell r="Q1648">
            <v>48.6</v>
          </cell>
          <cell r="S1648">
            <v>12.5</v>
          </cell>
          <cell r="U1648">
            <v>18.100000000000001</v>
          </cell>
          <cell r="W1648">
            <v>42.5</v>
          </cell>
        </row>
        <row r="1649">
          <cell r="D1649" t="str">
            <v>351610150</v>
          </cell>
          <cell r="F1649" t="str">
            <v>6</v>
          </cell>
          <cell r="G1649" t="str">
            <v>MATHEMATICS</v>
          </cell>
          <cell r="I1649">
            <v>75.900000000000006</v>
          </cell>
          <cell r="K1649">
            <v>90</v>
          </cell>
          <cell r="M1649">
            <v>64.2</v>
          </cell>
          <cell r="O1649">
            <v>97.2</v>
          </cell>
          <cell r="Q1649">
            <v>72</v>
          </cell>
          <cell r="S1649">
            <v>50</v>
          </cell>
          <cell r="U1649">
            <v>33</v>
          </cell>
          <cell r="W1649">
            <v>58.1</v>
          </cell>
        </row>
        <row r="1650">
          <cell r="D1650" t="str">
            <v>351610160</v>
          </cell>
          <cell r="F1650" t="str">
            <v>7</v>
          </cell>
          <cell r="G1650" t="str">
            <v>ENGLISH LANGUAGE ARTS</v>
          </cell>
          <cell r="I1650">
            <v>53.3</v>
          </cell>
          <cell r="K1650">
            <v>78.400000000000006</v>
          </cell>
          <cell r="M1650">
            <v>48.5</v>
          </cell>
          <cell r="O1650">
            <v>72.2</v>
          </cell>
          <cell r="Q1650">
            <v>29.1</v>
          </cell>
          <cell r="S1650">
            <v>0</v>
          </cell>
          <cell r="U1650">
            <v>20</v>
          </cell>
          <cell r="W1650">
            <v>32.6</v>
          </cell>
        </row>
        <row r="1651">
          <cell r="D1651" t="str">
            <v>351610160</v>
          </cell>
          <cell r="F1651" t="str">
            <v>7</v>
          </cell>
          <cell r="G1651" t="str">
            <v>MATHEMATICS</v>
          </cell>
          <cell r="I1651">
            <v>59.7</v>
          </cell>
          <cell r="K1651">
            <v>82.9</v>
          </cell>
          <cell r="M1651">
            <v>51.4</v>
          </cell>
          <cell r="O1651">
            <v>87.5</v>
          </cell>
          <cell r="Q1651">
            <v>38.1</v>
          </cell>
          <cell r="S1651">
            <v>5.9</v>
          </cell>
          <cell r="U1651">
            <v>27.1</v>
          </cell>
          <cell r="W1651">
            <v>40.9</v>
          </cell>
        </row>
        <row r="1652">
          <cell r="D1652" t="str">
            <v>351610160</v>
          </cell>
          <cell r="F1652" t="str">
            <v>8</v>
          </cell>
          <cell r="G1652" t="str">
            <v>ENGLISH LANGUAGE ARTS</v>
          </cell>
          <cell r="I1652">
            <v>76.3</v>
          </cell>
          <cell r="K1652">
            <v>87.7</v>
          </cell>
          <cell r="M1652">
            <v>70.3</v>
          </cell>
          <cell r="O1652">
            <v>91.7</v>
          </cell>
          <cell r="Q1652">
            <v>65.3</v>
          </cell>
          <cell r="S1652">
            <v>14.3</v>
          </cell>
          <cell r="U1652">
            <v>35.200000000000003</v>
          </cell>
          <cell r="W1652">
            <v>62.6</v>
          </cell>
        </row>
        <row r="1653">
          <cell r="D1653" t="str">
            <v>351610160</v>
          </cell>
          <cell r="F1653" t="str">
            <v>8</v>
          </cell>
          <cell r="G1653" t="str">
            <v>MATHEMATICS</v>
          </cell>
          <cell r="I1653">
            <v>64.599999999999994</v>
          </cell>
          <cell r="K1653">
            <v>83.6</v>
          </cell>
          <cell r="M1653">
            <v>53.3</v>
          </cell>
          <cell r="O1653">
            <v>90.5</v>
          </cell>
          <cell r="Q1653">
            <v>47.9</v>
          </cell>
          <cell r="S1653">
            <v>7.1</v>
          </cell>
          <cell r="U1653">
            <v>13.9</v>
          </cell>
          <cell r="W1653">
            <v>46.2</v>
          </cell>
        </row>
        <row r="1654">
          <cell r="D1654" t="str">
            <v>375360020</v>
          </cell>
          <cell r="F1654" t="str">
            <v>11</v>
          </cell>
          <cell r="G1654" t="str">
            <v>ENGLISH LANGUAGE ARTS</v>
          </cell>
          <cell r="I1654">
            <v>94.6</v>
          </cell>
          <cell r="K1654">
            <v>94.5</v>
          </cell>
          <cell r="M1654">
            <v>87.5</v>
          </cell>
          <cell r="O1654">
            <v>100</v>
          </cell>
          <cell r="Q1654">
            <v>100</v>
          </cell>
          <cell r="S1654">
            <v>100</v>
          </cell>
          <cell r="U1654">
            <v>60.4</v>
          </cell>
          <cell r="W1654">
            <v>86.7</v>
          </cell>
        </row>
        <row r="1655">
          <cell r="D1655" t="str">
            <v>375360020</v>
          </cell>
          <cell r="F1655" t="str">
            <v>11</v>
          </cell>
          <cell r="G1655" t="str">
            <v>MATHEMATICS</v>
          </cell>
          <cell r="I1655">
            <v>87.3</v>
          </cell>
          <cell r="K1655">
            <v>87.5</v>
          </cell>
          <cell r="M1655">
            <v>62.5</v>
          </cell>
          <cell r="O1655">
            <v>100</v>
          </cell>
          <cell r="Q1655">
            <v>94.7</v>
          </cell>
          <cell r="S1655">
            <v>66.7</v>
          </cell>
          <cell r="U1655">
            <v>32.5</v>
          </cell>
          <cell r="W1655">
            <v>66.599999999999994</v>
          </cell>
        </row>
        <row r="1656">
          <cell r="D1656" t="str">
            <v>391320025</v>
          </cell>
          <cell r="F1656" t="str">
            <v>11</v>
          </cell>
          <cell r="G1656" t="str">
            <v>ENGLISH LANGUAGE ARTS</v>
          </cell>
          <cell r="I1656">
            <v>99.2</v>
          </cell>
          <cell r="K1656">
            <v>100</v>
          </cell>
          <cell r="M1656">
            <v>96</v>
          </cell>
          <cell r="O1656">
            <v>100</v>
          </cell>
          <cell r="Q1656">
            <v>100</v>
          </cell>
          <cell r="S1656">
            <v>0</v>
          </cell>
          <cell r="U1656">
            <v>100</v>
          </cell>
          <cell r="W1656">
            <v>100</v>
          </cell>
        </row>
        <row r="1657">
          <cell r="D1657" t="str">
            <v>391320025</v>
          </cell>
          <cell r="F1657" t="str">
            <v>11</v>
          </cell>
          <cell r="G1657" t="str">
            <v>MATHEMATICS</v>
          </cell>
          <cell r="I1657">
            <v>98.5</v>
          </cell>
          <cell r="K1657">
            <v>100</v>
          </cell>
          <cell r="M1657">
            <v>96</v>
          </cell>
          <cell r="O1657">
            <v>100</v>
          </cell>
          <cell r="Q1657">
            <v>98.8</v>
          </cell>
          <cell r="S1657">
            <v>0</v>
          </cell>
          <cell r="U1657">
            <v>100</v>
          </cell>
          <cell r="W1657">
            <v>99.1</v>
          </cell>
        </row>
        <row r="1658">
          <cell r="D1658" t="str">
            <v>391320090</v>
          </cell>
          <cell r="F1658" t="str">
            <v>3</v>
          </cell>
          <cell r="G1658" t="str">
            <v>ENGLISH LANGUAGE ARTS</v>
          </cell>
          <cell r="I1658">
            <v>35.299999999999997</v>
          </cell>
          <cell r="K1658">
            <v>0</v>
          </cell>
          <cell r="M1658">
            <v>28.6</v>
          </cell>
          <cell r="O1658">
            <v>100</v>
          </cell>
          <cell r="Q1658">
            <v>37.299999999999997</v>
          </cell>
          <cell r="S1658">
            <v>30.8</v>
          </cell>
          <cell r="U1658">
            <v>0</v>
          </cell>
          <cell r="W1658">
            <v>36.4</v>
          </cell>
        </row>
        <row r="1659">
          <cell r="D1659" t="str">
            <v>391320090</v>
          </cell>
          <cell r="F1659" t="str">
            <v>3</v>
          </cell>
          <cell r="G1659" t="str">
            <v>MATHEMATICS</v>
          </cell>
          <cell r="I1659">
            <v>38.299999999999997</v>
          </cell>
          <cell r="K1659">
            <v>0</v>
          </cell>
          <cell r="M1659">
            <v>28.5</v>
          </cell>
          <cell r="O1659">
            <v>100</v>
          </cell>
          <cell r="Q1659">
            <v>41.2</v>
          </cell>
          <cell r="S1659">
            <v>7.7</v>
          </cell>
          <cell r="U1659">
            <v>33.299999999999997</v>
          </cell>
          <cell r="W1659">
            <v>39.4</v>
          </cell>
        </row>
        <row r="1660">
          <cell r="D1660" t="str">
            <v>391320090</v>
          </cell>
          <cell r="F1660" t="str">
            <v>4</v>
          </cell>
          <cell r="G1660" t="str">
            <v>ENGLISH LANGUAGE ARTS</v>
          </cell>
          <cell r="I1660">
            <v>42.3</v>
          </cell>
          <cell r="K1660">
            <v>33.299999999999997</v>
          </cell>
          <cell r="M1660">
            <v>22.6</v>
          </cell>
          <cell r="O1660">
            <v>66.7</v>
          </cell>
          <cell r="Q1660">
            <v>58.8</v>
          </cell>
          <cell r="S1660">
            <v>40</v>
          </cell>
          <cell r="U1660">
            <v>14.3</v>
          </cell>
          <cell r="W1660">
            <v>41.2</v>
          </cell>
        </row>
        <row r="1661">
          <cell r="D1661" t="str">
            <v>391320090</v>
          </cell>
          <cell r="F1661" t="str">
            <v>4</v>
          </cell>
          <cell r="G1661" t="str">
            <v>MATHEMATICS</v>
          </cell>
          <cell r="I1661">
            <v>52.2</v>
          </cell>
          <cell r="K1661">
            <v>66.7</v>
          </cell>
          <cell r="M1661">
            <v>29.1</v>
          </cell>
          <cell r="O1661">
            <v>66.7</v>
          </cell>
          <cell r="Q1661">
            <v>70.599999999999994</v>
          </cell>
          <cell r="S1661">
            <v>40</v>
          </cell>
          <cell r="U1661">
            <v>14.3</v>
          </cell>
          <cell r="W1661">
            <v>51.5</v>
          </cell>
        </row>
        <row r="1662">
          <cell r="D1662" t="str">
            <v>391320090</v>
          </cell>
          <cell r="F1662" t="str">
            <v>5</v>
          </cell>
          <cell r="G1662" t="str">
            <v>ENGLISH LANGUAGE ARTS</v>
          </cell>
          <cell r="I1662">
            <v>14.3</v>
          </cell>
          <cell r="K1662">
            <v>0</v>
          </cell>
          <cell r="M1662">
            <v>11.1</v>
          </cell>
          <cell r="O1662">
            <v>50</v>
          </cell>
          <cell r="Q1662">
            <v>14.6</v>
          </cell>
          <cell r="S1662">
            <v>0</v>
          </cell>
          <cell r="U1662">
            <v>0</v>
          </cell>
          <cell r="W1662">
            <v>13</v>
          </cell>
        </row>
        <row r="1663">
          <cell r="D1663" t="str">
            <v>391320090</v>
          </cell>
          <cell r="F1663" t="str">
            <v>5</v>
          </cell>
          <cell r="G1663" t="str">
            <v>MATHEMATICS</v>
          </cell>
          <cell r="I1663">
            <v>31.4</v>
          </cell>
          <cell r="K1663">
            <v>0</v>
          </cell>
          <cell r="M1663">
            <v>29.6</v>
          </cell>
          <cell r="O1663">
            <v>50</v>
          </cell>
          <cell r="Q1663">
            <v>31.7</v>
          </cell>
          <cell r="S1663">
            <v>33.299999999999997</v>
          </cell>
          <cell r="U1663">
            <v>20</v>
          </cell>
          <cell r="W1663">
            <v>30.4</v>
          </cell>
        </row>
        <row r="1664">
          <cell r="D1664" t="str">
            <v>391320090</v>
          </cell>
          <cell r="F1664" t="str">
            <v>6</v>
          </cell>
          <cell r="G1664" t="str">
            <v>ENGLISH LANGUAGE ARTS</v>
          </cell>
          <cell r="I1664">
            <v>27</v>
          </cell>
          <cell r="K1664">
            <v>50</v>
          </cell>
          <cell r="M1664">
            <v>19.399999999999999</v>
          </cell>
          <cell r="O1664">
            <v>0</v>
          </cell>
          <cell r="Q1664">
            <v>32.4</v>
          </cell>
          <cell r="S1664">
            <v>0</v>
          </cell>
          <cell r="U1664">
            <v>11.1</v>
          </cell>
          <cell r="W1664">
            <v>27</v>
          </cell>
        </row>
        <row r="1665">
          <cell r="D1665" t="str">
            <v>391320090</v>
          </cell>
          <cell r="F1665" t="str">
            <v>6</v>
          </cell>
          <cell r="G1665" t="str">
            <v>MATHEMATICS</v>
          </cell>
          <cell r="I1665">
            <v>52.7</v>
          </cell>
          <cell r="K1665">
            <v>75</v>
          </cell>
          <cell r="M1665">
            <v>45.2</v>
          </cell>
          <cell r="O1665">
            <v>0</v>
          </cell>
          <cell r="Q1665">
            <v>59.4</v>
          </cell>
          <cell r="S1665">
            <v>14.3</v>
          </cell>
          <cell r="U1665">
            <v>11.1</v>
          </cell>
          <cell r="W1665">
            <v>52.7</v>
          </cell>
        </row>
        <row r="1666">
          <cell r="D1666" t="str">
            <v>391320090</v>
          </cell>
          <cell r="F1666" t="str">
            <v>7</v>
          </cell>
          <cell r="G1666" t="str">
            <v>ENGLISH LANGUAGE ARTS</v>
          </cell>
          <cell r="I1666">
            <v>27.3</v>
          </cell>
          <cell r="K1666">
            <v>100</v>
          </cell>
          <cell r="M1666">
            <v>33.299999999999997</v>
          </cell>
          <cell r="O1666">
            <v>0</v>
          </cell>
          <cell r="Q1666">
            <v>17.600000000000001</v>
          </cell>
          <cell r="S1666">
            <v>0</v>
          </cell>
          <cell r="U1666">
            <v>22.2</v>
          </cell>
          <cell r="W1666">
            <v>26.2</v>
          </cell>
        </row>
        <row r="1667">
          <cell r="D1667" t="str">
            <v>391320090</v>
          </cell>
          <cell r="F1667" t="str">
            <v>7</v>
          </cell>
          <cell r="G1667" t="str">
            <v>MATHEMATICS</v>
          </cell>
          <cell r="I1667">
            <v>28.8</v>
          </cell>
          <cell r="K1667">
            <v>0</v>
          </cell>
          <cell r="M1667">
            <v>30</v>
          </cell>
          <cell r="O1667">
            <v>0</v>
          </cell>
          <cell r="Q1667">
            <v>29.4</v>
          </cell>
          <cell r="S1667">
            <v>0</v>
          </cell>
          <cell r="U1667">
            <v>22.2</v>
          </cell>
          <cell r="W1667">
            <v>27.7</v>
          </cell>
        </row>
        <row r="1668">
          <cell r="D1668" t="str">
            <v>391320090</v>
          </cell>
          <cell r="F1668" t="str">
            <v>8</v>
          </cell>
          <cell r="G1668" t="str">
            <v>ENGLISH LANGUAGE ARTS</v>
          </cell>
          <cell r="I1668">
            <v>49</v>
          </cell>
          <cell r="K1668">
            <v>50</v>
          </cell>
          <cell r="M1668">
            <v>45</v>
          </cell>
          <cell r="O1668">
            <v>0</v>
          </cell>
          <cell r="Q1668">
            <v>53.8</v>
          </cell>
          <cell r="S1668">
            <v>0</v>
          </cell>
          <cell r="U1668">
            <v>18.2</v>
          </cell>
          <cell r="W1668">
            <v>49</v>
          </cell>
        </row>
        <row r="1669">
          <cell r="D1669" t="str">
            <v>391320090</v>
          </cell>
          <cell r="F1669" t="str">
            <v>8</v>
          </cell>
          <cell r="G1669" t="str">
            <v>MATHEMATICS</v>
          </cell>
          <cell r="I1669">
            <v>26</v>
          </cell>
          <cell r="K1669">
            <v>25</v>
          </cell>
          <cell r="M1669">
            <v>21.1</v>
          </cell>
          <cell r="O1669">
            <v>100</v>
          </cell>
          <cell r="Q1669">
            <v>26.9</v>
          </cell>
          <cell r="S1669">
            <v>40</v>
          </cell>
          <cell r="U1669">
            <v>0</v>
          </cell>
          <cell r="W1669">
            <v>27.1</v>
          </cell>
        </row>
        <row r="1670">
          <cell r="D1670" t="str">
            <v>391320170</v>
          </cell>
          <cell r="F1670" t="str">
            <v>3</v>
          </cell>
          <cell r="G1670" t="str">
            <v>ENGLISH LANGUAGE ARTS</v>
          </cell>
          <cell r="I1670">
            <v>51.6</v>
          </cell>
          <cell r="K1670">
            <v>70</v>
          </cell>
          <cell r="M1670">
            <v>66.7</v>
          </cell>
          <cell r="O1670">
            <v>0</v>
          </cell>
          <cell r="Q1670">
            <v>48</v>
          </cell>
          <cell r="S1670">
            <v>0</v>
          </cell>
          <cell r="U1670">
            <v>30</v>
          </cell>
          <cell r="W1670">
            <v>49</v>
          </cell>
        </row>
        <row r="1671">
          <cell r="D1671" t="str">
            <v>391320170</v>
          </cell>
          <cell r="F1671" t="str">
            <v>3</v>
          </cell>
          <cell r="G1671" t="str">
            <v>MATHEMATICS</v>
          </cell>
          <cell r="I1671">
            <v>82.9</v>
          </cell>
          <cell r="K1671">
            <v>90</v>
          </cell>
          <cell r="M1671">
            <v>100</v>
          </cell>
          <cell r="O1671">
            <v>100</v>
          </cell>
          <cell r="Q1671">
            <v>80</v>
          </cell>
          <cell r="S1671">
            <v>40</v>
          </cell>
          <cell r="U1671">
            <v>50</v>
          </cell>
          <cell r="W1671">
            <v>80.400000000000006</v>
          </cell>
        </row>
        <row r="1672">
          <cell r="D1672" t="str">
            <v>391320170</v>
          </cell>
          <cell r="F1672" t="str">
            <v>4</v>
          </cell>
          <cell r="G1672" t="str">
            <v>ENGLISH LANGUAGE ARTS</v>
          </cell>
          <cell r="I1672">
            <v>53.6</v>
          </cell>
          <cell r="K1672">
            <v>75</v>
          </cell>
          <cell r="M1672">
            <v>66.7</v>
          </cell>
          <cell r="O1672">
            <v>100</v>
          </cell>
          <cell r="Q1672">
            <v>48.9</v>
          </cell>
          <cell r="S1672">
            <v>0</v>
          </cell>
          <cell r="U1672">
            <v>25</v>
          </cell>
          <cell r="W1672">
            <v>52.1</v>
          </cell>
        </row>
        <row r="1673">
          <cell r="D1673" t="str">
            <v>391320170</v>
          </cell>
          <cell r="F1673" t="str">
            <v>4</v>
          </cell>
          <cell r="G1673" t="str">
            <v>MATHEMATICS</v>
          </cell>
          <cell r="I1673">
            <v>76.8</v>
          </cell>
          <cell r="K1673">
            <v>100</v>
          </cell>
          <cell r="M1673">
            <v>50</v>
          </cell>
          <cell r="O1673">
            <v>100</v>
          </cell>
          <cell r="Q1673">
            <v>77.8</v>
          </cell>
          <cell r="S1673">
            <v>100</v>
          </cell>
          <cell r="U1673">
            <v>0</v>
          </cell>
          <cell r="W1673">
            <v>77.099999999999994</v>
          </cell>
        </row>
        <row r="1674">
          <cell r="D1674" t="str">
            <v>391320170</v>
          </cell>
          <cell r="F1674" t="str">
            <v>5</v>
          </cell>
          <cell r="G1674" t="str">
            <v>ENGLISH LANGUAGE ARTS</v>
          </cell>
          <cell r="I1674">
            <v>39.299999999999997</v>
          </cell>
          <cell r="K1674">
            <v>60</v>
          </cell>
          <cell r="M1674">
            <v>33.299999999999997</v>
          </cell>
          <cell r="O1674">
            <v>100</v>
          </cell>
          <cell r="Q1674">
            <v>36.200000000000003</v>
          </cell>
          <cell r="S1674">
            <v>0</v>
          </cell>
          <cell r="U1674">
            <v>0</v>
          </cell>
          <cell r="W1674">
            <v>39.6</v>
          </cell>
        </row>
        <row r="1675">
          <cell r="D1675" t="str">
            <v>391320170</v>
          </cell>
          <cell r="F1675" t="str">
            <v>5</v>
          </cell>
          <cell r="G1675" t="str">
            <v>MATHEMATICS</v>
          </cell>
          <cell r="I1675">
            <v>86</v>
          </cell>
          <cell r="K1675">
            <v>100</v>
          </cell>
          <cell r="M1675">
            <v>100</v>
          </cell>
          <cell r="O1675">
            <v>100</v>
          </cell>
          <cell r="Q1675">
            <v>83.3</v>
          </cell>
          <cell r="S1675">
            <v>50</v>
          </cell>
          <cell r="U1675">
            <v>0</v>
          </cell>
          <cell r="W1675">
            <v>83.7</v>
          </cell>
        </row>
        <row r="1676">
          <cell r="D1676" t="str">
            <v>391320170</v>
          </cell>
          <cell r="F1676" t="str">
            <v>6</v>
          </cell>
          <cell r="G1676" t="str">
            <v>ENGLISH LANGUAGE ARTS</v>
          </cell>
          <cell r="I1676">
            <v>48.2</v>
          </cell>
          <cell r="K1676">
            <v>50</v>
          </cell>
          <cell r="M1676">
            <v>40</v>
          </cell>
          <cell r="O1676">
            <v>75</v>
          </cell>
          <cell r="Q1676">
            <v>46.3</v>
          </cell>
          <cell r="S1676">
            <v>50</v>
          </cell>
          <cell r="U1676">
            <v>0</v>
          </cell>
          <cell r="W1676">
            <v>47.9</v>
          </cell>
        </row>
        <row r="1677">
          <cell r="D1677" t="str">
            <v>391320170</v>
          </cell>
          <cell r="F1677" t="str">
            <v>6</v>
          </cell>
          <cell r="G1677" t="str">
            <v>MATHEMATICS</v>
          </cell>
          <cell r="I1677">
            <v>66.099999999999994</v>
          </cell>
          <cell r="K1677">
            <v>66.7</v>
          </cell>
          <cell r="M1677">
            <v>60</v>
          </cell>
          <cell r="O1677">
            <v>50</v>
          </cell>
          <cell r="Q1677">
            <v>68.3</v>
          </cell>
          <cell r="S1677">
            <v>100</v>
          </cell>
          <cell r="U1677">
            <v>0</v>
          </cell>
          <cell r="W1677">
            <v>68.8</v>
          </cell>
        </row>
        <row r="1678">
          <cell r="D1678" t="str">
            <v>391320170</v>
          </cell>
          <cell r="F1678" t="str">
            <v>7</v>
          </cell>
          <cell r="G1678" t="str">
            <v>ENGLISH LANGUAGE ARTS</v>
          </cell>
          <cell r="I1678">
            <v>37.5</v>
          </cell>
          <cell r="K1678">
            <v>75</v>
          </cell>
          <cell r="M1678">
            <v>0</v>
          </cell>
          <cell r="O1678">
            <v>100</v>
          </cell>
          <cell r="Q1678">
            <v>37</v>
          </cell>
          <cell r="S1678">
            <v>0</v>
          </cell>
          <cell r="U1678">
            <v>0</v>
          </cell>
          <cell r="W1678">
            <v>36.700000000000003</v>
          </cell>
        </row>
        <row r="1679">
          <cell r="D1679" t="str">
            <v>391320170</v>
          </cell>
          <cell r="F1679" t="str">
            <v>7</v>
          </cell>
          <cell r="G1679" t="str">
            <v>MATHEMATICS</v>
          </cell>
          <cell r="I1679">
            <v>46.4</v>
          </cell>
          <cell r="K1679">
            <v>75</v>
          </cell>
          <cell r="M1679">
            <v>0</v>
          </cell>
          <cell r="O1679">
            <v>100</v>
          </cell>
          <cell r="Q1679">
            <v>47.9</v>
          </cell>
          <cell r="S1679">
            <v>25</v>
          </cell>
          <cell r="U1679">
            <v>0</v>
          </cell>
          <cell r="W1679">
            <v>46.9</v>
          </cell>
        </row>
        <row r="1680">
          <cell r="D1680" t="str">
            <v>391320170</v>
          </cell>
          <cell r="F1680" t="str">
            <v>8</v>
          </cell>
          <cell r="G1680" t="str">
            <v>ENGLISH LANGUAGE ARTS</v>
          </cell>
          <cell r="I1680">
            <v>74.2</v>
          </cell>
          <cell r="K1680">
            <v>66.7</v>
          </cell>
          <cell r="M1680">
            <v>50</v>
          </cell>
          <cell r="O1680">
            <v>100</v>
          </cell>
          <cell r="Q1680">
            <v>78.3</v>
          </cell>
          <cell r="S1680">
            <v>0</v>
          </cell>
          <cell r="U1680">
            <v>0</v>
          </cell>
          <cell r="W1680">
            <v>73.3</v>
          </cell>
        </row>
        <row r="1681">
          <cell r="D1681" t="str">
            <v>391320170</v>
          </cell>
          <cell r="F1681" t="str">
            <v>8</v>
          </cell>
          <cell r="G1681" t="str">
            <v>MATHEMATICS</v>
          </cell>
          <cell r="I1681">
            <v>38.700000000000003</v>
          </cell>
          <cell r="K1681">
            <v>66.599999999999994</v>
          </cell>
          <cell r="M1681">
            <v>0</v>
          </cell>
          <cell r="O1681">
            <v>0</v>
          </cell>
          <cell r="Q1681">
            <v>43.5</v>
          </cell>
          <cell r="S1681">
            <v>0</v>
          </cell>
          <cell r="U1681">
            <v>0</v>
          </cell>
          <cell r="W1681">
            <v>40</v>
          </cell>
        </row>
        <row r="1682">
          <cell r="D1682" t="str">
            <v>391320315</v>
          </cell>
          <cell r="F1682" t="str">
            <v>3</v>
          </cell>
          <cell r="G1682" t="str">
            <v>ENGLISH LANGUAGE ARTS</v>
          </cell>
          <cell r="I1682">
            <v>33.299999999999997</v>
          </cell>
          <cell r="K1682">
            <v>0</v>
          </cell>
          <cell r="M1682">
            <v>33.299999999999997</v>
          </cell>
          <cell r="O1682">
            <v>0</v>
          </cell>
          <cell r="Q1682">
            <v>33.299999999999997</v>
          </cell>
          <cell r="S1682">
            <v>12.5</v>
          </cell>
          <cell r="U1682">
            <v>0</v>
          </cell>
          <cell r="W1682">
            <v>32.700000000000003</v>
          </cell>
        </row>
        <row r="1683">
          <cell r="D1683" t="str">
            <v>391320315</v>
          </cell>
          <cell r="F1683" t="str">
            <v>3</v>
          </cell>
          <cell r="G1683" t="str">
            <v>MATHEMATICS</v>
          </cell>
          <cell r="I1683">
            <v>54.4</v>
          </cell>
          <cell r="K1683">
            <v>0</v>
          </cell>
          <cell r="M1683">
            <v>44.4</v>
          </cell>
          <cell r="O1683">
            <v>0</v>
          </cell>
          <cell r="Q1683">
            <v>56.3</v>
          </cell>
          <cell r="S1683">
            <v>37.5</v>
          </cell>
          <cell r="U1683">
            <v>28.6</v>
          </cell>
          <cell r="W1683">
            <v>55.7</v>
          </cell>
        </row>
        <row r="1684">
          <cell r="D1684" t="str">
            <v>391320315</v>
          </cell>
          <cell r="F1684" t="str">
            <v>4</v>
          </cell>
          <cell r="G1684" t="str">
            <v>ENGLISH LANGUAGE ARTS</v>
          </cell>
          <cell r="I1684">
            <v>47.4</v>
          </cell>
          <cell r="K1684">
            <v>100</v>
          </cell>
          <cell r="M1684">
            <v>55.6</v>
          </cell>
          <cell r="O1684">
            <v>33.299999999999997</v>
          </cell>
          <cell r="Q1684">
            <v>43.3</v>
          </cell>
          <cell r="S1684">
            <v>40</v>
          </cell>
          <cell r="U1684">
            <v>30</v>
          </cell>
          <cell r="W1684">
            <v>48</v>
          </cell>
        </row>
        <row r="1685">
          <cell r="D1685" t="str">
            <v>391320315</v>
          </cell>
          <cell r="F1685" t="str">
            <v>4</v>
          </cell>
          <cell r="G1685" t="str">
            <v>MATHEMATICS</v>
          </cell>
          <cell r="I1685">
            <v>80.3</v>
          </cell>
          <cell r="K1685">
            <v>100</v>
          </cell>
          <cell r="M1685">
            <v>77.8</v>
          </cell>
          <cell r="O1685">
            <v>100</v>
          </cell>
          <cell r="Q1685">
            <v>78.3</v>
          </cell>
          <cell r="S1685">
            <v>80</v>
          </cell>
          <cell r="U1685">
            <v>50</v>
          </cell>
          <cell r="W1685">
            <v>80</v>
          </cell>
        </row>
        <row r="1686">
          <cell r="D1686" t="str">
            <v>391320315</v>
          </cell>
          <cell r="F1686" t="str">
            <v>5</v>
          </cell>
          <cell r="G1686" t="str">
            <v>ENGLISH LANGUAGE ARTS</v>
          </cell>
          <cell r="I1686">
            <v>21.9</v>
          </cell>
          <cell r="K1686">
            <v>33.299999999999997</v>
          </cell>
          <cell r="M1686">
            <v>14.3</v>
          </cell>
          <cell r="O1686">
            <v>0</v>
          </cell>
          <cell r="Q1686">
            <v>23.4</v>
          </cell>
          <cell r="S1686">
            <v>0</v>
          </cell>
          <cell r="U1686">
            <v>14.3</v>
          </cell>
          <cell r="W1686">
            <v>22</v>
          </cell>
        </row>
        <row r="1687">
          <cell r="D1687" t="str">
            <v>391320315</v>
          </cell>
          <cell r="F1687" t="str">
            <v>5</v>
          </cell>
          <cell r="G1687" t="str">
            <v>MATHEMATICS</v>
          </cell>
          <cell r="I1687">
            <v>51.5</v>
          </cell>
          <cell r="K1687">
            <v>100</v>
          </cell>
          <cell r="M1687">
            <v>50</v>
          </cell>
          <cell r="O1687">
            <v>0</v>
          </cell>
          <cell r="Q1687">
            <v>48.9</v>
          </cell>
          <cell r="S1687">
            <v>33.299999999999997</v>
          </cell>
          <cell r="U1687">
            <v>57.1</v>
          </cell>
          <cell r="W1687">
            <v>50.9</v>
          </cell>
        </row>
        <row r="1688">
          <cell r="D1688" t="str">
            <v>391320315</v>
          </cell>
          <cell r="F1688" t="str">
            <v>6</v>
          </cell>
          <cell r="G1688" t="str">
            <v>ENGLISH LANGUAGE ARTS</v>
          </cell>
          <cell r="I1688">
            <v>23.8</v>
          </cell>
          <cell r="K1688">
            <v>0</v>
          </cell>
          <cell r="M1688">
            <v>27.8</v>
          </cell>
          <cell r="O1688">
            <v>0</v>
          </cell>
          <cell r="Q1688">
            <v>23.8</v>
          </cell>
          <cell r="S1688">
            <v>0</v>
          </cell>
          <cell r="U1688">
            <v>0</v>
          </cell>
          <cell r="W1688">
            <v>25.4</v>
          </cell>
        </row>
        <row r="1689">
          <cell r="D1689" t="str">
            <v>391320315</v>
          </cell>
          <cell r="F1689" t="str">
            <v>6</v>
          </cell>
          <cell r="G1689" t="str">
            <v>MATHEMATICS</v>
          </cell>
          <cell r="I1689">
            <v>39.700000000000003</v>
          </cell>
          <cell r="K1689">
            <v>0</v>
          </cell>
          <cell r="M1689">
            <v>38.9</v>
          </cell>
          <cell r="O1689">
            <v>0</v>
          </cell>
          <cell r="Q1689">
            <v>42.9</v>
          </cell>
          <cell r="S1689">
            <v>20</v>
          </cell>
          <cell r="U1689">
            <v>50</v>
          </cell>
          <cell r="W1689">
            <v>39</v>
          </cell>
        </row>
        <row r="1690">
          <cell r="D1690" t="str">
            <v>391320315</v>
          </cell>
          <cell r="F1690" t="str">
            <v>7</v>
          </cell>
          <cell r="G1690" t="str">
            <v>ENGLISH LANGUAGE ARTS</v>
          </cell>
          <cell r="I1690">
            <v>23.1</v>
          </cell>
          <cell r="K1690">
            <v>50</v>
          </cell>
          <cell r="M1690">
            <v>25</v>
          </cell>
          <cell r="O1690">
            <v>0</v>
          </cell>
          <cell r="Q1690">
            <v>20.5</v>
          </cell>
          <cell r="S1690">
            <v>0</v>
          </cell>
          <cell r="U1690">
            <v>100</v>
          </cell>
          <cell r="W1690">
            <v>25</v>
          </cell>
        </row>
        <row r="1691">
          <cell r="D1691" t="str">
            <v>391320315</v>
          </cell>
          <cell r="F1691" t="str">
            <v>7</v>
          </cell>
          <cell r="G1691" t="str">
            <v>MATHEMATICS</v>
          </cell>
          <cell r="I1691">
            <v>17.3</v>
          </cell>
          <cell r="K1691">
            <v>0</v>
          </cell>
          <cell r="M1691">
            <v>12.5</v>
          </cell>
          <cell r="O1691">
            <v>0</v>
          </cell>
          <cell r="Q1691">
            <v>20.5</v>
          </cell>
          <cell r="S1691">
            <v>0</v>
          </cell>
          <cell r="U1691">
            <v>0</v>
          </cell>
          <cell r="W1691">
            <v>18.8</v>
          </cell>
        </row>
        <row r="1692">
          <cell r="D1692" t="str">
            <v>391320315</v>
          </cell>
          <cell r="F1692" t="str">
            <v>8</v>
          </cell>
          <cell r="G1692" t="str">
            <v>ENGLISH LANGUAGE ARTS</v>
          </cell>
          <cell r="I1692">
            <v>53.3</v>
          </cell>
          <cell r="K1692">
            <v>0</v>
          </cell>
          <cell r="M1692">
            <v>63.6</v>
          </cell>
          <cell r="O1692">
            <v>0</v>
          </cell>
          <cell r="Q1692">
            <v>53.1</v>
          </cell>
          <cell r="S1692">
            <v>33.299999999999997</v>
          </cell>
          <cell r="U1692">
            <v>16.7</v>
          </cell>
          <cell r="W1692">
            <v>51.2</v>
          </cell>
        </row>
        <row r="1693">
          <cell r="D1693" t="str">
            <v>391320315</v>
          </cell>
          <cell r="F1693" t="str">
            <v>8</v>
          </cell>
          <cell r="G1693" t="str">
            <v>MATHEMATICS</v>
          </cell>
          <cell r="I1693">
            <v>31.1</v>
          </cell>
          <cell r="K1693">
            <v>0</v>
          </cell>
          <cell r="M1693">
            <v>45.5</v>
          </cell>
          <cell r="O1693">
            <v>0</v>
          </cell>
          <cell r="Q1693">
            <v>28.1</v>
          </cell>
          <cell r="S1693">
            <v>33.299999999999997</v>
          </cell>
          <cell r="U1693">
            <v>8.3000000000000007</v>
          </cell>
          <cell r="W1693">
            <v>31.7</v>
          </cell>
        </row>
        <row r="1694">
          <cell r="D1694" t="str">
            <v>391320401</v>
          </cell>
          <cell r="F1694" t="str">
            <v>11</v>
          </cell>
          <cell r="G1694" t="str">
            <v>ENGLISH LANGUAGE ARTS</v>
          </cell>
          <cell r="I1694">
            <v>56.7</v>
          </cell>
          <cell r="K1694">
            <v>75</v>
          </cell>
          <cell r="M1694">
            <v>40.700000000000003</v>
          </cell>
          <cell r="O1694">
            <v>0</v>
          </cell>
          <cell r="Q1694">
            <v>63</v>
          </cell>
          <cell r="S1694">
            <v>24.1</v>
          </cell>
          <cell r="U1694">
            <v>0</v>
          </cell>
          <cell r="W1694">
            <v>57.2</v>
          </cell>
        </row>
        <row r="1695">
          <cell r="D1695" t="str">
            <v>391320401</v>
          </cell>
          <cell r="F1695" t="str">
            <v>11</v>
          </cell>
          <cell r="G1695" t="str">
            <v>MATHEMATICS</v>
          </cell>
          <cell r="I1695">
            <v>42.8</v>
          </cell>
          <cell r="K1695">
            <v>75</v>
          </cell>
          <cell r="M1695">
            <v>22.2</v>
          </cell>
          <cell r="O1695">
            <v>0</v>
          </cell>
          <cell r="Q1695">
            <v>50</v>
          </cell>
          <cell r="S1695">
            <v>17.2</v>
          </cell>
          <cell r="U1695">
            <v>20</v>
          </cell>
          <cell r="W1695">
            <v>38.9</v>
          </cell>
        </row>
        <row r="1696">
          <cell r="D1696" t="str">
            <v>391320402</v>
          </cell>
          <cell r="F1696" t="str">
            <v>11</v>
          </cell>
          <cell r="G1696" t="str">
            <v>ENGLISH LANGUAGE ARTS</v>
          </cell>
          <cell r="I1696">
            <v>72.900000000000006</v>
          </cell>
          <cell r="K1696">
            <v>75</v>
          </cell>
          <cell r="M1696">
            <v>71.400000000000006</v>
          </cell>
          <cell r="O1696">
            <v>100</v>
          </cell>
          <cell r="Q1696">
            <v>72.400000000000006</v>
          </cell>
          <cell r="S1696">
            <v>35.299999999999997</v>
          </cell>
          <cell r="U1696">
            <v>26.9</v>
          </cell>
          <cell r="W1696">
            <v>74.8</v>
          </cell>
        </row>
        <row r="1697">
          <cell r="D1697" t="str">
            <v>391320402</v>
          </cell>
          <cell r="F1697" t="str">
            <v>11</v>
          </cell>
          <cell r="G1697" t="str">
            <v>MATHEMATICS</v>
          </cell>
          <cell r="I1697">
            <v>42.2</v>
          </cell>
          <cell r="K1697">
            <v>44.4</v>
          </cell>
          <cell r="M1697">
            <v>30.2</v>
          </cell>
          <cell r="O1697">
            <v>66.7</v>
          </cell>
          <cell r="Q1697">
            <v>47.1</v>
          </cell>
          <cell r="S1697">
            <v>5.6</v>
          </cell>
          <cell r="U1697">
            <v>11.5</v>
          </cell>
          <cell r="W1697">
            <v>44.5</v>
          </cell>
        </row>
        <row r="1698">
          <cell r="D1698" t="str">
            <v>391320403</v>
          </cell>
          <cell r="F1698" t="str">
            <v>11</v>
          </cell>
          <cell r="G1698" t="str">
            <v>ENGLISH LANGUAGE ARTS</v>
          </cell>
          <cell r="I1698">
            <v>81.2</v>
          </cell>
          <cell r="K1698">
            <v>62.5</v>
          </cell>
          <cell r="M1698">
            <v>73.8</v>
          </cell>
          <cell r="O1698">
            <v>0</v>
          </cell>
          <cell r="Q1698">
            <v>88.1</v>
          </cell>
          <cell r="S1698">
            <v>50</v>
          </cell>
          <cell r="U1698">
            <v>33.299999999999997</v>
          </cell>
          <cell r="W1698">
            <v>82.3</v>
          </cell>
        </row>
        <row r="1699">
          <cell r="D1699" t="str">
            <v>391320403</v>
          </cell>
          <cell r="F1699" t="str">
            <v>11</v>
          </cell>
          <cell r="G1699" t="str">
            <v>MATHEMATICS</v>
          </cell>
          <cell r="I1699">
            <v>49.1</v>
          </cell>
          <cell r="K1699">
            <v>50</v>
          </cell>
          <cell r="M1699">
            <v>20.9</v>
          </cell>
          <cell r="O1699">
            <v>0</v>
          </cell>
          <cell r="Q1699">
            <v>67.2</v>
          </cell>
          <cell r="S1699">
            <v>0</v>
          </cell>
          <cell r="U1699">
            <v>18.8</v>
          </cell>
          <cell r="W1699">
            <v>49</v>
          </cell>
        </row>
        <row r="1700">
          <cell r="D1700" t="str">
            <v>391320404</v>
          </cell>
          <cell r="F1700" t="str">
            <v>11</v>
          </cell>
          <cell r="G1700" t="str">
            <v>ENGLISH LANGUAGE ARTS</v>
          </cell>
          <cell r="I1700">
            <v>73.599999999999994</v>
          </cell>
          <cell r="K1700">
            <v>75</v>
          </cell>
          <cell r="M1700">
            <v>56.4</v>
          </cell>
          <cell r="O1700">
            <v>100</v>
          </cell>
          <cell r="Q1700">
            <v>79.3</v>
          </cell>
          <cell r="S1700">
            <v>0</v>
          </cell>
          <cell r="U1700">
            <v>8.1</v>
          </cell>
          <cell r="W1700">
            <v>74.599999999999994</v>
          </cell>
        </row>
        <row r="1701">
          <cell r="D1701" t="str">
            <v>391320404</v>
          </cell>
          <cell r="F1701" t="str">
            <v>11</v>
          </cell>
          <cell r="G1701" t="str">
            <v>MATHEMATICS</v>
          </cell>
          <cell r="I1701">
            <v>56.4</v>
          </cell>
          <cell r="K1701">
            <v>62.5</v>
          </cell>
          <cell r="M1701">
            <v>38.5</v>
          </cell>
          <cell r="O1701">
            <v>100</v>
          </cell>
          <cell r="Q1701">
            <v>62.1</v>
          </cell>
          <cell r="S1701">
            <v>0</v>
          </cell>
          <cell r="U1701">
            <v>8.4</v>
          </cell>
          <cell r="W1701">
            <v>57.1</v>
          </cell>
        </row>
        <row r="1702">
          <cell r="D1702" t="str">
            <v>392190050</v>
          </cell>
          <cell r="F1702" t="str">
            <v>11</v>
          </cell>
          <cell r="G1702" t="str">
            <v>ENGLISH LANGUAGE ARTS</v>
          </cell>
          <cell r="I1702">
            <v>82</v>
          </cell>
          <cell r="K1702">
            <v>89.5</v>
          </cell>
          <cell r="M1702">
            <v>79.7</v>
          </cell>
          <cell r="O1702">
            <v>100</v>
          </cell>
          <cell r="Q1702">
            <v>83.3</v>
          </cell>
          <cell r="S1702">
            <v>50</v>
          </cell>
          <cell r="U1702">
            <v>34.4</v>
          </cell>
          <cell r="W1702">
            <v>76.7</v>
          </cell>
        </row>
        <row r="1703">
          <cell r="D1703" t="str">
            <v>392190050</v>
          </cell>
          <cell r="F1703" t="str">
            <v>11</v>
          </cell>
          <cell r="G1703" t="str">
            <v>MATHEMATICS</v>
          </cell>
          <cell r="I1703">
            <v>62.4</v>
          </cell>
          <cell r="K1703">
            <v>68.400000000000006</v>
          </cell>
          <cell r="M1703">
            <v>61</v>
          </cell>
          <cell r="O1703">
            <v>80</v>
          </cell>
          <cell r="Q1703">
            <v>61.1</v>
          </cell>
          <cell r="S1703">
            <v>16.7</v>
          </cell>
          <cell r="U1703">
            <v>31.3</v>
          </cell>
          <cell r="W1703">
            <v>66.7</v>
          </cell>
        </row>
        <row r="1704">
          <cell r="D1704" t="str">
            <v>394160050</v>
          </cell>
          <cell r="F1704" t="str">
            <v>11</v>
          </cell>
          <cell r="G1704" t="str">
            <v>ENGLISH LANGUAGE ARTS</v>
          </cell>
          <cell r="I1704">
            <v>71.099999999999994</v>
          </cell>
          <cell r="K1704">
            <v>75</v>
          </cell>
          <cell r="M1704">
            <v>68</v>
          </cell>
          <cell r="O1704">
            <v>0</v>
          </cell>
          <cell r="Q1704">
            <v>76.2</v>
          </cell>
          <cell r="S1704">
            <v>48.1</v>
          </cell>
          <cell r="U1704">
            <v>18.8</v>
          </cell>
          <cell r="W1704">
            <v>80</v>
          </cell>
        </row>
        <row r="1705">
          <cell r="D1705" t="str">
            <v>394160050</v>
          </cell>
          <cell r="F1705" t="str">
            <v>11</v>
          </cell>
          <cell r="G1705" t="str">
            <v>MATHEMATICS</v>
          </cell>
          <cell r="I1705">
            <v>47.5</v>
          </cell>
          <cell r="K1705">
            <v>50</v>
          </cell>
          <cell r="M1705">
            <v>43.2</v>
          </cell>
          <cell r="O1705">
            <v>0</v>
          </cell>
          <cell r="Q1705">
            <v>54.3</v>
          </cell>
          <cell r="S1705">
            <v>29.6</v>
          </cell>
          <cell r="U1705">
            <v>11.3</v>
          </cell>
          <cell r="W1705">
            <v>57.3</v>
          </cell>
        </row>
        <row r="1706">
          <cell r="D1706" t="str">
            <v>394160060</v>
          </cell>
          <cell r="F1706" t="str">
            <v>6</v>
          </cell>
          <cell r="G1706" t="str">
            <v>ENGLISH LANGUAGE ARTS</v>
          </cell>
          <cell r="I1706">
            <v>10</v>
          </cell>
          <cell r="K1706">
            <v>0</v>
          </cell>
          <cell r="M1706">
            <v>0</v>
          </cell>
          <cell r="O1706">
            <v>0</v>
          </cell>
          <cell r="Q1706">
            <v>10</v>
          </cell>
          <cell r="S1706">
            <v>12.5</v>
          </cell>
          <cell r="U1706">
            <v>0</v>
          </cell>
          <cell r="W1706">
            <v>11.1</v>
          </cell>
        </row>
        <row r="1707">
          <cell r="D1707" t="str">
            <v>394160060</v>
          </cell>
          <cell r="F1707" t="str">
            <v>6</v>
          </cell>
          <cell r="G1707" t="str">
            <v>MATHEMATICS</v>
          </cell>
          <cell r="I1707">
            <v>10</v>
          </cell>
          <cell r="K1707">
            <v>0</v>
          </cell>
          <cell r="M1707">
            <v>0</v>
          </cell>
          <cell r="O1707">
            <v>0</v>
          </cell>
          <cell r="Q1707">
            <v>10</v>
          </cell>
          <cell r="S1707">
            <v>12.5</v>
          </cell>
          <cell r="U1707">
            <v>0</v>
          </cell>
          <cell r="W1707">
            <v>11.1</v>
          </cell>
        </row>
        <row r="1708">
          <cell r="D1708" t="str">
            <v>394160060</v>
          </cell>
          <cell r="F1708" t="str">
            <v>7</v>
          </cell>
          <cell r="G1708" t="str">
            <v>ENGLISH LANGUAGE ARTS</v>
          </cell>
          <cell r="I1708">
            <v>17.8</v>
          </cell>
          <cell r="K1708">
            <v>0</v>
          </cell>
          <cell r="M1708">
            <v>17.2</v>
          </cell>
          <cell r="O1708">
            <v>0</v>
          </cell>
          <cell r="Q1708">
            <v>18.3</v>
          </cell>
          <cell r="S1708">
            <v>4.8</v>
          </cell>
          <cell r="U1708">
            <v>8.6</v>
          </cell>
          <cell r="W1708">
            <v>17.7</v>
          </cell>
        </row>
        <row r="1709">
          <cell r="D1709" t="str">
            <v>394160060</v>
          </cell>
          <cell r="F1709" t="str">
            <v>7</v>
          </cell>
          <cell r="G1709" t="str">
            <v>MATHEMATICS</v>
          </cell>
          <cell r="I1709">
            <v>22.9</v>
          </cell>
          <cell r="K1709">
            <v>0</v>
          </cell>
          <cell r="M1709">
            <v>23.5</v>
          </cell>
          <cell r="O1709">
            <v>0</v>
          </cell>
          <cell r="Q1709">
            <v>22.6</v>
          </cell>
          <cell r="S1709">
            <v>9.5</v>
          </cell>
          <cell r="U1709">
            <v>17.100000000000001</v>
          </cell>
          <cell r="W1709">
            <v>22</v>
          </cell>
        </row>
        <row r="1710">
          <cell r="D1710" t="str">
            <v>394160060</v>
          </cell>
          <cell r="F1710" t="str">
            <v>8</v>
          </cell>
          <cell r="G1710" t="str">
            <v>ENGLISH LANGUAGE ARTS</v>
          </cell>
          <cell r="I1710">
            <v>52.4</v>
          </cell>
          <cell r="K1710">
            <v>0</v>
          </cell>
          <cell r="M1710">
            <v>46.9</v>
          </cell>
          <cell r="O1710">
            <v>0</v>
          </cell>
          <cell r="Q1710">
            <v>57.6</v>
          </cell>
          <cell r="S1710">
            <v>25</v>
          </cell>
          <cell r="U1710">
            <v>19.399999999999999</v>
          </cell>
          <cell r="W1710">
            <v>51.4</v>
          </cell>
        </row>
        <row r="1711">
          <cell r="D1711" t="str">
            <v>394160060</v>
          </cell>
          <cell r="F1711" t="str">
            <v>8</v>
          </cell>
          <cell r="G1711" t="str">
            <v>MATHEMATICS</v>
          </cell>
          <cell r="I1711">
            <v>24.4</v>
          </cell>
          <cell r="K1711">
            <v>0</v>
          </cell>
          <cell r="M1711">
            <v>16.3</v>
          </cell>
          <cell r="O1711">
            <v>0</v>
          </cell>
          <cell r="Q1711">
            <v>30.1</v>
          </cell>
          <cell r="S1711">
            <v>0</v>
          </cell>
          <cell r="U1711">
            <v>3.2</v>
          </cell>
          <cell r="W1711">
            <v>24.5</v>
          </cell>
        </row>
        <row r="1712">
          <cell r="D1712" t="str">
            <v>394160070</v>
          </cell>
          <cell r="F1712" t="str">
            <v>6</v>
          </cell>
          <cell r="G1712" t="str">
            <v>ENGLISH LANGUAGE ARTS</v>
          </cell>
          <cell r="I1712">
            <v>22.2</v>
          </cell>
          <cell r="K1712">
            <v>0</v>
          </cell>
          <cell r="M1712">
            <v>0</v>
          </cell>
          <cell r="O1712">
            <v>0</v>
          </cell>
          <cell r="Q1712">
            <v>33.299999999999997</v>
          </cell>
          <cell r="S1712">
            <v>50</v>
          </cell>
          <cell r="U1712">
            <v>0</v>
          </cell>
          <cell r="W1712">
            <v>33.299999999999997</v>
          </cell>
        </row>
        <row r="1713">
          <cell r="D1713" t="str">
            <v>394160070</v>
          </cell>
          <cell r="F1713" t="str">
            <v>6</v>
          </cell>
          <cell r="G1713" t="str">
            <v>MATHEMATICS</v>
          </cell>
          <cell r="I1713">
            <v>44.4</v>
          </cell>
          <cell r="K1713">
            <v>0</v>
          </cell>
          <cell r="M1713">
            <v>100</v>
          </cell>
          <cell r="O1713">
            <v>0</v>
          </cell>
          <cell r="Q1713">
            <v>16.7</v>
          </cell>
          <cell r="S1713">
            <v>25</v>
          </cell>
          <cell r="U1713">
            <v>75</v>
          </cell>
          <cell r="W1713">
            <v>33.299999999999997</v>
          </cell>
        </row>
        <row r="1714">
          <cell r="D1714" t="str">
            <v>394160070</v>
          </cell>
          <cell r="F1714" t="str">
            <v>7</v>
          </cell>
          <cell r="G1714" t="str">
            <v>ENGLISH LANGUAGE ARTS</v>
          </cell>
          <cell r="I1714">
            <v>19.2</v>
          </cell>
          <cell r="K1714">
            <v>0</v>
          </cell>
          <cell r="M1714">
            <v>15.6</v>
          </cell>
          <cell r="O1714">
            <v>33.299999999999997</v>
          </cell>
          <cell r="Q1714">
            <v>22.4</v>
          </cell>
          <cell r="S1714">
            <v>0</v>
          </cell>
          <cell r="U1714">
            <v>6.9</v>
          </cell>
          <cell r="W1714">
            <v>17.3</v>
          </cell>
        </row>
        <row r="1715">
          <cell r="D1715" t="str">
            <v>394160070</v>
          </cell>
          <cell r="F1715" t="str">
            <v>7</v>
          </cell>
          <cell r="G1715" t="str">
            <v>MATHEMATICS</v>
          </cell>
          <cell r="I1715">
            <v>29</v>
          </cell>
          <cell r="K1715">
            <v>0</v>
          </cell>
          <cell r="M1715">
            <v>20.6</v>
          </cell>
          <cell r="O1715">
            <v>33.299999999999997</v>
          </cell>
          <cell r="Q1715">
            <v>37.9</v>
          </cell>
          <cell r="S1715">
            <v>12.5</v>
          </cell>
          <cell r="U1715">
            <v>10.7</v>
          </cell>
          <cell r="W1715">
            <v>28.4</v>
          </cell>
        </row>
        <row r="1716">
          <cell r="D1716" t="str">
            <v>394160070</v>
          </cell>
          <cell r="F1716" t="str">
            <v>8</v>
          </cell>
          <cell r="G1716" t="str">
            <v>ENGLISH LANGUAGE ARTS</v>
          </cell>
          <cell r="I1716">
            <v>65.900000000000006</v>
          </cell>
          <cell r="K1716">
            <v>0</v>
          </cell>
          <cell r="M1716">
            <v>69.2</v>
          </cell>
          <cell r="O1716">
            <v>0</v>
          </cell>
          <cell r="Q1716">
            <v>63.2</v>
          </cell>
          <cell r="S1716">
            <v>38.5</v>
          </cell>
          <cell r="U1716">
            <v>26.3</v>
          </cell>
          <cell r="W1716">
            <v>65.8</v>
          </cell>
        </row>
        <row r="1717">
          <cell r="D1717" t="str">
            <v>394160070</v>
          </cell>
          <cell r="F1717" t="str">
            <v>8</v>
          </cell>
          <cell r="G1717" t="str">
            <v>MATHEMATICS</v>
          </cell>
          <cell r="I1717">
            <v>38</v>
          </cell>
          <cell r="K1717">
            <v>0</v>
          </cell>
          <cell r="M1717">
            <v>31.8</v>
          </cell>
          <cell r="O1717">
            <v>0</v>
          </cell>
          <cell r="Q1717">
            <v>43.5</v>
          </cell>
          <cell r="S1717">
            <v>46.2</v>
          </cell>
          <cell r="U1717">
            <v>10.5</v>
          </cell>
          <cell r="W1717">
            <v>39.4</v>
          </cell>
        </row>
        <row r="1718">
          <cell r="D1718" t="str">
            <v>394160150</v>
          </cell>
          <cell r="F1718" t="str">
            <v>3</v>
          </cell>
          <cell r="G1718" t="str">
            <v>ENGLISH LANGUAGE ARTS</v>
          </cell>
          <cell r="I1718">
            <v>30</v>
          </cell>
          <cell r="K1718">
            <v>0</v>
          </cell>
          <cell r="M1718">
            <v>25</v>
          </cell>
          <cell r="O1718">
            <v>0</v>
          </cell>
          <cell r="Q1718">
            <v>30.8</v>
          </cell>
          <cell r="S1718">
            <v>33.299999999999997</v>
          </cell>
          <cell r="U1718">
            <v>20</v>
          </cell>
          <cell r="W1718">
            <v>31</v>
          </cell>
        </row>
        <row r="1719">
          <cell r="D1719" t="str">
            <v>394160150</v>
          </cell>
          <cell r="F1719" t="str">
            <v>3</v>
          </cell>
          <cell r="G1719" t="str">
            <v>MATHEMATICS</v>
          </cell>
          <cell r="I1719">
            <v>40</v>
          </cell>
          <cell r="K1719">
            <v>0</v>
          </cell>
          <cell r="M1719">
            <v>75</v>
          </cell>
          <cell r="O1719">
            <v>0</v>
          </cell>
          <cell r="Q1719">
            <v>34.6</v>
          </cell>
          <cell r="S1719">
            <v>33.299999999999997</v>
          </cell>
          <cell r="U1719">
            <v>80</v>
          </cell>
          <cell r="W1719">
            <v>41.4</v>
          </cell>
        </row>
        <row r="1720">
          <cell r="D1720" t="str">
            <v>394160150</v>
          </cell>
          <cell r="F1720" t="str">
            <v>4</v>
          </cell>
          <cell r="G1720" t="str">
            <v>ENGLISH LANGUAGE ARTS</v>
          </cell>
          <cell r="I1720">
            <v>28.9</v>
          </cell>
          <cell r="K1720">
            <v>0</v>
          </cell>
          <cell r="M1720">
            <v>20</v>
          </cell>
          <cell r="O1720">
            <v>0</v>
          </cell>
          <cell r="Q1720">
            <v>33.299999999999997</v>
          </cell>
          <cell r="S1720">
            <v>16.7</v>
          </cell>
          <cell r="U1720">
            <v>20</v>
          </cell>
          <cell r="W1720">
            <v>25</v>
          </cell>
        </row>
        <row r="1721">
          <cell r="D1721" t="str">
            <v>394160150</v>
          </cell>
          <cell r="F1721" t="str">
            <v>4</v>
          </cell>
          <cell r="G1721" t="str">
            <v>MATHEMATICS</v>
          </cell>
          <cell r="I1721">
            <v>24.4</v>
          </cell>
          <cell r="K1721">
            <v>0</v>
          </cell>
          <cell r="M1721">
            <v>13.4</v>
          </cell>
          <cell r="O1721">
            <v>0</v>
          </cell>
          <cell r="Q1721">
            <v>30</v>
          </cell>
          <cell r="S1721">
            <v>33.299999999999997</v>
          </cell>
          <cell r="U1721">
            <v>0</v>
          </cell>
          <cell r="W1721">
            <v>25</v>
          </cell>
        </row>
        <row r="1722">
          <cell r="D1722" t="str">
            <v>394160150</v>
          </cell>
          <cell r="F1722" t="str">
            <v>5</v>
          </cell>
          <cell r="G1722" t="str">
            <v>ENGLISH LANGUAGE ARTS</v>
          </cell>
          <cell r="I1722">
            <v>28.9</v>
          </cell>
          <cell r="K1722">
            <v>0</v>
          </cell>
          <cell r="M1722">
            <v>35.700000000000003</v>
          </cell>
          <cell r="O1722">
            <v>0</v>
          </cell>
          <cell r="Q1722">
            <v>25</v>
          </cell>
          <cell r="S1722">
            <v>7.1</v>
          </cell>
          <cell r="U1722">
            <v>16.7</v>
          </cell>
          <cell r="W1722">
            <v>26.5</v>
          </cell>
        </row>
        <row r="1723">
          <cell r="D1723" t="str">
            <v>394160150</v>
          </cell>
          <cell r="F1723" t="str">
            <v>5</v>
          </cell>
          <cell r="G1723" t="str">
            <v>MATHEMATICS</v>
          </cell>
          <cell r="I1723">
            <v>35.9</v>
          </cell>
          <cell r="K1723">
            <v>0</v>
          </cell>
          <cell r="M1723">
            <v>35.700000000000003</v>
          </cell>
          <cell r="O1723">
            <v>0</v>
          </cell>
          <cell r="Q1723">
            <v>36</v>
          </cell>
          <cell r="S1723">
            <v>13.3</v>
          </cell>
          <cell r="U1723">
            <v>16.7</v>
          </cell>
          <cell r="W1723">
            <v>37.1</v>
          </cell>
        </row>
        <row r="1724">
          <cell r="D1724" t="str">
            <v>394160150</v>
          </cell>
          <cell r="F1724" t="str">
            <v>6</v>
          </cell>
          <cell r="G1724" t="str">
            <v>ENGLISH LANGUAGE ARTS</v>
          </cell>
          <cell r="I1724">
            <v>42.9</v>
          </cell>
          <cell r="K1724">
            <v>0</v>
          </cell>
          <cell r="M1724">
            <v>20</v>
          </cell>
          <cell r="O1724">
            <v>0</v>
          </cell>
          <cell r="Q1724">
            <v>52</v>
          </cell>
          <cell r="S1724">
            <v>0</v>
          </cell>
          <cell r="U1724">
            <v>6.7</v>
          </cell>
          <cell r="W1724">
            <v>41.4</v>
          </cell>
        </row>
        <row r="1725">
          <cell r="D1725" t="str">
            <v>394160150</v>
          </cell>
          <cell r="F1725" t="str">
            <v>6</v>
          </cell>
          <cell r="G1725" t="str">
            <v>MATHEMATICS</v>
          </cell>
          <cell r="I1725">
            <v>62.8</v>
          </cell>
          <cell r="K1725">
            <v>0</v>
          </cell>
          <cell r="M1725">
            <v>50</v>
          </cell>
          <cell r="O1725">
            <v>0</v>
          </cell>
          <cell r="Q1725">
            <v>68</v>
          </cell>
          <cell r="S1725">
            <v>33.299999999999997</v>
          </cell>
          <cell r="U1725">
            <v>33.299999999999997</v>
          </cell>
          <cell r="W1725">
            <v>62</v>
          </cell>
        </row>
        <row r="1726">
          <cell r="D1726" t="str">
            <v>394160170</v>
          </cell>
          <cell r="F1726" t="str">
            <v>3</v>
          </cell>
          <cell r="G1726" t="str">
            <v>ENGLISH LANGUAGE ARTS</v>
          </cell>
          <cell r="I1726">
            <v>33.299999999999997</v>
          </cell>
          <cell r="K1726">
            <v>0</v>
          </cell>
          <cell r="M1726">
            <v>14.3</v>
          </cell>
          <cell r="O1726">
            <v>0</v>
          </cell>
          <cell r="Q1726">
            <v>40</v>
          </cell>
          <cell r="S1726">
            <v>38.1</v>
          </cell>
          <cell r="U1726">
            <v>12.5</v>
          </cell>
          <cell r="W1726">
            <v>37.9</v>
          </cell>
        </row>
        <row r="1727">
          <cell r="D1727" t="str">
            <v>394160170</v>
          </cell>
          <cell r="F1727" t="str">
            <v>3</v>
          </cell>
          <cell r="G1727" t="str">
            <v>MATHEMATICS</v>
          </cell>
          <cell r="I1727">
            <v>36.299999999999997</v>
          </cell>
          <cell r="K1727">
            <v>0</v>
          </cell>
          <cell r="M1727">
            <v>14.3</v>
          </cell>
          <cell r="O1727">
            <v>0</v>
          </cell>
          <cell r="Q1727">
            <v>44</v>
          </cell>
          <cell r="S1727">
            <v>38.1</v>
          </cell>
          <cell r="U1727">
            <v>25</v>
          </cell>
          <cell r="W1727">
            <v>41.3</v>
          </cell>
        </row>
        <row r="1728">
          <cell r="D1728" t="str">
            <v>394160170</v>
          </cell>
          <cell r="F1728" t="str">
            <v>4</v>
          </cell>
          <cell r="G1728" t="str">
            <v>ENGLISH LANGUAGE ARTS</v>
          </cell>
          <cell r="I1728">
            <v>28</v>
          </cell>
          <cell r="K1728">
            <v>0</v>
          </cell>
          <cell r="M1728">
            <v>33.299999999999997</v>
          </cell>
          <cell r="O1728">
            <v>0</v>
          </cell>
          <cell r="Q1728">
            <v>25</v>
          </cell>
          <cell r="S1728">
            <v>10</v>
          </cell>
          <cell r="U1728">
            <v>33.299999999999997</v>
          </cell>
          <cell r="W1728">
            <v>26.1</v>
          </cell>
        </row>
        <row r="1729">
          <cell r="D1729" t="str">
            <v>394160170</v>
          </cell>
          <cell r="F1729" t="str">
            <v>4</v>
          </cell>
          <cell r="G1729" t="str">
            <v>MATHEMATICS</v>
          </cell>
          <cell r="I1729">
            <v>48</v>
          </cell>
          <cell r="K1729">
            <v>0</v>
          </cell>
          <cell r="M1729">
            <v>44.4</v>
          </cell>
          <cell r="O1729">
            <v>0</v>
          </cell>
          <cell r="Q1729">
            <v>50.1</v>
          </cell>
          <cell r="S1729">
            <v>30</v>
          </cell>
          <cell r="U1729">
            <v>50</v>
          </cell>
          <cell r="W1729">
            <v>47.8</v>
          </cell>
        </row>
        <row r="1730">
          <cell r="D1730" t="str">
            <v>394160170</v>
          </cell>
          <cell r="F1730" t="str">
            <v>5</v>
          </cell>
          <cell r="G1730" t="str">
            <v>ENGLISH LANGUAGE ARTS</v>
          </cell>
          <cell r="I1730">
            <v>31.3</v>
          </cell>
          <cell r="K1730">
            <v>0</v>
          </cell>
          <cell r="M1730">
            <v>13.3</v>
          </cell>
          <cell r="O1730">
            <v>0</v>
          </cell>
          <cell r="Q1730">
            <v>47.1</v>
          </cell>
          <cell r="S1730">
            <v>0</v>
          </cell>
          <cell r="U1730">
            <v>0</v>
          </cell>
          <cell r="W1730">
            <v>25.9</v>
          </cell>
        </row>
        <row r="1731">
          <cell r="D1731" t="str">
            <v>394160170</v>
          </cell>
          <cell r="F1731" t="str">
            <v>5</v>
          </cell>
          <cell r="G1731" t="str">
            <v>MATHEMATICS</v>
          </cell>
          <cell r="I1731">
            <v>50</v>
          </cell>
          <cell r="K1731">
            <v>0</v>
          </cell>
          <cell r="M1731">
            <v>33.299999999999997</v>
          </cell>
          <cell r="O1731">
            <v>0</v>
          </cell>
          <cell r="Q1731">
            <v>64.7</v>
          </cell>
          <cell r="S1731">
            <v>0</v>
          </cell>
          <cell r="U1731">
            <v>0</v>
          </cell>
          <cell r="W1731">
            <v>48.1</v>
          </cell>
        </row>
        <row r="1732">
          <cell r="D1732" t="str">
            <v>394160170</v>
          </cell>
          <cell r="F1732" t="str">
            <v>6</v>
          </cell>
          <cell r="G1732" t="str">
            <v>ENGLISH LANGUAGE ARTS</v>
          </cell>
          <cell r="I1732">
            <v>19.2</v>
          </cell>
          <cell r="K1732">
            <v>0</v>
          </cell>
          <cell r="M1732">
            <v>21.4</v>
          </cell>
          <cell r="O1732">
            <v>0</v>
          </cell>
          <cell r="Q1732">
            <v>16.7</v>
          </cell>
          <cell r="S1732">
            <v>0</v>
          </cell>
          <cell r="U1732">
            <v>0</v>
          </cell>
          <cell r="W1732">
            <v>20</v>
          </cell>
        </row>
        <row r="1733">
          <cell r="D1733" t="str">
            <v>394160170</v>
          </cell>
          <cell r="F1733" t="str">
            <v>6</v>
          </cell>
          <cell r="G1733" t="str">
            <v>MATHEMATICS</v>
          </cell>
          <cell r="I1733">
            <v>23.1</v>
          </cell>
          <cell r="K1733">
            <v>0</v>
          </cell>
          <cell r="M1733">
            <v>21.4</v>
          </cell>
          <cell r="O1733">
            <v>0</v>
          </cell>
          <cell r="Q1733">
            <v>25</v>
          </cell>
          <cell r="S1733">
            <v>0</v>
          </cell>
          <cell r="U1733">
            <v>11.1</v>
          </cell>
          <cell r="W1733">
            <v>24</v>
          </cell>
        </row>
        <row r="1734">
          <cell r="D1734" t="str">
            <v>394540010</v>
          </cell>
          <cell r="F1734" t="str">
            <v>11</v>
          </cell>
          <cell r="G1734" t="str">
            <v>ENGLISH LANGUAGE ARTS</v>
          </cell>
          <cell r="I1734">
            <v>79.2</v>
          </cell>
          <cell r="K1734">
            <v>50</v>
          </cell>
          <cell r="M1734">
            <v>77.099999999999994</v>
          </cell>
          <cell r="O1734">
            <v>66.7</v>
          </cell>
          <cell r="Q1734">
            <v>88.6</v>
          </cell>
          <cell r="S1734">
            <v>33.299999999999997</v>
          </cell>
          <cell r="U1734">
            <v>17.899999999999999</v>
          </cell>
          <cell r="W1734">
            <v>82</v>
          </cell>
        </row>
        <row r="1735">
          <cell r="D1735" t="str">
            <v>394540010</v>
          </cell>
          <cell r="F1735" t="str">
            <v>11</v>
          </cell>
          <cell r="G1735" t="str">
            <v>MATHEMATICS</v>
          </cell>
          <cell r="I1735">
            <v>64.2</v>
          </cell>
          <cell r="K1735">
            <v>100</v>
          </cell>
          <cell r="M1735">
            <v>60.2</v>
          </cell>
          <cell r="O1735">
            <v>66.7</v>
          </cell>
          <cell r="Q1735">
            <v>74.3</v>
          </cell>
          <cell r="S1735">
            <v>50</v>
          </cell>
          <cell r="U1735">
            <v>18.5</v>
          </cell>
          <cell r="W1735">
            <v>66.3</v>
          </cell>
        </row>
        <row r="1736">
          <cell r="D1736" t="str">
            <v>394540010</v>
          </cell>
          <cell r="F1736" t="str">
            <v>8</v>
          </cell>
          <cell r="G1736" t="str">
            <v>ENGLISH LANGUAGE ARTS</v>
          </cell>
          <cell r="I1736">
            <v>61.4</v>
          </cell>
          <cell r="K1736">
            <v>83.3</v>
          </cell>
          <cell r="M1736">
            <v>65.900000000000006</v>
          </cell>
          <cell r="O1736">
            <v>50</v>
          </cell>
          <cell r="Q1736">
            <v>52.2</v>
          </cell>
          <cell r="S1736">
            <v>18.2</v>
          </cell>
          <cell r="U1736">
            <v>37.799999999999997</v>
          </cell>
          <cell r="W1736">
            <v>56.1</v>
          </cell>
        </row>
        <row r="1737">
          <cell r="D1737" t="str">
            <v>394540010</v>
          </cell>
          <cell r="F1737" t="str">
            <v>8</v>
          </cell>
          <cell r="G1737" t="str">
            <v>MATHEMATICS</v>
          </cell>
          <cell r="I1737">
            <v>37.299999999999997</v>
          </cell>
          <cell r="K1737">
            <v>33.4</v>
          </cell>
          <cell r="M1737">
            <v>35.4</v>
          </cell>
          <cell r="O1737">
            <v>50</v>
          </cell>
          <cell r="Q1737">
            <v>40</v>
          </cell>
          <cell r="S1737">
            <v>9.1</v>
          </cell>
          <cell r="U1737">
            <v>11.1</v>
          </cell>
          <cell r="W1737">
            <v>35.799999999999997</v>
          </cell>
        </row>
        <row r="1738">
          <cell r="D1738" t="str">
            <v>394540040</v>
          </cell>
          <cell r="F1738" t="str">
            <v>4</v>
          </cell>
          <cell r="G1738" t="str">
            <v>ENGLISH LANGUAGE ARTS</v>
          </cell>
          <cell r="I1738">
            <v>37.1</v>
          </cell>
          <cell r="K1738">
            <v>0</v>
          </cell>
          <cell r="M1738">
            <v>34</v>
          </cell>
          <cell r="O1738">
            <v>66.7</v>
          </cell>
          <cell r="Q1738">
            <v>41.3</v>
          </cell>
          <cell r="S1738">
            <v>35</v>
          </cell>
          <cell r="U1738">
            <v>31.8</v>
          </cell>
          <cell r="W1738">
            <v>37.1</v>
          </cell>
        </row>
        <row r="1739">
          <cell r="D1739" t="str">
            <v>394540040</v>
          </cell>
          <cell r="F1739" t="str">
            <v>4</v>
          </cell>
          <cell r="G1739" t="str">
            <v>MATHEMATICS</v>
          </cell>
          <cell r="I1739">
            <v>63.1</v>
          </cell>
          <cell r="K1739">
            <v>100</v>
          </cell>
          <cell r="M1739">
            <v>62</v>
          </cell>
          <cell r="O1739">
            <v>100</v>
          </cell>
          <cell r="Q1739">
            <v>62.5</v>
          </cell>
          <cell r="S1739">
            <v>55</v>
          </cell>
          <cell r="U1739">
            <v>27.3</v>
          </cell>
          <cell r="W1739">
            <v>63.9</v>
          </cell>
        </row>
        <row r="1740">
          <cell r="D1740" t="str">
            <v>394540040</v>
          </cell>
          <cell r="F1740" t="str">
            <v>5</v>
          </cell>
          <cell r="G1740" t="str">
            <v>ENGLISH LANGUAGE ARTS</v>
          </cell>
          <cell r="I1740">
            <v>34.799999999999997</v>
          </cell>
          <cell r="K1740">
            <v>66.7</v>
          </cell>
          <cell r="M1740">
            <v>33.1</v>
          </cell>
          <cell r="O1740">
            <v>0</v>
          </cell>
          <cell r="Q1740">
            <v>37.1</v>
          </cell>
          <cell r="S1740">
            <v>5.6</v>
          </cell>
          <cell r="U1740">
            <v>8.8000000000000007</v>
          </cell>
          <cell r="W1740">
            <v>33.1</v>
          </cell>
        </row>
        <row r="1741">
          <cell r="D1741" t="str">
            <v>394540040</v>
          </cell>
          <cell r="F1741" t="str">
            <v>5</v>
          </cell>
          <cell r="G1741" t="str">
            <v>MATHEMATICS</v>
          </cell>
          <cell r="I1741">
            <v>71.2</v>
          </cell>
          <cell r="K1741">
            <v>66.7</v>
          </cell>
          <cell r="M1741">
            <v>66.900000000000006</v>
          </cell>
          <cell r="O1741">
            <v>0</v>
          </cell>
          <cell r="Q1741">
            <v>81.5</v>
          </cell>
          <cell r="S1741">
            <v>50</v>
          </cell>
          <cell r="U1741">
            <v>38.200000000000003</v>
          </cell>
          <cell r="W1741">
            <v>69.7</v>
          </cell>
        </row>
        <row r="1742">
          <cell r="D1742" t="str">
            <v>395730070</v>
          </cell>
          <cell r="F1742" t="str">
            <v>6</v>
          </cell>
          <cell r="G1742" t="str">
            <v>ENGLISH LANGUAGE ARTS</v>
          </cell>
          <cell r="I1742">
            <v>81.7</v>
          </cell>
          <cell r="K1742">
            <v>83.4</v>
          </cell>
          <cell r="M1742">
            <v>37.5</v>
          </cell>
          <cell r="O1742">
            <v>92</v>
          </cell>
          <cell r="Q1742">
            <v>72.2</v>
          </cell>
          <cell r="S1742">
            <v>100</v>
          </cell>
          <cell r="U1742">
            <v>29.6</v>
          </cell>
          <cell r="W1742">
            <v>55.6</v>
          </cell>
        </row>
        <row r="1743">
          <cell r="D1743" t="str">
            <v>395730070</v>
          </cell>
          <cell r="F1743" t="str">
            <v>6</v>
          </cell>
          <cell r="G1743" t="str">
            <v>MATHEMATICS</v>
          </cell>
          <cell r="I1743">
            <v>92.5</v>
          </cell>
          <cell r="K1743">
            <v>94.2</v>
          </cell>
          <cell r="M1743">
            <v>62.5</v>
          </cell>
          <cell r="O1743">
            <v>100</v>
          </cell>
          <cell r="Q1743">
            <v>77.8</v>
          </cell>
          <cell r="S1743">
            <v>100</v>
          </cell>
          <cell r="U1743">
            <v>66.7</v>
          </cell>
          <cell r="W1743">
            <v>55.6</v>
          </cell>
        </row>
        <row r="1744">
          <cell r="D1744" t="str">
            <v>395730070</v>
          </cell>
          <cell r="F1744" t="str">
            <v>7</v>
          </cell>
          <cell r="G1744" t="str">
            <v>ENGLISH LANGUAGE ARTS</v>
          </cell>
          <cell r="I1744">
            <v>84.3</v>
          </cell>
          <cell r="K1744">
            <v>87.2</v>
          </cell>
          <cell r="M1744">
            <v>41.7</v>
          </cell>
          <cell r="O1744">
            <v>95.8</v>
          </cell>
          <cell r="Q1744">
            <v>50</v>
          </cell>
          <cell r="S1744">
            <v>0</v>
          </cell>
          <cell r="U1744">
            <v>50</v>
          </cell>
          <cell r="W1744">
            <v>45.5</v>
          </cell>
        </row>
        <row r="1745">
          <cell r="D1745" t="str">
            <v>395730070</v>
          </cell>
          <cell r="F1745" t="str">
            <v>7</v>
          </cell>
          <cell r="G1745" t="str">
            <v>MATHEMATICS</v>
          </cell>
          <cell r="I1745">
            <v>87.9</v>
          </cell>
          <cell r="K1745">
            <v>90.9</v>
          </cell>
          <cell r="M1745">
            <v>50</v>
          </cell>
          <cell r="O1745">
            <v>100</v>
          </cell>
          <cell r="Q1745">
            <v>50</v>
          </cell>
          <cell r="S1745">
            <v>100</v>
          </cell>
          <cell r="U1745">
            <v>54.5</v>
          </cell>
          <cell r="W1745">
            <v>54.6</v>
          </cell>
        </row>
        <row r="1746">
          <cell r="D1746" t="str">
            <v>395730070</v>
          </cell>
          <cell r="F1746" t="str">
            <v>8</v>
          </cell>
          <cell r="G1746" t="str">
            <v>ENGLISH LANGUAGE ARTS</v>
          </cell>
          <cell r="I1746">
            <v>93.1</v>
          </cell>
          <cell r="K1746">
            <v>93.5</v>
          </cell>
          <cell r="M1746">
            <v>75</v>
          </cell>
          <cell r="O1746">
            <v>100</v>
          </cell>
          <cell r="Q1746">
            <v>90.9</v>
          </cell>
          <cell r="S1746">
            <v>0</v>
          </cell>
          <cell r="U1746">
            <v>62.5</v>
          </cell>
          <cell r="W1746">
            <v>75</v>
          </cell>
        </row>
        <row r="1747">
          <cell r="D1747" t="str">
            <v>395730070</v>
          </cell>
          <cell r="F1747" t="str">
            <v>8</v>
          </cell>
          <cell r="G1747" t="str">
            <v>MATHEMATICS</v>
          </cell>
          <cell r="I1747">
            <v>84</v>
          </cell>
          <cell r="K1747">
            <v>84.9</v>
          </cell>
          <cell r="M1747">
            <v>41.7</v>
          </cell>
          <cell r="O1747">
            <v>96</v>
          </cell>
          <cell r="Q1747">
            <v>81.8</v>
          </cell>
          <cell r="S1747">
            <v>0</v>
          </cell>
          <cell r="U1747">
            <v>37.5</v>
          </cell>
          <cell r="W1747">
            <v>66.7</v>
          </cell>
        </row>
        <row r="1748">
          <cell r="D1748" t="str">
            <v>414100110</v>
          </cell>
          <cell r="F1748" t="str">
            <v>6</v>
          </cell>
          <cell r="G1748" t="str">
            <v>ENGLISH LANGUAGE ARTS</v>
          </cell>
          <cell r="I1748">
            <v>47.5</v>
          </cell>
          <cell r="K1748">
            <v>48.8</v>
          </cell>
          <cell r="M1748">
            <v>52.9</v>
          </cell>
          <cell r="O1748">
            <v>0</v>
          </cell>
          <cell r="Q1748">
            <v>34.799999999999997</v>
          </cell>
          <cell r="S1748">
            <v>0</v>
          </cell>
          <cell r="U1748">
            <v>9.5</v>
          </cell>
          <cell r="W1748">
            <v>44.2</v>
          </cell>
        </row>
        <row r="1749">
          <cell r="D1749" t="str">
            <v>414100110</v>
          </cell>
          <cell r="F1749" t="str">
            <v>6</v>
          </cell>
          <cell r="G1749" t="str">
            <v>MATHEMATICS</v>
          </cell>
          <cell r="I1749">
            <v>62.3</v>
          </cell>
          <cell r="K1749">
            <v>64</v>
          </cell>
          <cell r="M1749">
            <v>61.8</v>
          </cell>
          <cell r="O1749">
            <v>0</v>
          </cell>
          <cell r="Q1749">
            <v>56.5</v>
          </cell>
          <cell r="S1749">
            <v>16.7</v>
          </cell>
          <cell r="U1749">
            <v>35.700000000000003</v>
          </cell>
          <cell r="W1749">
            <v>57.4</v>
          </cell>
        </row>
        <row r="1750">
          <cell r="D1750" t="str">
            <v>414100110</v>
          </cell>
          <cell r="F1750" t="str">
            <v>7</v>
          </cell>
          <cell r="G1750" t="str">
            <v>ENGLISH LANGUAGE ARTS</v>
          </cell>
          <cell r="I1750">
            <v>45.1</v>
          </cell>
          <cell r="K1750">
            <v>47.4</v>
          </cell>
          <cell r="M1750">
            <v>27.8</v>
          </cell>
          <cell r="O1750">
            <v>50</v>
          </cell>
          <cell r="Q1750">
            <v>48.1</v>
          </cell>
          <cell r="S1750">
            <v>33.299999999999997</v>
          </cell>
          <cell r="U1750">
            <v>22.6</v>
          </cell>
          <cell r="W1750">
            <v>39</v>
          </cell>
        </row>
        <row r="1751">
          <cell r="D1751" t="str">
            <v>414100110</v>
          </cell>
          <cell r="F1751" t="str">
            <v>7</v>
          </cell>
          <cell r="G1751" t="str">
            <v>MATHEMATICS</v>
          </cell>
          <cell r="I1751">
            <v>43.7</v>
          </cell>
          <cell r="K1751">
            <v>46.3</v>
          </cell>
          <cell r="M1751">
            <v>22.2</v>
          </cell>
          <cell r="O1751">
            <v>75</v>
          </cell>
          <cell r="Q1751">
            <v>44.4</v>
          </cell>
          <cell r="S1751">
            <v>33.299999999999997</v>
          </cell>
          <cell r="U1751">
            <v>19.399999999999999</v>
          </cell>
          <cell r="W1751">
            <v>33</v>
          </cell>
        </row>
        <row r="1752">
          <cell r="D1752" t="str">
            <v>414100110</v>
          </cell>
          <cell r="F1752" t="str">
            <v>8</v>
          </cell>
          <cell r="G1752" t="str">
            <v>ENGLISH LANGUAGE ARTS</v>
          </cell>
          <cell r="I1752">
            <v>72.400000000000006</v>
          </cell>
          <cell r="K1752">
            <v>75</v>
          </cell>
          <cell r="M1752">
            <v>58.3</v>
          </cell>
          <cell r="O1752">
            <v>100</v>
          </cell>
          <cell r="Q1752">
            <v>66.7</v>
          </cell>
          <cell r="S1752">
            <v>0</v>
          </cell>
          <cell r="U1752">
            <v>37.1</v>
          </cell>
          <cell r="W1752">
            <v>67.099999999999994</v>
          </cell>
        </row>
        <row r="1753">
          <cell r="D1753" t="str">
            <v>414100110</v>
          </cell>
          <cell r="F1753" t="str">
            <v>8</v>
          </cell>
          <cell r="G1753" t="str">
            <v>MATHEMATICS</v>
          </cell>
          <cell r="I1753">
            <v>50.7</v>
          </cell>
          <cell r="K1753">
            <v>56.7</v>
          </cell>
          <cell r="M1753">
            <v>16.7</v>
          </cell>
          <cell r="O1753">
            <v>100</v>
          </cell>
          <cell r="Q1753">
            <v>39.299999999999997</v>
          </cell>
          <cell r="S1753">
            <v>0</v>
          </cell>
          <cell r="U1753">
            <v>14.3</v>
          </cell>
          <cell r="W1753">
            <v>43.3</v>
          </cell>
        </row>
        <row r="1754">
          <cell r="D1754" t="str">
            <v>806025907</v>
          </cell>
          <cell r="F1754" t="str">
            <v>4</v>
          </cell>
          <cell r="G1754" t="str">
            <v>ENGLISH LANGUAGE ARTS</v>
          </cell>
          <cell r="I1754">
            <v>0</v>
          </cell>
          <cell r="K1754">
            <v>0</v>
          </cell>
          <cell r="M1754">
            <v>0</v>
          </cell>
          <cell r="O1754">
            <v>0</v>
          </cell>
          <cell r="Q1754">
            <v>0</v>
          </cell>
          <cell r="S1754">
            <v>0</v>
          </cell>
          <cell r="U1754">
            <v>0</v>
          </cell>
          <cell r="W1754">
            <v>0</v>
          </cell>
        </row>
        <row r="1755">
          <cell r="D1755" t="str">
            <v>806025907</v>
          </cell>
          <cell r="F1755" t="str">
            <v>4</v>
          </cell>
          <cell r="G1755" t="str">
            <v>MATHEMATICS</v>
          </cell>
          <cell r="I1755">
            <v>0</v>
          </cell>
          <cell r="K1755">
            <v>0</v>
          </cell>
          <cell r="M1755">
            <v>0</v>
          </cell>
          <cell r="O1755">
            <v>0</v>
          </cell>
          <cell r="Q1755">
            <v>0</v>
          </cell>
          <cell r="S1755">
            <v>0</v>
          </cell>
          <cell r="U1755">
            <v>0</v>
          </cell>
          <cell r="W1755">
            <v>0</v>
          </cell>
        </row>
        <row r="1756">
          <cell r="D1756" t="str">
            <v>806025907</v>
          </cell>
          <cell r="F1756" t="str">
            <v>5</v>
          </cell>
          <cell r="G1756" t="str">
            <v>ENGLISH LANGUAGE ARTS</v>
          </cell>
          <cell r="I1756">
            <v>21.7</v>
          </cell>
          <cell r="K1756">
            <v>0</v>
          </cell>
          <cell r="M1756">
            <v>23.8</v>
          </cell>
          <cell r="O1756">
            <v>0</v>
          </cell>
          <cell r="Q1756">
            <v>0</v>
          </cell>
          <cell r="S1756">
            <v>0</v>
          </cell>
          <cell r="U1756">
            <v>0</v>
          </cell>
          <cell r="W1756">
            <v>27.8</v>
          </cell>
        </row>
        <row r="1757">
          <cell r="D1757" t="str">
            <v>806025907</v>
          </cell>
          <cell r="F1757" t="str">
            <v>5</v>
          </cell>
          <cell r="G1757" t="str">
            <v>MATHEMATICS</v>
          </cell>
          <cell r="I1757">
            <v>39.1</v>
          </cell>
          <cell r="K1757">
            <v>0</v>
          </cell>
          <cell r="M1757">
            <v>42.9</v>
          </cell>
          <cell r="O1757">
            <v>0</v>
          </cell>
          <cell r="Q1757">
            <v>0</v>
          </cell>
          <cell r="S1757">
            <v>0</v>
          </cell>
          <cell r="U1757">
            <v>50</v>
          </cell>
          <cell r="W1757">
            <v>38.9</v>
          </cell>
        </row>
        <row r="1758">
          <cell r="D1758" t="str">
            <v>806025907</v>
          </cell>
          <cell r="F1758" t="str">
            <v>6</v>
          </cell>
          <cell r="G1758" t="str">
            <v>ENGLISH LANGUAGE ARTS</v>
          </cell>
          <cell r="I1758">
            <v>23.1</v>
          </cell>
          <cell r="K1758">
            <v>0</v>
          </cell>
          <cell r="M1758">
            <v>11.1</v>
          </cell>
          <cell r="O1758">
            <v>0</v>
          </cell>
          <cell r="Q1758">
            <v>75</v>
          </cell>
          <cell r="S1758">
            <v>0</v>
          </cell>
          <cell r="U1758">
            <v>0</v>
          </cell>
          <cell r="W1758">
            <v>25.8</v>
          </cell>
        </row>
        <row r="1759">
          <cell r="D1759" t="str">
            <v>806025907</v>
          </cell>
          <cell r="F1759" t="str">
            <v>6</v>
          </cell>
          <cell r="G1759" t="str">
            <v>MATHEMATICS</v>
          </cell>
          <cell r="I1759">
            <v>35.9</v>
          </cell>
          <cell r="K1759">
            <v>66.7</v>
          </cell>
          <cell r="M1759">
            <v>25.9</v>
          </cell>
          <cell r="O1759">
            <v>0</v>
          </cell>
          <cell r="Q1759">
            <v>62.5</v>
          </cell>
          <cell r="S1759">
            <v>0</v>
          </cell>
          <cell r="U1759">
            <v>0</v>
          </cell>
          <cell r="W1759">
            <v>41.9</v>
          </cell>
        </row>
        <row r="1760">
          <cell r="D1760" t="str">
            <v>806025907</v>
          </cell>
          <cell r="F1760" t="str">
            <v>7</v>
          </cell>
          <cell r="G1760" t="str">
            <v>ENGLISH LANGUAGE ARTS</v>
          </cell>
          <cell r="I1760">
            <v>22.2</v>
          </cell>
          <cell r="K1760">
            <v>100</v>
          </cell>
          <cell r="M1760">
            <v>16.7</v>
          </cell>
          <cell r="O1760">
            <v>0</v>
          </cell>
          <cell r="Q1760">
            <v>25</v>
          </cell>
          <cell r="S1760">
            <v>0</v>
          </cell>
          <cell r="U1760">
            <v>0</v>
          </cell>
          <cell r="W1760">
            <v>25.9</v>
          </cell>
        </row>
        <row r="1761">
          <cell r="D1761" t="str">
            <v>806025907</v>
          </cell>
          <cell r="F1761" t="str">
            <v>7</v>
          </cell>
          <cell r="G1761" t="str">
            <v>MATHEMATICS</v>
          </cell>
          <cell r="I1761">
            <v>27.8</v>
          </cell>
          <cell r="K1761">
            <v>0</v>
          </cell>
          <cell r="M1761">
            <v>20</v>
          </cell>
          <cell r="O1761">
            <v>0</v>
          </cell>
          <cell r="Q1761">
            <v>75</v>
          </cell>
          <cell r="S1761">
            <v>0</v>
          </cell>
          <cell r="U1761">
            <v>0</v>
          </cell>
          <cell r="W1761">
            <v>22.2</v>
          </cell>
        </row>
        <row r="1762">
          <cell r="D1762" t="str">
            <v>806025907</v>
          </cell>
          <cell r="F1762" t="str">
            <v>8</v>
          </cell>
          <cell r="G1762" t="str">
            <v>ENGLISH LANGUAGE ARTS</v>
          </cell>
          <cell r="I1762">
            <v>40.6</v>
          </cell>
          <cell r="K1762">
            <v>0</v>
          </cell>
          <cell r="M1762">
            <v>43.3</v>
          </cell>
          <cell r="O1762">
            <v>0</v>
          </cell>
          <cell r="Q1762">
            <v>0</v>
          </cell>
          <cell r="S1762">
            <v>0</v>
          </cell>
          <cell r="U1762">
            <v>40</v>
          </cell>
          <cell r="W1762">
            <v>37</v>
          </cell>
        </row>
        <row r="1763">
          <cell r="D1763" t="str">
            <v>806025907</v>
          </cell>
          <cell r="F1763" t="str">
            <v>8</v>
          </cell>
          <cell r="G1763" t="str">
            <v>MATHEMATICS</v>
          </cell>
          <cell r="I1763">
            <v>12.5</v>
          </cell>
          <cell r="K1763">
            <v>0</v>
          </cell>
          <cell r="M1763">
            <v>13.3</v>
          </cell>
          <cell r="O1763">
            <v>0</v>
          </cell>
          <cell r="Q1763">
            <v>0</v>
          </cell>
          <cell r="S1763">
            <v>0</v>
          </cell>
          <cell r="U1763">
            <v>0</v>
          </cell>
          <cell r="W1763">
            <v>11.1</v>
          </cell>
        </row>
        <row r="1764">
          <cell r="D1764" t="str">
            <v>806235900</v>
          </cell>
          <cell r="F1764" t="str">
            <v>3</v>
          </cell>
          <cell r="G1764" t="str">
            <v>ENGLISH LANGUAGE ARTS</v>
          </cell>
          <cell r="I1764">
            <v>39.1</v>
          </cell>
          <cell r="K1764">
            <v>0</v>
          </cell>
          <cell r="M1764">
            <v>25</v>
          </cell>
          <cell r="O1764">
            <v>0</v>
          </cell>
          <cell r="Q1764">
            <v>53.8</v>
          </cell>
          <cell r="S1764">
            <v>0</v>
          </cell>
          <cell r="U1764">
            <v>0</v>
          </cell>
          <cell r="W1764">
            <v>36.799999999999997</v>
          </cell>
        </row>
        <row r="1765">
          <cell r="D1765" t="str">
            <v>806235900</v>
          </cell>
          <cell r="F1765" t="str">
            <v>3</v>
          </cell>
          <cell r="G1765" t="str">
            <v>MATHEMATICS</v>
          </cell>
          <cell r="I1765">
            <v>43.5</v>
          </cell>
          <cell r="K1765">
            <v>0</v>
          </cell>
          <cell r="M1765">
            <v>25</v>
          </cell>
          <cell r="O1765">
            <v>0</v>
          </cell>
          <cell r="Q1765">
            <v>61.6</v>
          </cell>
          <cell r="S1765">
            <v>0</v>
          </cell>
          <cell r="U1765">
            <v>0</v>
          </cell>
          <cell r="W1765">
            <v>36.9</v>
          </cell>
        </row>
        <row r="1766">
          <cell r="D1766" t="str">
            <v>806235900</v>
          </cell>
          <cell r="F1766" t="str">
            <v>4</v>
          </cell>
          <cell r="G1766" t="str">
            <v>ENGLISH LANGUAGE ARTS</v>
          </cell>
          <cell r="I1766">
            <v>14.3</v>
          </cell>
          <cell r="K1766">
            <v>0</v>
          </cell>
          <cell r="M1766">
            <v>18.2</v>
          </cell>
          <cell r="O1766">
            <v>0</v>
          </cell>
          <cell r="Q1766">
            <v>10</v>
          </cell>
          <cell r="S1766">
            <v>0</v>
          </cell>
          <cell r="U1766">
            <v>0</v>
          </cell>
          <cell r="W1766">
            <v>15</v>
          </cell>
        </row>
        <row r="1767">
          <cell r="D1767" t="str">
            <v>806235900</v>
          </cell>
          <cell r="F1767" t="str">
            <v>4</v>
          </cell>
          <cell r="G1767" t="str">
            <v>MATHEMATICS</v>
          </cell>
          <cell r="I1767">
            <v>28.5</v>
          </cell>
          <cell r="K1767">
            <v>0</v>
          </cell>
          <cell r="M1767">
            <v>18.2</v>
          </cell>
          <cell r="O1767">
            <v>0</v>
          </cell>
          <cell r="Q1767">
            <v>40</v>
          </cell>
          <cell r="S1767">
            <v>0</v>
          </cell>
          <cell r="U1767">
            <v>0</v>
          </cell>
          <cell r="W1767">
            <v>30</v>
          </cell>
        </row>
        <row r="1768">
          <cell r="D1768" t="str">
            <v>806235900</v>
          </cell>
          <cell r="F1768" t="str">
            <v>5</v>
          </cell>
          <cell r="G1768" t="str">
            <v>ENGLISH LANGUAGE ARTS</v>
          </cell>
          <cell r="I1768">
            <v>19.2</v>
          </cell>
          <cell r="K1768">
            <v>0</v>
          </cell>
          <cell r="M1768">
            <v>11.1</v>
          </cell>
          <cell r="O1768">
            <v>0</v>
          </cell>
          <cell r="Q1768">
            <v>25</v>
          </cell>
          <cell r="S1768">
            <v>0</v>
          </cell>
          <cell r="U1768">
            <v>0</v>
          </cell>
          <cell r="W1768">
            <v>20.8</v>
          </cell>
        </row>
        <row r="1769">
          <cell r="D1769" t="str">
            <v>806235900</v>
          </cell>
          <cell r="F1769" t="str">
            <v>5</v>
          </cell>
          <cell r="G1769" t="str">
            <v>MATHEMATICS</v>
          </cell>
          <cell r="I1769">
            <v>34.6</v>
          </cell>
          <cell r="K1769">
            <v>0</v>
          </cell>
          <cell r="M1769">
            <v>33.299999999999997</v>
          </cell>
          <cell r="O1769">
            <v>0</v>
          </cell>
          <cell r="Q1769">
            <v>37.6</v>
          </cell>
          <cell r="S1769">
            <v>0</v>
          </cell>
          <cell r="U1769">
            <v>0</v>
          </cell>
          <cell r="W1769">
            <v>37.5</v>
          </cell>
        </row>
        <row r="1770">
          <cell r="D1770" t="str">
            <v>806235900</v>
          </cell>
          <cell r="F1770" t="str">
            <v>6</v>
          </cell>
          <cell r="G1770" t="str">
            <v>ENGLISH LANGUAGE ARTS</v>
          </cell>
          <cell r="I1770">
            <v>17.899999999999999</v>
          </cell>
          <cell r="K1770">
            <v>0</v>
          </cell>
          <cell r="M1770">
            <v>7.1</v>
          </cell>
          <cell r="O1770">
            <v>0</v>
          </cell>
          <cell r="Q1770">
            <v>30.8</v>
          </cell>
          <cell r="S1770">
            <v>0</v>
          </cell>
          <cell r="U1770">
            <v>0</v>
          </cell>
          <cell r="W1770">
            <v>19.2</v>
          </cell>
        </row>
        <row r="1771">
          <cell r="D1771" t="str">
            <v>806235900</v>
          </cell>
          <cell r="F1771" t="str">
            <v>6</v>
          </cell>
          <cell r="G1771" t="str">
            <v>MATHEMATICS</v>
          </cell>
          <cell r="I1771">
            <v>21.4</v>
          </cell>
          <cell r="K1771">
            <v>0</v>
          </cell>
          <cell r="M1771">
            <v>21.4</v>
          </cell>
          <cell r="O1771">
            <v>0</v>
          </cell>
          <cell r="Q1771">
            <v>23.1</v>
          </cell>
          <cell r="S1771">
            <v>0</v>
          </cell>
          <cell r="U1771">
            <v>0</v>
          </cell>
          <cell r="W1771">
            <v>23.1</v>
          </cell>
        </row>
        <row r="1772">
          <cell r="D1772" t="str">
            <v>806235900</v>
          </cell>
          <cell r="F1772" t="str">
            <v>7</v>
          </cell>
          <cell r="G1772" t="str">
            <v>ENGLISH LANGUAGE ARTS</v>
          </cell>
          <cell r="I1772">
            <v>23</v>
          </cell>
          <cell r="K1772">
            <v>0</v>
          </cell>
          <cell r="M1772">
            <v>28.6</v>
          </cell>
          <cell r="O1772">
            <v>100</v>
          </cell>
          <cell r="Q1772">
            <v>9.1</v>
          </cell>
          <cell r="S1772">
            <v>0</v>
          </cell>
          <cell r="U1772">
            <v>0</v>
          </cell>
          <cell r="W1772">
            <v>15</v>
          </cell>
        </row>
        <row r="1773">
          <cell r="D1773" t="str">
            <v>806235900</v>
          </cell>
          <cell r="F1773" t="str">
            <v>7</v>
          </cell>
          <cell r="G1773" t="str">
            <v>MATHEMATICS</v>
          </cell>
          <cell r="I1773">
            <v>19.2</v>
          </cell>
          <cell r="K1773">
            <v>0</v>
          </cell>
          <cell r="M1773">
            <v>14.2</v>
          </cell>
          <cell r="O1773">
            <v>100</v>
          </cell>
          <cell r="Q1773">
            <v>18.2</v>
          </cell>
          <cell r="S1773">
            <v>0</v>
          </cell>
          <cell r="U1773">
            <v>0</v>
          </cell>
          <cell r="W1773">
            <v>10</v>
          </cell>
        </row>
        <row r="1774">
          <cell r="D1774" t="str">
            <v>806235900</v>
          </cell>
          <cell r="F1774" t="str">
            <v>8</v>
          </cell>
          <cell r="G1774" t="str">
            <v>ENGLISH LANGUAGE ARTS</v>
          </cell>
          <cell r="I1774">
            <v>61.3</v>
          </cell>
          <cell r="K1774">
            <v>0</v>
          </cell>
          <cell r="M1774">
            <v>58.3</v>
          </cell>
          <cell r="O1774">
            <v>0</v>
          </cell>
          <cell r="Q1774">
            <v>71.400000000000006</v>
          </cell>
          <cell r="S1774">
            <v>0</v>
          </cell>
          <cell r="U1774">
            <v>0</v>
          </cell>
          <cell r="W1774">
            <v>63</v>
          </cell>
        </row>
        <row r="1775">
          <cell r="D1775" t="str">
            <v>806235900</v>
          </cell>
          <cell r="F1775" t="str">
            <v>8</v>
          </cell>
          <cell r="G1775" t="str">
            <v>MATHEMATICS</v>
          </cell>
          <cell r="I1775">
            <v>22.6</v>
          </cell>
          <cell r="K1775">
            <v>0</v>
          </cell>
          <cell r="M1775">
            <v>12.5</v>
          </cell>
          <cell r="O1775">
            <v>0</v>
          </cell>
          <cell r="Q1775">
            <v>57.2</v>
          </cell>
          <cell r="S1775">
            <v>0</v>
          </cell>
          <cell r="U1775">
            <v>0</v>
          </cell>
          <cell r="W1775">
            <v>25.9</v>
          </cell>
        </row>
        <row r="1776">
          <cell r="D1776" t="str">
            <v>806240900</v>
          </cell>
          <cell r="F1776" t="str">
            <v>5</v>
          </cell>
          <cell r="G1776" t="str">
            <v>ENGLISH LANGUAGE ARTS</v>
          </cell>
          <cell r="I1776">
            <v>5.3</v>
          </cell>
          <cell r="K1776">
            <v>0</v>
          </cell>
          <cell r="M1776">
            <v>6.3</v>
          </cell>
          <cell r="O1776">
            <v>0</v>
          </cell>
          <cell r="Q1776">
            <v>0</v>
          </cell>
          <cell r="S1776">
            <v>0</v>
          </cell>
          <cell r="U1776">
            <v>0</v>
          </cell>
          <cell r="W1776">
            <v>5.9</v>
          </cell>
        </row>
        <row r="1777">
          <cell r="D1777" t="str">
            <v>806240900</v>
          </cell>
          <cell r="F1777" t="str">
            <v>5</v>
          </cell>
          <cell r="G1777" t="str">
            <v>MATHEMATICS</v>
          </cell>
          <cell r="I1777">
            <v>31.5</v>
          </cell>
          <cell r="K1777">
            <v>100</v>
          </cell>
          <cell r="M1777">
            <v>31.2</v>
          </cell>
          <cell r="O1777">
            <v>0</v>
          </cell>
          <cell r="Q1777">
            <v>20</v>
          </cell>
          <cell r="S1777">
            <v>0</v>
          </cell>
          <cell r="U1777">
            <v>25</v>
          </cell>
          <cell r="W1777">
            <v>32.299999999999997</v>
          </cell>
        </row>
        <row r="1778">
          <cell r="D1778" t="str">
            <v>806240900</v>
          </cell>
          <cell r="F1778" t="str">
            <v>6</v>
          </cell>
          <cell r="G1778" t="str">
            <v>ENGLISH LANGUAGE ARTS</v>
          </cell>
          <cell r="I1778">
            <v>14.3</v>
          </cell>
          <cell r="K1778">
            <v>0</v>
          </cell>
          <cell r="M1778">
            <v>15</v>
          </cell>
          <cell r="O1778">
            <v>0</v>
          </cell>
          <cell r="Q1778">
            <v>11.1</v>
          </cell>
          <cell r="S1778">
            <v>0</v>
          </cell>
          <cell r="U1778">
            <v>0</v>
          </cell>
          <cell r="W1778">
            <v>14.9</v>
          </cell>
        </row>
        <row r="1779">
          <cell r="D1779" t="str">
            <v>806240900</v>
          </cell>
          <cell r="F1779" t="str">
            <v>6</v>
          </cell>
          <cell r="G1779" t="str">
            <v>MATHEMATICS</v>
          </cell>
          <cell r="I1779">
            <v>24.3</v>
          </cell>
          <cell r="K1779">
            <v>0</v>
          </cell>
          <cell r="M1779">
            <v>25</v>
          </cell>
          <cell r="O1779">
            <v>0</v>
          </cell>
          <cell r="Q1779">
            <v>22.2</v>
          </cell>
          <cell r="S1779">
            <v>0</v>
          </cell>
          <cell r="U1779">
            <v>37.5</v>
          </cell>
          <cell r="W1779">
            <v>23.9</v>
          </cell>
        </row>
        <row r="1780">
          <cell r="D1780" t="str">
            <v>806240900</v>
          </cell>
          <cell r="F1780" t="str">
            <v>7</v>
          </cell>
          <cell r="G1780" t="str">
            <v>ENGLISH LANGUAGE ARTS</v>
          </cell>
          <cell r="I1780">
            <v>22.7</v>
          </cell>
          <cell r="K1780">
            <v>50</v>
          </cell>
          <cell r="M1780">
            <v>22.4</v>
          </cell>
          <cell r="O1780">
            <v>0</v>
          </cell>
          <cell r="Q1780">
            <v>20</v>
          </cell>
          <cell r="S1780">
            <v>0</v>
          </cell>
          <cell r="U1780">
            <v>5.9</v>
          </cell>
          <cell r="W1780">
            <v>23.4</v>
          </cell>
        </row>
        <row r="1781">
          <cell r="D1781" t="str">
            <v>806240900</v>
          </cell>
          <cell r="F1781" t="str">
            <v>7</v>
          </cell>
          <cell r="G1781" t="str">
            <v>MATHEMATICS</v>
          </cell>
          <cell r="I1781">
            <v>12.1</v>
          </cell>
          <cell r="K1781">
            <v>0</v>
          </cell>
          <cell r="M1781">
            <v>14.3</v>
          </cell>
          <cell r="O1781">
            <v>0</v>
          </cell>
          <cell r="Q1781">
            <v>6.7</v>
          </cell>
          <cell r="S1781">
            <v>0</v>
          </cell>
          <cell r="U1781">
            <v>5.9</v>
          </cell>
          <cell r="W1781">
            <v>12.5</v>
          </cell>
        </row>
        <row r="1782">
          <cell r="D1782" t="str">
            <v>806240900</v>
          </cell>
          <cell r="F1782" t="str">
            <v>8</v>
          </cell>
          <cell r="G1782" t="str">
            <v>ENGLISH LANGUAGE ARTS</v>
          </cell>
          <cell r="I1782">
            <v>61.7</v>
          </cell>
          <cell r="K1782">
            <v>0</v>
          </cell>
          <cell r="M1782">
            <v>68.2</v>
          </cell>
          <cell r="O1782">
            <v>0</v>
          </cell>
          <cell r="Q1782">
            <v>43.8</v>
          </cell>
          <cell r="S1782">
            <v>0</v>
          </cell>
          <cell r="U1782">
            <v>11.1</v>
          </cell>
          <cell r="W1782">
            <v>64.900000000000006</v>
          </cell>
        </row>
        <row r="1783">
          <cell r="D1783" t="str">
            <v>806240900</v>
          </cell>
          <cell r="F1783" t="str">
            <v>8</v>
          </cell>
          <cell r="G1783" t="str">
            <v>MATHEMATICS</v>
          </cell>
          <cell r="I1783">
            <v>35</v>
          </cell>
          <cell r="K1783">
            <v>0</v>
          </cell>
          <cell r="M1783">
            <v>40.9</v>
          </cell>
          <cell r="O1783">
            <v>0</v>
          </cell>
          <cell r="Q1783">
            <v>18.8</v>
          </cell>
          <cell r="S1783">
            <v>0</v>
          </cell>
          <cell r="U1783">
            <v>0</v>
          </cell>
          <cell r="W1783">
            <v>36.799999999999997</v>
          </cell>
        </row>
        <row r="1784">
          <cell r="D1784" t="str">
            <v>806425920</v>
          </cell>
          <cell r="F1784" t="str">
            <v>11</v>
          </cell>
          <cell r="G1784" t="str">
            <v>ENGLISH LANGUAGE ARTS</v>
          </cell>
          <cell r="I1784">
            <v>62.2</v>
          </cell>
          <cell r="K1784">
            <v>0</v>
          </cell>
          <cell r="M1784">
            <v>63.3</v>
          </cell>
          <cell r="O1784">
            <v>0</v>
          </cell>
          <cell r="Q1784">
            <v>57.1</v>
          </cell>
          <cell r="S1784">
            <v>0</v>
          </cell>
          <cell r="U1784">
            <v>33.299999999999997</v>
          </cell>
          <cell r="W1784">
            <v>62.2</v>
          </cell>
        </row>
        <row r="1785">
          <cell r="D1785" t="str">
            <v>806425920</v>
          </cell>
          <cell r="F1785" t="str">
            <v>11</v>
          </cell>
          <cell r="G1785" t="str">
            <v>MATHEMATICS</v>
          </cell>
          <cell r="I1785">
            <v>25</v>
          </cell>
          <cell r="K1785">
            <v>0</v>
          </cell>
          <cell r="M1785">
            <v>27.6</v>
          </cell>
          <cell r="O1785">
            <v>0</v>
          </cell>
          <cell r="Q1785">
            <v>14.3</v>
          </cell>
          <cell r="S1785">
            <v>0</v>
          </cell>
          <cell r="U1785">
            <v>8.3000000000000007</v>
          </cell>
          <cell r="W1785">
            <v>25</v>
          </cell>
        </row>
        <row r="1786">
          <cell r="D1786" t="str">
            <v>806425920</v>
          </cell>
          <cell r="F1786" t="str">
            <v>5</v>
          </cell>
          <cell r="G1786" t="str">
            <v>ENGLISH LANGUAGE ARTS</v>
          </cell>
          <cell r="I1786">
            <v>0</v>
          </cell>
          <cell r="K1786">
            <v>0</v>
          </cell>
          <cell r="M1786">
            <v>0</v>
          </cell>
          <cell r="O1786">
            <v>0</v>
          </cell>
          <cell r="Q1786">
            <v>0</v>
          </cell>
          <cell r="S1786">
            <v>0</v>
          </cell>
          <cell r="U1786">
            <v>0</v>
          </cell>
          <cell r="W1786">
            <v>0</v>
          </cell>
        </row>
        <row r="1787">
          <cell r="D1787" t="str">
            <v>806425920</v>
          </cell>
          <cell r="F1787" t="str">
            <v>5</v>
          </cell>
          <cell r="G1787" t="str">
            <v>MATHEMATICS</v>
          </cell>
          <cell r="I1787">
            <v>0</v>
          </cell>
          <cell r="K1787">
            <v>0</v>
          </cell>
          <cell r="M1787">
            <v>0</v>
          </cell>
          <cell r="O1787">
            <v>0</v>
          </cell>
          <cell r="Q1787">
            <v>0</v>
          </cell>
          <cell r="S1787">
            <v>0</v>
          </cell>
          <cell r="U1787">
            <v>0</v>
          </cell>
          <cell r="W1787">
            <v>0</v>
          </cell>
        </row>
        <row r="1788">
          <cell r="D1788" t="str">
            <v>806425920</v>
          </cell>
          <cell r="F1788" t="str">
            <v>6</v>
          </cell>
          <cell r="G1788" t="str">
            <v>ENGLISH LANGUAGE ARTS</v>
          </cell>
          <cell r="I1788">
            <v>18.5</v>
          </cell>
          <cell r="K1788">
            <v>0</v>
          </cell>
          <cell r="M1788">
            <v>0</v>
          </cell>
          <cell r="O1788">
            <v>0</v>
          </cell>
          <cell r="Q1788">
            <v>26.3</v>
          </cell>
          <cell r="S1788">
            <v>40</v>
          </cell>
          <cell r="U1788">
            <v>0</v>
          </cell>
          <cell r="W1788">
            <v>19.2</v>
          </cell>
        </row>
        <row r="1789">
          <cell r="D1789" t="str">
            <v>806425920</v>
          </cell>
          <cell r="F1789" t="str">
            <v>6</v>
          </cell>
          <cell r="G1789" t="str">
            <v>MATHEMATICS</v>
          </cell>
          <cell r="I1789">
            <v>44.4</v>
          </cell>
          <cell r="K1789">
            <v>0</v>
          </cell>
          <cell r="M1789">
            <v>25</v>
          </cell>
          <cell r="O1789">
            <v>0</v>
          </cell>
          <cell r="Q1789">
            <v>52.6</v>
          </cell>
          <cell r="S1789">
            <v>60</v>
          </cell>
          <cell r="U1789">
            <v>0</v>
          </cell>
          <cell r="W1789">
            <v>42.3</v>
          </cell>
        </row>
        <row r="1790">
          <cell r="D1790" t="str">
            <v>806425920</v>
          </cell>
          <cell r="F1790" t="str">
            <v>7</v>
          </cell>
          <cell r="G1790" t="str">
            <v>ENGLISH LANGUAGE ARTS</v>
          </cell>
          <cell r="I1790">
            <v>27.5</v>
          </cell>
          <cell r="K1790">
            <v>33.299999999999997</v>
          </cell>
          <cell r="M1790">
            <v>25</v>
          </cell>
          <cell r="O1790">
            <v>0</v>
          </cell>
          <cell r="Q1790">
            <v>28.6</v>
          </cell>
          <cell r="S1790">
            <v>0</v>
          </cell>
          <cell r="U1790">
            <v>0</v>
          </cell>
          <cell r="W1790">
            <v>28.6</v>
          </cell>
        </row>
        <row r="1791">
          <cell r="D1791" t="str">
            <v>806425920</v>
          </cell>
          <cell r="F1791" t="str">
            <v>7</v>
          </cell>
          <cell r="G1791" t="str">
            <v>MATHEMATICS</v>
          </cell>
          <cell r="I1791">
            <v>32.700000000000003</v>
          </cell>
          <cell r="K1791">
            <v>33.299999999999997</v>
          </cell>
          <cell r="M1791">
            <v>26.4</v>
          </cell>
          <cell r="O1791">
            <v>0</v>
          </cell>
          <cell r="Q1791">
            <v>37</v>
          </cell>
          <cell r="S1791">
            <v>0</v>
          </cell>
          <cell r="U1791">
            <v>0</v>
          </cell>
          <cell r="W1791">
            <v>34.1</v>
          </cell>
        </row>
        <row r="1792">
          <cell r="D1792" t="str">
            <v>806425920</v>
          </cell>
          <cell r="F1792" t="str">
            <v>8</v>
          </cell>
          <cell r="G1792" t="str">
            <v>ENGLISH LANGUAGE ARTS</v>
          </cell>
          <cell r="I1792">
            <v>56.8</v>
          </cell>
          <cell r="K1792">
            <v>0</v>
          </cell>
          <cell r="M1792">
            <v>44.4</v>
          </cell>
          <cell r="O1792">
            <v>0</v>
          </cell>
          <cell r="Q1792">
            <v>65.400000000000006</v>
          </cell>
          <cell r="S1792">
            <v>0</v>
          </cell>
          <cell r="U1792">
            <v>31.3</v>
          </cell>
          <cell r="W1792">
            <v>57.1</v>
          </cell>
        </row>
        <row r="1793">
          <cell r="D1793" t="str">
            <v>806425920</v>
          </cell>
          <cell r="F1793" t="str">
            <v>8</v>
          </cell>
          <cell r="G1793" t="str">
            <v>MATHEMATICS</v>
          </cell>
          <cell r="I1793">
            <v>34.1</v>
          </cell>
          <cell r="K1793">
            <v>0</v>
          </cell>
          <cell r="M1793">
            <v>27.8</v>
          </cell>
          <cell r="O1793">
            <v>0</v>
          </cell>
          <cell r="Q1793">
            <v>38.4</v>
          </cell>
          <cell r="S1793">
            <v>0</v>
          </cell>
          <cell r="U1793">
            <v>25.1</v>
          </cell>
          <cell r="W1793">
            <v>30.9</v>
          </cell>
        </row>
        <row r="1794">
          <cell r="D1794" t="str">
            <v>807520920</v>
          </cell>
          <cell r="F1794" t="str">
            <v>3</v>
          </cell>
          <cell r="G1794" t="str">
            <v>ENGLISH LANGUAGE ARTS</v>
          </cell>
          <cell r="I1794">
            <v>25</v>
          </cell>
          <cell r="K1794">
            <v>0</v>
          </cell>
          <cell r="M1794">
            <v>22.6</v>
          </cell>
          <cell r="O1794">
            <v>0</v>
          </cell>
          <cell r="Q1794">
            <v>33.299999999999997</v>
          </cell>
          <cell r="S1794">
            <v>0</v>
          </cell>
          <cell r="U1794">
            <v>0</v>
          </cell>
          <cell r="W1794">
            <v>26.3</v>
          </cell>
        </row>
        <row r="1795">
          <cell r="D1795" t="str">
            <v>807520920</v>
          </cell>
          <cell r="F1795" t="str">
            <v>3</v>
          </cell>
          <cell r="G1795" t="str">
            <v>MATHEMATICS</v>
          </cell>
          <cell r="I1795">
            <v>60</v>
          </cell>
          <cell r="K1795">
            <v>0</v>
          </cell>
          <cell r="M1795">
            <v>58.1</v>
          </cell>
          <cell r="O1795">
            <v>0</v>
          </cell>
          <cell r="Q1795">
            <v>66.7</v>
          </cell>
          <cell r="S1795">
            <v>0</v>
          </cell>
          <cell r="U1795">
            <v>25</v>
          </cell>
          <cell r="W1795">
            <v>60.6</v>
          </cell>
        </row>
        <row r="1796">
          <cell r="D1796" t="str">
            <v>807520920</v>
          </cell>
          <cell r="F1796" t="str">
            <v>4</v>
          </cell>
          <cell r="G1796" t="str">
            <v>ENGLISH LANGUAGE ARTS</v>
          </cell>
          <cell r="I1796">
            <v>22.2</v>
          </cell>
          <cell r="K1796">
            <v>0</v>
          </cell>
          <cell r="M1796">
            <v>17.2</v>
          </cell>
          <cell r="O1796">
            <v>0</v>
          </cell>
          <cell r="Q1796">
            <v>42.9</v>
          </cell>
          <cell r="S1796">
            <v>0</v>
          </cell>
          <cell r="U1796">
            <v>0</v>
          </cell>
          <cell r="W1796">
            <v>18.8</v>
          </cell>
        </row>
        <row r="1797">
          <cell r="D1797" t="str">
            <v>807520920</v>
          </cell>
          <cell r="F1797" t="str">
            <v>4</v>
          </cell>
          <cell r="G1797" t="str">
            <v>MATHEMATICS</v>
          </cell>
          <cell r="I1797">
            <v>32.4</v>
          </cell>
          <cell r="K1797">
            <v>0</v>
          </cell>
          <cell r="M1797">
            <v>30</v>
          </cell>
          <cell r="O1797">
            <v>0</v>
          </cell>
          <cell r="Q1797">
            <v>42.9</v>
          </cell>
          <cell r="S1797">
            <v>0</v>
          </cell>
          <cell r="U1797">
            <v>37.5</v>
          </cell>
          <cell r="W1797">
            <v>27.3</v>
          </cell>
        </row>
        <row r="1798">
          <cell r="D1798" t="str">
            <v>807520920</v>
          </cell>
          <cell r="F1798" t="str">
            <v>5</v>
          </cell>
          <cell r="G1798" t="str">
            <v>ENGLISH LANGUAGE ARTS</v>
          </cell>
          <cell r="I1798">
            <v>20</v>
          </cell>
          <cell r="K1798">
            <v>0</v>
          </cell>
          <cell r="M1798">
            <v>20</v>
          </cell>
          <cell r="O1798">
            <v>0</v>
          </cell>
          <cell r="Q1798">
            <v>20</v>
          </cell>
          <cell r="S1798">
            <v>0</v>
          </cell>
          <cell r="U1798">
            <v>0</v>
          </cell>
          <cell r="W1798">
            <v>20</v>
          </cell>
        </row>
        <row r="1799">
          <cell r="D1799" t="str">
            <v>807520920</v>
          </cell>
          <cell r="F1799" t="str">
            <v>5</v>
          </cell>
          <cell r="G1799" t="str">
            <v>MATHEMATICS</v>
          </cell>
          <cell r="I1799">
            <v>48.5</v>
          </cell>
          <cell r="K1799">
            <v>0</v>
          </cell>
          <cell r="M1799">
            <v>48</v>
          </cell>
          <cell r="O1799">
            <v>0</v>
          </cell>
          <cell r="Q1799">
            <v>50</v>
          </cell>
          <cell r="S1799">
            <v>0</v>
          </cell>
          <cell r="U1799">
            <v>0</v>
          </cell>
          <cell r="W1799">
            <v>46.7</v>
          </cell>
        </row>
        <row r="1800">
          <cell r="D1800" t="str">
            <v>807520920</v>
          </cell>
          <cell r="F1800" t="str">
            <v>6</v>
          </cell>
          <cell r="G1800" t="str">
            <v>ENGLISH LANGUAGE ARTS</v>
          </cell>
          <cell r="I1800">
            <v>42.2</v>
          </cell>
          <cell r="K1800">
            <v>0</v>
          </cell>
          <cell r="M1800">
            <v>37.799999999999997</v>
          </cell>
          <cell r="O1800">
            <v>100</v>
          </cell>
          <cell r="Q1800">
            <v>57.1</v>
          </cell>
          <cell r="S1800">
            <v>0</v>
          </cell>
          <cell r="U1800">
            <v>0</v>
          </cell>
          <cell r="W1800">
            <v>37.5</v>
          </cell>
        </row>
        <row r="1801">
          <cell r="D1801" t="str">
            <v>807520920</v>
          </cell>
          <cell r="F1801" t="str">
            <v>6</v>
          </cell>
          <cell r="G1801" t="str">
            <v>MATHEMATICS</v>
          </cell>
          <cell r="I1801">
            <v>40</v>
          </cell>
          <cell r="K1801">
            <v>0</v>
          </cell>
          <cell r="M1801">
            <v>35.1</v>
          </cell>
          <cell r="O1801">
            <v>0</v>
          </cell>
          <cell r="Q1801">
            <v>71.400000000000006</v>
          </cell>
          <cell r="S1801">
            <v>0</v>
          </cell>
          <cell r="U1801">
            <v>33.299999999999997</v>
          </cell>
          <cell r="W1801">
            <v>40</v>
          </cell>
        </row>
        <row r="1802">
          <cell r="D1802" t="str">
            <v>807520920</v>
          </cell>
          <cell r="F1802" t="str">
            <v>7</v>
          </cell>
          <cell r="G1802" t="str">
            <v>ENGLISH LANGUAGE ARTS</v>
          </cell>
          <cell r="I1802">
            <v>21.3</v>
          </cell>
          <cell r="K1802">
            <v>0</v>
          </cell>
          <cell r="M1802">
            <v>20</v>
          </cell>
          <cell r="O1802">
            <v>0</v>
          </cell>
          <cell r="Q1802">
            <v>30</v>
          </cell>
          <cell r="S1802">
            <v>0</v>
          </cell>
          <cell r="U1802">
            <v>0</v>
          </cell>
          <cell r="W1802">
            <v>17.100000000000001</v>
          </cell>
        </row>
        <row r="1803">
          <cell r="D1803" t="str">
            <v>807520920</v>
          </cell>
          <cell r="F1803" t="str">
            <v>7</v>
          </cell>
          <cell r="G1803" t="str">
            <v>MATHEMATICS</v>
          </cell>
          <cell r="I1803">
            <v>8.5</v>
          </cell>
          <cell r="K1803">
            <v>0</v>
          </cell>
          <cell r="M1803">
            <v>8.6</v>
          </cell>
          <cell r="O1803">
            <v>0</v>
          </cell>
          <cell r="Q1803">
            <v>10</v>
          </cell>
          <cell r="S1803">
            <v>0</v>
          </cell>
          <cell r="U1803">
            <v>0</v>
          </cell>
          <cell r="W1803">
            <v>5.7</v>
          </cell>
        </row>
        <row r="1804">
          <cell r="D1804" t="str">
            <v>807520920</v>
          </cell>
          <cell r="F1804" t="str">
            <v>8</v>
          </cell>
          <cell r="G1804" t="str">
            <v>ENGLISH LANGUAGE ARTS</v>
          </cell>
          <cell r="I1804">
            <v>43.4</v>
          </cell>
          <cell r="K1804">
            <v>0</v>
          </cell>
          <cell r="M1804">
            <v>38.700000000000003</v>
          </cell>
          <cell r="O1804">
            <v>0</v>
          </cell>
          <cell r="Q1804">
            <v>66.7</v>
          </cell>
          <cell r="S1804">
            <v>0</v>
          </cell>
          <cell r="U1804">
            <v>11.1</v>
          </cell>
          <cell r="W1804">
            <v>40</v>
          </cell>
        </row>
        <row r="1805">
          <cell r="D1805" t="str">
            <v>807520920</v>
          </cell>
          <cell r="F1805" t="str">
            <v>8</v>
          </cell>
          <cell r="G1805" t="str">
            <v>MATHEMATICS</v>
          </cell>
          <cell r="I1805">
            <v>28.3</v>
          </cell>
          <cell r="K1805">
            <v>0</v>
          </cell>
          <cell r="M1805">
            <v>27.3</v>
          </cell>
          <cell r="O1805">
            <v>0</v>
          </cell>
          <cell r="Q1805">
            <v>33.299999999999997</v>
          </cell>
          <cell r="S1805">
            <v>0</v>
          </cell>
          <cell r="U1805">
            <v>11.1</v>
          </cell>
          <cell r="W1805">
            <v>26.6</v>
          </cell>
        </row>
        <row r="1806">
          <cell r="D1806" t="str">
            <v>807820970</v>
          </cell>
          <cell r="F1806" t="str">
            <v>3</v>
          </cell>
          <cell r="G1806" t="str">
            <v>ENGLISH LANGUAGE ARTS</v>
          </cell>
          <cell r="I1806">
            <v>4.5</v>
          </cell>
          <cell r="K1806">
            <v>0</v>
          </cell>
          <cell r="M1806">
            <v>4.8</v>
          </cell>
          <cell r="O1806">
            <v>0</v>
          </cell>
          <cell r="Q1806">
            <v>0</v>
          </cell>
          <cell r="S1806">
            <v>0</v>
          </cell>
          <cell r="U1806">
            <v>0</v>
          </cell>
          <cell r="W1806">
            <v>4.5</v>
          </cell>
        </row>
        <row r="1807">
          <cell r="D1807" t="str">
            <v>807820970</v>
          </cell>
          <cell r="F1807" t="str">
            <v>3</v>
          </cell>
          <cell r="G1807" t="str">
            <v>MATHEMATICS</v>
          </cell>
          <cell r="I1807">
            <v>40.9</v>
          </cell>
          <cell r="K1807">
            <v>0</v>
          </cell>
          <cell r="M1807">
            <v>42.8</v>
          </cell>
          <cell r="O1807">
            <v>0</v>
          </cell>
          <cell r="Q1807">
            <v>0</v>
          </cell>
          <cell r="S1807">
            <v>0</v>
          </cell>
          <cell r="U1807">
            <v>0</v>
          </cell>
          <cell r="W1807">
            <v>40.9</v>
          </cell>
        </row>
        <row r="1808">
          <cell r="D1808" t="str">
            <v>807820970</v>
          </cell>
          <cell r="F1808" t="str">
            <v>4</v>
          </cell>
          <cell r="G1808" t="str">
            <v>ENGLISH LANGUAGE ARTS</v>
          </cell>
          <cell r="I1808">
            <v>20</v>
          </cell>
          <cell r="K1808">
            <v>0</v>
          </cell>
          <cell r="M1808">
            <v>15.4</v>
          </cell>
          <cell r="O1808">
            <v>0</v>
          </cell>
          <cell r="Q1808">
            <v>33.299999999999997</v>
          </cell>
          <cell r="S1808">
            <v>0</v>
          </cell>
          <cell r="U1808">
            <v>0</v>
          </cell>
          <cell r="W1808">
            <v>17.2</v>
          </cell>
        </row>
        <row r="1809">
          <cell r="D1809" t="str">
            <v>807820970</v>
          </cell>
          <cell r="F1809" t="str">
            <v>4</v>
          </cell>
          <cell r="G1809" t="str">
            <v>MATHEMATICS</v>
          </cell>
          <cell r="I1809">
            <v>40</v>
          </cell>
          <cell r="K1809">
            <v>0</v>
          </cell>
          <cell r="M1809">
            <v>38.5</v>
          </cell>
          <cell r="O1809">
            <v>0</v>
          </cell>
          <cell r="Q1809">
            <v>33.299999999999997</v>
          </cell>
          <cell r="S1809">
            <v>0</v>
          </cell>
          <cell r="U1809">
            <v>11.1</v>
          </cell>
          <cell r="W1809">
            <v>37.9</v>
          </cell>
        </row>
        <row r="1810">
          <cell r="D1810" t="str">
            <v>807820970</v>
          </cell>
          <cell r="F1810" t="str">
            <v>5</v>
          </cell>
          <cell r="G1810" t="str">
            <v>ENGLISH LANGUAGE ARTS</v>
          </cell>
          <cell r="I1810">
            <v>11.1</v>
          </cell>
          <cell r="K1810">
            <v>0</v>
          </cell>
          <cell r="M1810">
            <v>12.5</v>
          </cell>
          <cell r="O1810">
            <v>0</v>
          </cell>
          <cell r="Q1810">
            <v>0</v>
          </cell>
          <cell r="S1810">
            <v>0</v>
          </cell>
          <cell r="U1810">
            <v>0</v>
          </cell>
          <cell r="W1810">
            <v>11.5</v>
          </cell>
        </row>
        <row r="1811">
          <cell r="D1811" t="str">
            <v>807820970</v>
          </cell>
          <cell r="F1811" t="str">
            <v>5</v>
          </cell>
          <cell r="G1811" t="str">
            <v>MATHEMATICS</v>
          </cell>
          <cell r="I1811">
            <v>55.6</v>
          </cell>
          <cell r="K1811">
            <v>0</v>
          </cell>
          <cell r="M1811">
            <v>50</v>
          </cell>
          <cell r="O1811">
            <v>0</v>
          </cell>
          <cell r="Q1811">
            <v>100</v>
          </cell>
          <cell r="S1811">
            <v>0</v>
          </cell>
          <cell r="U1811">
            <v>87.5</v>
          </cell>
          <cell r="W1811">
            <v>53.8</v>
          </cell>
        </row>
        <row r="1812">
          <cell r="D1812" t="str">
            <v>807820970</v>
          </cell>
          <cell r="F1812" t="str">
            <v>6</v>
          </cell>
          <cell r="G1812" t="str">
            <v>ENGLISH LANGUAGE ARTS</v>
          </cell>
          <cell r="I1812">
            <v>20.8</v>
          </cell>
          <cell r="K1812">
            <v>0</v>
          </cell>
          <cell r="M1812">
            <v>22.7</v>
          </cell>
          <cell r="O1812">
            <v>0</v>
          </cell>
          <cell r="Q1812">
            <v>0</v>
          </cell>
          <cell r="S1812">
            <v>0</v>
          </cell>
          <cell r="U1812">
            <v>0</v>
          </cell>
          <cell r="W1812">
            <v>20.8</v>
          </cell>
        </row>
        <row r="1813">
          <cell r="D1813" t="str">
            <v>807820970</v>
          </cell>
          <cell r="F1813" t="str">
            <v>6</v>
          </cell>
          <cell r="G1813" t="str">
            <v>MATHEMATICS</v>
          </cell>
          <cell r="I1813">
            <v>41.7</v>
          </cell>
          <cell r="K1813">
            <v>0</v>
          </cell>
          <cell r="M1813">
            <v>40.9</v>
          </cell>
          <cell r="O1813">
            <v>0</v>
          </cell>
          <cell r="Q1813">
            <v>50</v>
          </cell>
          <cell r="S1813">
            <v>0</v>
          </cell>
          <cell r="U1813">
            <v>60</v>
          </cell>
          <cell r="W1813">
            <v>41.7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ables/table1.xml><?xml version="1.0" encoding="utf-8"?>
<table xmlns="http://schemas.openxmlformats.org/spreadsheetml/2006/main" id="10" name="Table10" displayName="Table10" ref="A13:H28" totalsRowShown="0" headerRowDxfId="232" dataDxfId="230" headerRowBorderDxfId="231" tableBorderDxfId="229" totalsRowBorderDxfId="228">
  <tableColumns count="8">
    <tableColumn id="1" name="Title" dataDxfId="227"/>
    <tableColumn id="2" name="Name" dataDxfId="226">
      <calculatedColumnFormula>Title</calculatedColumnFormula>
    </tableColumn>
    <tableColumn id="3" name="Stakeholder Group" dataDxfId="225"/>
    <tableColumn id="4" name="Email" dataDxfId="224"/>
    <tableColumn id="5" name="Phone Number" dataDxfId="223"/>
    <tableColumn id="6" name="Participated in Needs Assessment (y/n)" dataDxfId="222"/>
    <tableColumn id="7" name="Participated in Intervention Strategy Development (y/n)" dataDxfId="221"/>
    <tableColumn id="8" name="Signature" dataDxfId="220"/>
  </tableColumns>
  <tableStyleInfo showFirstColumn="0" showLastColumn="0" showRowStripes="1" showColumnStripes="0"/>
</table>
</file>

<file path=xl/tables/table2.xml><?xml version="1.0" encoding="utf-8"?>
<table xmlns="http://schemas.openxmlformats.org/spreadsheetml/2006/main" id="12" name="Table12" displayName="Table12" ref="I13:M28" totalsRowShown="0" headerRowDxfId="219" headerRowBorderDxfId="218" tableBorderDxfId="217" totalsRowBorderDxfId="216">
  <tableColumns count="5">
    <tableColumn id="1" name="Date" dataDxfId="215"/>
    <tableColumn id="2" name="Location" dataDxfId="214"/>
    <tableColumn id="3" name="Topic" dataDxfId="213"/>
    <tableColumn id="4" name="Agenda on File (y/n)" dataDxfId="212"/>
    <tableColumn id="5" name="Minutes on File (y/n)" dataDxfId="211"/>
  </tableColumns>
  <tableStyleInfo showFirstColumn="0" showLastColumn="0" showRowStripes="1" showColumnStripes="0"/>
</table>
</file>

<file path=xl/tables/table3.xml><?xml version="1.0" encoding="utf-8"?>
<table xmlns="http://schemas.openxmlformats.org/spreadsheetml/2006/main" id="1" name="Table1" displayName="Table1" ref="B9:F15" totalsRowShown="0" headerRowDxfId="210" dataDxfId="208" headerRowBorderDxfId="209" tableBorderDxfId="207" totalsRowBorderDxfId="206">
  <tableColumns count="5">
    <tableColumn id="1" name="English Language Arts Grade Levels" dataDxfId="205"/>
    <tableColumn id="2" name="2011-2012" dataDxfId="204"/>
    <tableColumn id="3" name="Estimated 2012-2013" dataDxfId="203"/>
    <tableColumn id="4" name="Services Provided 2012-13" dataDxfId="202"/>
    <tableColumn id="5" name="Describe the strengths and challenges of providing these services. Using the best available data, describe how these services may impact 2012-2013 outcomes." dataDxfId="201"/>
  </tableColumns>
  <tableStyleInfo name="TableStyleMedium9" showFirstColumn="0" showLastColumn="0" showRowStripes="1" showColumnStripes="0"/>
</table>
</file>

<file path=xl/tables/table4.xml><?xml version="1.0" encoding="utf-8"?>
<table xmlns="http://schemas.openxmlformats.org/spreadsheetml/2006/main" id="2" name="Table13" displayName="Table13" ref="B20:F26" totalsRowShown="0" headerRowDxfId="200" dataDxfId="198" headerRowBorderDxfId="199" tableBorderDxfId="197" totalsRowBorderDxfId="196">
  <tableColumns count="5">
    <tableColumn id="1" name="Mathematics Grade levels" dataDxfId="195"/>
    <tableColumn id="2" name="2011-2012" dataDxfId="194"/>
    <tableColumn id="3" name="2012-2013" dataDxfId="193"/>
    <tableColumn id="4" name="Services Provided 2012-13" dataDxfId="192"/>
    <tableColumn id="5" name="Describe the strengths and challenges of providing these services. Using the best available data, describe how these services may impact 2012-2013 outcomes." dataDxfId="191"/>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I9:M16" totalsRowShown="0" headerRowDxfId="190" dataDxfId="188" headerRowBorderDxfId="189" tableBorderDxfId="187" totalsRowBorderDxfId="186">
  <tableColumns count="5">
    <tableColumn id="1" name="Strategy or program" dataDxfId="185"/>
    <tableColumn id="2" name="Content / Group Focus" dataDxfId="184"/>
    <tableColumn id="3" name="Effective (yes or no)" dataDxfId="183"/>
    <tableColumn id="4" name="Documentation of effectiveness" dataDxfId="182"/>
    <tableColumn id="5" name="Measurable outcomes" dataDxfId="181"/>
  </tableColumns>
  <tableStyleInfo name="TableStyleMedium9" showFirstColumn="0" showLastColumn="0" showRowStripes="1" showColumnStripes="0"/>
</table>
</file>

<file path=xl/tables/table6.xml><?xml version="1.0" encoding="utf-8"?>
<table xmlns="http://schemas.openxmlformats.org/spreadsheetml/2006/main" id="7" name="Table7" displayName="Table7" ref="I20:M25" totalsRowShown="0" headerRowDxfId="180" dataDxfId="178" headerRowBorderDxfId="179" tableBorderDxfId="177" totalsRowBorderDxfId="176">
  <tableColumns count="5">
    <tableColumn id="1" name="Strategy or program" dataDxfId="175"/>
    <tableColumn id="2" name="Content / Group Focus" dataDxfId="174"/>
    <tableColumn id="3" name="Effective (yes or no)" dataDxfId="173"/>
    <tableColumn id="4" name="Documentation of effectiveness" dataDxfId="172"/>
    <tableColumn id="5" name="Measurable outcomes" dataDxfId="171"/>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P9:T16" totalsRowShown="0" headerRowDxfId="170" dataDxfId="168" headerRowBorderDxfId="169" tableBorderDxfId="167" totalsRowBorderDxfId="166">
  <tableColumns count="5">
    <tableColumn id="1" name="Strategy or program" dataDxfId="165"/>
    <tableColumn id="2" name="Content / Group Focus" dataDxfId="164"/>
    <tableColumn id="3" name="Effective (yes or no)" dataDxfId="163"/>
    <tableColumn id="4" name="Documentation of effectiveness" dataDxfId="162"/>
    <tableColumn id="5" name="Measurable outcomes" dataDxfId="161"/>
  </tableColumns>
  <tableStyleInfo name="TableStyleMedium9" showFirstColumn="0" showLastColumn="0" showRowStripes="1" showColumnStripes="0"/>
</table>
</file>

<file path=xl/tables/table8.xml><?xml version="1.0" encoding="utf-8"?>
<table xmlns="http://schemas.openxmlformats.org/spreadsheetml/2006/main" id="9" name="Table9" displayName="Table9" ref="P20:T26" totalsRowShown="0" headerRowDxfId="160" dataDxfId="158" headerRowBorderDxfId="159" tableBorderDxfId="157" totalsRowBorderDxfId="156">
  <tableColumns count="5">
    <tableColumn id="1" name="Strategy or program" dataDxfId="155"/>
    <tableColumn id="2" name="Content / Group Focus" dataDxfId="154"/>
    <tableColumn id="3" name="Effective (yes or no)" dataDxfId="153"/>
    <tableColumn id="4" name="Documentation of effectiveness" dataDxfId="152"/>
    <tableColumn id="5" name="Measurable outcomes" dataDxfId="151"/>
  </tableColumns>
  <tableStyleInfo name="TableStyleMedium9" showFirstColumn="0" showLastColumn="0" showRowStripes="1" showColumnStripes="0"/>
</table>
</file>

<file path=xl/tables/table9.xml><?xml version="1.0" encoding="utf-8"?>
<table xmlns="http://schemas.openxmlformats.org/spreadsheetml/2006/main" id="5" name="Table36" displayName="Table36" ref="B6:E16" totalsRowShown="0" headerRowDxfId="150" dataDxfId="148" headerRowBorderDxfId="149" tableBorderDxfId="147" totalsRowBorderDxfId="146">
  <tableColumns count="4">
    <tableColumn id="1" name="Highest Priority Issue" dataDxfId="145"/>
    <tableColumn id="2" name="Evidence / Support and Data Sources" dataDxfId="144"/>
    <tableColumn id="3" name="Root Cause" dataDxfId="143"/>
    <tableColumn id="4" name="Sub-groups / populations affected" dataDxfId="142"/>
  </tableColumns>
  <tableStyleInfo name="TableStyleMedium9" showFirstColumn="0" showLastColumn="0" showRowStripes="1" showColumnStripes="0"/>
</table>
</file>

<file path=xl/tables/table10.xml><?xml version="1.0" encoding="utf-8"?>
<table xmlns="http://schemas.openxmlformats.org/spreadsheetml/2006/main" id="16" name="Table16" displayName="Table16" ref="A12:E27" totalsRowShown="0" headerRowDxfId="141" dataDxfId="139" headerRowBorderDxfId="140" tableBorderDxfId="138" totalsRowBorderDxfId="137">
  <tableColumns count="5">
    <tableColumn id="1" name="Objective/ step number" dataDxfId="136"/>
    <tableColumn id="2" name="Strategy Objectives / Action Steps (no more than 15 steps)" dataDxfId="135"/>
    <tableColumn id="3" name="Deadline" dataDxfId="134"/>
    <tableColumn id="4" name="Owner" dataDxfId="133"/>
    <tableColumn id="8" name="Funding amount required" dataDxfId="132"/>
  </tableColumns>
  <tableStyleInfo name="TableStyleMedium9" showFirstColumn="0" showLastColumn="0" showRowStripes="1" showColumnStripes="0"/>
</table>
</file>

<file path=xl/tables/table11.xml><?xml version="1.0" encoding="utf-8"?>
<table xmlns="http://schemas.openxmlformats.org/spreadsheetml/2006/main" id="3" name="Table164" displayName="Table164" ref="A12:F27" totalsRowShown="0" headerRowDxfId="131" dataDxfId="129" headerRowBorderDxfId="130" tableBorderDxfId="128" totalsRowBorderDxfId="127">
  <tableColumns count="6">
    <tableColumn id="1" name="Objective/ step number" dataDxfId="126"/>
    <tableColumn id="2" name="Action Steps (no more than 15 steps)" dataDxfId="125"/>
    <tableColumn id="3" name="Deadline" dataDxfId="124"/>
    <tableColumn id="4" name="Person Responsible" dataDxfId="123"/>
    <tableColumn id="8" name="Resources" dataDxfId="122"/>
    <tableColumn id="5" name="Date Completed" dataDxfId="121"/>
  </tableColumns>
  <tableStyleInfo name="TableStyleMedium9" showFirstColumn="0" showLastColumn="0" showRowStripes="1" showColumnStripes="0"/>
</table>
</file>

<file path=xl/tables/table12.xml><?xml version="1.0" encoding="utf-8"?>
<table xmlns="http://schemas.openxmlformats.org/spreadsheetml/2006/main" id="11" name="Table16412" displayName="Table16412" ref="A12:F27" totalsRowShown="0" headerRowDxfId="120" dataDxfId="118" headerRowBorderDxfId="119" tableBorderDxfId="117" totalsRowBorderDxfId="116">
  <tableColumns count="6">
    <tableColumn id="1" name="Objective/ step number" dataDxfId="115"/>
    <tableColumn id="2" name="Action Steps (no more than 15 steps)" dataDxfId="114"/>
    <tableColumn id="3" name="Deadline" dataDxfId="113"/>
    <tableColumn id="4" name="Person Responsible" dataDxfId="112"/>
    <tableColumn id="8" name="Resources" dataDxfId="111"/>
    <tableColumn id="5" name="Date Completed" dataDxfId="110"/>
  </tableColumns>
  <tableStyleInfo name="TableStyleMedium9" showFirstColumn="0" showLastColumn="0" showRowStripes="1" showColumnStripes="0"/>
</table>
</file>

<file path=xl/tables/table13.xml><?xml version="1.0" encoding="utf-8"?>
<table xmlns="http://schemas.openxmlformats.org/spreadsheetml/2006/main" id="13" name="Table1641214" displayName="Table1641214" ref="A12:F27" totalsRowShown="0" headerRowDxfId="109" dataDxfId="107" headerRowBorderDxfId="108" tableBorderDxfId="106" totalsRowBorderDxfId="105">
  <tableColumns count="6">
    <tableColumn id="1" name="Objective/ step number" dataDxfId="104"/>
    <tableColumn id="2" name="Action Steps (no more than 15 steps)" dataDxfId="103"/>
    <tableColumn id="3" name="Deadline" dataDxfId="102"/>
    <tableColumn id="4" name="Person Responsible" dataDxfId="101"/>
    <tableColumn id="8" name="Resources" dataDxfId="100"/>
    <tableColumn id="5" name="Date Completed" dataDxfId="99"/>
  </tableColumns>
  <tableStyleInfo name="TableStyleMedium9" showFirstColumn="0" showLastColumn="0" showRowStripes="1" showColumnStripes="0"/>
</table>
</file>

<file path=xl/tables/table14.xml><?xml version="1.0" encoding="utf-8"?>
<table xmlns="http://schemas.openxmlformats.org/spreadsheetml/2006/main" id="14" name="Table164121415" displayName="Table164121415" ref="A12:F27" totalsRowShown="0" headerRowDxfId="98" dataDxfId="96" headerRowBorderDxfId="97" tableBorderDxfId="95" totalsRowBorderDxfId="94">
  <tableColumns count="6">
    <tableColumn id="1" name="Objective/ step number" dataDxfId="93"/>
    <tableColumn id="2" name="Action Steps (no more than 15 steps)" dataDxfId="92"/>
    <tableColumn id="3" name="Deadline" dataDxfId="91"/>
    <tableColumn id="4" name="Person Responsible" dataDxfId="90"/>
    <tableColumn id="8" name="Resources" dataDxfId="89"/>
    <tableColumn id="5" name="Date Completed" dataDxfId="88"/>
  </tableColumns>
  <tableStyleInfo name="TableStyleMedium9" showFirstColumn="0" showLastColumn="0" showRowStripes="1" showColumnStripes="0"/>
</table>
</file>

<file path=xl/tables/table15.xml><?xml version="1.0" encoding="utf-8"?>
<table xmlns="http://schemas.openxmlformats.org/spreadsheetml/2006/main" id="15" name="Table16412141516" displayName="Table16412141516" ref="A12:F27" totalsRowShown="0" headerRowDxfId="87" dataDxfId="85" headerRowBorderDxfId="86" tableBorderDxfId="84" totalsRowBorderDxfId="83">
  <tableColumns count="6">
    <tableColumn id="1" name="Objective/ step number" dataDxfId="82"/>
    <tableColumn id="2" name="Action Steps (no more than 15 steps)" dataDxfId="81"/>
    <tableColumn id="3" name="Deadline" dataDxfId="80"/>
    <tableColumn id="4" name="Person Responsible" dataDxfId="79"/>
    <tableColumn id="8" name="Resources" dataDxfId="78"/>
    <tableColumn id="5" name="Date Completed" dataDxfId="77"/>
  </tableColumns>
  <tableStyleInfo name="TableStyleMedium9" showFirstColumn="0" showLastColumn="0" showRowStripes="1" showColumnStripes="0"/>
</table>
</file>

<file path=xl/tables/table16.xml><?xml version="1.0" encoding="utf-8"?>
<table xmlns="http://schemas.openxmlformats.org/spreadsheetml/2006/main" id="17" name="Table1641214151618" displayName="Table1641214151618" ref="A12:F27" totalsRowShown="0" headerRowDxfId="76" dataDxfId="74" headerRowBorderDxfId="75" tableBorderDxfId="73" totalsRowBorderDxfId="72">
  <tableColumns count="6">
    <tableColumn id="1" name="Objective/ step number" dataDxfId="71"/>
    <tableColumn id="2" name="Action Steps (no more than 15 steps)" dataDxfId="70"/>
    <tableColumn id="3" name="Deadline" dataDxfId="69"/>
    <tableColumn id="4" name="Person Responsible" dataDxfId="68"/>
    <tableColumn id="8" name="Resources" dataDxfId="67"/>
    <tableColumn id="5" name="Date Completed" dataDxfId="66"/>
  </tableColumns>
  <tableStyleInfo name="TableStyleMedium9" showFirstColumn="0" showLastColumn="0" showRowStripes="1" showColumnStripes="0"/>
</table>
</file>

<file path=xl/tables/table17.xml><?xml version="1.0" encoding="utf-8"?>
<table xmlns="http://schemas.openxmlformats.org/spreadsheetml/2006/main" id="18" name="Table164121415161819" displayName="Table164121415161819" ref="A12:F27" totalsRowShown="0" headerRowDxfId="65" dataDxfId="63" headerRowBorderDxfId="64" tableBorderDxfId="62" totalsRowBorderDxfId="61">
  <tableColumns count="6">
    <tableColumn id="1" name="Objective/ step number" dataDxfId="60"/>
    <tableColumn id="2" name="Action Steps (no more than 15 steps)" dataDxfId="59"/>
    <tableColumn id="3" name="Deadline" dataDxfId="58"/>
    <tableColumn id="4" name="Person Responsible" dataDxfId="57"/>
    <tableColumn id="8" name="Resources" dataDxfId="56"/>
    <tableColumn id="5" name="Date Completed" dataDxfId="55"/>
  </tableColumns>
  <tableStyleInfo name="TableStyleMedium9" showFirstColumn="0" showLastColumn="0" showRowStripes="1" showColumnStripes="0"/>
</table>
</file>

<file path=xl/tables/table18.xml><?xml version="1.0" encoding="utf-8"?>
<table xmlns="http://schemas.openxmlformats.org/spreadsheetml/2006/main" id="19" name="Table1641214151620" displayName="Table1641214151620" ref="A12:F27" totalsRowShown="0" headerRowDxfId="54" dataDxfId="52" headerRowBorderDxfId="53" tableBorderDxfId="51" totalsRowBorderDxfId="50">
  <tableColumns count="6">
    <tableColumn id="1" name="Objective/ step number" dataDxfId="49"/>
    <tableColumn id="2" name="Action Steps (no more than 15 steps)" dataDxfId="48"/>
    <tableColumn id="3" name="Deadline" dataDxfId="47"/>
    <tableColumn id="4" name="Person Responsible" dataDxfId="46"/>
    <tableColumn id="8" name="Resources" dataDxfId="45"/>
    <tableColumn id="5" name="Date Completed" dataDxfId="44"/>
  </tableColumns>
  <tableStyleInfo name="TableStyleMedium9" showFirstColumn="0" showLastColumn="0" showRowStripes="1" showColumnStripes="0"/>
</table>
</file>

<file path=xl/tables/table19.xml><?xml version="1.0" encoding="utf-8"?>
<table xmlns="http://schemas.openxmlformats.org/spreadsheetml/2006/main" id="20" name="Table164121415162021" displayName="Table164121415162021" ref="A12:F27" totalsRowShown="0" headerRowDxfId="43" dataDxfId="41" headerRowBorderDxfId="42" tableBorderDxfId="40" totalsRowBorderDxfId="39">
  <tableColumns count="6">
    <tableColumn id="1" name="Objective/ step number" dataDxfId="38"/>
    <tableColumn id="2" name="Action Steps (no more than 15 steps)" dataDxfId="37"/>
    <tableColumn id="3" name="Deadline" dataDxfId="36"/>
    <tableColumn id="4" name="Person Responsible" dataDxfId="35"/>
    <tableColumn id="8" name="Resources" dataDxfId="34"/>
    <tableColumn id="5" name="Date Completed" dataDxfId="33"/>
  </tableColumns>
  <tableStyleInfo name="TableStyleMedium9" showFirstColumn="0" showLastColumn="0" showRowStripes="1" showColumnStripes="0"/>
</table>
</file>

<file path=xl/tables/table20.xml><?xml version="1.0" encoding="utf-8"?>
<table xmlns="http://schemas.openxmlformats.org/spreadsheetml/2006/main" id="21" name="Table1624" displayName="Table1624" ref="A11:F26" totalsRowShown="0" headerRowDxfId="32" dataDxfId="30" headerRowBorderDxfId="31" tableBorderDxfId="29" totalsRowBorderDxfId="28">
  <tableColumns count="6">
    <tableColumn id="1" name="Objective/ step number" dataDxfId="27"/>
    <tableColumn id="2" name="Action Steps (no more than 15 steps)" dataDxfId="26"/>
    <tableColumn id="3" name="Deadline" dataDxfId="25"/>
    <tableColumn id="4" name="Person Responsible" dataDxfId="24"/>
    <tableColumn id="8" name="Resources" dataDxfId="23"/>
    <tableColumn id="5" name="Date Completed" dataDxfId="22"/>
  </tableColumns>
  <tableStyleInfo name="TableStyleMedium9" showFirstColumn="0" showLastColumn="0" showRowStripes="1" showColumnStripes="0"/>
</table>
</file>

<file path=xl/tables/table21.xml><?xml version="1.0" encoding="utf-8"?>
<table xmlns="http://schemas.openxmlformats.org/spreadsheetml/2006/main" id="22" name="Table16244" displayName="Table16244" ref="A11:F26" totalsRowShown="0" headerRowDxfId="21" dataDxfId="19" headerRowBorderDxfId="20" tableBorderDxfId="18" totalsRowBorderDxfId="17">
  <tableColumns count="6">
    <tableColumn id="1" name="Objective/ step number" dataDxfId="16"/>
    <tableColumn id="2" name="Action Steps (no more than 15 steps)" dataDxfId="15"/>
    <tableColumn id="3" name="Deadline" dataDxfId="14"/>
    <tableColumn id="4" name="Person Responsible" dataDxfId="13"/>
    <tableColumn id="8" name="Resources" dataDxfId="12"/>
    <tableColumn id="5" name="Date Completed" dataDxfId="11"/>
  </tableColumns>
  <tableStyleInfo name="TableStyleMedium9" showFirstColumn="0" showLastColumn="0" showRowStripes="1" showColumnStripes="0"/>
</table>
</file>

<file path=xl/tables/table22.xml><?xml version="1.0" encoding="utf-8"?>
<table xmlns="http://schemas.openxmlformats.org/spreadsheetml/2006/main" id="6" name="Table6" displayName="Table6" ref="B5:G15" totalsRowShown="0" headerRowDxfId="10" dataDxfId="8" headerRowBorderDxfId="9" tableBorderDxfId="7" totalsRowBorderDxfId="6">
  <tableColumns count="6">
    <tableColumn id="1" name="Turnaround principle(s) affected " dataDxfId="5">
      <calculatedColumnFormula>'Intervention Strategy Summary'!$A$33</calculatedColumnFormula>
    </tableColumn>
    <tableColumn id="2" name="Highest Priority Issue Identified Through QSR" dataDxfId="4">
      <calculatedColumnFormula>'Intervention Strategy Summary'!$P$18</calculatedColumnFormula>
    </tableColumn>
    <tableColumn id="7" name="SMART goal" dataDxfId="3" dataCellStyle="Percent">
      <calculatedColumnFormula>'Intervention Strategy Summary'!$S$18</calculatedColumnFormula>
    </tableColumn>
    <tableColumn id="4" name="Intervention Strategy Description" dataDxfId="2">
      <calculatedColumnFormula>'Intervention Strategy Summary'!$C$18</calculatedColumnFormula>
    </tableColumn>
    <tableColumn id="5" name="Strategy owner" dataDxfId="1">
      <calculatedColumnFormula>'Intervention Strategy Summary'!$K$18</calculatedColumnFormula>
    </tableColumn>
    <tableColumn id="6" name="Target popula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state.nj.us/education/title1/accountability/progress/13/pw/" TargetMode="External"/><Relationship Id="rId1" Type="http://schemas.openxmlformats.org/officeDocument/2006/relationships/hyperlink" Target="http://www.nj.gov/education/title1/accountability/progress/12/pw/" TargetMode="Externa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nj.gov/education/title1/accountability/progress/12/pw/"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state.nj.us/education/rac/pres/QSRRubric.pdf"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5" enableFormatConditionsCalculation="0"/>
  <dimension ref="A1:S40"/>
  <sheetViews>
    <sheetView showGridLines="0" showRowColHeaders="0" zoomScaleNormal="100" zoomScaleSheetLayoutView="110" workbookViewId="0">
      <selection activeCell="A4" sqref="A4"/>
    </sheetView>
  </sheetViews>
  <sheetFormatPr defaultColWidth="8.7265625" defaultRowHeight="14.5"/>
  <cols>
    <col min="1" max="1" width="4.7265625" style="103" customWidth="1"/>
    <col min="2" max="2" width="10.7265625" style="103" bestFit="1" customWidth="1"/>
    <col min="3" max="16384" width="8.7265625" style="103"/>
  </cols>
  <sheetData>
    <row r="1" spans="1:19" ht="23.5">
      <c r="A1" s="101" t="s">
        <v>1224</v>
      </c>
      <c r="B1" s="102"/>
      <c r="C1" s="102"/>
      <c r="D1" s="102"/>
      <c r="E1" s="102"/>
      <c r="F1" s="102"/>
      <c r="G1" s="102"/>
      <c r="H1" s="102"/>
      <c r="I1" s="102"/>
      <c r="J1" s="102"/>
      <c r="K1" s="102"/>
      <c r="L1" s="102"/>
      <c r="M1" s="102"/>
      <c r="N1" s="102"/>
      <c r="O1" s="102"/>
      <c r="P1" s="102"/>
      <c r="Q1" s="102"/>
      <c r="R1" s="102"/>
      <c r="S1" s="102"/>
    </row>
    <row r="2" spans="1:19">
      <c r="A2" s="373" t="s">
        <v>1225</v>
      </c>
      <c r="B2" s="373"/>
      <c r="C2" s="373"/>
      <c r="D2" s="102"/>
      <c r="E2" s="102"/>
      <c r="F2" s="102"/>
      <c r="G2" s="102"/>
      <c r="H2" s="102"/>
      <c r="I2" s="102"/>
      <c r="J2" s="102"/>
      <c r="K2" s="102"/>
      <c r="L2" s="102"/>
      <c r="M2" s="102"/>
      <c r="N2" s="102"/>
      <c r="O2" s="102"/>
      <c r="P2" s="102"/>
      <c r="Q2" s="102"/>
      <c r="R2" s="102"/>
      <c r="S2" s="102"/>
    </row>
    <row r="3" spans="1:19">
      <c r="A3" s="356" t="s">
        <v>1226</v>
      </c>
      <c r="B3" s="356"/>
      <c r="C3" s="355"/>
      <c r="D3" s="102"/>
      <c r="E3" s="102"/>
      <c r="F3" s="102"/>
      <c r="G3" s="102"/>
      <c r="H3" s="102"/>
      <c r="I3" s="102"/>
      <c r="J3" s="102"/>
      <c r="K3" s="102"/>
      <c r="L3" s="102"/>
      <c r="M3" s="102"/>
      <c r="N3" s="102"/>
      <c r="O3" s="102"/>
      <c r="P3" s="102"/>
      <c r="Q3" s="102"/>
      <c r="R3" s="102"/>
      <c r="S3" s="102"/>
    </row>
    <row r="4" spans="1:19">
      <c r="A4" s="355"/>
      <c r="B4" s="355"/>
      <c r="C4" s="355"/>
      <c r="D4" s="102"/>
      <c r="E4" s="102"/>
      <c r="F4" s="102"/>
      <c r="G4" s="102"/>
      <c r="H4" s="102"/>
      <c r="I4" s="102"/>
      <c r="J4" s="102"/>
      <c r="K4" s="102"/>
      <c r="L4" s="102"/>
      <c r="M4" s="102"/>
      <c r="N4" s="102"/>
      <c r="O4" s="102"/>
      <c r="P4" s="102"/>
      <c r="Q4" s="102"/>
      <c r="R4" s="102"/>
      <c r="S4" s="102"/>
    </row>
    <row r="5" spans="1:19">
      <c r="A5" s="105" t="s">
        <v>1204</v>
      </c>
      <c r="B5" s="106"/>
      <c r="C5" s="153"/>
      <c r="D5" s="106"/>
      <c r="E5" s="106"/>
      <c r="F5" s="106"/>
      <c r="G5" s="106"/>
      <c r="H5" s="106"/>
      <c r="I5" s="106"/>
      <c r="J5" s="106"/>
      <c r="K5" s="106"/>
      <c r="L5" s="106"/>
      <c r="M5" s="106"/>
      <c r="N5" s="106"/>
      <c r="O5" s="106"/>
      <c r="P5" s="106"/>
      <c r="Q5" s="106"/>
      <c r="R5" s="106"/>
      <c r="S5" s="102"/>
    </row>
    <row r="6" spans="1:19">
      <c r="A6" s="105"/>
      <c r="B6" s="152"/>
      <c r="C6" s="152"/>
      <c r="D6" s="106"/>
      <c r="E6" s="106"/>
      <c r="F6" s="106"/>
      <c r="G6" s="106"/>
      <c r="H6" s="106"/>
      <c r="I6" s="106"/>
      <c r="J6" s="106"/>
      <c r="K6" s="106"/>
      <c r="L6" s="106"/>
      <c r="M6" s="106"/>
      <c r="N6" s="106"/>
      <c r="O6" s="106"/>
      <c r="P6" s="106"/>
      <c r="Q6" s="106"/>
      <c r="R6" s="106"/>
      <c r="S6" s="102"/>
    </row>
    <row r="7" spans="1:19">
      <c r="A7" s="105"/>
      <c r="B7" s="106"/>
      <c r="C7" s="106"/>
      <c r="D7" s="106"/>
      <c r="E7" s="106"/>
      <c r="F7" s="106"/>
      <c r="G7" s="106"/>
      <c r="H7" s="106"/>
      <c r="I7" s="106"/>
      <c r="J7" s="106"/>
      <c r="K7" s="106"/>
      <c r="L7" s="106"/>
      <c r="M7" s="106"/>
      <c r="N7" s="106"/>
      <c r="O7" s="106"/>
      <c r="P7" s="106"/>
      <c r="Q7" s="106"/>
      <c r="R7" s="106"/>
      <c r="S7" s="102"/>
    </row>
    <row r="8" spans="1:19">
      <c r="A8" s="107" t="s">
        <v>785</v>
      </c>
      <c r="B8" s="106"/>
      <c r="C8" s="106"/>
      <c r="D8" s="106"/>
      <c r="E8" s="106"/>
      <c r="F8" s="106"/>
      <c r="G8" s="106"/>
      <c r="H8" s="106"/>
      <c r="I8" s="106"/>
      <c r="J8" s="106"/>
      <c r="K8" s="106"/>
      <c r="L8" s="106"/>
      <c r="M8" s="106"/>
      <c r="N8" s="106"/>
      <c r="O8" s="106"/>
      <c r="P8" s="106"/>
      <c r="Q8" s="106"/>
      <c r="R8" s="106"/>
      <c r="S8" s="102"/>
    </row>
    <row r="9" spans="1:19">
      <c r="A9" s="105"/>
      <c r="B9" s="106" t="s">
        <v>1139</v>
      </c>
      <c r="C9" s="106"/>
      <c r="D9" s="106"/>
      <c r="E9" s="106"/>
      <c r="F9" s="106"/>
      <c r="G9" s="106"/>
      <c r="H9" s="106"/>
      <c r="I9" s="106"/>
      <c r="J9" s="106"/>
      <c r="K9" s="106"/>
      <c r="L9" s="106"/>
      <c r="M9" s="106"/>
      <c r="N9" s="106"/>
      <c r="O9" s="106"/>
      <c r="P9" s="106"/>
      <c r="Q9" s="106"/>
      <c r="R9" s="106"/>
      <c r="S9" s="102"/>
    </row>
    <row r="10" spans="1:19">
      <c r="A10" s="105"/>
      <c r="B10" s="108" t="s">
        <v>791</v>
      </c>
      <c r="C10" s="106"/>
      <c r="D10" s="106"/>
      <c r="E10" s="106"/>
      <c r="F10" s="106"/>
      <c r="G10" s="106"/>
      <c r="H10" s="106"/>
      <c r="I10" s="106"/>
      <c r="J10" s="106"/>
      <c r="K10" s="106"/>
      <c r="L10" s="106"/>
      <c r="M10" s="106"/>
      <c r="N10" s="106"/>
      <c r="O10" s="106"/>
      <c r="P10" s="106"/>
      <c r="Q10" s="106"/>
      <c r="R10" s="106"/>
      <c r="S10" s="102"/>
    </row>
    <row r="11" spans="1:19">
      <c r="A11" s="105"/>
      <c r="B11" s="106" t="s">
        <v>1198</v>
      </c>
      <c r="C11" s="106"/>
      <c r="D11" s="106"/>
      <c r="E11" s="106"/>
      <c r="F11" s="106"/>
      <c r="G11" s="106"/>
      <c r="H11" s="106"/>
      <c r="I11" s="106"/>
      <c r="J11" s="106"/>
      <c r="K11" s="106"/>
      <c r="L11" s="106"/>
      <c r="M11" s="106"/>
      <c r="N11" s="106"/>
      <c r="O11" s="106"/>
      <c r="P11" s="106"/>
      <c r="Q11" s="106"/>
      <c r="R11" s="106"/>
      <c r="S11" s="102"/>
    </row>
    <row r="12" spans="1:19">
      <c r="A12" s="105"/>
      <c r="B12" s="106" t="s">
        <v>1140</v>
      </c>
      <c r="C12" s="106"/>
      <c r="D12" s="106"/>
      <c r="E12" s="106"/>
      <c r="F12" s="106"/>
      <c r="G12" s="106"/>
      <c r="H12" s="106"/>
      <c r="I12" s="106"/>
      <c r="J12" s="106"/>
      <c r="K12" s="106"/>
      <c r="L12" s="106"/>
      <c r="M12" s="106"/>
      <c r="N12" s="106"/>
      <c r="O12" s="106"/>
      <c r="P12" s="106"/>
      <c r="Q12" s="106"/>
      <c r="R12" s="106"/>
      <c r="S12" s="102"/>
    </row>
    <row r="13" spans="1:19">
      <c r="A13" s="105"/>
      <c r="B13" s="324" t="s">
        <v>1119</v>
      </c>
      <c r="C13" s="106"/>
      <c r="D13" s="106"/>
      <c r="E13" s="106"/>
      <c r="F13" s="106"/>
      <c r="G13" s="106"/>
      <c r="H13" s="106"/>
      <c r="I13" s="106"/>
      <c r="J13" s="106"/>
      <c r="K13" s="106"/>
      <c r="L13" s="106"/>
      <c r="M13" s="106"/>
      <c r="N13" s="106"/>
      <c r="O13" s="106"/>
      <c r="P13" s="106"/>
      <c r="Q13" s="106"/>
      <c r="R13" s="106"/>
      <c r="S13" s="102"/>
    </row>
    <row r="14" spans="1:19" ht="7.9" customHeight="1">
      <c r="A14" s="105"/>
      <c r="B14" s="323"/>
      <c r="C14" s="106"/>
      <c r="D14" s="106"/>
      <c r="E14" s="106"/>
      <c r="F14" s="106"/>
      <c r="G14" s="106"/>
      <c r="H14" s="106"/>
      <c r="I14" s="106"/>
      <c r="J14" s="106"/>
      <c r="K14" s="106"/>
      <c r="L14" s="106"/>
      <c r="M14" s="106"/>
      <c r="N14" s="106"/>
      <c r="O14" s="106"/>
      <c r="P14" s="106"/>
      <c r="Q14" s="106"/>
      <c r="R14" s="106"/>
      <c r="S14" s="102"/>
    </row>
    <row r="15" spans="1:19">
      <c r="A15" s="109" t="s">
        <v>786</v>
      </c>
      <c r="B15" s="102"/>
      <c r="C15" s="102"/>
      <c r="D15" s="102"/>
      <c r="E15" s="102"/>
      <c r="F15" s="102"/>
      <c r="G15" s="102"/>
      <c r="H15" s="102"/>
      <c r="I15" s="102"/>
      <c r="J15" s="102"/>
      <c r="K15" s="102"/>
      <c r="L15" s="102"/>
      <c r="M15" s="102"/>
      <c r="N15" s="102"/>
      <c r="O15" s="102"/>
      <c r="P15" s="102"/>
      <c r="Q15" s="102"/>
      <c r="R15" s="102"/>
      <c r="S15" s="102"/>
    </row>
    <row r="16" spans="1:19">
      <c r="A16" s="110">
        <v>1</v>
      </c>
      <c r="B16" s="102" t="s">
        <v>798</v>
      </c>
      <c r="C16" s="102"/>
      <c r="D16" s="102"/>
      <c r="E16" s="102"/>
      <c r="F16" s="102"/>
      <c r="G16" s="102"/>
      <c r="H16" s="102"/>
      <c r="I16" s="102"/>
      <c r="J16" s="102"/>
      <c r="K16" s="102"/>
      <c r="L16" s="102"/>
      <c r="M16" s="102"/>
      <c r="N16" s="102"/>
      <c r="O16" s="102"/>
      <c r="P16" s="102"/>
      <c r="Q16" s="102"/>
      <c r="R16" s="102"/>
      <c r="S16" s="102"/>
    </row>
    <row r="17" spans="1:19" ht="7.9" customHeight="1">
      <c r="A17" s="102"/>
      <c r="B17" s="102"/>
      <c r="C17" s="102"/>
      <c r="D17" s="102"/>
      <c r="E17" s="102"/>
      <c r="F17" s="102"/>
      <c r="G17" s="102"/>
      <c r="H17" s="102"/>
      <c r="I17" s="102"/>
      <c r="J17" s="102"/>
      <c r="K17" s="102"/>
      <c r="L17" s="102"/>
      <c r="M17" s="102"/>
      <c r="N17" s="102"/>
      <c r="O17" s="102"/>
      <c r="P17" s="102"/>
      <c r="Q17" s="102"/>
      <c r="R17" s="102"/>
      <c r="S17" s="102"/>
    </row>
    <row r="18" spans="1:19">
      <c r="A18" s="109" t="s">
        <v>787</v>
      </c>
      <c r="B18" s="102"/>
      <c r="C18" s="102"/>
      <c r="D18" s="102"/>
      <c r="E18" s="102"/>
      <c r="F18" s="102"/>
      <c r="G18" s="102"/>
      <c r="H18" s="102"/>
      <c r="I18" s="102"/>
      <c r="J18" s="102"/>
      <c r="K18" s="102"/>
      <c r="L18" s="102"/>
      <c r="M18" s="102"/>
      <c r="N18" s="102"/>
      <c r="O18" s="102"/>
      <c r="P18" s="102"/>
      <c r="Q18" s="102"/>
      <c r="R18" s="102"/>
      <c r="S18" s="102"/>
    </row>
    <row r="19" spans="1:19">
      <c r="A19" s="94">
        <v>2</v>
      </c>
      <c r="B19" s="102" t="s">
        <v>1141</v>
      </c>
      <c r="C19" s="102"/>
      <c r="D19" s="102"/>
      <c r="E19" s="102"/>
      <c r="F19" s="102"/>
      <c r="G19" s="102"/>
      <c r="H19" s="102"/>
      <c r="I19" s="102"/>
      <c r="J19" s="102"/>
      <c r="K19" s="102"/>
      <c r="L19" s="102"/>
      <c r="M19" s="102"/>
      <c r="N19" s="102"/>
      <c r="O19" s="102"/>
      <c r="P19" s="102"/>
      <c r="Q19" s="102"/>
      <c r="R19" s="102"/>
      <c r="S19" s="102"/>
    </row>
    <row r="20" spans="1:19">
      <c r="A20" s="110">
        <v>3</v>
      </c>
      <c r="B20" s="102" t="s">
        <v>1142</v>
      </c>
      <c r="C20" s="102"/>
      <c r="D20" s="102"/>
      <c r="E20" s="102"/>
      <c r="F20" s="102"/>
      <c r="G20" s="102"/>
      <c r="H20" s="102"/>
      <c r="I20" s="102"/>
      <c r="J20" s="102"/>
      <c r="K20" s="102"/>
      <c r="L20" s="102"/>
      <c r="M20" s="102"/>
      <c r="N20" s="102"/>
      <c r="O20" s="102"/>
      <c r="P20" s="102"/>
      <c r="Q20" s="102"/>
      <c r="R20" s="102"/>
      <c r="S20" s="102"/>
    </row>
    <row r="21" spans="1:19">
      <c r="A21" s="110">
        <v>4</v>
      </c>
      <c r="B21" s="102" t="s">
        <v>1209</v>
      </c>
      <c r="C21" s="102"/>
      <c r="D21" s="102"/>
      <c r="E21" s="102"/>
      <c r="F21" s="102"/>
      <c r="G21" s="102"/>
      <c r="H21" s="102"/>
      <c r="I21" s="102"/>
      <c r="J21" s="102"/>
      <c r="K21" s="102"/>
      <c r="L21" s="102"/>
      <c r="M21" s="102"/>
      <c r="N21" s="102"/>
      <c r="O21" s="102"/>
      <c r="P21" s="102"/>
      <c r="Q21" s="102"/>
      <c r="R21" s="102"/>
      <c r="S21" s="102"/>
    </row>
    <row r="22" spans="1:19">
      <c r="A22" s="94">
        <v>5</v>
      </c>
      <c r="B22" s="102" t="s">
        <v>788</v>
      </c>
      <c r="C22" s="102"/>
      <c r="D22" s="102"/>
      <c r="E22" s="102"/>
      <c r="F22" s="102"/>
      <c r="G22" s="102"/>
      <c r="H22" s="102"/>
      <c r="I22" s="102"/>
      <c r="J22" s="102"/>
      <c r="K22" s="102"/>
      <c r="L22" s="102"/>
      <c r="M22" s="102"/>
      <c r="N22" s="102"/>
      <c r="O22" s="102"/>
      <c r="P22" s="102"/>
      <c r="Q22" s="102"/>
      <c r="R22" s="102"/>
      <c r="S22" s="102"/>
    </row>
    <row r="23" spans="1:19">
      <c r="A23" s="94">
        <v>6</v>
      </c>
      <c r="B23" s="102" t="s">
        <v>1143</v>
      </c>
      <c r="C23" s="102"/>
      <c r="D23" s="102"/>
      <c r="E23" s="102"/>
      <c r="F23" s="102"/>
      <c r="G23" s="102"/>
      <c r="H23" s="102"/>
      <c r="I23" s="102"/>
      <c r="J23" s="102"/>
      <c r="K23" s="102"/>
      <c r="L23" s="102"/>
      <c r="M23" s="102"/>
      <c r="N23" s="102"/>
      <c r="O23" s="102"/>
      <c r="P23" s="102"/>
      <c r="Q23" s="102"/>
      <c r="R23" s="102"/>
      <c r="S23" s="102"/>
    </row>
    <row r="24" spans="1:19">
      <c r="A24" s="94">
        <v>7</v>
      </c>
      <c r="B24" s="355" t="s">
        <v>1200</v>
      </c>
      <c r="C24" s="355"/>
      <c r="D24" s="355"/>
      <c r="E24" s="355"/>
      <c r="F24" s="355"/>
      <c r="G24" s="355"/>
      <c r="H24" s="355"/>
      <c r="I24" s="355"/>
      <c r="J24" s="355"/>
      <c r="K24" s="355"/>
      <c r="L24" s="355"/>
      <c r="M24" s="355"/>
      <c r="N24" s="355"/>
      <c r="O24" s="355"/>
      <c r="P24" s="355"/>
      <c r="Q24" s="355"/>
      <c r="R24" s="355"/>
      <c r="S24" s="102"/>
    </row>
    <row r="25" spans="1:19" ht="7.9" customHeight="1">
      <c r="A25" s="102"/>
      <c r="B25" s="102"/>
      <c r="C25" s="102"/>
      <c r="D25" s="102"/>
      <c r="E25" s="102"/>
      <c r="F25" s="102"/>
      <c r="G25" s="102"/>
      <c r="H25" s="102"/>
      <c r="I25" s="102"/>
      <c r="J25" s="102"/>
      <c r="K25" s="102"/>
      <c r="L25" s="102"/>
      <c r="M25" s="102"/>
      <c r="N25" s="102"/>
      <c r="O25" s="102"/>
      <c r="P25" s="102"/>
      <c r="Q25" s="102"/>
      <c r="R25" s="102"/>
      <c r="S25" s="102"/>
    </row>
    <row r="26" spans="1:19">
      <c r="A26" s="109" t="s">
        <v>784</v>
      </c>
      <c r="B26" s="102"/>
      <c r="C26" s="102"/>
      <c r="D26" s="102"/>
      <c r="E26" s="102"/>
      <c r="F26" s="102"/>
      <c r="G26" s="102"/>
      <c r="H26" s="102"/>
      <c r="I26" s="102"/>
      <c r="J26" s="102"/>
      <c r="K26" s="102"/>
      <c r="L26" s="102"/>
      <c r="M26" s="102"/>
      <c r="N26" s="102"/>
      <c r="O26" s="102"/>
      <c r="P26" s="102"/>
      <c r="Q26" s="102"/>
      <c r="R26" s="102"/>
      <c r="S26" s="102"/>
    </row>
    <row r="27" spans="1:19">
      <c r="A27" s="110">
        <v>8</v>
      </c>
      <c r="B27" s="102" t="s">
        <v>1144</v>
      </c>
      <c r="C27" s="102"/>
      <c r="D27" s="102"/>
      <c r="E27" s="102"/>
      <c r="F27" s="102"/>
      <c r="G27" s="102"/>
      <c r="H27" s="102"/>
      <c r="I27" s="102"/>
      <c r="J27" s="102"/>
      <c r="K27" s="102"/>
      <c r="L27" s="102"/>
      <c r="M27" s="102"/>
      <c r="N27" s="102"/>
      <c r="O27" s="102"/>
      <c r="P27" s="102"/>
      <c r="Q27" s="102"/>
      <c r="R27" s="102"/>
      <c r="S27" s="102"/>
    </row>
    <row r="28" spans="1:19">
      <c r="A28" s="110">
        <v>9</v>
      </c>
      <c r="B28" s="102" t="s">
        <v>1174</v>
      </c>
      <c r="C28" s="102"/>
      <c r="D28" s="102"/>
      <c r="E28" s="102"/>
      <c r="F28" s="102"/>
      <c r="G28" s="102"/>
      <c r="H28" s="102"/>
      <c r="I28" s="102"/>
      <c r="J28" s="102"/>
      <c r="K28" s="102"/>
      <c r="L28" s="102"/>
      <c r="M28" s="102"/>
      <c r="N28" s="102"/>
      <c r="O28" s="102"/>
      <c r="P28" s="102"/>
      <c r="Q28" s="102"/>
      <c r="R28" s="102"/>
      <c r="S28" s="102"/>
    </row>
    <row r="29" spans="1:19">
      <c r="A29" s="110">
        <v>10</v>
      </c>
      <c r="B29" s="355" t="s">
        <v>1202</v>
      </c>
      <c r="C29" s="355"/>
      <c r="D29" s="355"/>
      <c r="E29" s="355"/>
      <c r="F29" s="355"/>
      <c r="G29" s="355"/>
      <c r="H29" s="355"/>
      <c r="I29" s="355"/>
      <c r="J29" s="355"/>
      <c r="K29" s="355"/>
      <c r="L29" s="355"/>
      <c r="M29" s="355"/>
      <c r="N29" s="355"/>
      <c r="O29" s="355"/>
      <c r="P29" s="355"/>
      <c r="Q29" s="355"/>
      <c r="R29" s="355"/>
      <c r="S29" s="102"/>
    </row>
    <row r="30" spans="1:19">
      <c r="A30" s="102"/>
      <c r="B30" s="355"/>
      <c r="C30" s="355"/>
      <c r="D30" s="355"/>
      <c r="E30" s="355"/>
      <c r="F30" s="355"/>
      <c r="G30" s="355"/>
      <c r="H30" s="355"/>
      <c r="I30" s="355"/>
      <c r="J30" s="355"/>
      <c r="K30" s="355"/>
      <c r="L30" s="355"/>
      <c r="M30" s="355"/>
      <c r="N30" s="355"/>
      <c r="O30" s="355"/>
      <c r="P30" s="355"/>
      <c r="Q30" s="355"/>
      <c r="R30" s="355"/>
      <c r="S30" s="102"/>
    </row>
    <row r="31" spans="1:19">
      <c r="A31" s="104" t="s">
        <v>1199</v>
      </c>
      <c r="B31" s="355"/>
      <c r="C31" s="355"/>
      <c r="D31" s="355"/>
      <c r="E31" s="355"/>
      <c r="F31" s="355"/>
      <c r="G31" s="355"/>
      <c r="H31" s="355"/>
      <c r="I31" s="355"/>
      <c r="J31" s="355"/>
      <c r="K31" s="355"/>
      <c r="L31" s="355"/>
      <c r="M31" s="355"/>
      <c r="N31" s="355"/>
      <c r="O31" s="355"/>
      <c r="P31" s="355"/>
      <c r="Q31" s="355"/>
      <c r="R31" s="355"/>
      <c r="S31" s="102"/>
    </row>
    <row r="32" spans="1:19">
      <c r="A32" s="102"/>
      <c r="B32" s="102"/>
      <c r="C32" s="102"/>
      <c r="D32" s="102"/>
      <c r="E32" s="102"/>
      <c r="F32" s="102"/>
      <c r="G32" s="102"/>
      <c r="H32" s="102"/>
      <c r="I32" s="102"/>
      <c r="J32" s="102"/>
      <c r="K32" s="102"/>
      <c r="L32" s="102"/>
      <c r="M32" s="102"/>
      <c r="N32" s="102"/>
      <c r="O32" s="102"/>
      <c r="P32" s="102"/>
      <c r="Q32" s="102"/>
      <c r="R32" s="102"/>
      <c r="S32" s="102"/>
    </row>
    <row r="33" spans="1:19">
      <c r="A33" s="102"/>
      <c r="B33" s="102"/>
      <c r="C33" s="102"/>
      <c r="D33" s="102"/>
      <c r="E33" s="102"/>
      <c r="F33" s="102"/>
      <c r="G33" s="102"/>
      <c r="H33" s="102"/>
      <c r="I33" s="102"/>
      <c r="J33" s="102"/>
      <c r="K33" s="102"/>
      <c r="L33" s="102"/>
      <c r="M33" s="102"/>
      <c r="N33" s="102"/>
      <c r="O33" s="102"/>
      <c r="P33" s="102"/>
      <c r="Q33" s="102"/>
      <c r="R33" s="102"/>
      <c r="S33" s="102"/>
    </row>
    <row r="34" spans="1:19">
      <c r="A34" s="102"/>
      <c r="B34" s="102"/>
      <c r="C34" s="102"/>
      <c r="D34" s="102"/>
      <c r="E34" s="102"/>
      <c r="F34" s="102"/>
      <c r="G34" s="102"/>
      <c r="H34" s="102"/>
      <c r="I34" s="102"/>
      <c r="J34" s="102"/>
      <c r="K34" s="102"/>
      <c r="L34" s="102"/>
      <c r="M34" s="102"/>
      <c r="N34" s="102"/>
      <c r="O34" s="102"/>
      <c r="P34" s="102"/>
      <c r="Q34" s="102"/>
      <c r="R34" s="102"/>
      <c r="S34" s="102"/>
    </row>
    <row r="35" spans="1:19">
      <c r="A35" s="102"/>
      <c r="B35" s="102"/>
      <c r="C35" s="102"/>
      <c r="D35" s="102"/>
      <c r="E35" s="102"/>
      <c r="F35" s="102"/>
      <c r="G35" s="102"/>
      <c r="H35" s="102"/>
      <c r="I35" s="102"/>
      <c r="J35" s="102"/>
      <c r="K35" s="102"/>
      <c r="L35" s="102"/>
      <c r="M35" s="102"/>
      <c r="N35" s="102"/>
      <c r="O35" s="102"/>
      <c r="P35" s="102"/>
      <c r="Q35" s="102"/>
      <c r="R35" s="102"/>
      <c r="S35" s="102"/>
    </row>
    <row r="36" spans="1:19">
      <c r="A36" s="102"/>
      <c r="B36" s="102"/>
      <c r="C36" s="102"/>
      <c r="D36" s="102"/>
      <c r="E36" s="102"/>
      <c r="F36" s="102"/>
      <c r="G36" s="102"/>
      <c r="H36" s="102"/>
      <c r="I36" s="102"/>
      <c r="J36" s="102"/>
      <c r="K36" s="102"/>
      <c r="L36" s="102"/>
      <c r="M36" s="102"/>
      <c r="N36" s="102"/>
      <c r="O36" s="102"/>
      <c r="P36" s="102"/>
      <c r="Q36" s="102"/>
      <c r="R36" s="102"/>
      <c r="S36" s="102"/>
    </row>
    <row r="37" spans="1:19">
      <c r="A37" s="102"/>
      <c r="B37" s="102"/>
      <c r="C37" s="102"/>
      <c r="D37" s="102"/>
      <c r="E37" s="102"/>
      <c r="F37" s="102"/>
      <c r="G37" s="102"/>
      <c r="H37" s="102"/>
      <c r="I37" s="102"/>
      <c r="J37" s="102"/>
      <c r="K37" s="102"/>
      <c r="L37" s="102"/>
      <c r="M37" s="102"/>
      <c r="N37" s="102"/>
      <c r="O37" s="102"/>
      <c r="P37" s="102"/>
      <c r="Q37" s="102"/>
      <c r="R37" s="102"/>
      <c r="S37" s="102"/>
    </row>
    <row r="38" spans="1:19">
      <c r="A38" s="102"/>
      <c r="B38" s="102"/>
      <c r="C38" s="102"/>
      <c r="D38" s="102"/>
      <c r="E38" s="102"/>
      <c r="F38" s="102"/>
      <c r="G38" s="102"/>
      <c r="H38" s="102"/>
      <c r="I38" s="102"/>
      <c r="J38" s="102"/>
      <c r="K38" s="102"/>
      <c r="L38" s="102"/>
      <c r="M38" s="102"/>
      <c r="N38" s="102"/>
      <c r="O38" s="102"/>
      <c r="P38" s="102"/>
      <c r="Q38" s="102"/>
      <c r="R38" s="102"/>
      <c r="S38" s="102"/>
    </row>
    <row r="39" spans="1:19">
      <c r="A39" s="102"/>
      <c r="B39" s="102"/>
      <c r="C39" s="102"/>
      <c r="D39" s="102"/>
      <c r="E39" s="102"/>
      <c r="F39" s="102"/>
      <c r="G39" s="102"/>
      <c r="H39" s="102"/>
      <c r="I39" s="102"/>
      <c r="J39" s="102"/>
      <c r="K39" s="102"/>
      <c r="L39" s="102"/>
      <c r="M39" s="102"/>
      <c r="N39" s="102"/>
      <c r="O39" s="102"/>
      <c r="P39" s="102"/>
      <c r="Q39" s="102"/>
      <c r="R39" s="102"/>
      <c r="S39" s="102"/>
    </row>
    <row r="40" spans="1:19">
      <c r="A40" s="102"/>
      <c r="B40" s="102"/>
      <c r="C40" s="102"/>
      <c r="D40" s="102"/>
      <c r="E40" s="102"/>
      <c r="F40" s="102"/>
      <c r="G40" s="102"/>
      <c r="H40" s="102"/>
      <c r="I40" s="102"/>
      <c r="J40" s="102"/>
      <c r="K40" s="102"/>
      <c r="L40" s="102"/>
      <c r="M40" s="102"/>
      <c r="N40" s="102"/>
      <c r="O40" s="102"/>
      <c r="P40" s="102"/>
      <c r="Q40" s="102"/>
      <c r="R40" s="102"/>
      <c r="S40" s="102"/>
    </row>
  </sheetData>
  <sheetProtection selectLockedCells="1"/>
  <mergeCells count="1">
    <mergeCell ref="A2:C2"/>
  </mergeCells>
  <hyperlinks>
    <hyperlink ref="A19" location="Title!A1" tooltip="Click here to go to sheet named &quot;Title&quot;" display="Title!A1"/>
    <hyperlink ref="A22" location="'QSR Summary'!A1" display="'QSR Summary'!A1"/>
    <hyperlink ref="A23" location="'Highest Priority Issues'!A1" display="'Highest Priority Issues'!A1"/>
    <hyperlink ref="A24" location="'Required Activity (2)'!A1" display="'Required Activity (2)'!A1"/>
  </hyperlinks>
  <pageMargins left="0.25" right="0.25" top="0.75" bottom="0.75" header="0.3" footer="0.3"/>
  <pageSetup scale="79" fitToWidth="0"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4" enableFormatConditionsCalculation="0">
    <tabColor rgb="FF00B050"/>
    <pageSetUpPr fitToPage="1"/>
  </sheetPr>
  <dimension ref="A1:S36"/>
  <sheetViews>
    <sheetView showGridLines="0" showRowColHeaders="0" view="pageBreakPreview" zoomScaleNormal="100" zoomScaleSheetLayoutView="100" workbookViewId="0">
      <selection activeCell="I25" sqref="I25"/>
    </sheetView>
  </sheetViews>
  <sheetFormatPr defaultColWidth="8.7265625" defaultRowHeight="14.5"/>
  <cols>
    <col min="1" max="1" width="4.1796875" customWidth="1"/>
    <col min="2" max="2" width="4.26953125" customWidth="1"/>
    <col min="3" max="3" width="3.453125" customWidth="1"/>
    <col min="4" max="4" width="2.26953125" customWidth="1"/>
    <col min="5" max="5" width="4.7265625" customWidth="1"/>
    <col min="7" max="7" width="26.7265625" customWidth="1"/>
    <col min="8" max="8" width="4.7265625" customWidth="1"/>
    <col min="9" max="9" width="41" customWidth="1"/>
    <col min="10" max="10" width="36.453125" customWidth="1"/>
  </cols>
  <sheetData>
    <row r="1" spans="1:19">
      <c r="A1" s="2"/>
      <c r="B1" s="2"/>
      <c r="C1" s="2"/>
      <c r="D1" s="2"/>
      <c r="E1" s="2"/>
      <c r="F1" s="2"/>
      <c r="G1" s="2"/>
      <c r="H1" s="2"/>
      <c r="I1" s="2"/>
      <c r="J1" s="2"/>
      <c r="K1" s="2"/>
      <c r="L1" s="2"/>
      <c r="M1" s="2"/>
      <c r="N1" s="2"/>
      <c r="O1" s="2"/>
      <c r="P1" s="2"/>
      <c r="Q1" s="2"/>
      <c r="R1" s="2"/>
      <c r="S1" s="2"/>
    </row>
    <row r="2" spans="1:19">
      <c r="A2" s="2"/>
      <c r="B2" s="2"/>
      <c r="C2" s="2"/>
      <c r="D2" s="2"/>
      <c r="E2" s="2"/>
      <c r="F2" s="2"/>
      <c r="G2" s="2"/>
      <c r="H2" s="2"/>
      <c r="I2" s="2"/>
      <c r="J2" s="2"/>
      <c r="K2" s="2"/>
      <c r="L2" s="2"/>
      <c r="M2" s="2"/>
      <c r="N2" s="2"/>
      <c r="O2" s="2"/>
      <c r="P2" s="2"/>
      <c r="Q2" s="2"/>
      <c r="R2" s="2"/>
      <c r="S2" s="2"/>
    </row>
    <row r="3" spans="1:19" ht="15" thickBot="1">
      <c r="A3" s="2"/>
      <c r="B3" s="2"/>
      <c r="C3" s="2"/>
      <c r="D3" s="2"/>
      <c r="E3" s="2"/>
      <c r="F3" s="2"/>
      <c r="G3" s="2"/>
      <c r="H3" s="2"/>
      <c r="I3" s="2"/>
      <c r="J3" s="2"/>
      <c r="K3" s="2"/>
      <c r="L3" s="2"/>
      <c r="M3" s="2"/>
      <c r="N3" s="2"/>
      <c r="O3" s="2"/>
      <c r="P3" s="2"/>
      <c r="Q3" s="2"/>
      <c r="R3" s="2"/>
      <c r="S3" s="2"/>
    </row>
    <row r="4" spans="1:19" ht="15" thickBot="1">
      <c r="A4" s="2"/>
      <c r="B4" s="2"/>
      <c r="C4" s="2"/>
      <c r="D4" s="2"/>
      <c r="E4" s="2"/>
      <c r="F4" s="2"/>
      <c r="G4" s="2"/>
      <c r="H4" s="2"/>
      <c r="I4" s="111" t="s">
        <v>1048</v>
      </c>
      <c r="J4" s="2"/>
      <c r="K4" s="2"/>
      <c r="L4" s="2"/>
      <c r="M4" s="2"/>
      <c r="N4" s="2"/>
      <c r="O4" s="2"/>
      <c r="P4" s="2"/>
      <c r="Q4" s="2"/>
      <c r="R4" s="2"/>
      <c r="S4" s="2"/>
    </row>
    <row r="5" spans="1:19">
      <c r="A5" s="2"/>
      <c r="B5" s="2"/>
      <c r="C5" s="2"/>
      <c r="D5" s="2"/>
      <c r="E5" s="2"/>
      <c r="F5" s="2"/>
      <c r="G5" s="2"/>
      <c r="H5" s="2"/>
      <c r="I5" s="2"/>
      <c r="J5" s="2"/>
      <c r="K5" s="2"/>
      <c r="L5" s="2"/>
      <c r="M5" s="2"/>
      <c r="N5" s="2"/>
      <c r="O5" s="2"/>
      <c r="P5" s="2"/>
      <c r="Q5" s="2"/>
      <c r="R5" s="2"/>
      <c r="S5" s="2"/>
    </row>
    <row r="6" spans="1:19">
      <c r="A6" s="2"/>
      <c r="B6" s="2"/>
      <c r="C6" s="2"/>
      <c r="D6" s="2"/>
      <c r="E6" s="2"/>
      <c r="F6" s="2"/>
      <c r="G6" s="2"/>
      <c r="H6" s="2"/>
      <c r="I6" s="2"/>
      <c r="J6" s="2"/>
      <c r="K6" s="2"/>
      <c r="L6" s="2"/>
      <c r="M6" s="2"/>
      <c r="N6" s="2"/>
      <c r="O6" s="2"/>
      <c r="P6" s="2"/>
      <c r="Q6" s="2"/>
      <c r="R6" s="2"/>
      <c r="S6" s="2"/>
    </row>
    <row r="7" spans="1:19">
      <c r="A7" s="2"/>
      <c r="B7" s="2"/>
      <c r="C7" s="2"/>
      <c r="D7" s="2"/>
      <c r="E7" s="2"/>
      <c r="F7" s="2"/>
      <c r="G7" s="2"/>
      <c r="H7" s="2"/>
      <c r="I7" s="2"/>
      <c r="J7" s="2"/>
      <c r="K7" s="2"/>
      <c r="L7" s="2"/>
      <c r="M7" s="2"/>
      <c r="N7" s="2"/>
      <c r="O7" s="2"/>
      <c r="P7" s="2"/>
      <c r="Q7" s="2"/>
      <c r="R7" s="2"/>
      <c r="S7" s="2"/>
    </row>
    <row r="8" spans="1:19">
      <c r="A8" s="2"/>
      <c r="B8" s="2"/>
      <c r="C8" s="2"/>
      <c r="D8" s="2"/>
      <c r="E8" s="2"/>
      <c r="F8" s="2"/>
      <c r="G8" s="2"/>
      <c r="H8" s="2"/>
      <c r="I8" s="2"/>
      <c r="J8" s="2"/>
      <c r="K8" s="2"/>
      <c r="L8" s="2"/>
      <c r="M8" s="2"/>
      <c r="N8" s="2"/>
      <c r="O8" s="2"/>
      <c r="P8" s="2"/>
      <c r="Q8" s="2"/>
      <c r="R8" s="2"/>
      <c r="S8" s="2"/>
    </row>
    <row r="9" spans="1:19">
      <c r="A9" s="2"/>
      <c r="B9" s="2"/>
      <c r="C9" s="2"/>
      <c r="D9" s="2"/>
      <c r="E9" s="2"/>
      <c r="F9" s="2"/>
      <c r="G9" s="2"/>
      <c r="H9" s="2"/>
      <c r="I9" s="2"/>
      <c r="J9" s="2"/>
      <c r="K9" s="2"/>
      <c r="L9" s="2"/>
      <c r="M9" s="2"/>
      <c r="N9" s="2"/>
      <c r="O9" s="2"/>
      <c r="P9" s="2"/>
      <c r="Q9" s="2"/>
      <c r="R9" s="2"/>
      <c r="S9" s="2"/>
    </row>
    <row r="10" spans="1:19">
      <c r="A10" s="2"/>
      <c r="B10" s="2"/>
      <c r="C10" s="2"/>
      <c r="D10" s="2"/>
      <c r="E10" s="2"/>
      <c r="F10" s="2"/>
      <c r="G10" s="2"/>
      <c r="H10" s="2"/>
      <c r="I10" s="2"/>
      <c r="J10" s="2"/>
      <c r="K10" s="2"/>
      <c r="L10" s="2"/>
      <c r="M10" s="2"/>
      <c r="N10" s="2"/>
      <c r="O10" s="2"/>
      <c r="P10" s="2"/>
      <c r="Q10" s="2"/>
      <c r="R10" s="2"/>
      <c r="S10" s="2"/>
    </row>
    <row r="11" spans="1:19">
      <c r="A11" s="2"/>
      <c r="B11" s="2"/>
      <c r="C11" s="2"/>
      <c r="D11" s="2"/>
      <c r="E11" s="2"/>
      <c r="F11" s="2"/>
      <c r="G11" s="2"/>
      <c r="H11" s="2"/>
      <c r="I11" s="2"/>
      <c r="J11" s="2"/>
      <c r="K11" s="2"/>
      <c r="L11" s="2"/>
      <c r="M11" s="2"/>
      <c r="N11" s="2"/>
      <c r="O11" s="2"/>
      <c r="P11" s="2"/>
      <c r="Q11" s="2"/>
      <c r="R11" s="2"/>
      <c r="S11" s="2"/>
    </row>
    <row r="12" spans="1:19">
      <c r="A12" s="2"/>
      <c r="B12" s="2"/>
      <c r="C12" s="2"/>
      <c r="D12" s="2"/>
      <c r="E12" s="2"/>
      <c r="F12" s="2"/>
      <c r="G12" s="2"/>
      <c r="H12" s="2"/>
      <c r="I12" s="2"/>
      <c r="J12" s="2"/>
      <c r="K12" s="2"/>
      <c r="L12" s="2"/>
      <c r="M12" s="2"/>
      <c r="N12" s="2"/>
      <c r="O12" s="2"/>
      <c r="P12" s="2"/>
      <c r="Q12" s="2"/>
      <c r="R12" s="2"/>
      <c r="S12" s="2"/>
    </row>
    <row r="13" spans="1:19">
      <c r="A13" s="2"/>
      <c r="B13" s="2"/>
      <c r="C13" s="2"/>
      <c r="D13" s="2"/>
      <c r="E13" s="2"/>
      <c r="F13" s="2"/>
      <c r="G13" s="2"/>
      <c r="H13" s="2"/>
      <c r="I13" s="2"/>
      <c r="J13" s="2"/>
      <c r="K13" s="2"/>
      <c r="L13" s="2"/>
      <c r="M13" s="2"/>
      <c r="N13" s="2"/>
      <c r="O13" s="2"/>
      <c r="P13" s="2"/>
      <c r="Q13" s="2"/>
      <c r="R13" s="2"/>
      <c r="S13" s="2"/>
    </row>
    <row r="14" spans="1:19">
      <c r="A14" s="2"/>
      <c r="B14" s="2"/>
      <c r="C14" s="2"/>
      <c r="D14" s="2"/>
      <c r="E14" s="2"/>
      <c r="F14" s="2"/>
      <c r="G14" s="2"/>
      <c r="H14" s="2"/>
      <c r="I14" s="2"/>
      <c r="J14" s="2"/>
      <c r="K14" s="2"/>
      <c r="L14" s="2"/>
      <c r="M14" s="2"/>
      <c r="N14" s="2"/>
      <c r="O14" s="2"/>
      <c r="P14" s="2"/>
      <c r="Q14" s="2"/>
      <c r="R14" s="2"/>
      <c r="S14" s="2"/>
    </row>
    <row r="15" spans="1:19">
      <c r="A15" s="2"/>
      <c r="B15" s="2"/>
      <c r="C15" s="2"/>
      <c r="D15" s="2"/>
      <c r="E15" s="2"/>
      <c r="F15" s="2"/>
      <c r="G15" s="2"/>
      <c r="H15" s="2"/>
      <c r="I15" s="2"/>
      <c r="J15" s="2"/>
      <c r="K15" s="2"/>
      <c r="L15" s="2"/>
      <c r="M15" s="2"/>
      <c r="N15" s="2"/>
      <c r="O15" s="2"/>
      <c r="P15" s="2"/>
      <c r="Q15" s="2"/>
      <c r="R15" s="2"/>
      <c r="S15" s="2"/>
    </row>
    <row r="16" spans="1:19">
      <c r="A16" s="2"/>
      <c r="B16" s="2"/>
      <c r="C16" s="2"/>
      <c r="D16" s="2"/>
      <c r="E16" s="2"/>
      <c r="F16" s="2"/>
      <c r="G16" s="2"/>
      <c r="H16" s="2"/>
      <c r="I16" s="2"/>
      <c r="J16" s="2"/>
      <c r="K16" s="2"/>
      <c r="L16" s="2"/>
      <c r="M16" s="2"/>
      <c r="N16" s="2"/>
      <c r="O16" s="2"/>
      <c r="P16" s="2"/>
      <c r="Q16" s="2"/>
      <c r="R16" s="2"/>
      <c r="S16" s="2"/>
    </row>
    <row r="17" spans="1:19">
      <c r="A17" s="2"/>
      <c r="B17" s="2"/>
      <c r="C17" s="2"/>
      <c r="D17" s="2"/>
      <c r="E17" s="2"/>
      <c r="F17" s="2"/>
      <c r="G17" s="2"/>
      <c r="H17" s="2"/>
      <c r="I17" s="2"/>
      <c r="J17" s="2"/>
      <c r="K17" s="2"/>
      <c r="L17" s="2"/>
      <c r="M17" s="2"/>
      <c r="N17" s="2"/>
      <c r="O17" s="2"/>
      <c r="P17" s="2"/>
      <c r="Q17" s="2"/>
      <c r="R17" s="2"/>
      <c r="S17" s="2"/>
    </row>
    <row r="18" spans="1:19">
      <c r="A18" s="2"/>
      <c r="B18" s="2"/>
      <c r="C18" s="2"/>
      <c r="D18" s="2"/>
      <c r="E18" s="2"/>
      <c r="F18" s="2"/>
      <c r="G18" s="2"/>
      <c r="H18" s="2"/>
      <c r="I18" s="2"/>
      <c r="J18" s="2"/>
      <c r="K18" s="2"/>
      <c r="L18" s="2"/>
      <c r="M18" s="2"/>
      <c r="N18" s="2"/>
      <c r="O18" s="2"/>
      <c r="P18" s="2"/>
      <c r="Q18" s="2"/>
      <c r="R18" s="2"/>
      <c r="S18" s="2"/>
    </row>
    <row r="19" spans="1:19">
      <c r="A19" s="2"/>
      <c r="B19" s="2"/>
      <c r="C19" s="2"/>
      <c r="D19" s="2"/>
      <c r="E19" s="2"/>
      <c r="F19" s="2"/>
      <c r="G19" s="2"/>
      <c r="H19" s="2"/>
      <c r="I19" s="2"/>
      <c r="J19" s="2"/>
      <c r="K19" s="2"/>
      <c r="L19" s="2"/>
      <c r="M19" s="2"/>
      <c r="N19" s="2"/>
      <c r="O19" s="2"/>
      <c r="P19" s="2"/>
      <c r="Q19" s="2"/>
      <c r="R19" s="2"/>
      <c r="S19" s="2"/>
    </row>
    <row r="20" spans="1:19">
      <c r="A20" s="2"/>
      <c r="B20" s="2"/>
      <c r="C20" s="2"/>
      <c r="D20" s="2"/>
      <c r="E20" s="2"/>
      <c r="F20" s="2"/>
      <c r="G20" s="2"/>
      <c r="H20" s="2"/>
      <c r="I20" s="2"/>
      <c r="J20" s="2"/>
      <c r="K20" s="2"/>
      <c r="L20" s="2"/>
      <c r="M20" s="2"/>
      <c r="N20" s="2"/>
      <c r="O20" s="2"/>
      <c r="P20" s="2"/>
      <c r="Q20" s="2"/>
      <c r="R20" s="2"/>
      <c r="S20" s="2"/>
    </row>
    <row r="21" spans="1:19">
      <c r="A21" s="2"/>
      <c r="B21" s="2"/>
      <c r="C21" s="2"/>
      <c r="D21" s="2"/>
      <c r="E21" s="2"/>
      <c r="F21" s="2"/>
      <c r="G21" s="2"/>
      <c r="H21" s="2"/>
      <c r="I21" s="2"/>
      <c r="J21" s="2"/>
      <c r="K21" s="2"/>
      <c r="L21" s="2"/>
      <c r="M21" s="2"/>
      <c r="N21" s="2"/>
      <c r="O21" s="2"/>
      <c r="P21" s="2"/>
      <c r="Q21" s="2"/>
      <c r="R21" s="2"/>
      <c r="S21" s="2"/>
    </row>
    <row r="22" spans="1:19">
      <c r="A22" s="2"/>
      <c r="B22" s="2"/>
      <c r="C22" s="2"/>
      <c r="D22" s="2"/>
      <c r="E22" s="2"/>
      <c r="F22" s="2"/>
      <c r="G22" s="2"/>
      <c r="H22" s="2"/>
      <c r="I22" s="2"/>
      <c r="J22" s="2"/>
      <c r="K22" s="2"/>
      <c r="L22" s="2"/>
      <c r="M22" s="2"/>
      <c r="N22" s="2"/>
      <c r="O22" s="2"/>
      <c r="P22" s="2"/>
      <c r="Q22" s="2"/>
      <c r="R22" s="2"/>
      <c r="S22" s="2"/>
    </row>
    <row r="23" spans="1:19">
      <c r="A23" s="2"/>
      <c r="B23" s="2"/>
      <c r="C23" s="2"/>
      <c r="D23" s="2"/>
      <c r="E23" s="2"/>
      <c r="F23" s="2"/>
      <c r="G23" s="2"/>
      <c r="H23" s="2"/>
      <c r="I23" s="2"/>
      <c r="J23" s="2"/>
      <c r="K23" s="2"/>
      <c r="L23" s="2"/>
      <c r="M23" s="2"/>
      <c r="N23" s="2"/>
      <c r="O23" s="2"/>
      <c r="P23" s="2"/>
      <c r="Q23" s="2"/>
      <c r="R23" s="2"/>
      <c r="S23" s="2"/>
    </row>
    <row r="24" spans="1:19">
      <c r="A24" s="2"/>
      <c r="B24" s="2"/>
      <c r="C24" s="2"/>
      <c r="D24" s="2"/>
      <c r="E24" s="2"/>
      <c r="F24" s="2"/>
      <c r="G24" s="2"/>
      <c r="H24" s="2"/>
      <c r="I24" s="2"/>
      <c r="J24" s="2"/>
      <c r="K24" s="2"/>
      <c r="L24" s="2"/>
      <c r="M24" s="2"/>
      <c r="N24" s="2"/>
      <c r="O24" s="2"/>
      <c r="P24" s="2"/>
      <c r="Q24" s="2"/>
      <c r="R24" s="2"/>
      <c r="S24" s="2"/>
    </row>
    <row r="25" spans="1:19" ht="23.5">
      <c r="A25" s="2"/>
      <c r="B25" s="2"/>
      <c r="C25" s="2"/>
      <c r="D25" s="2"/>
      <c r="E25" s="2"/>
      <c r="F25" s="2"/>
      <c r="G25" s="43" t="s">
        <v>754</v>
      </c>
      <c r="H25" s="44"/>
      <c r="I25" s="45"/>
      <c r="K25" s="2"/>
      <c r="L25" s="2"/>
      <c r="M25" s="2"/>
      <c r="N25" s="2"/>
      <c r="O25" s="2"/>
      <c r="P25" s="2"/>
      <c r="Q25" s="2"/>
      <c r="R25" s="2"/>
      <c r="S25" s="2"/>
    </row>
    <row r="26" spans="1:19" ht="23.5">
      <c r="A26" s="2"/>
      <c r="B26" s="2"/>
      <c r="C26" s="2"/>
      <c r="D26" s="2"/>
      <c r="E26" s="2"/>
      <c r="F26" s="2"/>
      <c r="G26" s="43" t="s">
        <v>1113</v>
      </c>
      <c r="H26" s="44"/>
      <c r="I26" s="319" t="e">
        <f>INDEX('List of Schools &amp; CDS'!$I$2:$I$250,MATCH(Title!I25,'List of Schools &amp; CDS'!$C$2:$C$250,0))</f>
        <v>#N/A</v>
      </c>
      <c r="K26" s="2"/>
      <c r="L26" s="2"/>
      <c r="M26" s="2"/>
      <c r="N26" s="2"/>
      <c r="O26" s="2"/>
      <c r="P26" s="2"/>
      <c r="Q26" s="2"/>
      <c r="R26" s="2"/>
      <c r="S26" s="2"/>
    </row>
    <row r="27" spans="1:19" ht="23.5">
      <c r="A27" s="2"/>
      <c r="B27" s="2"/>
      <c r="C27" s="2"/>
      <c r="D27" s="2"/>
      <c r="E27" s="2"/>
      <c r="F27" s="2"/>
      <c r="G27" s="43" t="s">
        <v>1111</v>
      </c>
      <c r="H27" s="44"/>
      <c r="I27" s="317" t="e">
        <f>INDEX('List of Schools &amp; CDS'!$A$2:$A$250,MATCH(Title!I25,'List of Schools &amp; CDS'!$C$2:$C$250,0))</f>
        <v>#N/A</v>
      </c>
      <c r="K27" s="2"/>
      <c r="L27" s="2"/>
      <c r="M27" s="2"/>
      <c r="N27" s="2"/>
      <c r="O27" s="2"/>
      <c r="P27" s="2"/>
      <c r="Q27" s="2"/>
      <c r="R27" s="2"/>
      <c r="S27" s="2"/>
    </row>
    <row r="28" spans="1:19" ht="23.5">
      <c r="A28" s="2"/>
      <c r="B28" s="2"/>
      <c r="C28" s="2"/>
      <c r="D28" s="2"/>
      <c r="E28" s="2"/>
      <c r="F28" s="2"/>
      <c r="G28" s="43" t="s">
        <v>755</v>
      </c>
      <c r="H28" s="44"/>
      <c r="I28" s="44" t="e">
        <f>INDEX('List of Schools &amp; CDS'!$B$2:$B$250,MATCH(Title!I25,'List of Schools &amp; CDS'!$C$2:$C$250,0))</f>
        <v>#N/A</v>
      </c>
      <c r="J28" s="2"/>
      <c r="K28" s="2"/>
      <c r="L28" s="2"/>
      <c r="M28" s="2"/>
      <c r="N28" s="2"/>
      <c r="O28" s="2"/>
      <c r="P28" s="2"/>
      <c r="Q28" s="2"/>
      <c r="R28" s="2"/>
      <c r="S28" s="2"/>
    </row>
    <row r="29" spans="1:19" ht="23.5">
      <c r="A29" s="2"/>
      <c r="B29" s="2"/>
      <c r="C29" s="2"/>
      <c r="D29" s="2"/>
      <c r="E29" s="2"/>
      <c r="F29" s="2"/>
      <c r="G29" s="43" t="s">
        <v>756</v>
      </c>
      <c r="H29" s="44"/>
      <c r="I29" s="44" t="e">
        <f>INDEX('List of Schools &amp; CDS'!$D$2:$D$250,MATCH(Title!I25,'List of Schools &amp; CDS'!$C$2:$C$250,0))</f>
        <v>#N/A</v>
      </c>
      <c r="J29" s="2"/>
      <c r="K29" s="2"/>
      <c r="L29" s="2"/>
      <c r="M29" s="2"/>
      <c r="N29" s="2"/>
      <c r="O29" s="2"/>
      <c r="P29" s="2"/>
      <c r="Q29" s="2"/>
      <c r="R29" s="2"/>
      <c r="S29" s="2"/>
    </row>
    <row r="30" spans="1:19" ht="23.5">
      <c r="A30" s="2"/>
      <c r="B30" s="2"/>
      <c r="C30" s="2"/>
      <c r="D30" s="2"/>
      <c r="E30" s="2"/>
      <c r="F30" s="2"/>
      <c r="G30" s="43" t="s">
        <v>764</v>
      </c>
      <c r="H30" s="44"/>
      <c r="I30" s="44" t="e">
        <f>INDEX('List of Schools &amp; CDS'!F2:$F$250,MATCH(Title!I25,'List of Schools &amp; CDS'!$C$2:$C$250,0))&amp;" School"</f>
        <v>#N/A</v>
      </c>
      <c r="J30" s="2"/>
      <c r="K30" s="2"/>
      <c r="L30" s="2"/>
      <c r="M30" s="2"/>
      <c r="N30" s="2"/>
      <c r="O30" s="2"/>
      <c r="P30" s="2"/>
      <c r="Q30" s="2"/>
      <c r="R30" s="2"/>
      <c r="S30" s="2"/>
    </row>
    <row r="31" spans="1:19" ht="23.5">
      <c r="A31" s="2"/>
      <c r="B31" s="2"/>
      <c r="C31" s="2"/>
      <c r="D31" s="2"/>
      <c r="E31" s="2"/>
      <c r="F31" s="2"/>
      <c r="G31" s="43" t="s">
        <v>757</v>
      </c>
      <c r="H31" s="44"/>
      <c r="I31" s="64" t="s">
        <v>1097</v>
      </c>
      <c r="J31" s="2"/>
      <c r="K31" s="2"/>
      <c r="L31" s="2"/>
      <c r="M31" s="2"/>
      <c r="N31" s="2"/>
      <c r="O31" s="2"/>
      <c r="P31" s="2"/>
      <c r="Q31" s="2"/>
      <c r="R31" s="2"/>
      <c r="S31" s="2"/>
    </row>
    <row r="32" spans="1:19">
      <c r="A32" s="2"/>
      <c r="B32" s="2"/>
      <c r="C32" s="2"/>
      <c r="D32" s="2"/>
      <c r="E32" s="2"/>
      <c r="F32" s="2"/>
      <c r="G32" s="2"/>
      <c r="H32" s="2"/>
      <c r="I32" s="2"/>
      <c r="J32" s="2"/>
      <c r="K32" s="2"/>
      <c r="L32" s="2"/>
      <c r="M32" s="2"/>
      <c r="N32" s="2"/>
      <c r="O32" s="2"/>
      <c r="P32" s="2"/>
      <c r="Q32" s="2"/>
      <c r="R32" s="2"/>
      <c r="S32" s="2"/>
    </row>
    <row r="33" spans="1:19">
      <c r="A33" s="2"/>
      <c r="B33" s="2"/>
      <c r="C33" s="2"/>
      <c r="D33" s="2"/>
      <c r="E33" s="2"/>
      <c r="F33" s="2"/>
      <c r="G33" s="2"/>
      <c r="H33" s="2"/>
      <c r="I33" s="2"/>
      <c r="J33" s="2"/>
      <c r="K33" s="2"/>
      <c r="L33" s="2"/>
      <c r="M33" s="2"/>
      <c r="N33" s="2"/>
      <c r="O33" s="2"/>
      <c r="P33" s="2"/>
      <c r="Q33" s="2"/>
      <c r="R33" s="2"/>
      <c r="S33" s="2"/>
    </row>
    <row r="34" spans="1:19">
      <c r="A34" s="2"/>
      <c r="B34" s="2"/>
      <c r="C34" s="2"/>
      <c r="D34" s="2"/>
      <c r="E34" s="2"/>
      <c r="F34" s="2"/>
      <c r="G34" s="2"/>
      <c r="H34" s="2"/>
      <c r="I34" s="2"/>
      <c r="J34" s="2"/>
      <c r="K34" s="2"/>
      <c r="L34" s="2"/>
      <c r="M34" s="2"/>
      <c r="N34" s="2"/>
      <c r="O34" s="2"/>
      <c r="P34" s="2"/>
      <c r="Q34" s="2"/>
      <c r="R34" s="2"/>
      <c r="S34" s="2"/>
    </row>
    <row r="35" spans="1:19">
      <c r="A35" s="2"/>
      <c r="B35" s="2"/>
      <c r="C35" s="2"/>
      <c r="D35" s="2"/>
      <c r="E35" s="2"/>
      <c r="F35" s="2"/>
      <c r="G35" s="2"/>
      <c r="H35" s="2"/>
      <c r="I35" s="2"/>
      <c r="J35" s="2"/>
      <c r="K35" s="2"/>
      <c r="L35" s="2"/>
      <c r="M35" s="2"/>
      <c r="N35" s="2"/>
      <c r="O35" s="2"/>
      <c r="P35" s="2"/>
      <c r="Q35" s="2"/>
      <c r="R35" s="2"/>
      <c r="S35" s="2"/>
    </row>
    <row r="36" spans="1:19">
      <c r="A36" s="2"/>
      <c r="B36" s="2"/>
      <c r="C36" s="2"/>
      <c r="D36" s="2"/>
      <c r="E36" s="2"/>
      <c r="F36" s="2"/>
      <c r="G36" s="2"/>
      <c r="H36" s="2"/>
      <c r="I36" s="2"/>
      <c r="J36" s="2"/>
      <c r="K36" s="2"/>
      <c r="L36" s="2"/>
      <c r="M36" s="2"/>
      <c r="N36" s="2"/>
      <c r="O36" s="2"/>
      <c r="P36" s="2"/>
      <c r="Q36" s="2"/>
      <c r="R36" s="2"/>
      <c r="S36" s="2"/>
    </row>
  </sheetData>
  <sheetProtection selectLockedCells="1"/>
  <hyperlinks>
    <hyperlink ref="I4" location="Instructions!A1" display="RETURN TO INSTRUCTIONS"/>
  </hyperlinks>
  <printOptions horizontalCentered="1"/>
  <pageMargins left="0.25" right="0.25" top="0.75" bottom="0.75" header="0.3" footer="0.3"/>
  <pageSetup scale="9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 of Priority Schools &amp; CDS'!C2:C72</xm:f>
          </x14:formula1>
          <xm:sqref>I25</xm:sqref>
        </x14:dataValidation>
        <x14:dataValidation type="list" allowBlank="1" showInputMessage="1" showErrorMessage="1">
          <x14:formula1>
            <xm:f>'List of Schools &amp; CDS'!$C$2:$C$250</xm:f>
          </x14:formula1>
          <xm:sqref>I25</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tabColor rgb="FF00B050"/>
    <pageSetUpPr fitToPage="1"/>
  </sheetPr>
  <dimension ref="A1:O28"/>
  <sheetViews>
    <sheetView showGridLines="0" showRowColHeaders="0" view="pageBreakPreview" topLeftCell="H1" zoomScaleSheetLayoutView="100" workbookViewId="0">
      <selection activeCell="Q14" sqref="Q14"/>
    </sheetView>
  </sheetViews>
  <sheetFormatPr defaultColWidth="8.7265625" defaultRowHeight="14.5"/>
  <cols>
    <col min="1" max="1" width="16.7265625" customWidth="1"/>
    <col min="2" max="2" width="16.453125" customWidth="1"/>
    <col min="3" max="4" width="20.7265625" customWidth="1"/>
    <col min="5" max="5" width="14.7265625" customWidth="1"/>
    <col min="6" max="6" width="16.453125" customWidth="1"/>
    <col min="7" max="7" width="18.1796875" customWidth="1"/>
    <col min="8" max="8" width="24.7265625" customWidth="1"/>
    <col min="9" max="9" width="12.7265625" customWidth="1"/>
    <col min="10" max="10" width="33.453125" customWidth="1"/>
    <col min="11" max="11" width="32.1796875" customWidth="1"/>
    <col min="12" max="12" width="17.7265625" customWidth="1"/>
    <col min="13" max="13" width="11.26953125" customWidth="1"/>
    <col min="14" max="14" width="15.453125" customWidth="1"/>
    <col min="15" max="15" width="22.453125" customWidth="1"/>
    <col min="21" max="21" width="24.26953125" customWidth="1"/>
  </cols>
  <sheetData>
    <row r="1" spans="1:15" ht="31.5" thickBot="1">
      <c r="A1" s="54" t="s">
        <v>688</v>
      </c>
      <c r="I1" s="54" t="s">
        <v>691</v>
      </c>
    </row>
    <row r="2" spans="1:15" ht="15" thickBot="1">
      <c r="O2" s="111" t="s">
        <v>1048</v>
      </c>
    </row>
    <row r="3" spans="1:15" ht="15" thickBot="1"/>
    <row r="4" spans="1:15" ht="15" thickBot="1">
      <c r="H4" s="111" t="s">
        <v>1048</v>
      </c>
      <c r="N4" s="156"/>
    </row>
    <row r="6" spans="1:15" ht="19.5">
      <c r="A6" s="154"/>
    </row>
    <row r="7" spans="1:15" ht="15.5">
      <c r="A7" s="335" t="s">
        <v>1145</v>
      </c>
      <c r="I7" s="65" t="s">
        <v>1149</v>
      </c>
    </row>
    <row r="8" spans="1:15">
      <c r="A8" t="s">
        <v>1146</v>
      </c>
      <c r="I8" t="s">
        <v>1074</v>
      </c>
    </row>
    <row r="9" spans="1:15">
      <c r="A9" t="s">
        <v>1147</v>
      </c>
    </row>
    <row r="10" spans="1:15">
      <c r="A10" t="s">
        <v>1148</v>
      </c>
    </row>
    <row r="12" spans="1:15" ht="15" thickBot="1"/>
    <row r="13" spans="1:15" ht="107.65" customHeight="1" thickBot="1">
      <c r="A13" s="165" t="s">
        <v>1072</v>
      </c>
      <c r="B13" s="166" t="s">
        <v>673</v>
      </c>
      <c r="C13" s="166" t="s">
        <v>689</v>
      </c>
      <c r="D13" s="166" t="s">
        <v>674</v>
      </c>
      <c r="E13" s="166" t="s">
        <v>1073</v>
      </c>
      <c r="F13" s="166" t="s">
        <v>761</v>
      </c>
      <c r="G13" s="166" t="s">
        <v>760</v>
      </c>
      <c r="H13" s="167" t="s">
        <v>690</v>
      </c>
      <c r="I13" s="169" t="s">
        <v>671</v>
      </c>
      <c r="J13" s="170" t="s">
        <v>692</v>
      </c>
      <c r="K13" s="170" t="s">
        <v>693</v>
      </c>
      <c r="L13" s="170" t="s">
        <v>1061</v>
      </c>
      <c r="M13" s="171" t="s">
        <v>1062</v>
      </c>
    </row>
    <row r="14" spans="1:15" ht="16" thickBot="1">
      <c r="A14" s="157" t="s">
        <v>672</v>
      </c>
      <c r="B14" s="158" t="str">
        <f>Title!I31</f>
        <v xml:space="preserve">Principal Name  </v>
      </c>
      <c r="C14" s="159"/>
      <c r="D14" s="262"/>
      <c r="E14" s="263"/>
      <c r="F14" s="159"/>
      <c r="G14" s="159"/>
      <c r="H14" s="160"/>
      <c r="I14" s="174"/>
      <c r="J14" s="168"/>
      <c r="K14" s="168"/>
      <c r="L14" s="159"/>
      <c r="M14" s="159"/>
    </row>
    <row r="15" spans="1:15" ht="16" thickBot="1">
      <c r="A15" s="161"/>
      <c r="B15" s="162"/>
      <c r="C15" s="163"/>
      <c r="D15" s="163"/>
      <c r="E15" s="263"/>
      <c r="F15" s="163"/>
      <c r="G15" s="163"/>
      <c r="H15" s="164"/>
      <c r="I15" s="174"/>
      <c r="J15" s="168"/>
      <c r="K15" s="168"/>
      <c r="L15" s="159"/>
      <c r="M15" s="159"/>
    </row>
    <row r="16" spans="1:15" ht="16" thickBot="1">
      <c r="A16" s="161"/>
      <c r="B16" s="162"/>
      <c r="C16" s="163"/>
      <c r="D16" s="163"/>
      <c r="E16" s="263"/>
      <c r="F16" s="163"/>
      <c r="G16" s="163"/>
      <c r="H16" s="164"/>
      <c r="I16" s="174"/>
      <c r="J16" s="168"/>
      <c r="K16" s="168"/>
      <c r="L16" s="159"/>
      <c r="M16" s="159"/>
    </row>
    <row r="17" spans="1:13" ht="16" thickBot="1">
      <c r="A17" s="161"/>
      <c r="B17" s="162"/>
      <c r="C17" s="163"/>
      <c r="D17" s="163"/>
      <c r="E17" s="263"/>
      <c r="F17" s="163"/>
      <c r="G17" s="163"/>
      <c r="H17" s="164"/>
      <c r="I17" s="174"/>
      <c r="J17" s="168"/>
      <c r="K17" s="168"/>
      <c r="L17" s="159"/>
      <c r="M17" s="159"/>
    </row>
    <row r="18" spans="1:13" ht="16" thickBot="1">
      <c r="A18" s="161"/>
      <c r="B18" s="162"/>
      <c r="C18" s="163"/>
      <c r="D18" s="163"/>
      <c r="E18" s="263"/>
      <c r="F18" s="163"/>
      <c r="G18" s="163"/>
      <c r="H18" s="164"/>
      <c r="I18" s="174"/>
      <c r="J18" s="168"/>
      <c r="K18" s="168"/>
      <c r="L18" s="159"/>
      <c r="M18" s="159"/>
    </row>
    <row r="19" spans="1:13" ht="16" thickBot="1">
      <c r="A19" s="161"/>
      <c r="B19" s="162"/>
      <c r="C19" s="163"/>
      <c r="D19" s="163"/>
      <c r="E19" s="263"/>
      <c r="F19" s="163"/>
      <c r="G19" s="163"/>
      <c r="H19" s="164"/>
      <c r="I19" s="174"/>
      <c r="J19" s="168"/>
      <c r="K19" s="168"/>
      <c r="L19" s="159"/>
      <c r="M19" s="159"/>
    </row>
    <row r="20" spans="1:13" ht="16" thickBot="1">
      <c r="A20" s="161"/>
      <c r="B20" s="162"/>
      <c r="C20" s="163"/>
      <c r="D20" s="163"/>
      <c r="E20" s="263"/>
      <c r="F20" s="163"/>
      <c r="G20" s="163"/>
      <c r="H20" s="164"/>
      <c r="I20" s="174"/>
      <c r="J20" s="168"/>
      <c r="K20" s="168"/>
      <c r="L20" s="159"/>
      <c r="M20" s="159"/>
    </row>
    <row r="21" spans="1:13" ht="16" thickBot="1">
      <c r="A21" s="161"/>
      <c r="B21" s="162"/>
      <c r="C21" s="163"/>
      <c r="D21" s="163"/>
      <c r="E21" s="263"/>
      <c r="F21" s="163"/>
      <c r="G21" s="163"/>
      <c r="H21" s="164"/>
      <c r="I21" s="174"/>
      <c r="J21" s="168"/>
      <c r="K21" s="168"/>
      <c r="L21" s="159"/>
      <c r="M21" s="159"/>
    </row>
    <row r="22" spans="1:13" ht="16" thickBot="1">
      <c r="A22" s="161"/>
      <c r="B22" s="162"/>
      <c r="C22" s="163"/>
      <c r="D22" s="163"/>
      <c r="E22" s="263"/>
      <c r="F22" s="163"/>
      <c r="G22" s="163"/>
      <c r="H22" s="164"/>
      <c r="I22" s="174"/>
      <c r="J22" s="168"/>
      <c r="K22" s="168"/>
      <c r="L22" s="159"/>
      <c r="M22" s="159"/>
    </row>
    <row r="23" spans="1:13" ht="16" thickBot="1">
      <c r="A23" s="161"/>
      <c r="B23" s="162"/>
      <c r="C23" s="163"/>
      <c r="D23" s="163"/>
      <c r="E23" s="263"/>
      <c r="F23" s="163"/>
      <c r="G23" s="163"/>
      <c r="H23" s="164"/>
      <c r="I23" s="174"/>
      <c r="J23" s="168"/>
      <c r="K23" s="168"/>
      <c r="L23" s="159"/>
      <c r="M23" s="159"/>
    </row>
    <row r="24" spans="1:13" ht="16" thickBot="1">
      <c r="A24" s="161"/>
      <c r="B24" s="162"/>
      <c r="C24" s="163"/>
      <c r="D24" s="163"/>
      <c r="E24" s="263"/>
      <c r="F24" s="163"/>
      <c r="G24" s="163"/>
      <c r="H24" s="164"/>
      <c r="I24" s="174"/>
      <c r="J24" s="168"/>
      <c r="K24" s="168"/>
      <c r="L24" s="159"/>
      <c r="M24" s="159"/>
    </row>
    <row r="25" spans="1:13" ht="16" thickBot="1">
      <c r="A25" s="161"/>
      <c r="B25" s="162"/>
      <c r="C25" s="163"/>
      <c r="D25" s="163"/>
      <c r="E25" s="263"/>
      <c r="F25" s="163"/>
      <c r="G25" s="163"/>
      <c r="H25" s="164"/>
      <c r="I25" s="174"/>
      <c r="J25" s="168"/>
      <c r="K25" s="168"/>
      <c r="L25" s="159"/>
      <c r="M25" s="159"/>
    </row>
    <row r="26" spans="1:13" ht="16" thickBot="1">
      <c r="A26" s="161"/>
      <c r="B26" s="162"/>
      <c r="C26" s="163"/>
      <c r="D26" s="163"/>
      <c r="E26" s="263"/>
      <c r="F26" s="163"/>
      <c r="G26" s="163"/>
      <c r="H26" s="164"/>
      <c r="I26" s="174"/>
      <c r="J26" s="168"/>
      <c r="K26" s="168"/>
      <c r="L26" s="159"/>
      <c r="M26" s="159"/>
    </row>
    <row r="27" spans="1:13" ht="16" thickBot="1">
      <c r="A27" s="161"/>
      <c r="B27" s="162"/>
      <c r="C27" s="163"/>
      <c r="D27" s="163"/>
      <c r="E27" s="263"/>
      <c r="F27" s="163"/>
      <c r="G27" s="163"/>
      <c r="H27" s="164"/>
      <c r="I27" s="174"/>
      <c r="J27" s="168"/>
      <c r="K27" s="168"/>
      <c r="L27" s="159"/>
      <c r="M27" s="159"/>
    </row>
    <row r="28" spans="1:13" ht="16" thickBot="1">
      <c r="A28" s="161"/>
      <c r="B28" s="162"/>
      <c r="C28" s="163"/>
      <c r="D28" s="163"/>
      <c r="E28" s="263"/>
      <c r="F28" s="163"/>
      <c r="G28" s="163"/>
      <c r="H28" s="164"/>
      <c r="I28" s="174"/>
      <c r="J28" s="168"/>
      <c r="K28" s="168"/>
      <c r="L28" s="159"/>
      <c r="M28" s="159"/>
    </row>
  </sheetData>
  <dataValidations count="5">
    <dataValidation type="list" allowBlank="1" showInputMessage="1" showErrorMessage="1" sqref="C14:C28">
      <formula1>Stakeholders</formula1>
    </dataValidation>
    <dataValidation type="list" allowBlank="1" showInputMessage="1" showErrorMessage="1" sqref="F14:G28 L14:M28">
      <formula1>yes_no</formula1>
    </dataValidation>
    <dataValidation type="list" allowBlank="1" showInputMessage="1" showErrorMessage="1" sqref="K14:K28">
      <formula1>Topics</formula1>
    </dataValidation>
    <dataValidation type="date" allowBlank="1" showInputMessage="1" showErrorMessage="1" errorTitle="Date Invalid" error="Please try again.  Date must be entered in MM/DD/YY format utilizing a time frame betwen 3/1/13 and 6/30/13." promptTitle="Date format" prompt="Date must be entered in MM/DD/YY format." sqref="I14:I28">
      <formula1>41334</formula1>
      <formula2>41485</formula2>
    </dataValidation>
    <dataValidation allowBlank="1" showInputMessage="1" showErrorMessage="1" prompt="Please enter ten digits.  The cell will be automatically formatted." sqref="E14:E28"/>
  </dataValidations>
  <hyperlinks>
    <hyperlink ref="H4" location="Instructions!A1" display="RETURN TO INSTRUCTIONS"/>
    <hyperlink ref="O2" location="Instructions!A1" display="RETURN TO INSTRUCTIONS"/>
  </hyperlinks>
  <pageMargins left="0.31" right="0.25" top="0.75" bottom="0.75" header="0.3" footer="0.3"/>
  <pageSetup scale="89" fitToWidth="2" fitToHeight="0" orientation="landscape" r:id="rId1"/>
  <drawing r:id="rId2"/>
  <tableParts count="2">
    <tablePart r:id="rId3"/>
    <tablePart r:id="rId4"/>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tabColor rgb="FF7030A0"/>
  </sheetPr>
  <dimension ref="A1:J72"/>
  <sheetViews>
    <sheetView workbookViewId="0">
      <pane xSplit="3" ySplit="1" topLeftCell="D2" activePane="bottomRight" state="frozen"/>
      <selection pane="topRight" activeCell="D1" sqref="D1"/>
      <selection pane="bottomLeft" activeCell="A2" sqref="A2"/>
      <selection pane="bottomRight" sqref="A1:XFD1048576"/>
    </sheetView>
  </sheetViews>
  <sheetFormatPr defaultColWidth="8.7265625" defaultRowHeight="14.5"/>
  <cols>
    <col min="2" max="2" width="23.81640625" bestFit="1" customWidth="1"/>
    <col min="3" max="3" width="44.7265625" bestFit="1" customWidth="1"/>
    <col min="4" max="4" width="10" bestFit="1" customWidth="1"/>
    <col min="6" max="6" width="10.7265625" bestFit="1" customWidth="1"/>
    <col min="7" max="7" width="25" bestFit="1" customWidth="1"/>
  </cols>
  <sheetData>
    <row r="1" spans="1:10" ht="39.5">
      <c r="A1" s="16" t="s">
        <v>66</v>
      </c>
      <c r="B1" s="16" t="s">
        <v>67</v>
      </c>
      <c r="C1" s="16" t="s">
        <v>68</v>
      </c>
      <c r="D1" s="17" t="s">
        <v>69</v>
      </c>
      <c r="E1" s="18" t="s">
        <v>70</v>
      </c>
      <c r="F1" s="16" t="s">
        <v>71</v>
      </c>
      <c r="G1" s="16" t="s">
        <v>72</v>
      </c>
      <c r="H1" s="16" t="s">
        <v>63</v>
      </c>
      <c r="I1" s="318" t="s">
        <v>1112</v>
      </c>
    </row>
    <row r="2" spans="1:10">
      <c r="A2" s="16"/>
      <c r="B2" s="16"/>
      <c r="C2" s="16"/>
      <c r="D2" s="16"/>
      <c r="E2" s="18"/>
      <c r="F2" s="16"/>
      <c r="G2" s="16"/>
      <c r="H2" s="16"/>
      <c r="I2" s="16"/>
      <c r="J2" s="19"/>
    </row>
    <row r="3" spans="1:10">
      <c r="A3" s="360" t="s">
        <v>80</v>
      </c>
      <c r="B3" s="360" t="s">
        <v>81</v>
      </c>
      <c r="C3" s="360" t="s">
        <v>82</v>
      </c>
      <c r="D3" s="369" t="s">
        <v>83</v>
      </c>
      <c r="E3" s="360" t="s">
        <v>84</v>
      </c>
      <c r="F3" s="360" t="s">
        <v>85</v>
      </c>
      <c r="G3" s="360" t="s">
        <v>86</v>
      </c>
      <c r="H3" s="19" t="s">
        <v>64</v>
      </c>
      <c r="I3" s="370">
        <v>4</v>
      </c>
      <c r="J3" s="20"/>
    </row>
    <row r="4" spans="1:10">
      <c r="A4" s="360" t="s">
        <v>102</v>
      </c>
      <c r="B4" s="360" t="s">
        <v>103</v>
      </c>
      <c r="C4" s="360" t="s">
        <v>106</v>
      </c>
      <c r="D4" s="360" t="s">
        <v>107</v>
      </c>
      <c r="E4" s="360" t="s">
        <v>77</v>
      </c>
      <c r="F4" s="360" t="s">
        <v>85</v>
      </c>
      <c r="G4" s="360" t="s">
        <v>108</v>
      </c>
      <c r="H4" s="19" t="s">
        <v>64</v>
      </c>
      <c r="I4" s="367">
        <v>5</v>
      </c>
      <c r="J4" s="20"/>
    </row>
    <row r="5" spans="1:10">
      <c r="A5" s="360" t="s">
        <v>113</v>
      </c>
      <c r="B5" s="360" t="s">
        <v>114</v>
      </c>
      <c r="C5" s="360" t="s">
        <v>115</v>
      </c>
      <c r="D5" s="360" t="s">
        <v>116</v>
      </c>
      <c r="E5" s="360" t="s">
        <v>77</v>
      </c>
      <c r="F5" s="360" t="s">
        <v>85</v>
      </c>
      <c r="G5" s="360" t="s">
        <v>86</v>
      </c>
      <c r="H5" s="19" t="s">
        <v>64</v>
      </c>
      <c r="I5" s="367">
        <v>3</v>
      </c>
      <c r="J5" s="19"/>
    </row>
    <row r="6" spans="1:10">
      <c r="A6" s="360" t="s">
        <v>113</v>
      </c>
      <c r="B6" s="360" t="s">
        <v>114</v>
      </c>
      <c r="C6" s="360" t="s">
        <v>121</v>
      </c>
      <c r="D6" s="360" t="s">
        <v>122</v>
      </c>
      <c r="E6" s="360" t="s">
        <v>77</v>
      </c>
      <c r="F6" s="360" t="s">
        <v>85</v>
      </c>
      <c r="G6" s="360" t="s">
        <v>86</v>
      </c>
      <c r="H6" s="19" t="s">
        <v>64</v>
      </c>
      <c r="I6" s="367">
        <v>3</v>
      </c>
      <c r="J6" s="20"/>
    </row>
    <row r="7" spans="1:10">
      <c r="A7" s="360" t="s">
        <v>113</v>
      </c>
      <c r="B7" s="360" t="s">
        <v>114</v>
      </c>
      <c r="C7" s="360" t="s">
        <v>127</v>
      </c>
      <c r="D7" s="360" t="s">
        <v>128</v>
      </c>
      <c r="E7" s="360" t="s">
        <v>77</v>
      </c>
      <c r="F7" s="360" t="s">
        <v>85</v>
      </c>
      <c r="G7" s="360" t="s">
        <v>108</v>
      </c>
      <c r="H7" s="19" t="s">
        <v>64</v>
      </c>
      <c r="I7" s="367">
        <v>3</v>
      </c>
      <c r="J7" s="20"/>
    </row>
    <row r="8" spans="1:10">
      <c r="A8" s="360" t="s">
        <v>136</v>
      </c>
      <c r="B8" s="360" t="s">
        <v>137</v>
      </c>
      <c r="C8" s="360" t="s">
        <v>138</v>
      </c>
      <c r="D8" s="360" t="s">
        <v>139</v>
      </c>
      <c r="E8" s="360" t="s">
        <v>77</v>
      </c>
      <c r="F8" s="360" t="s">
        <v>85</v>
      </c>
      <c r="G8" s="360" t="s">
        <v>108</v>
      </c>
      <c r="H8" s="19" t="s">
        <v>64</v>
      </c>
      <c r="I8" s="367">
        <v>6</v>
      </c>
      <c r="J8" s="19"/>
    </row>
    <row r="9" spans="1:10">
      <c r="A9" s="360" t="s">
        <v>136</v>
      </c>
      <c r="B9" s="360" t="s">
        <v>137</v>
      </c>
      <c r="C9" s="360" t="s">
        <v>152</v>
      </c>
      <c r="D9" s="360" t="s">
        <v>153</v>
      </c>
      <c r="E9" s="360" t="s">
        <v>77</v>
      </c>
      <c r="F9" s="360" t="s">
        <v>85</v>
      </c>
      <c r="G9" s="360" t="s">
        <v>86</v>
      </c>
      <c r="H9" s="19" t="s">
        <v>64</v>
      </c>
      <c r="I9" s="367">
        <v>6</v>
      </c>
      <c r="J9" s="19"/>
    </row>
    <row r="10" spans="1:10">
      <c r="A10" s="360" t="s">
        <v>113</v>
      </c>
      <c r="B10" s="360" t="s">
        <v>114</v>
      </c>
      <c r="C10" s="360" t="s">
        <v>154</v>
      </c>
      <c r="D10" s="360" t="s">
        <v>155</v>
      </c>
      <c r="E10" s="360" t="s">
        <v>77</v>
      </c>
      <c r="F10" s="360" t="s">
        <v>85</v>
      </c>
      <c r="G10" s="360" t="s">
        <v>108</v>
      </c>
      <c r="H10" s="19" t="s">
        <v>64</v>
      </c>
      <c r="I10" s="367">
        <v>3</v>
      </c>
      <c r="J10" s="19"/>
    </row>
    <row r="11" spans="1:10">
      <c r="A11" s="360" t="s">
        <v>136</v>
      </c>
      <c r="B11" s="360" t="s">
        <v>137</v>
      </c>
      <c r="C11" s="360" t="s">
        <v>156</v>
      </c>
      <c r="D11" s="360" t="s">
        <v>157</v>
      </c>
      <c r="E11" s="360" t="s">
        <v>77</v>
      </c>
      <c r="F11" s="360" t="s">
        <v>85</v>
      </c>
      <c r="G11" s="360" t="s">
        <v>108</v>
      </c>
      <c r="H11" s="19" t="s">
        <v>64</v>
      </c>
      <c r="I11" s="367">
        <v>6</v>
      </c>
      <c r="J11" s="20"/>
    </row>
    <row r="12" spans="1:10">
      <c r="A12" s="360" t="s">
        <v>95</v>
      </c>
      <c r="B12" s="360" t="s">
        <v>96</v>
      </c>
      <c r="C12" s="360" t="s">
        <v>158</v>
      </c>
      <c r="D12" s="360" t="s">
        <v>159</v>
      </c>
      <c r="E12" s="360" t="s">
        <v>84</v>
      </c>
      <c r="F12" s="360" t="s">
        <v>85</v>
      </c>
      <c r="G12" s="360" t="s">
        <v>86</v>
      </c>
      <c r="H12" s="19" t="s">
        <v>64</v>
      </c>
      <c r="I12" s="367">
        <v>3</v>
      </c>
      <c r="J12" s="19"/>
    </row>
    <row r="13" spans="1:10">
      <c r="A13" s="360" t="s">
        <v>113</v>
      </c>
      <c r="B13" s="360" t="s">
        <v>114</v>
      </c>
      <c r="C13" s="360" t="s">
        <v>160</v>
      </c>
      <c r="D13" s="360" t="s">
        <v>161</v>
      </c>
      <c r="E13" s="360" t="s">
        <v>77</v>
      </c>
      <c r="F13" s="360" t="s">
        <v>85</v>
      </c>
      <c r="G13" s="360" t="s">
        <v>86</v>
      </c>
      <c r="H13" s="19" t="s">
        <v>64</v>
      </c>
      <c r="I13" s="367">
        <v>3</v>
      </c>
      <c r="J13" s="19"/>
    </row>
    <row r="14" spans="1:10">
      <c r="A14" s="360" t="s">
        <v>80</v>
      </c>
      <c r="B14" s="360" t="s">
        <v>133</v>
      </c>
      <c r="C14" s="360" t="s">
        <v>168</v>
      </c>
      <c r="D14" s="360" t="s">
        <v>169</v>
      </c>
      <c r="E14" s="360" t="s">
        <v>84</v>
      </c>
      <c r="F14" s="360" t="s">
        <v>85</v>
      </c>
      <c r="G14" s="360" t="s">
        <v>108</v>
      </c>
      <c r="H14" s="19" t="s">
        <v>64</v>
      </c>
      <c r="I14" s="367">
        <v>4</v>
      </c>
      <c r="J14" s="20"/>
    </row>
    <row r="15" spans="1:10">
      <c r="A15" s="360" t="s">
        <v>113</v>
      </c>
      <c r="B15" s="360" t="s">
        <v>180</v>
      </c>
      <c r="C15" s="360" t="s">
        <v>181</v>
      </c>
      <c r="D15" s="360" t="s">
        <v>182</v>
      </c>
      <c r="E15" s="360" t="s">
        <v>77</v>
      </c>
      <c r="F15" s="360" t="s">
        <v>85</v>
      </c>
      <c r="G15" s="360" t="s">
        <v>86</v>
      </c>
      <c r="H15" s="19" t="s">
        <v>64</v>
      </c>
      <c r="I15" s="367">
        <v>3</v>
      </c>
      <c r="J15" s="20"/>
    </row>
    <row r="16" spans="1:10">
      <c r="A16" s="360" t="s">
        <v>150</v>
      </c>
      <c r="B16" s="360" t="s">
        <v>151</v>
      </c>
      <c r="C16" s="360" t="s">
        <v>191</v>
      </c>
      <c r="D16" s="360" t="s">
        <v>192</v>
      </c>
      <c r="E16" s="360" t="s">
        <v>77</v>
      </c>
      <c r="F16" s="360" t="s">
        <v>85</v>
      </c>
      <c r="G16" s="360" t="s">
        <v>108</v>
      </c>
      <c r="H16" s="19" t="s">
        <v>64</v>
      </c>
      <c r="I16" s="367">
        <v>4</v>
      </c>
      <c r="J16" s="19"/>
    </row>
    <row r="17" spans="1:10">
      <c r="A17" s="360" t="s">
        <v>136</v>
      </c>
      <c r="B17" s="360" t="s">
        <v>137</v>
      </c>
      <c r="C17" s="360" t="s">
        <v>196</v>
      </c>
      <c r="D17" s="360" t="s">
        <v>197</v>
      </c>
      <c r="E17" s="360" t="s">
        <v>77</v>
      </c>
      <c r="F17" s="360" t="s">
        <v>85</v>
      </c>
      <c r="G17" s="360" t="s">
        <v>108</v>
      </c>
      <c r="H17" s="19" t="s">
        <v>64</v>
      </c>
      <c r="I17" s="367">
        <v>6</v>
      </c>
      <c r="J17" s="20"/>
    </row>
    <row r="18" spans="1:10">
      <c r="A18" s="360" t="s">
        <v>136</v>
      </c>
      <c r="B18" s="360" t="s">
        <v>137</v>
      </c>
      <c r="C18" s="360" t="s">
        <v>198</v>
      </c>
      <c r="D18" s="360" t="s">
        <v>199</v>
      </c>
      <c r="E18" s="360" t="s">
        <v>77</v>
      </c>
      <c r="F18" s="360" t="s">
        <v>85</v>
      </c>
      <c r="G18" s="360" t="s">
        <v>86</v>
      </c>
      <c r="H18" s="19" t="s">
        <v>64</v>
      </c>
      <c r="I18" s="367">
        <v>6</v>
      </c>
      <c r="J18" s="19"/>
    </row>
    <row r="19" spans="1:10">
      <c r="A19" s="360" t="s">
        <v>136</v>
      </c>
      <c r="B19" s="360" t="s">
        <v>137</v>
      </c>
      <c r="C19" s="360" t="s">
        <v>209</v>
      </c>
      <c r="D19" s="360" t="s">
        <v>210</v>
      </c>
      <c r="E19" s="360" t="s">
        <v>77</v>
      </c>
      <c r="F19" s="360" t="s">
        <v>85</v>
      </c>
      <c r="G19" s="360" t="s">
        <v>108</v>
      </c>
      <c r="H19" s="19" t="s">
        <v>64</v>
      </c>
      <c r="I19" s="367">
        <v>6</v>
      </c>
      <c r="J19" s="19"/>
    </row>
    <row r="20" spans="1:10">
      <c r="A20" s="360" t="s">
        <v>150</v>
      </c>
      <c r="B20" s="360" t="s">
        <v>151</v>
      </c>
      <c r="C20" s="360" t="s">
        <v>211</v>
      </c>
      <c r="D20" s="360" t="s">
        <v>212</v>
      </c>
      <c r="E20" s="360" t="s">
        <v>77</v>
      </c>
      <c r="F20" s="360" t="s">
        <v>85</v>
      </c>
      <c r="G20" s="360" t="s">
        <v>108</v>
      </c>
      <c r="H20" s="19" t="s">
        <v>64</v>
      </c>
      <c r="I20" s="367">
        <v>4</v>
      </c>
      <c r="J20" s="20"/>
    </row>
    <row r="21" spans="1:10">
      <c r="A21" s="360" t="s">
        <v>113</v>
      </c>
      <c r="B21" s="360" t="s">
        <v>114</v>
      </c>
      <c r="C21" s="360" t="s">
        <v>1210</v>
      </c>
      <c r="D21" s="360" t="s">
        <v>213</v>
      </c>
      <c r="E21" s="360" t="s">
        <v>77</v>
      </c>
      <c r="F21" s="360" t="s">
        <v>85</v>
      </c>
      <c r="G21" s="360" t="s">
        <v>86</v>
      </c>
      <c r="H21" s="19" t="s">
        <v>64</v>
      </c>
      <c r="I21" s="367">
        <v>3</v>
      </c>
      <c r="J21" s="19"/>
    </row>
    <row r="22" spans="1:10">
      <c r="A22" s="360" t="s">
        <v>136</v>
      </c>
      <c r="B22" s="360" t="s">
        <v>137</v>
      </c>
      <c r="C22" s="360" t="s">
        <v>223</v>
      </c>
      <c r="D22" s="360" t="s">
        <v>224</v>
      </c>
      <c r="E22" s="360" t="s">
        <v>77</v>
      </c>
      <c r="F22" s="360" t="s">
        <v>85</v>
      </c>
      <c r="G22" s="360" t="s">
        <v>108</v>
      </c>
      <c r="H22" s="19" t="s">
        <v>64</v>
      </c>
      <c r="I22" s="367">
        <v>6</v>
      </c>
      <c r="J22" s="19"/>
    </row>
    <row r="23" spans="1:10">
      <c r="A23" s="360" t="s">
        <v>136</v>
      </c>
      <c r="B23" s="360" t="s">
        <v>137</v>
      </c>
      <c r="C23" s="360" t="s">
        <v>233</v>
      </c>
      <c r="D23" s="360" t="s">
        <v>234</v>
      </c>
      <c r="E23" s="360" t="s">
        <v>77</v>
      </c>
      <c r="F23" s="360" t="s">
        <v>85</v>
      </c>
      <c r="G23" s="360" t="s">
        <v>108</v>
      </c>
      <c r="H23" s="19" t="s">
        <v>64</v>
      </c>
      <c r="I23" s="367">
        <v>6</v>
      </c>
      <c r="J23" s="20"/>
    </row>
    <row r="24" spans="1:10">
      <c r="A24" s="360" t="s">
        <v>113</v>
      </c>
      <c r="B24" s="360" t="s">
        <v>257</v>
      </c>
      <c r="C24" s="360" t="s">
        <v>258</v>
      </c>
      <c r="D24" s="360" t="s">
        <v>259</v>
      </c>
      <c r="E24" s="360" t="s">
        <v>260</v>
      </c>
      <c r="F24" s="360" t="s">
        <v>85</v>
      </c>
      <c r="G24" s="360" t="s">
        <v>86</v>
      </c>
      <c r="H24" s="19" t="s">
        <v>64</v>
      </c>
      <c r="I24" s="367">
        <v>3</v>
      </c>
      <c r="J24" s="19"/>
    </row>
    <row r="25" spans="1:10">
      <c r="A25" s="360" t="s">
        <v>95</v>
      </c>
      <c r="B25" s="360" t="s">
        <v>96</v>
      </c>
      <c r="C25" s="360" t="s">
        <v>267</v>
      </c>
      <c r="D25" s="360" t="s">
        <v>268</v>
      </c>
      <c r="E25" s="360" t="s">
        <v>84</v>
      </c>
      <c r="F25" s="360" t="s">
        <v>85</v>
      </c>
      <c r="G25" s="360" t="s">
        <v>108</v>
      </c>
      <c r="H25" s="19" t="s">
        <v>64</v>
      </c>
      <c r="I25" s="367">
        <v>3</v>
      </c>
      <c r="J25" s="19"/>
    </row>
    <row r="26" spans="1:10">
      <c r="A26" s="360" t="s">
        <v>136</v>
      </c>
      <c r="B26" s="360" t="s">
        <v>137</v>
      </c>
      <c r="C26" s="360" t="s">
        <v>276</v>
      </c>
      <c r="D26" s="360" t="s">
        <v>277</v>
      </c>
      <c r="E26" s="360" t="s">
        <v>77</v>
      </c>
      <c r="F26" s="360" t="s">
        <v>85</v>
      </c>
      <c r="G26" s="360" t="s">
        <v>108</v>
      </c>
      <c r="H26" s="19" t="s">
        <v>64</v>
      </c>
      <c r="I26" s="367">
        <v>6</v>
      </c>
      <c r="J26" s="20"/>
    </row>
    <row r="27" spans="1:10">
      <c r="A27" s="360" t="s">
        <v>255</v>
      </c>
      <c r="B27" s="360" t="s">
        <v>286</v>
      </c>
      <c r="C27" s="360" t="s">
        <v>286</v>
      </c>
      <c r="D27" s="360" t="s">
        <v>287</v>
      </c>
      <c r="E27" s="360" t="s">
        <v>256</v>
      </c>
      <c r="F27" s="360" t="s">
        <v>85</v>
      </c>
      <c r="G27" s="360" t="s">
        <v>108</v>
      </c>
      <c r="H27" s="19" t="s">
        <v>64</v>
      </c>
      <c r="I27" s="368">
        <v>6</v>
      </c>
      <c r="J27" s="19"/>
    </row>
    <row r="28" spans="1:10">
      <c r="A28" s="360" t="s">
        <v>113</v>
      </c>
      <c r="B28" s="360" t="s">
        <v>114</v>
      </c>
      <c r="C28" s="360" t="s">
        <v>291</v>
      </c>
      <c r="D28" s="360" t="s">
        <v>292</v>
      </c>
      <c r="E28" s="360" t="s">
        <v>77</v>
      </c>
      <c r="F28" s="360" t="s">
        <v>85</v>
      </c>
      <c r="G28" s="360" t="s">
        <v>108</v>
      </c>
      <c r="H28" s="19" t="s">
        <v>64</v>
      </c>
      <c r="I28" s="367">
        <v>3</v>
      </c>
      <c r="J28" s="19"/>
    </row>
    <row r="29" spans="1:10">
      <c r="A29" s="360" t="s">
        <v>150</v>
      </c>
      <c r="B29" s="360" t="s">
        <v>151</v>
      </c>
      <c r="C29" s="360" t="s">
        <v>302</v>
      </c>
      <c r="D29" s="360" t="s">
        <v>303</v>
      </c>
      <c r="E29" s="360" t="s">
        <v>77</v>
      </c>
      <c r="F29" s="360" t="s">
        <v>85</v>
      </c>
      <c r="G29" s="360" t="s">
        <v>108</v>
      </c>
      <c r="H29" s="19" t="s">
        <v>64</v>
      </c>
      <c r="I29" s="367">
        <v>4</v>
      </c>
      <c r="J29" s="19"/>
    </row>
    <row r="30" spans="1:10">
      <c r="A30" s="360" t="s">
        <v>150</v>
      </c>
      <c r="B30" s="360" t="s">
        <v>151</v>
      </c>
      <c r="C30" s="360" t="s">
        <v>304</v>
      </c>
      <c r="D30" s="360" t="s">
        <v>305</v>
      </c>
      <c r="E30" s="360" t="s">
        <v>77</v>
      </c>
      <c r="F30" s="360" t="s">
        <v>85</v>
      </c>
      <c r="G30" s="360" t="s">
        <v>108</v>
      </c>
      <c r="H30" s="19" t="s">
        <v>64</v>
      </c>
      <c r="I30" s="367">
        <v>4</v>
      </c>
      <c r="J30" s="19"/>
    </row>
    <row r="31" spans="1:10">
      <c r="A31" s="360" t="s">
        <v>150</v>
      </c>
      <c r="B31" s="360" t="s">
        <v>151</v>
      </c>
      <c r="C31" s="360" t="s">
        <v>306</v>
      </c>
      <c r="D31" s="360" t="s">
        <v>307</v>
      </c>
      <c r="E31" s="360" t="s">
        <v>77</v>
      </c>
      <c r="F31" s="360" t="s">
        <v>85</v>
      </c>
      <c r="G31" s="360" t="s">
        <v>108</v>
      </c>
      <c r="H31" s="19" t="s">
        <v>64</v>
      </c>
      <c r="I31" s="367">
        <v>4</v>
      </c>
      <c r="J31" s="19"/>
    </row>
    <row r="32" spans="1:10">
      <c r="A32" s="360" t="s">
        <v>136</v>
      </c>
      <c r="B32" s="360" t="s">
        <v>137</v>
      </c>
      <c r="C32" s="360" t="s">
        <v>313</v>
      </c>
      <c r="D32" s="360" t="s">
        <v>314</v>
      </c>
      <c r="E32" s="360" t="s">
        <v>77</v>
      </c>
      <c r="F32" s="360" t="s">
        <v>85</v>
      </c>
      <c r="G32" s="360" t="s">
        <v>108</v>
      </c>
      <c r="H32" s="19" t="s">
        <v>64</v>
      </c>
      <c r="I32" s="367">
        <v>6</v>
      </c>
      <c r="J32" s="19"/>
    </row>
    <row r="33" spans="1:10">
      <c r="A33" s="362" t="s">
        <v>113</v>
      </c>
      <c r="B33" s="362" t="s">
        <v>114</v>
      </c>
      <c r="C33" s="362" t="s">
        <v>317</v>
      </c>
      <c r="D33" s="362" t="s">
        <v>318</v>
      </c>
      <c r="E33" s="362" t="s">
        <v>77</v>
      </c>
      <c r="F33" s="362" t="s">
        <v>85</v>
      </c>
      <c r="G33" s="362" t="s">
        <v>108</v>
      </c>
      <c r="H33" s="19" t="s">
        <v>64</v>
      </c>
      <c r="I33" s="367">
        <v>3</v>
      </c>
      <c r="J33" s="19"/>
    </row>
    <row r="34" spans="1:10">
      <c r="A34" s="360" t="s">
        <v>150</v>
      </c>
      <c r="B34" s="360" t="s">
        <v>151</v>
      </c>
      <c r="C34" s="360" t="s">
        <v>319</v>
      </c>
      <c r="D34" s="360" t="s">
        <v>320</v>
      </c>
      <c r="E34" s="360" t="s">
        <v>77</v>
      </c>
      <c r="F34" s="363" t="s">
        <v>85</v>
      </c>
      <c r="G34" s="360" t="s">
        <v>108</v>
      </c>
      <c r="H34" s="19" t="s">
        <v>64</v>
      </c>
      <c r="I34" s="367">
        <v>4</v>
      </c>
      <c r="J34" s="19"/>
    </row>
    <row r="35" spans="1:10">
      <c r="A35" s="360" t="s">
        <v>95</v>
      </c>
      <c r="B35" s="360" t="s">
        <v>96</v>
      </c>
      <c r="C35" s="360" t="s">
        <v>321</v>
      </c>
      <c r="D35" s="360" t="s">
        <v>322</v>
      </c>
      <c r="E35" s="360" t="s">
        <v>84</v>
      </c>
      <c r="F35" s="360" t="s">
        <v>85</v>
      </c>
      <c r="G35" s="360" t="s">
        <v>86</v>
      </c>
      <c r="H35" s="19" t="s">
        <v>64</v>
      </c>
      <c r="I35" s="367">
        <v>3</v>
      </c>
      <c r="J35" s="19"/>
    </row>
    <row r="36" spans="1:10">
      <c r="A36" s="360" t="s">
        <v>80</v>
      </c>
      <c r="B36" s="360" t="s">
        <v>133</v>
      </c>
      <c r="C36" s="360" t="s">
        <v>340</v>
      </c>
      <c r="D36" s="360" t="s">
        <v>341</v>
      </c>
      <c r="E36" s="360" t="s">
        <v>84</v>
      </c>
      <c r="F36" s="360" t="s">
        <v>85</v>
      </c>
      <c r="G36" s="360" t="s">
        <v>108</v>
      </c>
      <c r="H36" s="19" t="s">
        <v>64</v>
      </c>
      <c r="I36" s="367">
        <v>4</v>
      </c>
      <c r="J36" s="20"/>
    </row>
    <row r="37" spans="1:10">
      <c r="A37" s="360" t="s">
        <v>150</v>
      </c>
      <c r="B37" s="360" t="s">
        <v>151</v>
      </c>
      <c r="C37" s="364" t="s">
        <v>356</v>
      </c>
      <c r="D37" s="365" t="s">
        <v>1211</v>
      </c>
      <c r="E37" s="366" t="s">
        <v>77</v>
      </c>
      <c r="F37" s="364" t="s">
        <v>85</v>
      </c>
      <c r="G37" s="360" t="s">
        <v>108</v>
      </c>
      <c r="H37" s="19" t="s">
        <v>64</v>
      </c>
      <c r="I37" s="367">
        <v>4</v>
      </c>
      <c r="J37" s="19"/>
    </row>
    <row r="38" spans="1:10">
      <c r="A38" s="360" t="s">
        <v>150</v>
      </c>
      <c r="B38" s="360" t="s">
        <v>151</v>
      </c>
      <c r="C38" s="360" t="s">
        <v>376</v>
      </c>
      <c r="D38" s="360" t="s">
        <v>377</v>
      </c>
      <c r="E38" s="360" t="s">
        <v>77</v>
      </c>
      <c r="F38" s="360" t="s">
        <v>85</v>
      </c>
      <c r="G38" s="360" t="s">
        <v>108</v>
      </c>
      <c r="H38" s="19" t="s">
        <v>64</v>
      </c>
      <c r="I38" s="367">
        <v>4</v>
      </c>
      <c r="J38" s="19"/>
    </row>
    <row r="39" spans="1:10">
      <c r="A39" s="360" t="s">
        <v>183</v>
      </c>
      <c r="B39" s="360" t="s">
        <v>184</v>
      </c>
      <c r="C39" s="360" t="s">
        <v>385</v>
      </c>
      <c r="D39" s="360" t="s">
        <v>386</v>
      </c>
      <c r="E39" s="360" t="s">
        <v>187</v>
      </c>
      <c r="F39" s="360" t="s">
        <v>85</v>
      </c>
      <c r="G39" s="360" t="s">
        <v>86</v>
      </c>
      <c r="H39" s="19" t="s">
        <v>64</v>
      </c>
      <c r="I39" s="367">
        <v>5</v>
      </c>
      <c r="J39" s="20"/>
    </row>
    <row r="40" spans="1:10">
      <c r="A40" s="360" t="s">
        <v>95</v>
      </c>
      <c r="B40" s="360" t="s">
        <v>96</v>
      </c>
      <c r="C40" s="360" t="s">
        <v>398</v>
      </c>
      <c r="D40" s="360" t="s">
        <v>399</v>
      </c>
      <c r="E40" s="360" t="s">
        <v>84</v>
      </c>
      <c r="F40" s="360" t="s">
        <v>85</v>
      </c>
      <c r="G40" s="360" t="s">
        <v>86</v>
      </c>
      <c r="H40" s="19" t="s">
        <v>64</v>
      </c>
      <c r="I40" s="367">
        <v>3</v>
      </c>
      <c r="J40" s="19"/>
    </row>
    <row r="41" spans="1:10">
      <c r="A41" s="362" t="s">
        <v>113</v>
      </c>
      <c r="B41" s="362" t="s">
        <v>114</v>
      </c>
      <c r="C41" s="362" t="s">
        <v>406</v>
      </c>
      <c r="D41" s="362" t="s">
        <v>407</v>
      </c>
      <c r="E41" s="362" t="s">
        <v>77</v>
      </c>
      <c r="F41" s="362" t="s">
        <v>85</v>
      </c>
      <c r="G41" s="362" t="s">
        <v>108</v>
      </c>
      <c r="H41" s="19" t="s">
        <v>65</v>
      </c>
      <c r="I41" s="367">
        <v>3</v>
      </c>
      <c r="J41" s="20"/>
    </row>
    <row r="42" spans="1:10">
      <c r="A42" s="360" t="s">
        <v>150</v>
      </c>
      <c r="B42" s="360" t="s">
        <v>151</v>
      </c>
      <c r="C42" s="364" t="s">
        <v>1212</v>
      </c>
      <c r="D42" s="365" t="s">
        <v>1213</v>
      </c>
      <c r="E42" s="366" t="s">
        <v>77</v>
      </c>
      <c r="F42" s="364" t="s">
        <v>85</v>
      </c>
      <c r="G42" s="360" t="s">
        <v>108</v>
      </c>
      <c r="H42" s="19" t="s">
        <v>64</v>
      </c>
      <c r="I42" s="367">
        <v>4</v>
      </c>
      <c r="J42" s="19"/>
    </row>
    <row r="43" spans="1:10">
      <c r="A43" s="360" t="s">
        <v>113</v>
      </c>
      <c r="B43" s="360" t="s">
        <v>114</v>
      </c>
      <c r="C43" s="360" t="s">
        <v>408</v>
      </c>
      <c r="D43" s="360" t="s">
        <v>409</v>
      </c>
      <c r="E43" s="360" t="s">
        <v>77</v>
      </c>
      <c r="F43" s="360" t="s">
        <v>85</v>
      </c>
      <c r="G43" s="360" t="s">
        <v>86</v>
      </c>
      <c r="H43" s="19" t="s">
        <v>64</v>
      </c>
      <c r="I43" s="367">
        <v>3</v>
      </c>
      <c r="J43" s="20"/>
    </row>
    <row r="44" spans="1:10">
      <c r="A44" s="360" t="s">
        <v>136</v>
      </c>
      <c r="B44" s="360" t="s">
        <v>137</v>
      </c>
      <c r="C44" s="360" t="s">
        <v>422</v>
      </c>
      <c r="D44" s="360" t="s">
        <v>423</v>
      </c>
      <c r="E44" s="360" t="s">
        <v>77</v>
      </c>
      <c r="F44" s="360" t="s">
        <v>85</v>
      </c>
      <c r="G44" s="360" t="s">
        <v>108</v>
      </c>
      <c r="H44" s="19" t="s">
        <v>64</v>
      </c>
      <c r="I44" s="367">
        <v>6</v>
      </c>
      <c r="J44" s="19"/>
    </row>
    <row r="45" spans="1:10">
      <c r="A45" s="360" t="s">
        <v>150</v>
      </c>
      <c r="B45" s="360" t="s">
        <v>151</v>
      </c>
      <c r="C45" s="360" t="s">
        <v>439</v>
      </c>
      <c r="D45" s="360" t="s">
        <v>440</v>
      </c>
      <c r="E45" s="360" t="s">
        <v>77</v>
      </c>
      <c r="F45" s="360" t="s">
        <v>85</v>
      </c>
      <c r="G45" s="360" t="s">
        <v>108</v>
      </c>
      <c r="H45" s="19" t="s">
        <v>64</v>
      </c>
      <c r="I45" s="367">
        <v>4</v>
      </c>
      <c r="J45" s="19"/>
    </row>
    <row r="46" spans="1:10">
      <c r="A46" s="360" t="s">
        <v>136</v>
      </c>
      <c r="B46" s="360" t="s">
        <v>137</v>
      </c>
      <c r="C46" s="360" t="s">
        <v>441</v>
      </c>
      <c r="D46" s="360" t="s">
        <v>442</v>
      </c>
      <c r="E46" s="360" t="s">
        <v>77</v>
      </c>
      <c r="F46" s="360" t="s">
        <v>85</v>
      </c>
      <c r="G46" s="360" t="s">
        <v>108</v>
      </c>
      <c r="H46" s="19" t="s">
        <v>64</v>
      </c>
      <c r="I46" s="367">
        <v>6</v>
      </c>
      <c r="J46" s="19"/>
    </row>
    <row r="47" spans="1:10">
      <c r="A47" s="360" t="s">
        <v>87</v>
      </c>
      <c r="B47" s="360" t="s">
        <v>88</v>
      </c>
      <c r="C47" s="360" t="s">
        <v>447</v>
      </c>
      <c r="D47" s="360" t="s">
        <v>448</v>
      </c>
      <c r="E47" s="360" t="s">
        <v>77</v>
      </c>
      <c r="F47" s="360" t="s">
        <v>85</v>
      </c>
      <c r="G47" s="360" t="s">
        <v>86</v>
      </c>
      <c r="H47" s="19" t="s">
        <v>64</v>
      </c>
      <c r="I47" s="367">
        <v>2</v>
      </c>
      <c r="J47" s="20"/>
    </row>
    <row r="48" spans="1:10">
      <c r="A48" s="360" t="s">
        <v>73</v>
      </c>
      <c r="B48" s="360" t="s">
        <v>74</v>
      </c>
      <c r="C48" s="360" t="s">
        <v>451</v>
      </c>
      <c r="D48" s="360" t="s">
        <v>452</v>
      </c>
      <c r="E48" s="360" t="s">
        <v>77</v>
      </c>
      <c r="F48" s="360" t="s">
        <v>85</v>
      </c>
      <c r="G48" s="360" t="s">
        <v>108</v>
      </c>
      <c r="H48" s="19" t="s">
        <v>64</v>
      </c>
      <c r="I48" s="367">
        <v>5</v>
      </c>
      <c r="J48" s="19"/>
    </row>
    <row r="49" spans="1:10">
      <c r="A49" s="360" t="s">
        <v>87</v>
      </c>
      <c r="B49" s="360" t="s">
        <v>88</v>
      </c>
      <c r="C49" s="360" t="s">
        <v>453</v>
      </c>
      <c r="D49" s="360" t="s">
        <v>454</v>
      </c>
      <c r="E49" s="360" t="s">
        <v>77</v>
      </c>
      <c r="F49" s="361" t="s">
        <v>85</v>
      </c>
      <c r="G49" s="361" t="s">
        <v>108</v>
      </c>
      <c r="H49" s="19" t="s">
        <v>64</v>
      </c>
      <c r="I49" s="367">
        <v>2</v>
      </c>
      <c r="J49" s="19"/>
    </row>
    <row r="50" spans="1:10">
      <c r="A50" s="360" t="s">
        <v>113</v>
      </c>
      <c r="B50" s="360" t="s">
        <v>114</v>
      </c>
      <c r="C50" s="360" t="s">
        <v>457</v>
      </c>
      <c r="D50" s="360" t="s">
        <v>458</v>
      </c>
      <c r="E50" s="360" t="s">
        <v>77</v>
      </c>
      <c r="F50" s="360" t="s">
        <v>85</v>
      </c>
      <c r="G50" s="360" t="s">
        <v>86</v>
      </c>
      <c r="H50" s="19" t="s">
        <v>64</v>
      </c>
      <c r="I50" s="367">
        <v>3</v>
      </c>
      <c r="J50" s="20"/>
    </row>
    <row r="51" spans="1:10">
      <c r="A51" s="360" t="s">
        <v>87</v>
      </c>
      <c r="B51" s="360" t="s">
        <v>88</v>
      </c>
      <c r="C51" s="360" t="s">
        <v>471</v>
      </c>
      <c r="D51" s="360" t="s">
        <v>472</v>
      </c>
      <c r="E51" s="360" t="s">
        <v>77</v>
      </c>
      <c r="F51" s="360" t="s">
        <v>85</v>
      </c>
      <c r="G51" s="360" t="s">
        <v>86</v>
      </c>
      <c r="H51" s="19" t="s">
        <v>64</v>
      </c>
      <c r="I51" s="367">
        <v>2</v>
      </c>
      <c r="J51" s="20"/>
    </row>
    <row r="52" spans="1:10">
      <c r="A52" s="360" t="s">
        <v>87</v>
      </c>
      <c r="B52" s="360" t="s">
        <v>88</v>
      </c>
      <c r="C52" s="360" t="s">
        <v>478</v>
      </c>
      <c r="D52" s="360" t="s">
        <v>479</v>
      </c>
      <c r="E52" s="360" t="s">
        <v>77</v>
      </c>
      <c r="F52" s="360" t="s">
        <v>85</v>
      </c>
      <c r="G52" s="360" t="s">
        <v>108</v>
      </c>
      <c r="H52" s="19" t="s">
        <v>64</v>
      </c>
      <c r="I52" s="367">
        <v>2</v>
      </c>
      <c r="J52" s="19"/>
    </row>
    <row r="53" spans="1:10">
      <c r="A53" s="360" t="s">
        <v>87</v>
      </c>
      <c r="B53" s="360" t="s">
        <v>88</v>
      </c>
      <c r="C53" s="360" t="s">
        <v>497</v>
      </c>
      <c r="D53" s="360" t="s">
        <v>498</v>
      </c>
      <c r="E53" s="360" t="s">
        <v>77</v>
      </c>
      <c r="F53" s="360" t="s">
        <v>85</v>
      </c>
      <c r="G53" s="360" t="s">
        <v>108</v>
      </c>
      <c r="H53" s="19" t="s">
        <v>64</v>
      </c>
      <c r="I53" s="367">
        <v>2</v>
      </c>
      <c r="J53" s="19"/>
    </row>
    <row r="54" spans="1:10">
      <c r="A54" s="360" t="s">
        <v>87</v>
      </c>
      <c r="B54" s="360" t="s">
        <v>88</v>
      </c>
      <c r="C54" s="360" t="s">
        <v>513</v>
      </c>
      <c r="D54" s="360" t="s">
        <v>514</v>
      </c>
      <c r="E54" s="360" t="s">
        <v>77</v>
      </c>
      <c r="F54" s="360" t="s">
        <v>85</v>
      </c>
      <c r="G54" s="360" t="s">
        <v>108</v>
      </c>
      <c r="H54" s="19" t="s">
        <v>64</v>
      </c>
      <c r="I54" s="367">
        <v>2</v>
      </c>
      <c r="J54" s="19"/>
    </row>
    <row r="55" spans="1:10">
      <c r="A55" s="360" t="s">
        <v>150</v>
      </c>
      <c r="B55" s="360" t="s">
        <v>151</v>
      </c>
      <c r="C55" s="360" t="s">
        <v>522</v>
      </c>
      <c r="D55" s="360" t="s">
        <v>523</v>
      </c>
      <c r="E55" s="360" t="s">
        <v>77</v>
      </c>
      <c r="F55" s="360" t="s">
        <v>85</v>
      </c>
      <c r="G55" s="360" t="s">
        <v>108</v>
      </c>
      <c r="H55" s="19" t="s">
        <v>64</v>
      </c>
      <c r="I55" s="367">
        <v>4</v>
      </c>
      <c r="J55" s="19"/>
    </row>
    <row r="56" spans="1:10">
      <c r="A56" s="360" t="s">
        <v>113</v>
      </c>
      <c r="B56" s="360" t="s">
        <v>180</v>
      </c>
      <c r="C56" s="360" t="s">
        <v>526</v>
      </c>
      <c r="D56" s="360" t="s">
        <v>527</v>
      </c>
      <c r="E56" s="360" t="s">
        <v>77</v>
      </c>
      <c r="F56" s="360" t="s">
        <v>85</v>
      </c>
      <c r="G56" s="360" t="s">
        <v>108</v>
      </c>
      <c r="H56" s="19" t="s">
        <v>64</v>
      </c>
      <c r="I56" s="367">
        <v>3</v>
      </c>
      <c r="J56" s="19"/>
    </row>
    <row r="57" spans="1:10">
      <c r="A57" s="360" t="s">
        <v>255</v>
      </c>
      <c r="B57" s="360" t="s">
        <v>528</v>
      </c>
      <c r="C57" s="360" t="s">
        <v>528</v>
      </c>
      <c r="D57" s="360" t="s">
        <v>529</v>
      </c>
      <c r="E57" s="360" t="s">
        <v>256</v>
      </c>
      <c r="F57" s="360" t="s">
        <v>85</v>
      </c>
      <c r="G57" s="360" t="s">
        <v>108</v>
      </c>
      <c r="H57" s="19" t="s">
        <v>64</v>
      </c>
      <c r="I57" s="368">
        <v>4</v>
      </c>
      <c r="J57" s="19"/>
    </row>
    <row r="58" spans="1:10">
      <c r="A58" s="360" t="s">
        <v>136</v>
      </c>
      <c r="B58" s="360" t="s">
        <v>137</v>
      </c>
      <c r="C58" s="360" t="s">
        <v>551</v>
      </c>
      <c r="D58" s="360" t="s">
        <v>552</v>
      </c>
      <c r="E58" s="360" t="s">
        <v>77</v>
      </c>
      <c r="F58" s="360" t="s">
        <v>85</v>
      </c>
      <c r="G58" s="360" t="s">
        <v>108</v>
      </c>
      <c r="H58" s="19" t="s">
        <v>64</v>
      </c>
      <c r="I58" s="367">
        <v>6</v>
      </c>
      <c r="J58" s="19"/>
    </row>
    <row r="59" spans="1:10">
      <c r="A59" s="360" t="s">
        <v>113</v>
      </c>
      <c r="B59" s="360" t="s">
        <v>114</v>
      </c>
      <c r="C59" s="360" t="s">
        <v>553</v>
      </c>
      <c r="D59" s="360" t="s">
        <v>554</v>
      </c>
      <c r="E59" s="360" t="s">
        <v>77</v>
      </c>
      <c r="F59" s="360" t="s">
        <v>85</v>
      </c>
      <c r="G59" s="360" t="s">
        <v>108</v>
      </c>
      <c r="H59" s="19" t="s">
        <v>64</v>
      </c>
      <c r="I59" s="367">
        <v>3</v>
      </c>
      <c r="J59" s="19"/>
    </row>
    <row r="60" spans="1:10">
      <c r="A60" s="360" t="s">
        <v>136</v>
      </c>
      <c r="B60" s="360" t="s">
        <v>137</v>
      </c>
      <c r="C60" s="360" t="s">
        <v>555</v>
      </c>
      <c r="D60" s="360" t="s">
        <v>556</v>
      </c>
      <c r="E60" s="360" t="s">
        <v>77</v>
      </c>
      <c r="F60" s="360" t="s">
        <v>85</v>
      </c>
      <c r="G60" s="360" t="s">
        <v>108</v>
      </c>
      <c r="H60" s="20" t="s">
        <v>64</v>
      </c>
      <c r="I60" s="367">
        <v>6</v>
      </c>
      <c r="J60" s="19"/>
    </row>
    <row r="61" spans="1:10">
      <c r="A61" s="360" t="s">
        <v>117</v>
      </c>
      <c r="B61" s="360" t="s">
        <v>118</v>
      </c>
      <c r="C61" s="360" t="s">
        <v>557</v>
      </c>
      <c r="D61" s="360" t="s">
        <v>558</v>
      </c>
      <c r="E61" s="360" t="s">
        <v>77</v>
      </c>
      <c r="F61" s="360" t="s">
        <v>85</v>
      </c>
      <c r="G61" s="360" t="s">
        <v>108</v>
      </c>
      <c r="H61" s="19" t="s">
        <v>64</v>
      </c>
      <c r="I61" s="367">
        <v>7</v>
      </c>
      <c r="J61" s="19"/>
    </row>
    <row r="62" spans="1:10">
      <c r="A62" s="360" t="s">
        <v>136</v>
      </c>
      <c r="B62" s="360" t="s">
        <v>137</v>
      </c>
      <c r="C62" s="360" t="s">
        <v>564</v>
      </c>
      <c r="D62" s="360" t="s">
        <v>565</v>
      </c>
      <c r="E62" s="360" t="s">
        <v>77</v>
      </c>
      <c r="F62" s="360" t="s">
        <v>85</v>
      </c>
      <c r="G62" s="360" t="s">
        <v>108</v>
      </c>
      <c r="H62" s="19" t="s">
        <v>64</v>
      </c>
      <c r="I62" s="367">
        <v>6</v>
      </c>
      <c r="J62" s="19"/>
    </row>
    <row r="63" spans="1:10">
      <c r="A63" s="360" t="s">
        <v>136</v>
      </c>
      <c r="B63" s="360" t="s">
        <v>137</v>
      </c>
      <c r="C63" s="360" t="s">
        <v>598</v>
      </c>
      <c r="D63" s="360" t="s">
        <v>599</v>
      </c>
      <c r="E63" s="360" t="s">
        <v>77</v>
      </c>
      <c r="F63" s="360" t="s">
        <v>85</v>
      </c>
      <c r="G63" s="360" t="s">
        <v>108</v>
      </c>
      <c r="H63" s="19" t="s">
        <v>64</v>
      </c>
      <c r="I63" s="367">
        <v>6</v>
      </c>
      <c r="J63" s="19"/>
    </row>
    <row r="64" spans="1:10">
      <c r="A64" s="360" t="s">
        <v>113</v>
      </c>
      <c r="B64" s="360" t="s">
        <v>114</v>
      </c>
      <c r="C64" s="360" t="s">
        <v>610</v>
      </c>
      <c r="D64" s="360" t="s">
        <v>611</v>
      </c>
      <c r="E64" s="360" t="s">
        <v>77</v>
      </c>
      <c r="F64" s="360" t="s">
        <v>85</v>
      </c>
      <c r="G64" s="360" t="s">
        <v>108</v>
      </c>
      <c r="H64" s="19" t="s">
        <v>64</v>
      </c>
      <c r="I64" s="367">
        <v>3</v>
      </c>
      <c r="J64" s="19"/>
    </row>
    <row r="65" spans="1:10">
      <c r="A65" s="360" t="s">
        <v>136</v>
      </c>
      <c r="B65" s="360" t="s">
        <v>137</v>
      </c>
      <c r="C65" s="360" t="s">
        <v>625</v>
      </c>
      <c r="D65" s="360" t="s">
        <v>626</v>
      </c>
      <c r="E65" s="360" t="s">
        <v>77</v>
      </c>
      <c r="F65" s="360" t="s">
        <v>85</v>
      </c>
      <c r="G65" s="360" t="s">
        <v>86</v>
      </c>
      <c r="H65" s="19" t="s">
        <v>64</v>
      </c>
      <c r="I65" s="367">
        <v>6</v>
      </c>
      <c r="J65" s="19"/>
    </row>
    <row r="66" spans="1:10">
      <c r="A66" s="360" t="s">
        <v>113</v>
      </c>
      <c r="B66" s="360" t="s">
        <v>347</v>
      </c>
      <c r="C66" s="360" t="s">
        <v>629</v>
      </c>
      <c r="D66" s="360" t="s">
        <v>630</v>
      </c>
      <c r="E66" s="360" t="s">
        <v>77</v>
      </c>
      <c r="F66" s="360" t="s">
        <v>85</v>
      </c>
      <c r="G66" s="360" t="s">
        <v>108</v>
      </c>
      <c r="H66" s="19" t="s">
        <v>64</v>
      </c>
      <c r="I66" s="367">
        <v>3</v>
      </c>
      <c r="J66" s="20"/>
    </row>
    <row r="67" spans="1:10">
      <c r="A67" s="360" t="s">
        <v>136</v>
      </c>
      <c r="B67" s="360" t="s">
        <v>137</v>
      </c>
      <c r="C67" s="360" t="s">
        <v>631</v>
      </c>
      <c r="D67" s="360" t="s">
        <v>632</v>
      </c>
      <c r="E67" s="360" t="s">
        <v>77</v>
      </c>
      <c r="F67" s="360" t="s">
        <v>85</v>
      </c>
      <c r="G67" s="360" t="s">
        <v>108</v>
      </c>
      <c r="H67" s="20" t="s">
        <v>65</v>
      </c>
      <c r="I67" s="367">
        <v>6</v>
      </c>
      <c r="J67" s="19"/>
    </row>
    <row r="68" spans="1:10">
      <c r="A68" s="360" t="s">
        <v>113</v>
      </c>
      <c r="B68" s="360" t="s">
        <v>114</v>
      </c>
      <c r="C68" s="360" t="s">
        <v>639</v>
      </c>
      <c r="D68" s="360" t="s">
        <v>640</v>
      </c>
      <c r="E68" s="360" t="s">
        <v>77</v>
      </c>
      <c r="F68" s="360" t="s">
        <v>85</v>
      </c>
      <c r="G68" s="360" t="s">
        <v>86</v>
      </c>
      <c r="H68" s="19" t="s">
        <v>64</v>
      </c>
      <c r="I68" s="367">
        <v>3</v>
      </c>
      <c r="J68" s="19"/>
    </row>
    <row r="69" spans="1:10">
      <c r="A69" s="360" t="s">
        <v>136</v>
      </c>
      <c r="B69" s="360" t="s">
        <v>137</v>
      </c>
      <c r="C69" s="360" t="s">
        <v>643</v>
      </c>
      <c r="D69" s="360" t="s">
        <v>644</v>
      </c>
      <c r="E69" s="360" t="s">
        <v>77</v>
      </c>
      <c r="F69" s="360" t="s">
        <v>85</v>
      </c>
      <c r="G69" s="360" t="s">
        <v>108</v>
      </c>
      <c r="H69" s="19" t="s">
        <v>64</v>
      </c>
      <c r="I69" s="367">
        <v>6</v>
      </c>
      <c r="J69" s="20"/>
    </row>
    <row r="70" spans="1:10">
      <c r="A70" s="360" t="s">
        <v>136</v>
      </c>
      <c r="B70" s="360" t="s">
        <v>137</v>
      </c>
      <c r="C70" s="360" t="s">
        <v>652</v>
      </c>
      <c r="D70" s="360" t="s">
        <v>653</v>
      </c>
      <c r="E70" s="360" t="s">
        <v>77</v>
      </c>
      <c r="F70" s="360" t="s">
        <v>85</v>
      </c>
      <c r="G70" s="360" t="s">
        <v>108</v>
      </c>
      <c r="H70" s="19" t="s">
        <v>64</v>
      </c>
      <c r="I70" s="367">
        <v>6</v>
      </c>
      <c r="J70" s="19"/>
    </row>
    <row r="71" spans="1:10">
      <c r="A71" s="360" t="s">
        <v>136</v>
      </c>
      <c r="B71" s="360" t="s">
        <v>137</v>
      </c>
      <c r="C71" s="360" t="s">
        <v>657</v>
      </c>
      <c r="D71" s="360" t="s">
        <v>658</v>
      </c>
      <c r="E71" s="360" t="s">
        <v>77</v>
      </c>
      <c r="F71" s="360" t="s">
        <v>85</v>
      </c>
      <c r="G71" s="360" t="s">
        <v>108</v>
      </c>
      <c r="H71" s="19" t="s">
        <v>64</v>
      </c>
      <c r="I71" s="367">
        <v>6</v>
      </c>
      <c r="J71" s="19"/>
    </row>
    <row r="72" spans="1:10">
      <c r="A72" s="360" t="s">
        <v>136</v>
      </c>
      <c r="B72" s="360" t="s">
        <v>137</v>
      </c>
      <c r="C72" s="360" t="s">
        <v>665</v>
      </c>
      <c r="D72" s="360" t="s">
        <v>666</v>
      </c>
      <c r="E72" s="360" t="s">
        <v>77</v>
      </c>
      <c r="F72" s="360" t="s">
        <v>85</v>
      </c>
      <c r="G72" s="360" t="s">
        <v>108</v>
      </c>
      <c r="H72" s="19" t="s">
        <v>64</v>
      </c>
      <c r="I72" s="367">
        <v>6</v>
      </c>
      <c r="J72" s="19"/>
    </row>
  </sheetData>
  <autoFilter ref="A1:I11">
    <sortState ref="A2:I72">
      <sortCondition ref="C1:C10"/>
    </sortState>
  </autoFilter>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sheetPr codeName="Sheet15" enableFormatConditionsCalculation="0">
    <tabColor rgb="FF7030A0"/>
  </sheetPr>
  <dimension ref="A1:J250"/>
  <sheetViews>
    <sheetView workbookViewId="0">
      <pane xSplit="3" ySplit="1" topLeftCell="D2" activePane="bottomRight" state="frozen"/>
      <selection pane="topRight" activeCell="D1" sqref="D1"/>
      <selection pane="bottomLeft" activeCell="A2" sqref="A2"/>
      <selection pane="bottomRight" activeCell="J2" sqref="J2"/>
    </sheetView>
  </sheetViews>
  <sheetFormatPr defaultColWidth="8.7265625" defaultRowHeight="14.5"/>
  <cols>
    <col min="2" max="2" width="23.81640625" bestFit="1" customWidth="1"/>
    <col min="3" max="3" width="44.7265625" bestFit="1" customWidth="1"/>
    <col min="4" max="4" width="10" bestFit="1" customWidth="1"/>
    <col min="6" max="6" width="10.7265625" bestFit="1" customWidth="1"/>
    <col min="7" max="7" width="25" bestFit="1" customWidth="1"/>
    <col min="10" max="10" width="25" bestFit="1" customWidth="1"/>
  </cols>
  <sheetData>
    <row r="1" spans="1:10" ht="39.5">
      <c r="A1" s="16" t="s">
        <v>66</v>
      </c>
      <c r="B1" s="16" t="s">
        <v>67</v>
      </c>
      <c r="C1" s="16" t="s">
        <v>68</v>
      </c>
      <c r="D1" s="17" t="s">
        <v>69</v>
      </c>
      <c r="E1" s="18" t="s">
        <v>70</v>
      </c>
      <c r="F1" s="16" t="s">
        <v>71</v>
      </c>
      <c r="G1" s="16" t="s">
        <v>72</v>
      </c>
      <c r="H1" s="16" t="s">
        <v>63</v>
      </c>
      <c r="I1" s="318" t="s">
        <v>1112</v>
      </c>
      <c r="J1" s="16" t="s">
        <v>72</v>
      </c>
    </row>
    <row r="2" spans="1:10">
      <c r="A2" s="360" t="s">
        <v>465</v>
      </c>
      <c r="B2" s="360" t="s">
        <v>466</v>
      </c>
      <c r="C2" s="360" t="s">
        <v>467</v>
      </c>
      <c r="D2" s="360" t="s">
        <v>468</v>
      </c>
      <c r="E2" s="360" t="s">
        <v>232</v>
      </c>
      <c r="F2" s="360" t="s">
        <v>78</v>
      </c>
      <c r="G2" s="360" t="s">
        <v>1214</v>
      </c>
      <c r="H2" s="19"/>
      <c r="I2" s="367">
        <v>1</v>
      </c>
      <c r="J2" s="19"/>
    </row>
    <row r="3" spans="1:10">
      <c r="A3" s="360" t="s">
        <v>465</v>
      </c>
      <c r="B3" s="360" t="s">
        <v>466</v>
      </c>
      <c r="C3" s="360" t="s">
        <v>602</v>
      </c>
      <c r="D3" s="360" t="s">
        <v>603</v>
      </c>
      <c r="E3" s="360" t="s">
        <v>232</v>
      </c>
      <c r="F3" s="360" t="s">
        <v>78</v>
      </c>
      <c r="G3" s="360" t="s">
        <v>1214</v>
      </c>
      <c r="H3" s="19"/>
      <c r="I3" s="367">
        <v>1</v>
      </c>
      <c r="J3" s="20"/>
    </row>
    <row r="4" spans="1:10">
      <c r="A4" s="360" t="s">
        <v>465</v>
      </c>
      <c r="B4" s="360" t="s">
        <v>618</v>
      </c>
      <c r="C4" s="360" t="s">
        <v>619</v>
      </c>
      <c r="D4" s="360" t="s">
        <v>620</v>
      </c>
      <c r="E4" s="360" t="s">
        <v>149</v>
      </c>
      <c r="F4" s="360" t="s">
        <v>78</v>
      </c>
      <c r="G4" s="360" t="s">
        <v>1214</v>
      </c>
      <c r="H4" s="20"/>
      <c r="I4" s="367">
        <v>1</v>
      </c>
      <c r="J4" s="19"/>
    </row>
    <row r="5" spans="1:10">
      <c r="A5" s="360" t="s">
        <v>537</v>
      </c>
      <c r="B5" s="360" t="s">
        <v>538</v>
      </c>
      <c r="C5" s="360" t="s">
        <v>539</v>
      </c>
      <c r="D5" s="360" t="s">
        <v>540</v>
      </c>
      <c r="E5" s="360" t="s">
        <v>84</v>
      </c>
      <c r="F5" s="360" t="s">
        <v>78</v>
      </c>
      <c r="G5" s="360" t="s">
        <v>79</v>
      </c>
      <c r="H5" s="19"/>
      <c r="I5" s="367">
        <v>1</v>
      </c>
      <c r="J5" s="19"/>
    </row>
    <row r="6" spans="1:10">
      <c r="A6" s="360" t="s">
        <v>205</v>
      </c>
      <c r="B6" s="360" t="s">
        <v>508</v>
      </c>
      <c r="C6" s="360" t="s">
        <v>509</v>
      </c>
      <c r="D6" s="360" t="s">
        <v>510</v>
      </c>
      <c r="E6" s="360" t="s">
        <v>84</v>
      </c>
      <c r="F6" s="360" t="s">
        <v>78</v>
      </c>
      <c r="G6" s="360" t="s">
        <v>1214</v>
      </c>
      <c r="H6" s="19"/>
      <c r="I6" s="367">
        <v>2</v>
      </c>
      <c r="J6" s="19"/>
    </row>
    <row r="7" spans="1:10">
      <c r="A7" s="360" t="s">
        <v>205</v>
      </c>
      <c r="B7" s="360" t="s">
        <v>252</v>
      </c>
      <c r="C7" s="360" t="s">
        <v>253</v>
      </c>
      <c r="D7" s="360" t="s">
        <v>254</v>
      </c>
      <c r="E7" s="360" t="s">
        <v>126</v>
      </c>
      <c r="F7" s="360" t="s">
        <v>78</v>
      </c>
      <c r="G7" s="360" t="s">
        <v>1214</v>
      </c>
      <c r="H7" s="19"/>
      <c r="I7" s="367">
        <v>2</v>
      </c>
      <c r="J7" s="19"/>
    </row>
    <row r="8" spans="1:10">
      <c r="A8" s="360" t="s">
        <v>205</v>
      </c>
      <c r="B8" s="360" t="s">
        <v>225</v>
      </c>
      <c r="C8" s="360" t="s">
        <v>226</v>
      </c>
      <c r="D8" s="360" t="s">
        <v>227</v>
      </c>
      <c r="E8" s="360" t="s">
        <v>228</v>
      </c>
      <c r="F8" s="360" t="s">
        <v>78</v>
      </c>
      <c r="G8" s="360" t="s">
        <v>1214</v>
      </c>
      <c r="H8" s="19"/>
      <c r="I8" s="367">
        <v>2</v>
      </c>
      <c r="J8" s="19"/>
    </row>
    <row r="9" spans="1:10">
      <c r="A9" s="360" t="s">
        <v>205</v>
      </c>
      <c r="B9" s="360" t="s">
        <v>308</v>
      </c>
      <c r="C9" s="360" t="s">
        <v>309</v>
      </c>
      <c r="D9" s="360" t="s">
        <v>310</v>
      </c>
      <c r="E9" s="360" t="s">
        <v>126</v>
      </c>
      <c r="F9" s="360" t="s">
        <v>78</v>
      </c>
      <c r="G9" s="360" t="s">
        <v>1214</v>
      </c>
      <c r="H9" s="19"/>
      <c r="I9" s="367">
        <v>2</v>
      </c>
      <c r="J9" s="19"/>
    </row>
    <row r="10" spans="1:10">
      <c r="A10" s="360" t="s">
        <v>205</v>
      </c>
      <c r="B10" s="360" t="s">
        <v>288</v>
      </c>
      <c r="C10" s="360" t="s">
        <v>289</v>
      </c>
      <c r="D10" s="360" t="s">
        <v>290</v>
      </c>
      <c r="E10" s="360" t="s">
        <v>232</v>
      </c>
      <c r="F10" s="360" t="s">
        <v>78</v>
      </c>
      <c r="G10" s="360" t="s">
        <v>1214</v>
      </c>
      <c r="H10" s="19"/>
      <c r="I10" s="367">
        <v>2</v>
      </c>
      <c r="J10" s="19"/>
    </row>
    <row r="11" spans="1:10">
      <c r="A11" s="360" t="s">
        <v>205</v>
      </c>
      <c r="B11" s="360" t="s">
        <v>393</v>
      </c>
      <c r="C11" s="360" t="s">
        <v>394</v>
      </c>
      <c r="D11" s="360" t="s">
        <v>395</v>
      </c>
      <c r="E11" s="360" t="s">
        <v>232</v>
      </c>
      <c r="F11" s="360" t="s">
        <v>78</v>
      </c>
      <c r="G11" s="360" t="s">
        <v>1214</v>
      </c>
      <c r="H11" s="19"/>
      <c r="I11" s="367">
        <v>2</v>
      </c>
      <c r="J11" s="20"/>
    </row>
    <row r="12" spans="1:10">
      <c r="A12" s="360" t="s">
        <v>205</v>
      </c>
      <c r="B12" s="360" t="s">
        <v>206</v>
      </c>
      <c r="C12" s="360" t="s">
        <v>207</v>
      </c>
      <c r="D12" s="360" t="s">
        <v>208</v>
      </c>
      <c r="E12" s="360" t="s">
        <v>149</v>
      </c>
      <c r="F12" s="360" t="s">
        <v>78</v>
      </c>
      <c r="G12" s="360" t="s">
        <v>1214</v>
      </c>
      <c r="H12" s="19"/>
      <c r="I12" s="367">
        <v>2</v>
      </c>
      <c r="J12" s="19"/>
    </row>
    <row r="13" spans="1:10">
      <c r="A13" s="360" t="s">
        <v>205</v>
      </c>
      <c r="B13" s="360" t="s">
        <v>229</v>
      </c>
      <c r="C13" s="360" t="s">
        <v>230</v>
      </c>
      <c r="D13" s="360" t="s">
        <v>231</v>
      </c>
      <c r="E13" s="360" t="s">
        <v>232</v>
      </c>
      <c r="F13" s="360" t="s">
        <v>78</v>
      </c>
      <c r="G13" s="360" t="s">
        <v>1214</v>
      </c>
      <c r="H13" s="19"/>
      <c r="I13" s="367">
        <v>2</v>
      </c>
      <c r="J13" s="20"/>
    </row>
    <row r="14" spans="1:10">
      <c r="A14" s="360" t="s">
        <v>205</v>
      </c>
      <c r="B14" s="360" t="s">
        <v>434</v>
      </c>
      <c r="C14" s="360" t="s">
        <v>435</v>
      </c>
      <c r="D14" s="360" t="s">
        <v>436</v>
      </c>
      <c r="E14" s="360" t="s">
        <v>149</v>
      </c>
      <c r="F14" s="360" t="s">
        <v>78</v>
      </c>
      <c r="G14" s="360" t="s">
        <v>1214</v>
      </c>
      <c r="H14" s="19"/>
      <c r="I14" s="367">
        <v>2</v>
      </c>
      <c r="J14" s="20"/>
    </row>
    <row r="15" spans="1:10">
      <c r="A15" s="360" t="s">
        <v>205</v>
      </c>
      <c r="B15" s="360" t="s">
        <v>572</v>
      </c>
      <c r="C15" s="360" t="s">
        <v>573</v>
      </c>
      <c r="D15" s="360" t="s">
        <v>574</v>
      </c>
      <c r="E15" s="360" t="s">
        <v>228</v>
      </c>
      <c r="F15" s="360" t="s">
        <v>78</v>
      </c>
      <c r="G15" s="360" t="s">
        <v>1214</v>
      </c>
      <c r="H15" s="19"/>
      <c r="I15" s="367">
        <v>2</v>
      </c>
      <c r="J15" s="19"/>
    </row>
    <row r="16" spans="1:10">
      <c r="A16" s="360" t="s">
        <v>87</v>
      </c>
      <c r="B16" s="360" t="s">
        <v>174</v>
      </c>
      <c r="C16" s="360" t="s">
        <v>175</v>
      </c>
      <c r="D16" s="360" t="s">
        <v>176</v>
      </c>
      <c r="E16" s="360" t="s">
        <v>126</v>
      </c>
      <c r="F16" s="360" t="s">
        <v>78</v>
      </c>
      <c r="G16" s="360" t="s">
        <v>1214</v>
      </c>
      <c r="H16" s="19"/>
      <c r="I16" s="367">
        <v>2</v>
      </c>
      <c r="J16" s="19"/>
    </row>
    <row r="17" spans="1:10">
      <c r="A17" s="360" t="s">
        <v>87</v>
      </c>
      <c r="B17" s="360" t="s">
        <v>174</v>
      </c>
      <c r="C17" s="360" t="s">
        <v>1215</v>
      </c>
      <c r="D17" s="360" t="s">
        <v>477</v>
      </c>
      <c r="E17" s="360" t="s">
        <v>126</v>
      </c>
      <c r="F17" s="360" t="s">
        <v>78</v>
      </c>
      <c r="G17" s="360" t="s">
        <v>79</v>
      </c>
      <c r="H17" s="19"/>
      <c r="I17" s="367">
        <v>2</v>
      </c>
      <c r="J17" s="19"/>
    </row>
    <row r="18" spans="1:10">
      <c r="A18" s="360" t="s">
        <v>87</v>
      </c>
      <c r="B18" s="360" t="s">
        <v>264</v>
      </c>
      <c r="C18" s="360" t="s">
        <v>265</v>
      </c>
      <c r="D18" s="360" t="s">
        <v>266</v>
      </c>
      <c r="E18" s="360" t="s">
        <v>77</v>
      </c>
      <c r="F18" s="360" t="s">
        <v>78</v>
      </c>
      <c r="G18" s="360" t="s">
        <v>79</v>
      </c>
      <c r="H18" s="19"/>
      <c r="I18" s="367">
        <v>2</v>
      </c>
      <c r="J18" s="19"/>
    </row>
    <row r="19" spans="1:10">
      <c r="A19" s="360" t="s">
        <v>87</v>
      </c>
      <c r="B19" s="360" t="s">
        <v>264</v>
      </c>
      <c r="C19" s="360" t="s">
        <v>469</v>
      </c>
      <c r="D19" s="360" t="s">
        <v>470</v>
      </c>
      <c r="E19" s="360" t="s">
        <v>77</v>
      </c>
      <c r="F19" s="360" t="s">
        <v>78</v>
      </c>
      <c r="G19" s="360" t="s">
        <v>79</v>
      </c>
      <c r="H19" s="19"/>
      <c r="I19" s="367">
        <v>2</v>
      </c>
      <c r="J19" s="19"/>
    </row>
    <row r="20" spans="1:10">
      <c r="A20" s="360" t="s">
        <v>87</v>
      </c>
      <c r="B20" s="360" t="s">
        <v>264</v>
      </c>
      <c r="C20" s="360" t="s">
        <v>475</v>
      </c>
      <c r="D20" s="360" t="s">
        <v>476</v>
      </c>
      <c r="E20" s="360" t="s">
        <v>77</v>
      </c>
      <c r="F20" s="360" t="s">
        <v>78</v>
      </c>
      <c r="G20" s="360" t="s">
        <v>79</v>
      </c>
      <c r="H20" s="19"/>
      <c r="I20" s="367">
        <v>2</v>
      </c>
      <c r="J20" s="19"/>
    </row>
    <row r="21" spans="1:10">
      <c r="A21" s="360" t="s">
        <v>87</v>
      </c>
      <c r="B21" s="360" t="s">
        <v>264</v>
      </c>
      <c r="C21" s="360" t="s">
        <v>501</v>
      </c>
      <c r="D21" s="360" t="s">
        <v>502</v>
      </c>
      <c r="E21" s="360" t="s">
        <v>77</v>
      </c>
      <c r="F21" s="360" t="s">
        <v>78</v>
      </c>
      <c r="G21" s="360" t="s">
        <v>79</v>
      </c>
      <c r="H21" s="19"/>
      <c r="I21" s="367">
        <v>2</v>
      </c>
      <c r="J21" s="20"/>
    </row>
    <row r="22" spans="1:10">
      <c r="A22" s="360" t="s">
        <v>87</v>
      </c>
      <c r="B22" s="360" t="s">
        <v>264</v>
      </c>
      <c r="C22" s="360" t="s">
        <v>503</v>
      </c>
      <c r="D22" s="360" t="s">
        <v>504</v>
      </c>
      <c r="E22" s="360" t="s">
        <v>77</v>
      </c>
      <c r="F22" s="360" t="s">
        <v>78</v>
      </c>
      <c r="G22" s="360" t="s">
        <v>79</v>
      </c>
      <c r="H22" s="19"/>
      <c r="I22" s="367">
        <v>2</v>
      </c>
      <c r="J22" s="19"/>
    </row>
    <row r="23" spans="1:10">
      <c r="A23" s="360" t="s">
        <v>87</v>
      </c>
      <c r="B23" s="360" t="s">
        <v>264</v>
      </c>
      <c r="C23" s="360" t="s">
        <v>1216</v>
      </c>
      <c r="D23" s="360" t="s">
        <v>507</v>
      </c>
      <c r="E23" s="360" t="s">
        <v>77</v>
      </c>
      <c r="F23" s="360" t="s">
        <v>78</v>
      </c>
      <c r="G23" s="360" t="s">
        <v>79</v>
      </c>
      <c r="H23" s="19"/>
      <c r="I23" s="367">
        <v>2</v>
      </c>
      <c r="J23" s="20"/>
    </row>
    <row r="24" spans="1:10">
      <c r="A24" s="360" t="s">
        <v>87</v>
      </c>
      <c r="B24" s="360" t="s">
        <v>264</v>
      </c>
      <c r="C24" s="360" t="s">
        <v>511</v>
      </c>
      <c r="D24" s="360" t="s">
        <v>512</v>
      </c>
      <c r="E24" s="360" t="s">
        <v>77</v>
      </c>
      <c r="F24" s="360" t="s">
        <v>78</v>
      </c>
      <c r="G24" s="360" t="s">
        <v>79</v>
      </c>
      <c r="H24" s="19"/>
      <c r="I24" s="367">
        <v>2</v>
      </c>
      <c r="J24" s="19"/>
    </row>
    <row r="25" spans="1:10">
      <c r="A25" s="360" t="s">
        <v>87</v>
      </c>
      <c r="B25" s="360" t="s">
        <v>264</v>
      </c>
      <c r="C25" s="360" t="s">
        <v>524</v>
      </c>
      <c r="D25" s="360" t="s">
        <v>525</v>
      </c>
      <c r="E25" s="360" t="s">
        <v>77</v>
      </c>
      <c r="F25" s="360" t="s">
        <v>78</v>
      </c>
      <c r="G25" s="360" t="s">
        <v>91</v>
      </c>
      <c r="H25" s="19"/>
      <c r="I25" s="367">
        <v>2</v>
      </c>
      <c r="J25" s="19"/>
    </row>
    <row r="26" spans="1:10">
      <c r="A26" s="360" t="s">
        <v>87</v>
      </c>
      <c r="B26" s="360" t="s">
        <v>410</v>
      </c>
      <c r="C26" s="360" t="s">
        <v>411</v>
      </c>
      <c r="D26" s="360" t="s">
        <v>412</v>
      </c>
      <c r="E26" s="360" t="s">
        <v>84</v>
      </c>
      <c r="F26" s="360" t="s">
        <v>78</v>
      </c>
      <c r="G26" s="360" t="s">
        <v>91</v>
      </c>
      <c r="H26" s="19"/>
      <c r="I26" s="367">
        <v>2</v>
      </c>
      <c r="J26" s="20"/>
    </row>
    <row r="27" spans="1:10">
      <c r="A27" s="360" t="s">
        <v>87</v>
      </c>
      <c r="B27" s="360" t="s">
        <v>88</v>
      </c>
      <c r="C27" s="360" t="s">
        <v>89</v>
      </c>
      <c r="D27" s="360" t="s">
        <v>90</v>
      </c>
      <c r="E27" s="360" t="s">
        <v>77</v>
      </c>
      <c r="F27" s="360" t="s">
        <v>78</v>
      </c>
      <c r="G27" s="360" t="s">
        <v>91</v>
      </c>
      <c r="H27" s="19"/>
      <c r="I27" s="367">
        <v>2</v>
      </c>
      <c r="J27" s="20"/>
    </row>
    <row r="28" spans="1:10">
      <c r="A28" s="360" t="s">
        <v>87</v>
      </c>
      <c r="B28" s="360" t="s">
        <v>88</v>
      </c>
      <c r="C28" s="360" t="s">
        <v>323</v>
      </c>
      <c r="D28" s="360" t="s">
        <v>324</v>
      </c>
      <c r="E28" s="360" t="s">
        <v>77</v>
      </c>
      <c r="F28" s="360" t="s">
        <v>78</v>
      </c>
      <c r="G28" s="360" t="s">
        <v>91</v>
      </c>
      <c r="H28" s="19"/>
      <c r="I28" s="367">
        <v>2</v>
      </c>
      <c r="J28" s="19"/>
    </row>
    <row r="29" spans="1:10">
      <c r="A29" s="360" t="s">
        <v>87</v>
      </c>
      <c r="B29" s="360" t="s">
        <v>88</v>
      </c>
      <c r="C29" s="360" t="s">
        <v>325</v>
      </c>
      <c r="D29" s="360" t="s">
        <v>326</v>
      </c>
      <c r="E29" s="360" t="s">
        <v>77</v>
      </c>
      <c r="F29" s="360" t="s">
        <v>78</v>
      </c>
      <c r="G29" s="360" t="s">
        <v>91</v>
      </c>
      <c r="H29" s="19"/>
      <c r="I29" s="367">
        <v>2</v>
      </c>
      <c r="J29" s="20"/>
    </row>
    <row r="30" spans="1:10">
      <c r="A30" s="360" t="s">
        <v>87</v>
      </c>
      <c r="B30" s="360" t="s">
        <v>88</v>
      </c>
      <c r="C30" s="360" t="s">
        <v>327</v>
      </c>
      <c r="D30" s="360" t="s">
        <v>328</v>
      </c>
      <c r="E30" s="360" t="s">
        <v>77</v>
      </c>
      <c r="F30" s="360" t="s">
        <v>78</v>
      </c>
      <c r="G30" s="360" t="s">
        <v>91</v>
      </c>
      <c r="H30" s="19"/>
      <c r="I30" s="367">
        <v>2</v>
      </c>
      <c r="J30" s="19"/>
    </row>
    <row r="31" spans="1:10">
      <c r="A31" s="360" t="s">
        <v>87</v>
      </c>
      <c r="B31" s="360" t="s">
        <v>88</v>
      </c>
      <c r="C31" s="360" t="s">
        <v>415</v>
      </c>
      <c r="D31" s="360" t="s">
        <v>416</v>
      </c>
      <c r="E31" s="360" t="s">
        <v>77</v>
      </c>
      <c r="F31" s="360" t="s">
        <v>78</v>
      </c>
      <c r="G31" s="360" t="s">
        <v>79</v>
      </c>
      <c r="H31" s="19"/>
      <c r="I31" s="367">
        <v>2</v>
      </c>
      <c r="J31" s="19"/>
    </row>
    <row r="32" spans="1:10">
      <c r="A32" s="360" t="s">
        <v>87</v>
      </c>
      <c r="B32" s="360" t="s">
        <v>88</v>
      </c>
      <c r="C32" s="360" t="s">
        <v>447</v>
      </c>
      <c r="D32" s="360" t="s">
        <v>448</v>
      </c>
      <c r="E32" s="360" t="s">
        <v>77</v>
      </c>
      <c r="F32" s="360" t="s">
        <v>85</v>
      </c>
      <c r="G32" s="360" t="s">
        <v>86</v>
      </c>
      <c r="H32" s="19"/>
      <c r="I32" s="367">
        <v>2</v>
      </c>
      <c r="J32" s="20"/>
    </row>
    <row r="33" spans="1:10">
      <c r="A33" s="360" t="s">
        <v>87</v>
      </c>
      <c r="B33" s="360" t="s">
        <v>88</v>
      </c>
      <c r="C33" s="360" t="s">
        <v>453</v>
      </c>
      <c r="D33" s="360" t="s">
        <v>454</v>
      </c>
      <c r="E33" s="360" t="s">
        <v>77</v>
      </c>
      <c r="F33" s="361" t="s">
        <v>85</v>
      </c>
      <c r="G33" s="361" t="s">
        <v>108</v>
      </c>
      <c r="H33" s="19"/>
      <c r="I33" s="367">
        <v>2</v>
      </c>
      <c r="J33" s="20"/>
    </row>
    <row r="34" spans="1:10">
      <c r="A34" s="360" t="s">
        <v>87</v>
      </c>
      <c r="B34" s="360" t="s">
        <v>88</v>
      </c>
      <c r="C34" s="360" t="s">
        <v>471</v>
      </c>
      <c r="D34" s="360" t="s">
        <v>472</v>
      </c>
      <c r="E34" s="360" t="s">
        <v>77</v>
      </c>
      <c r="F34" s="360" t="s">
        <v>85</v>
      </c>
      <c r="G34" s="360" t="s">
        <v>86</v>
      </c>
      <c r="H34" s="19"/>
      <c r="I34" s="367">
        <v>2</v>
      </c>
      <c r="J34" s="20"/>
    </row>
    <row r="35" spans="1:10">
      <c r="A35" s="360" t="s">
        <v>87</v>
      </c>
      <c r="B35" s="360" t="s">
        <v>88</v>
      </c>
      <c r="C35" s="360" t="s">
        <v>473</v>
      </c>
      <c r="D35" s="360" t="s">
        <v>474</v>
      </c>
      <c r="E35" s="360" t="s">
        <v>77</v>
      </c>
      <c r="F35" s="360" t="s">
        <v>78</v>
      </c>
      <c r="G35" s="360" t="s">
        <v>79</v>
      </c>
      <c r="H35" s="19"/>
      <c r="I35" s="367">
        <v>2</v>
      </c>
      <c r="J35" s="20"/>
    </row>
    <row r="36" spans="1:10">
      <c r="A36" s="360" t="s">
        <v>87</v>
      </c>
      <c r="B36" s="360" t="s">
        <v>88</v>
      </c>
      <c r="C36" s="360" t="s">
        <v>1215</v>
      </c>
      <c r="D36" s="360" t="s">
        <v>1069</v>
      </c>
      <c r="E36" s="360" t="s">
        <v>77</v>
      </c>
      <c r="F36" s="360" t="s">
        <v>78</v>
      </c>
      <c r="G36" s="360" t="s">
        <v>79</v>
      </c>
      <c r="H36" s="19"/>
      <c r="I36" s="367">
        <v>2</v>
      </c>
      <c r="J36" s="19"/>
    </row>
    <row r="37" spans="1:10">
      <c r="A37" s="360" t="s">
        <v>87</v>
      </c>
      <c r="B37" s="360" t="s">
        <v>88</v>
      </c>
      <c r="C37" s="360" t="s">
        <v>478</v>
      </c>
      <c r="D37" s="360" t="s">
        <v>479</v>
      </c>
      <c r="E37" s="360" t="s">
        <v>77</v>
      </c>
      <c r="F37" s="360" t="s">
        <v>85</v>
      </c>
      <c r="G37" s="360" t="s">
        <v>108</v>
      </c>
      <c r="H37" s="19"/>
      <c r="I37" s="367">
        <v>2</v>
      </c>
      <c r="J37" s="20"/>
    </row>
    <row r="38" spans="1:10">
      <c r="A38" s="360" t="s">
        <v>87</v>
      </c>
      <c r="B38" s="360" t="s">
        <v>88</v>
      </c>
      <c r="C38" s="360" t="s">
        <v>480</v>
      </c>
      <c r="D38" s="360" t="s">
        <v>481</v>
      </c>
      <c r="E38" s="360" t="s">
        <v>77</v>
      </c>
      <c r="F38" s="361" t="s">
        <v>78</v>
      </c>
      <c r="G38" s="361" t="s">
        <v>79</v>
      </c>
      <c r="H38" s="19"/>
      <c r="I38" s="367">
        <v>2</v>
      </c>
      <c r="J38" s="19"/>
    </row>
    <row r="39" spans="1:10">
      <c r="A39" s="360" t="s">
        <v>87</v>
      </c>
      <c r="B39" s="360" t="s">
        <v>88</v>
      </c>
      <c r="C39" s="360" t="s">
        <v>482</v>
      </c>
      <c r="D39" s="360" t="s">
        <v>483</v>
      </c>
      <c r="E39" s="360" t="s">
        <v>77</v>
      </c>
      <c r="F39" s="360" t="s">
        <v>78</v>
      </c>
      <c r="G39" s="360" t="s">
        <v>79</v>
      </c>
      <c r="H39" s="19"/>
      <c r="I39" s="367">
        <v>2</v>
      </c>
      <c r="J39" s="20"/>
    </row>
    <row r="40" spans="1:10">
      <c r="A40" s="360" t="s">
        <v>87</v>
      </c>
      <c r="B40" s="360" t="s">
        <v>88</v>
      </c>
      <c r="C40" s="360" t="s">
        <v>484</v>
      </c>
      <c r="D40" s="360" t="s">
        <v>485</v>
      </c>
      <c r="E40" s="360" t="s">
        <v>77</v>
      </c>
      <c r="F40" s="360" t="s">
        <v>78</v>
      </c>
      <c r="G40" s="360" t="s">
        <v>79</v>
      </c>
      <c r="H40" s="19"/>
      <c r="I40" s="367">
        <v>2</v>
      </c>
      <c r="J40" s="19"/>
    </row>
    <row r="41" spans="1:10">
      <c r="A41" s="360" t="s">
        <v>87</v>
      </c>
      <c r="B41" s="360" t="s">
        <v>88</v>
      </c>
      <c r="C41" s="360" t="s">
        <v>486</v>
      </c>
      <c r="D41" s="360" t="s">
        <v>487</v>
      </c>
      <c r="E41" s="360" t="s">
        <v>77</v>
      </c>
      <c r="F41" s="360" t="s">
        <v>78</v>
      </c>
      <c r="G41" s="360" t="s">
        <v>79</v>
      </c>
      <c r="H41" s="19"/>
      <c r="I41" s="367">
        <v>2</v>
      </c>
      <c r="J41" s="20"/>
    </row>
    <row r="42" spans="1:10">
      <c r="A42" s="360" t="s">
        <v>87</v>
      </c>
      <c r="B42" s="360" t="s">
        <v>88</v>
      </c>
      <c r="C42" s="360" t="s">
        <v>488</v>
      </c>
      <c r="D42" s="360" t="s">
        <v>489</v>
      </c>
      <c r="E42" s="360" t="s">
        <v>77</v>
      </c>
      <c r="F42" s="360" t="s">
        <v>78</v>
      </c>
      <c r="G42" s="360" t="s">
        <v>79</v>
      </c>
      <c r="H42" s="19"/>
      <c r="I42" s="367">
        <v>2</v>
      </c>
      <c r="J42" s="20"/>
    </row>
    <row r="43" spans="1:10">
      <c r="A43" s="360" t="s">
        <v>87</v>
      </c>
      <c r="B43" s="360" t="s">
        <v>88</v>
      </c>
      <c r="C43" s="360" t="s">
        <v>1217</v>
      </c>
      <c r="D43" s="360" t="s">
        <v>1070</v>
      </c>
      <c r="E43" s="360" t="s">
        <v>77</v>
      </c>
      <c r="F43" s="360" t="s">
        <v>78</v>
      </c>
      <c r="G43" s="360" t="s">
        <v>79</v>
      </c>
      <c r="H43" s="19"/>
      <c r="I43" s="367">
        <v>2</v>
      </c>
      <c r="J43" s="20"/>
    </row>
    <row r="44" spans="1:10">
      <c r="A44" s="360" t="s">
        <v>87</v>
      </c>
      <c r="B44" s="360" t="s">
        <v>88</v>
      </c>
      <c r="C44" s="360" t="s">
        <v>493</v>
      </c>
      <c r="D44" s="360" t="s">
        <v>494</v>
      </c>
      <c r="E44" s="360" t="s">
        <v>77</v>
      </c>
      <c r="F44" s="360" t="s">
        <v>78</v>
      </c>
      <c r="G44" s="360" t="s">
        <v>79</v>
      </c>
      <c r="H44" s="19"/>
      <c r="I44" s="367">
        <v>2</v>
      </c>
      <c r="J44" s="20"/>
    </row>
    <row r="45" spans="1:10">
      <c r="A45" s="360" t="s">
        <v>87</v>
      </c>
      <c r="B45" s="360" t="s">
        <v>88</v>
      </c>
      <c r="C45" s="360" t="s">
        <v>495</v>
      </c>
      <c r="D45" s="360" t="s">
        <v>496</v>
      </c>
      <c r="E45" s="360" t="s">
        <v>77</v>
      </c>
      <c r="F45" s="360" t="s">
        <v>78</v>
      </c>
      <c r="G45" s="360" t="s">
        <v>79</v>
      </c>
      <c r="H45" s="19"/>
      <c r="I45" s="367">
        <v>2</v>
      </c>
      <c r="J45" s="19"/>
    </row>
    <row r="46" spans="1:10">
      <c r="A46" s="360" t="s">
        <v>87</v>
      </c>
      <c r="B46" s="360" t="s">
        <v>88</v>
      </c>
      <c r="C46" s="360" t="s">
        <v>497</v>
      </c>
      <c r="D46" s="360" t="s">
        <v>498</v>
      </c>
      <c r="E46" s="360" t="s">
        <v>77</v>
      </c>
      <c r="F46" s="360" t="s">
        <v>85</v>
      </c>
      <c r="G46" s="360" t="s">
        <v>108</v>
      </c>
      <c r="H46" s="19"/>
      <c r="I46" s="367">
        <v>2</v>
      </c>
      <c r="J46" s="19"/>
    </row>
    <row r="47" spans="1:10">
      <c r="A47" s="360" t="s">
        <v>87</v>
      </c>
      <c r="B47" s="360" t="s">
        <v>88</v>
      </c>
      <c r="C47" s="360" t="s">
        <v>499</v>
      </c>
      <c r="D47" s="360" t="s">
        <v>500</v>
      </c>
      <c r="E47" s="360" t="s">
        <v>77</v>
      </c>
      <c r="F47" s="360" t="s">
        <v>78</v>
      </c>
      <c r="G47" s="360" t="s">
        <v>79</v>
      </c>
      <c r="H47" s="19"/>
      <c r="I47" s="367">
        <v>2</v>
      </c>
      <c r="J47" s="20"/>
    </row>
    <row r="48" spans="1:10">
      <c r="A48" s="360" t="s">
        <v>87</v>
      </c>
      <c r="B48" s="360" t="s">
        <v>88</v>
      </c>
      <c r="C48" s="360" t="s">
        <v>1216</v>
      </c>
      <c r="D48" s="360" t="s">
        <v>1071</v>
      </c>
      <c r="E48" s="360" t="s">
        <v>77</v>
      </c>
      <c r="F48" s="360" t="s">
        <v>78</v>
      </c>
      <c r="G48" s="360" t="s">
        <v>79</v>
      </c>
      <c r="H48" s="19"/>
      <c r="I48" s="367">
        <v>2</v>
      </c>
      <c r="J48" s="19"/>
    </row>
    <row r="49" spans="1:10">
      <c r="A49" s="360" t="s">
        <v>87</v>
      </c>
      <c r="B49" s="360" t="s">
        <v>88</v>
      </c>
      <c r="C49" s="360" t="s">
        <v>513</v>
      </c>
      <c r="D49" s="360" t="s">
        <v>514</v>
      </c>
      <c r="E49" s="360" t="s">
        <v>77</v>
      </c>
      <c r="F49" s="360" t="s">
        <v>85</v>
      </c>
      <c r="G49" s="360" t="s">
        <v>108</v>
      </c>
      <c r="H49" s="19"/>
      <c r="I49" s="367">
        <v>2</v>
      </c>
      <c r="J49" s="19"/>
    </row>
    <row r="50" spans="1:10">
      <c r="A50" s="360" t="s">
        <v>87</v>
      </c>
      <c r="B50" s="360" t="s">
        <v>88</v>
      </c>
      <c r="C50" s="360" t="s">
        <v>515</v>
      </c>
      <c r="D50" s="360" t="s">
        <v>516</v>
      </c>
      <c r="E50" s="360" t="s">
        <v>77</v>
      </c>
      <c r="F50" s="360" t="s">
        <v>78</v>
      </c>
      <c r="G50" s="360" t="s">
        <v>79</v>
      </c>
      <c r="H50" s="19"/>
      <c r="I50" s="367">
        <v>2</v>
      </c>
      <c r="J50" s="19"/>
    </row>
    <row r="51" spans="1:10">
      <c r="A51" s="364" t="s">
        <v>87</v>
      </c>
      <c r="B51" s="364" t="s">
        <v>88</v>
      </c>
      <c r="C51" s="364" t="s">
        <v>1116</v>
      </c>
      <c r="D51" s="371" t="s">
        <v>1218</v>
      </c>
      <c r="E51" s="364" t="s">
        <v>77</v>
      </c>
      <c r="F51" s="364" t="s">
        <v>78</v>
      </c>
      <c r="G51" s="364" t="s">
        <v>91</v>
      </c>
      <c r="H51" s="19"/>
      <c r="I51" s="372">
        <v>2</v>
      </c>
      <c r="J51" s="19"/>
    </row>
    <row r="52" spans="1:10">
      <c r="A52" s="360" t="s">
        <v>113</v>
      </c>
      <c r="B52" s="360" t="s">
        <v>123</v>
      </c>
      <c r="C52" s="360" t="s">
        <v>124</v>
      </c>
      <c r="D52" s="360" t="s">
        <v>125</v>
      </c>
      <c r="E52" s="360" t="s">
        <v>126</v>
      </c>
      <c r="F52" s="360" t="s">
        <v>78</v>
      </c>
      <c r="G52" s="360" t="s">
        <v>1214</v>
      </c>
      <c r="H52" s="19"/>
      <c r="I52" s="367">
        <v>3</v>
      </c>
      <c r="J52" s="19"/>
    </row>
    <row r="53" spans="1:10">
      <c r="A53" s="360" t="s">
        <v>113</v>
      </c>
      <c r="B53" s="360" t="s">
        <v>517</v>
      </c>
      <c r="C53" s="360" t="s">
        <v>518</v>
      </c>
      <c r="D53" s="360" t="s">
        <v>519</v>
      </c>
      <c r="E53" s="360" t="s">
        <v>77</v>
      </c>
      <c r="F53" s="360" t="s">
        <v>78</v>
      </c>
      <c r="G53" s="360" t="s">
        <v>91</v>
      </c>
      <c r="H53" s="19"/>
      <c r="I53" s="367">
        <v>3</v>
      </c>
      <c r="J53" s="20"/>
    </row>
    <row r="54" spans="1:10">
      <c r="A54" s="360" t="s">
        <v>113</v>
      </c>
      <c r="B54" s="360" t="s">
        <v>517</v>
      </c>
      <c r="C54" s="360" t="s">
        <v>520</v>
      </c>
      <c r="D54" s="360" t="s">
        <v>521</v>
      </c>
      <c r="E54" s="360" t="s">
        <v>77</v>
      </c>
      <c r="F54" s="360" t="s">
        <v>78</v>
      </c>
      <c r="G54" s="360" t="s">
        <v>79</v>
      </c>
      <c r="H54" s="19"/>
      <c r="I54" s="367">
        <v>3</v>
      </c>
      <c r="J54" s="20"/>
    </row>
    <row r="55" spans="1:10">
      <c r="A55" s="360" t="s">
        <v>113</v>
      </c>
      <c r="B55" s="360" t="s">
        <v>517</v>
      </c>
      <c r="C55" s="360" t="s">
        <v>570</v>
      </c>
      <c r="D55" s="360" t="s">
        <v>571</v>
      </c>
      <c r="E55" s="360" t="s">
        <v>77</v>
      </c>
      <c r="F55" s="360" t="s">
        <v>78</v>
      </c>
      <c r="G55" s="360" t="s">
        <v>79</v>
      </c>
      <c r="H55" s="19"/>
      <c r="I55" s="367">
        <v>3</v>
      </c>
      <c r="J55" s="19"/>
    </row>
    <row r="56" spans="1:10">
      <c r="A56" s="360" t="s">
        <v>113</v>
      </c>
      <c r="B56" s="360" t="s">
        <v>180</v>
      </c>
      <c r="C56" s="360" t="s">
        <v>181</v>
      </c>
      <c r="D56" s="360" t="s">
        <v>182</v>
      </c>
      <c r="E56" s="360" t="s">
        <v>77</v>
      </c>
      <c r="F56" s="360" t="s">
        <v>85</v>
      </c>
      <c r="G56" s="360" t="s">
        <v>86</v>
      </c>
      <c r="H56" s="19"/>
      <c r="I56" s="367">
        <v>3</v>
      </c>
      <c r="J56" s="19"/>
    </row>
    <row r="57" spans="1:10">
      <c r="A57" s="360" t="s">
        <v>113</v>
      </c>
      <c r="B57" s="360" t="s">
        <v>180</v>
      </c>
      <c r="C57" s="360" t="s">
        <v>235</v>
      </c>
      <c r="D57" s="360" t="s">
        <v>236</v>
      </c>
      <c r="E57" s="360" t="s">
        <v>77</v>
      </c>
      <c r="F57" s="360" t="s">
        <v>78</v>
      </c>
      <c r="G57" s="360" t="s">
        <v>91</v>
      </c>
      <c r="H57" s="19"/>
      <c r="I57" s="367">
        <v>3</v>
      </c>
      <c r="J57" s="19"/>
    </row>
    <row r="58" spans="1:10">
      <c r="A58" s="360" t="s">
        <v>113</v>
      </c>
      <c r="B58" s="360" t="s">
        <v>180</v>
      </c>
      <c r="C58" s="360" t="s">
        <v>366</v>
      </c>
      <c r="D58" s="360" t="s">
        <v>367</v>
      </c>
      <c r="E58" s="360" t="s">
        <v>77</v>
      </c>
      <c r="F58" s="360" t="s">
        <v>78</v>
      </c>
      <c r="G58" s="360" t="s">
        <v>79</v>
      </c>
      <c r="H58" s="20"/>
      <c r="I58" s="367">
        <v>3</v>
      </c>
      <c r="J58" s="20"/>
    </row>
    <row r="59" spans="1:10">
      <c r="A59" s="360" t="s">
        <v>113</v>
      </c>
      <c r="B59" s="360" t="s">
        <v>180</v>
      </c>
      <c r="C59" s="360" t="s">
        <v>526</v>
      </c>
      <c r="D59" s="360" t="s">
        <v>527</v>
      </c>
      <c r="E59" s="360" t="s">
        <v>77</v>
      </c>
      <c r="F59" s="360" t="s">
        <v>85</v>
      </c>
      <c r="G59" s="360" t="s">
        <v>108</v>
      </c>
      <c r="H59" s="19"/>
      <c r="I59" s="367">
        <v>3</v>
      </c>
      <c r="J59" s="20"/>
    </row>
    <row r="60" spans="1:10">
      <c r="A60" s="360" t="s">
        <v>113</v>
      </c>
      <c r="B60" s="360" t="s">
        <v>257</v>
      </c>
      <c r="C60" s="360" t="s">
        <v>258</v>
      </c>
      <c r="D60" s="360" t="s">
        <v>259</v>
      </c>
      <c r="E60" s="360" t="s">
        <v>260</v>
      </c>
      <c r="F60" s="360" t="s">
        <v>85</v>
      </c>
      <c r="G60" s="360" t="s">
        <v>86</v>
      </c>
      <c r="H60" s="19"/>
      <c r="I60" s="367">
        <v>3</v>
      </c>
      <c r="J60" s="20"/>
    </row>
    <row r="61" spans="1:10">
      <c r="A61" s="360" t="s">
        <v>113</v>
      </c>
      <c r="B61" s="360" t="s">
        <v>347</v>
      </c>
      <c r="C61" s="360" t="s">
        <v>348</v>
      </c>
      <c r="D61" s="360" t="s">
        <v>349</v>
      </c>
      <c r="E61" s="360" t="s">
        <v>77</v>
      </c>
      <c r="F61" s="360" t="s">
        <v>78</v>
      </c>
      <c r="G61" s="360" t="s">
        <v>91</v>
      </c>
      <c r="H61" s="19"/>
      <c r="I61" s="367">
        <v>3</v>
      </c>
      <c r="J61" s="19"/>
    </row>
    <row r="62" spans="1:10">
      <c r="A62" s="360" t="s">
        <v>113</v>
      </c>
      <c r="B62" s="360" t="s">
        <v>347</v>
      </c>
      <c r="C62" s="360" t="s">
        <v>627</v>
      </c>
      <c r="D62" s="360" t="s">
        <v>628</v>
      </c>
      <c r="E62" s="360" t="s">
        <v>77</v>
      </c>
      <c r="F62" s="360" t="s">
        <v>78</v>
      </c>
      <c r="G62" s="360" t="s">
        <v>79</v>
      </c>
      <c r="H62" s="19"/>
      <c r="I62" s="367">
        <v>3</v>
      </c>
      <c r="J62" s="19"/>
    </row>
    <row r="63" spans="1:10">
      <c r="A63" s="360" t="s">
        <v>113</v>
      </c>
      <c r="B63" s="360" t="s">
        <v>347</v>
      </c>
      <c r="C63" s="360" t="s">
        <v>629</v>
      </c>
      <c r="D63" s="360" t="s">
        <v>630</v>
      </c>
      <c r="E63" s="360" t="s">
        <v>77</v>
      </c>
      <c r="F63" s="360" t="s">
        <v>85</v>
      </c>
      <c r="G63" s="360" t="s">
        <v>108</v>
      </c>
      <c r="H63" s="19"/>
      <c r="I63" s="367">
        <v>3</v>
      </c>
      <c r="J63" s="20"/>
    </row>
    <row r="64" spans="1:10">
      <c r="A64" s="360" t="s">
        <v>113</v>
      </c>
      <c r="B64" s="360" t="s">
        <v>164</v>
      </c>
      <c r="C64" s="360" t="s">
        <v>165</v>
      </c>
      <c r="D64" s="360" t="s">
        <v>166</v>
      </c>
      <c r="E64" s="360" t="s">
        <v>167</v>
      </c>
      <c r="F64" s="360" t="s">
        <v>78</v>
      </c>
      <c r="G64" s="360" t="s">
        <v>1214</v>
      </c>
      <c r="H64" s="19"/>
      <c r="I64" s="367">
        <v>3</v>
      </c>
      <c r="J64" s="20"/>
    </row>
    <row r="65" spans="1:10">
      <c r="A65" s="360" t="s">
        <v>113</v>
      </c>
      <c r="B65" s="360" t="s">
        <v>164</v>
      </c>
      <c r="C65" s="360" t="s">
        <v>296</v>
      </c>
      <c r="D65" s="360" t="s">
        <v>297</v>
      </c>
      <c r="E65" s="360" t="s">
        <v>167</v>
      </c>
      <c r="F65" s="360" t="s">
        <v>78</v>
      </c>
      <c r="G65" s="360" t="s">
        <v>1214</v>
      </c>
      <c r="H65" s="19"/>
      <c r="I65" s="367">
        <v>3</v>
      </c>
      <c r="J65" s="20"/>
    </row>
    <row r="66" spans="1:10">
      <c r="A66" s="360" t="s">
        <v>113</v>
      </c>
      <c r="B66" s="360" t="s">
        <v>114</v>
      </c>
      <c r="C66" s="360" t="s">
        <v>115</v>
      </c>
      <c r="D66" s="360" t="s">
        <v>116</v>
      </c>
      <c r="E66" s="360" t="s">
        <v>77</v>
      </c>
      <c r="F66" s="360" t="s">
        <v>85</v>
      </c>
      <c r="G66" s="360" t="s">
        <v>86</v>
      </c>
      <c r="H66" s="19"/>
      <c r="I66" s="367">
        <v>3</v>
      </c>
      <c r="J66" s="19"/>
    </row>
    <row r="67" spans="1:10">
      <c r="A67" s="360" t="s">
        <v>113</v>
      </c>
      <c r="B67" s="360" t="s">
        <v>114</v>
      </c>
      <c r="C67" s="360" t="s">
        <v>121</v>
      </c>
      <c r="D67" s="360" t="s">
        <v>122</v>
      </c>
      <c r="E67" s="360" t="s">
        <v>77</v>
      </c>
      <c r="F67" s="360" t="s">
        <v>85</v>
      </c>
      <c r="G67" s="360" t="s">
        <v>86</v>
      </c>
      <c r="H67" s="19"/>
      <c r="I67" s="367">
        <v>3</v>
      </c>
      <c r="J67" s="19"/>
    </row>
    <row r="68" spans="1:10">
      <c r="A68" s="360" t="s">
        <v>113</v>
      </c>
      <c r="B68" s="360" t="s">
        <v>114</v>
      </c>
      <c r="C68" s="360" t="s">
        <v>127</v>
      </c>
      <c r="D68" s="360" t="s">
        <v>128</v>
      </c>
      <c r="E68" s="360" t="s">
        <v>77</v>
      </c>
      <c r="F68" s="360" t="s">
        <v>85</v>
      </c>
      <c r="G68" s="360" t="s">
        <v>108</v>
      </c>
      <c r="H68" s="19"/>
      <c r="I68" s="367">
        <v>3</v>
      </c>
      <c r="J68" s="19"/>
    </row>
    <row r="69" spans="1:10">
      <c r="A69" s="360" t="s">
        <v>113</v>
      </c>
      <c r="B69" s="360" t="s">
        <v>114</v>
      </c>
      <c r="C69" s="360" t="s">
        <v>154</v>
      </c>
      <c r="D69" s="360" t="s">
        <v>155</v>
      </c>
      <c r="E69" s="360" t="s">
        <v>77</v>
      </c>
      <c r="F69" s="360" t="s">
        <v>85</v>
      </c>
      <c r="G69" s="360" t="s">
        <v>108</v>
      </c>
      <c r="H69" s="19"/>
      <c r="I69" s="367">
        <v>3</v>
      </c>
      <c r="J69" s="19"/>
    </row>
    <row r="70" spans="1:10">
      <c r="A70" s="360" t="s">
        <v>113</v>
      </c>
      <c r="B70" s="360" t="s">
        <v>114</v>
      </c>
      <c r="C70" s="360" t="s">
        <v>160</v>
      </c>
      <c r="D70" s="360" t="s">
        <v>161</v>
      </c>
      <c r="E70" s="360" t="s">
        <v>77</v>
      </c>
      <c r="F70" s="360" t="s">
        <v>85</v>
      </c>
      <c r="G70" s="360" t="s">
        <v>86</v>
      </c>
      <c r="H70" s="19"/>
      <c r="I70" s="367">
        <v>3</v>
      </c>
      <c r="J70" s="20"/>
    </row>
    <row r="71" spans="1:10">
      <c r="A71" s="360" t="s">
        <v>113</v>
      </c>
      <c r="B71" s="360" t="s">
        <v>114</v>
      </c>
      <c r="C71" s="360" t="s">
        <v>162</v>
      </c>
      <c r="D71" s="360" t="s">
        <v>163</v>
      </c>
      <c r="E71" s="360" t="s">
        <v>77</v>
      </c>
      <c r="F71" s="360" t="s">
        <v>78</v>
      </c>
      <c r="G71" s="360" t="s">
        <v>79</v>
      </c>
      <c r="H71" s="19"/>
      <c r="I71" s="367">
        <v>3</v>
      </c>
      <c r="J71" s="19"/>
    </row>
    <row r="72" spans="1:10">
      <c r="A72" s="360" t="s">
        <v>113</v>
      </c>
      <c r="B72" s="360" t="s">
        <v>114</v>
      </c>
      <c r="C72" s="360" t="s">
        <v>1210</v>
      </c>
      <c r="D72" s="360" t="s">
        <v>213</v>
      </c>
      <c r="E72" s="360" t="s">
        <v>77</v>
      </c>
      <c r="F72" s="360" t="s">
        <v>85</v>
      </c>
      <c r="G72" s="360" t="s">
        <v>86</v>
      </c>
      <c r="H72" s="19"/>
      <c r="I72" s="367">
        <v>3</v>
      </c>
      <c r="J72" s="20"/>
    </row>
    <row r="73" spans="1:10">
      <c r="A73" s="360" t="s">
        <v>113</v>
      </c>
      <c r="B73" s="360" t="s">
        <v>114</v>
      </c>
      <c r="C73" s="360" t="s">
        <v>217</v>
      </c>
      <c r="D73" s="360" t="s">
        <v>218</v>
      </c>
      <c r="E73" s="360" t="s">
        <v>77</v>
      </c>
      <c r="F73" s="360" t="s">
        <v>78</v>
      </c>
      <c r="G73" s="360" t="s">
        <v>79</v>
      </c>
      <c r="H73" s="19"/>
      <c r="I73" s="367">
        <v>3</v>
      </c>
      <c r="J73" s="19"/>
    </row>
    <row r="74" spans="1:10">
      <c r="A74" s="360" t="s">
        <v>113</v>
      </c>
      <c r="B74" s="360" t="s">
        <v>114</v>
      </c>
      <c r="C74" s="360" t="s">
        <v>221</v>
      </c>
      <c r="D74" s="360" t="s">
        <v>222</v>
      </c>
      <c r="E74" s="360" t="s">
        <v>77</v>
      </c>
      <c r="F74" s="360" t="s">
        <v>78</v>
      </c>
      <c r="G74" s="360" t="s">
        <v>79</v>
      </c>
      <c r="H74" s="19"/>
      <c r="I74" s="367">
        <v>3</v>
      </c>
      <c r="J74" s="20"/>
    </row>
    <row r="75" spans="1:10">
      <c r="A75" s="360" t="s">
        <v>113</v>
      </c>
      <c r="B75" s="360" t="s">
        <v>114</v>
      </c>
      <c r="C75" s="360" t="s">
        <v>237</v>
      </c>
      <c r="D75" s="360" t="s">
        <v>238</v>
      </c>
      <c r="E75" s="360" t="s">
        <v>77</v>
      </c>
      <c r="F75" s="360" t="s">
        <v>78</v>
      </c>
      <c r="G75" s="360" t="s">
        <v>91</v>
      </c>
      <c r="H75" s="19"/>
      <c r="I75" s="367">
        <v>3</v>
      </c>
      <c r="J75" s="19"/>
    </row>
    <row r="76" spans="1:10">
      <c r="A76" s="360" t="s">
        <v>113</v>
      </c>
      <c r="B76" s="360" t="s">
        <v>114</v>
      </c>
      <c r="C76" s="360" t="s">
        <v>250</v>
      </c>
      <c r="D76" s="360" t="s">
        <v>251</v>
      </c>
      <c r="E76" s="360" t="s">
        <v>77</v>
      </c>
      <c r="F76" s="360" t="s">
        <v>78</v>
      </c>
      <c r="G76" s="360" t="s">
        <v>79</v>
      </c>
      <c r="H76" s="19"/>
      <c r="I76" s="367">
        <v>3</v>
      </c>
      <c r="J76" s="20"/>
    </row>
    <row r="77" spans="1:10">
      <c r="A77" s="360" t="s">
        <v>113</v>
      </c>
      <c r="B77" s="360" t="s">
        <v>114</v>
      </c>
      <c r="C77" s="360" t="s">
        <v>272</v>
      </c>
      <c r="D77" s="360" t="s">
        <v>273</v>
      </c>
      <c r="E77" s="360" t="s">
        <v>77</v>
      </c>
      <c r="F77" s="360" t="s">
        <v>78</v>
      </c>
      <c r="G77" s="360" t="s">
        <v>91</v>
      </c>
      <c r="H77" s="19"/>
      <c r="I77" s="367">
        <v>3</v>
      </c>
      <c r="J77" s="19"/>
    </row>
    <row r="78" spans="1:10">
      <c r="A78" s="360" t="s">
        <v>113</v>
      </c>
      <c r="B78" s="360" t="s">
        <v>114</v>
      </c>
      <c r="C78" s="360" t="s">
        <v>291</v>
      </c>
      <c r="D78" s="360" t="s">
        <v>292</v>
      </c>
      <c r="E78" s="360" t="s">
        <v>77</v>
      </c>
      <c r="F78" s="360" t="s">
        <v>85</v>
      </c>
      <c r="G78" s="360" t="s">
        <v>108</v>
      </c>
      <c r="H78" s="19"/>
      <c r="I78" s="367">
        <v>3</v>
      </c>
      <c r="J78" s="19"/>
    </row>
    <row r="79" spans="1:10">
      <c r="A79" s="360" t="s">
        <v>113</v>
      </c>
      <c r="B79" s="360" t="s">
        <v>114</v>
      </c>
      <c r="C79" s="360" t="s">
        <v>315</v>
      </c>
      <c r="D79" s="360" t="s">
        <v>316</v>
      </c>
      <c r="E79" s="360" t="s">
        <v>77</v>
      </c>
      <c r="F79" s="360" t="s">
        <v>78</v>
      </c>
      <c r="G79" s="360" t="s">
        <v>79</v>
      </c>
      <c r="H79" s="19"/>
      <c r="I79" s="367">
        <v>3</v>
      </c>
      <c r="J79" s="20"/>
    </row>
    <row r="80" spans="1:10">
      <c r="A80" s="362" t="s">
        <v>113</v>
      </c>
      <c r="B80" s="362" t="s">
        <v>114</v>
      </c>
      <c r="C80" s="362" t="s">
        <v>317</v>
      </c>
      <c r="D80" s="362" t="s">
        <v>318</v>
      </c>
      <c r="E80" s="362" t="s">
        <v>77</v>
      </c>
      <c r="F80" s="362" t="s">
        <v>85</v>
      </c>
      <c r="G80" s="362" t="s">
        <v>108</v>
      </c>
      <c r="H80" s="19"/>
      <c r="I80" s="367">
        <v>3</v>
      </c>
      <c r="J80" s="19"/>
    </row>
    <row r="81" spans="1:10">
      <c r="A81" s="360" t="s">
        <v>113</v>
      </c>
      <c r="B81" s="360" t="s">
        <v>114</v>
      </c>
      <c r="C81" s="360" t="s">
        <v>350</v>
      </c>
      <c r="D81" s="360" t="s">
        <v>351</v>
      </c>
      <c r="E81" s="360" t="s">
        <v>77</v>
      </c>
      <c r="F81" s="360" t="s">
        <v>78</v>
      </c>
      <c r="G81" s="360" t="s">
        <v>79</v>
      </c>
      <c r="H81" s="19"/>
      <c r="I81" s="367">
        <v>3</v>
      </c>
      <c r="J81" s="19"/>
    </row>
    <row r="82" spans="1:10">
      <c r="A82" s="362" t="s">
        <v>113</v>
      </c>
      <c r="B82" s="362" t="s">
        <v>114</v>
      </c>
      <c r="C82" s="362" t="s">
        <v>406</v>
      </c>
      <c r="D82" s="362" t="s">
        <v>407</v>
      </c>
      <c r="E82" s="362" t="s">
        <v>77</v>
      </c>
      <c r="F82" s="362" t="s">
        <v>85</v>
      </c>
      <c r="G82" s="362" t="s">
        <v>108</v>
      </c>
      <c r="H82" s="19"/>
      <c r="I82" s="367">
        <v>3</v>
      </c>
      <c r="J82" s="19"/>
    </row>
    <row r="83" spans="1:10">
      <c r="A83" s="360" t="s">
        <v>113</v>
      </c>
      <c r="B83" s="360" t="s">
        <v>114</v>
      </c>
      <c r="C83" s="360" t="s">
        <v>408</v>
      </c>
      <c r="D83" s="360" t="s">
        <v>409</v>
      </c>
      <c r="E83" s="360" t="s">
        <v>77</v>
      </c>
      <c r="F83" s="360" t="s">
        <v>85</v>
      </c>
      <c r="G83" s="360" t="s">
        <v>86</v>
      </c>
      <c r="H83" s="19"/>
      <c r="I83" s="367">
        <v>3</v>
      </c>
      <c r="J83" s="19"/>
    </row>
    <row r="84" spans="1:10">
      <c r="A84" s="360" t="s">
        <v>113</v>
      </c>
      <c r="B84" s="360" t="s">
        <v>114</v>
      </c>
      <c r="C84" s="360" t="s">
        <v>424</v>
      </c>
      <c r="D84" s="360" t="s">
        <v>425</v>
      </c>
      <c r="E84" s="360" t="s">
        <v>77</v>
      </c>
      <c r="F84" s="360" t="s">
        <v>78</v>
      </c>
      <c r="G84" s="360" t="s">
        <v>79</v>
      </c>
      <c r="H84" s="19"/>
      <c r="I84" s="367">
        <v>3</v>
      </c>
      <c r="J84" s="20"/>
    </row>
    <row r="85" spans="1:10">
      <c r="A85" s="360" t="s">
        <v>113</v>
      </c>
      <c r="B85" s="360" t="s">
        <v>114</v>
      </c>
      <c r="C85" s="360" t="s">
        <v>437</v>
      </c>
      <c r="D85" s="360" t="s">
        <v>438</v>
      </c>
      <c r="E85" s="360" t="s">
        <v>77</v>
      </c>
      <c r="F85" s="360" t="s">
        <v>78</v>
      </c>
      <c r="G85" s="360" t="s">
        <v>79</v>
      </c>
      <c r="H85" s="19"/>
      <c r="I85" s="367">
        <v>3</v>
      </c>
      <c r="J85" s="20"/>
    </row>
    <row r="86" spans="1:10">
      <c r="A86" s="360" t="s">
        <v>113</v>
      </c>
      <c r="B86" s="360" t="s">
        <v>114</v>
      </c>
      <c r="C86" s="360" t="s">
        <v>445</v>
      </c>
      <c r="D86" s="360" t="s">
        <v>446</v>
      </c>
      <c r="E86" s="360" t="s">
        <v>77</v>
      </c>
      <c r="F86" s="360" t="s">
        <v>78</v>
      </c>
      <c r="G86" s="360" t="s">
        <v>79</v>
      </c>
      <c r="H86" s="19"/>
      <c r="I86" s="367">
        <v>3</v>
      </c>
      <c r="J86" s="19"/>
    </row>
    <row r="87" spans="1:10">
      <c r="A87" s="360" t="s">
        <v>113</v>
      </c>
      <c r="B87" s="360" t="s">
        <v>114</v>
      </c>
      <c r="C87" s="360" t="s">
        <v>455</v>
      </c>
      <c r="D87" s="360" t="s">
        <v>456</v>
      </c>
      <c r="E87" s="360" t="s">
        <v>77</v>
      </c>
      <c r="F87" s="360" t="s">
        <v>78</v>
      </c>
      <c r="G87" s="360" t="s">
        <v>91</v>
      </c>
      <c r="H87" s="19"/>
      <c r="I87" s="367">
        <v>3</v>
      </c>
      <c r="J87" s="19"/>
    </row>
    <row r="88" spans="1:10">
      <c r="A88" s="360" t="s">
        <v>113</v>
      </c>
      <c r="B88" s="360" t="s">
        <v>114</v>
      </c>
      <c r="C88" s="360" t="s">
        <v>457</v>
      </c>
      <c r="D88" s="360" t="s">
        <v>458</v>
      </c>
      <c r="E88" s="360" t="s">
        <v>77</v>
      </c>
      <c r="F88" s="360" t="s">
        <v>85</v>
      </c>
      <c r="G88" s="360" t="s">
        <v>86</v>
      </c>
      <c r="H88" s="19"/>
      <c r="I88" s="367">
        <v>3</v>
      </c>
      <c r="J88" s="19"/>
    </row>
    <row r="89" spans="1:10">
      <c r="A89" s="360" t="s">
        <v>113</v>
      </c>
      <c r="B89" s="360" t="s">
        <v>114</v>
      </c>
      <c r="C89" s="360" t="s">
        <v>553</v>
      </c>
      <c r="D89" s="360" t="s">
        <v>554</v>
      </c>
      <c r="E89" s="360" t="s">
        <v>77</v>
      </c>
      <c r="F89" s="360" t="s">
        <v>85</v>
      </c>
      <c r="G89" s="360" t="s">
        <v>108</v>
      </c>
      <c r="H89" s="19"/>
      <c r="I89" s="367">
        <v>3</v>
      </c>
      <c r="J89" s="19"/>
    </row>
    <row r="90" spans="1:10">
      <c r="A90" s="360" t="s">
        <v>113</v>
      </c>
      <c r="B90" s="360" t="s">
        <v>114</v>
      </c>
      <c r="C90" s="360" t="s">
        <v>559</v>
      </c>
      <c r="D90" s="360" t="s">
        <v>560</v>
      </c>
      <c r="E90" s="360" t="s">
        <v>77</v>
      </c>
      <c r="F90" s="360" t="s">
        <v>78</v>
      </c>
      <c r="G90" s="360" t="s">
        <v>79</v>
      </c>
      <c r="H90" s="19"/>
      <c r="I90" s="367">
        <v>3</v>
      </c>
      <c r="J90" s="20"/>
    </row>
    <row r="91" spans="1:10">
      <c r="A91" s="360" t="s">
        <v>113</v>
      </c>
      <c r="B91" s="360" t="s">
        <v>114</v>
      </c>
      <c r="C91" s="360" t="s">
        <v>594</v>
      </c>
      <c r="D91" s="360" t="s">
        <v>595</v>
      </c>
      <c r="E91" s="360" t="s">
        <v>77</v>
      </c>
      <c r="F91" s="360" t="s">
        <v>78</v>
      </c>
      <c r="G91" s="360" t="s">
        <v>79</v>
      </c>
      <c r="H91" s="19"/>
      <c r="I91" s="367">
        <v>3</v>
      </c>
      <c r="J91" s="19"/>
    </row>
    <row r="92" spans="1:10">
      <c r="A92" s="360" t="s">
        <v>113</v>
      </c>
      <c r="B92" s="360" t="s">
        <v>114</v>
      </c>
      <c r="C92" s="360" t="s">
        <v>600</v>
      </c>
      <c r="D92" s="360" t="s">
        <v>601</v>
      </c>
      <c r="E92" s="360" t="s">
        <v>77</v>
      </c>
      <c r="F92" s="360" t="s">
        <v>78</v>
      </c>
      <c r="G92" s="360" t="s">
        <v>79</v>
      </c>
      <c r="H92" s="19"/>
      <c r="I92" s="367">
        <v>3</v>
      </c>
      <c r="J92" s="19"/>
    </row>
    <row r="93" spans="1:10">
      <c r="A93" s="360" t="s">
        <v>113</v>
      </c>
      <c r="B93" s="360" t="s">
        <v>114</v>
      </c>
      <c r="C93" s="360" t="s">
        <v>610</v>
      </c>
      <c r="D93" s="360" t="s">
        <v>611</v>
      </c>
      <c r="E93" s="360" t="s">
        <v>77</v>
      </c>
      <c r="F93" s="360" t="s">
        <v>85</v>
      </c>
      <c r="G93" s="360" t="s">
        <v>108</v>
      </c>
      <c r="H93" s="19"/>
      <c r="I93" s="367">
        <v>3</v>
      </c>
      <c r="J93" s="19"/>
    </row>
    <row r="94" spans="1:10">
      <c r="A94" s="360" t="s">
        <v>113</v>
      </c>
      <c r="B94" s="360" t="s">
        <v>114</v>
      </c>
      <c r="C94" s="360" t="s">
        <v>639</v>
      </c>
      <c r="D94" s="360" t="s">
        <v>640</v>
      </c>
      <c r="E94" s="360" t="s">
        <v>77</v>
      </c>
      <c r="F94" s="360" t="s">
        <v>85</v>
      </c>
      <c r="G94" s="360" t="s">
        <v>86</v>
      </c>
      <c r="H94" s="19"/>
      <c r="I94" s="367">
        <v>3</v>
      </c>
      <c r="J94" s="20"/>
    </row>
    <row r="95" spans="1:10">
      <c r="A95" s="360" t="s">
        <v>113</v>
      </c>
      <c r="B95" s="360" t="s">
        <v>188</v>
      </c>
      <c r="C95" s="360" t="s">
        <v>189</v>
      </c>
      <c r="D95" s="360" t="s">
        <v>190</v>
      </c>
      <c r="E95" s="360" t="s">
        <v>167</v>
      </c>
      <c r="F95" s="360" t="s">
        <v>78</v>
      </c>
      <c r="G95" s="360" t="s">
        <v>1214</v>
      </c>
      <c r="H95" s="19"/>
      <c r="I95" s="367">
        <v>3</v>
      </c>
      <c r="J95" s="19"/>
    </row>
    <row r="96" spans="1:10">
      <c r="A96" s="360" t="s">
        <v>113</v>
      </c>
      <c r="B96" s="360" t="s">
        <v>188</v>
      </c>
      <c r="C96" s="360" t="s">
        <v>413</v>
      </c>
      <c r="D96" s="360" t="s">
        <v>414</v>
      </c>
      <c r="E96" s="360" t="s">
        <v>167</v>
      </c>
      <c r="F96" s="360" t="s">
        <v>78</v>
      </c>
      <c r="G96" s="360" t="s">
        <v>1214</v>
      </c>
      <c r="H96" s="19"/>
      <c r="I96" s="367">
        <v>3</v>
      </c>
      <c r="J96" s="19"/>
    </row>
    <row r="97" spans="1:10">
      <c r="A97" s="360" t="s">
        <v>113</v>
      </c>
      <c r="B97" s="360" t="s">
        <v>188</v>
      </c>
      <c r="C97" s="360" t="s">
        <v>589</v>
      </c>
      <c r="D97" s="360" t="s">
        <v>590</v>
      </c>
      <c r="E97" s="360" t="s">
        <v>167</v>
      </c>
      <c r="F97" s="360" t="s">
        <v>78</v>
      </c>
      <c r="G97" s="360" t="s">
        <v>1214</v>
      </c>
      <c r="H97" s="19"/>
      <c r="I97" s="367">
        <v>3</v>
      </c>
      <c r="J97" s="20"/>
    </row>
    <row r="98" spans="1:10">
      <c r="A98" s="360" t="s">
        <v>113</v>
      </c>
      <c r="B98" s="360" t="s">
        <v>242</v>
      </c>
      <c r="C98" s="360" t="s">
        <v>243</v>
      </c>
      <c r="D98" s="360" t="s">
        <v>244</v>
      </c>
      <c r="E98" s="360" t="s">
        <v>232</v>
      </c>
      <c r="F98" s="360" t="s">
        <v>78</v>
      </c>
      <c r="G98" s="360" t="s">
        <v>1214</v>
      </c>
      <c r="H98" s="19"/>
      <c r="I98" s="367">
        <v>3</v>
      </c>
      <c r="J98" s="19"/>
    </row>
    <row r="99" spans="1:10">
      <c r="A99" s="360" t="s">
        <v>95</v>
      </c>
      <c r="B99" s="360" t="s">
        <v>99</v>
      </c>
      <c r="C99" s="360" t="s">
        <v>100</v>
      </c>
      <c r="D99" s="360" t="s">
        <v>101</v>
      </c>
      <c r="E99" s="360" t="s">
        <v>84</v>
      </c>
      <c r="F99" s="360" t="s">
        <v>78</v>
      </c>
      <c r="G99" s="360" t="s">
        <v>79</v>
      </c>
      <c r="H99" s="19"/>
      <c r="I99" s="367">
        <v>3</v>
      </c>
      <c r="J99" s="19"/>
    </row>
    <row r="100" spans="1:10">
      <c r="A100" s="360" t="s">
        <v>95</v>
      </c>
      <c r="B100" s="360" t="s">
        <v>615</v>
      </c>
      <c r="C100" s="360" t="s">
        <v>616</v>
      </c>
      <c r="D100" s="360" t="s">
        <v>617</v>
      </c>
      <c r="E100" s="360" t="s">
        <v>149</v>
      </c>
      <c r="F100" s="360" t="s">
        <v>78</v>
      </c>
      <c r="G100" s="360" t="s">
        <v>79</v>
      </c>
      <c r="H100" s="19"/>
      <c r="I100" s="367">
        <v>3</v>
      </c>
      <c r="J100" s="20"/>
    </row>
    <row r="101" spans="1:10">
      <c r="A101" s="360" t="s">
        <v>95</v>
      </c>
      <c r="B101" s="360" t="s">
        <v>96</v>
      </c>
      <c r="C101" s="360" t="s">
        <v>97</v>
      </c>
      <c r="D101" s="360" t="s">
        <v>98</v>
      </c>
      <c r="E101" s="360" t="s">
        <v>84</v>
      </c>
      <c r="F101" s="360" t="s">
        <v>78</v>
      </c>
      <c r="G101" s="360" t="s">
        <v>79</v>
      </c>
      <c r="H101" s="20"/>
      <c r="I101" s="367">
        <v>3</v>
      </c>
      <c r="J101" s="19"/>
    </row>
    <row r="102" spans="1:10">
      <c r="A102" s="360" t="s">
        <v>95</v>
      </c>
      <c r="B102" s="360" t="s">
        <v>96</v>
      </c>
      <c r="C102" s="360" t="s">
        <v>158</v>
      </c>
      <c r="D102" s="360" t="s">
        <v>159</v>
      </c>
      <c r="E102" s="360" t="s">
        <v>84</v>
      </c>
      <c r="F102" s="360" t="s">
        <v>85</v>
      </c>
      <c r="G102" s="360" t="s">
        <v>86</v>
      </c>
      <c r="H102" s="19"/>
      <c r="I102" s="367">
        <v>3</v>
      </c>
      <c r="J102" s="19"/>
    </row>
    <row r="103" spans="1:10">
      <c r="A103" s="360" t="s">
        <v>95</v>
      </c>
      <c r="B103" s="360" t="s">
        <v>96</v>
      </c>
      <c r="C103" s="360" t="s">
        <v>267</v>
      </c>
      <c r="D103" s="360" t="s">
        <v>268</v>
      </c>
      <c r="E103" s="360" t="s">
        <v>84</v>
      </c>
      <c r="F103" s="360" t="s">
        <v>85</v>
      </c>
      <c r="G103" s="360" t="s">
        <v>108</v>
      </c>
      <c r="H103" s="19"/>
      <c r="I103" s="367">
        <v>3</v>
      </c>
      <c r="J103" s="20"/>
    </row>
    <row r="104" spans="1:10">
      <c r="A104" s="360" t="s">
        <v>95</v>
      </c>
      <c r="B104" s="360" t="s">
        <v>96</v>
      </c>
      <c r="C104" s="360" t="s">
        <v>278</v>
      </c>
      <c r="D104" s="360" t="s">
        <v>279</v>
      </c>
      <c r="E104" s="360" t="s">
        <v>84</v>
      </c>
      <c r="F104" s="360" t="s">
        <v>78</v>
      </c>
      <c r="G104" s="360" t="s">
        <v>1214</v>
      </c>
      <c r="H104" s="19"/>
      <c r="I104" s="367">
        <v>3</v>
      </c>
      <c r="J104" s="20"/>
    </row>
    <row r="105" spans="1:10">
      <c r="A105" s="360" t="s">
        <v>95</v>
      </c>
      <c r="B105" s="360" t="s">
        <v>96</v>
      </c>
      <c r="C105" s="360" t="s">
        <v>321</v>
      </c>
      <c r="D105" s="360" t="s">
        <v>322</v>
      </c>
      <c r="E105" s="360" t="s">
        <v>84</v>
      </c>
      <c r="F105" s="360" t="s">
        <v>85</v>
      </c>
      <c r="G105" s="360" t="s">
        <v>86</v>
      </c>
      <c r="H105" s="19"/>
      <c r="I105" s="367">
        <v>3</v>
      </c>
      <c r="J105" s="19"/>
    </row>
    <row r="106" spans="1:10">
      <c r="A106" s="360" t="s">
        <v>95</v>
      </c>
      <c r="B106" s="360" t="s">
        <v>96</v>
      </c>
      <c r="C106" s="360" t="s">
        <v>352</v>
      </c>
      <c r="D106" s="360" t="s">
        <v>353</v>
      </c>
      <c r="E106" s="360" t="s">
        <v>84</v>
      </c>
      <c r="F106" s="360" t="s">
        <v>78</v>
      </c>
      <c r="G106" s="360" t="s">
        <v>1214</v>
      </c>
      <c r="H106" s="19"/>
      <c r="I106" s="367">
        <v>3</v>
      </c>
      <c r="J106" s="20"/>
    </row>
    <row r="107" spans="1:10">
      <c r="A107" s="360" t="s">
        <v>95</v>
      </c>
      <c r="B107" s="360" t="s">
        <v>96</v>
      </c>
      <c r="C107" s="360" t="s">
        <v>354</v>
      </c>
      <c r="D107" s="360" t="s">
        <v>355</v>
      </c>
      <c r="E107" s="360" t="s">
        <v>84</v>
      </c>
      <c r="F107" s="360" t="s">
        <v>78</v>
      </c>
      <c r="G107" s="360" t="s">
        <v>1214</v>
      </c>
      <c r="H107" s="19"/>
      <c r="I107" s="367">
        <v>3</v>
      </c>
      <c r="J107" s="20"/>
    </row>
    <row r="108" spans="1:10">
      <c r="A108" s="360" t="s">
        <v>95</v>
      </c>
      <c r="B108" s="360" t="s">
        <v>96</v>
      </c>
      <c r="C108" s="360" t="s">
        <v>374</v>
      </c>
      <c r="D108" s="360" t="s">
        <v>375</v>
      </c>
      <c r="E108" s="360" t="s">
        <v>84</v>
      </c>
      <c r="F108" s="360" t="s">
        <v>78</v>
      </c>
      <c r="G108" s="360" t="s">
        <v>1214</v>
      </c>
      <c r="H108" s="19"/>
      <c r="I108" s="367">
        <v>3</v>
      </c>
      <c r="J108" s="19"/>
    </row>
    <row r="109" spans="1:10">
      <c r="A109" s="360" t="s">
        <v>95</v>
      </c>
      <c r="B109" s="360" t="s">
        <v>96</v>
      </c>
      <c r="C109" s="360" t="s">
        <v>378</v>
      </c>
      <c r="D109" s="360" t="s">
        <v>379</v>
      </c>
      <c r="E109" s="360" t="s">
        <v>84</v>
      </c>
      <c r="F109" s="360" t="s">
        <v>78</v>
      </c>
      <c r="G109" s="360" t="s">
        <v>79</v>
      </c>
      <c r="H109" s="19"/>
      <c r="I109" s="367">
        <v>3</v>
      </c>
      <c r="J109" s="19"/>
    </row>
    <row r="110" spans="1:10">
      <c r="A110" s="360" t="s">
        <v>95</v>
      </c>
      <c r="B110" s="360" t="s">
        <v>96</v>
      </c>
      <c r="C110" s="360" t="s">
        <v>396</v>
      </c>
      <c r="D110" s="360" t="s">
        <v>397</v>
      </c>
      <c r="E110" s="360" t="s">
        <v>84</v>
      </c>
      <c r="F110" s="360" t="s">
        <v>78</v>
      </c>
      <c r="G110" s="360" t="s">
        <v>91</v>
      </c>
      <c r="H110" s="19"/>
      <c r="I110" s="367">
        <v>3</v>
      </c>
      <c r="J110" s="20"/>
    </row>
    <row r="111" spans="1:10">
      <c r="A111" s="360" t="s">
        <v>95</v>
      </c>
      <c r="B111" s="360" t="s">
        <v>96</v>
      </c>
      <c r="C111" s="360" t="s">
        <v>398</v>
      </c>
      <c r="D111" s="360" t="s">
        <v>399</v>
      </c>
      <c r="E111" s="360" t="s">
        <v>84</v>
      </c>
      <c r="F111" s="360" t="s">
        <v>85</v>
      </c>
      <c r="G111" s="360" t="s">
        <v>86</v>
      </c>
      <c r="H111" s="19"/>
      <c r="I111" s="367">
        <v>3</v>
      </c>
      <c r="J111" s="19"/>
    </row>
    <row r="112" spans="1:10">
      <c r="A112" s="360" t="s">
        <v>95</v>
      </c>
      <c r="B112" s="360" t="s">
        <v>96</v>
      </c>
      <c r="C112" s="360" t="s">
        <v>490</v>
      </c>
      <c r="D112" s="360" t="s">
        <v>491</v>
      </c>
      <c r="E112" s="360" t="s">
        <v>84</v>
      </c>
      <c r="F112" s="360" t="s">
        <v>78</v>
      </c>
      <c r="G112" s="360" t="s">
        <v>79</v>
      </c>
      <c r="H112" s="19"/>
      <c r="I112" s="367">
        <v>3</v>
      </c>
      <c r="J112" s="20"/>
    </row>
    <row r="113" spans="1:10">
      <c r="A113" s="360" t="s">
        <v>95</v>
      </c>
      <c r="B113" s="360" t="s">
        <v>96</v>
      </c>
      <c r="C113" s="360" t="s">
        <v>1217</v>
      </c>
      <c r="D113" s="360" t="s">
        <v>492</v>
      </c>
      <c r="E113" s="360" t="s">
        <v>84</v>
      </c>
      <c r="F113" s="360" t="s">
        <v>78</v>
      </c>
      <c r="G113" s="360" t="s">
        <v>79</v>
      </c>
      <c r="H113" s="19"/>
      <c r="I113" s="367">
        <v>3</v>
      </c>
      <c r="J113" s="19"/>
    </row>
    <row r="114" spans="1:10">
      <c r="A114" s="360" t="s">
        <v>95</v>
      </c>
      <c r="B114" s="360" t="s">
        <v>96</v>
      </c>
      <c r="C114" s="360" t="s">
        <v>505</v>
      </c>
      <c r="D114" s="360" t="s">
        <v>506</v>
      </c>
      <c r="E114" s="360" t="s">
        <v>84</v>
      </c>
      <c r="F114" s="360" t="s">
        <v>78</v>
      </c>
      <c r="G114" s="360" t="s">
        <v>1214</v>
      </c>
      <c r="H114" s="19"/>
      <c r="I114" s="367">
        <v>3</v>
      </c>
      <c r="J114" s="19"/>
    </row>
    <row r="115" spans="1:10">
      <c r="A115" s="360" t="s">
        <v>95</v>
      </c>
      <c r="B115" s="360" t="s">
        <v>96</v>
      </c>
      <c r="C115" s="360" t="s">
        <v>641</v>
      </c>
      <c r="D115" s="360" t="s">
        <v>642</v>
      </c>
      <c r="E115" s="360" t="s">
        <v>84</v>
      </c>
      <c r="F115" s="360" t="s">
        <v>78</v>
      </c>
      <c r="G115" s="360" t="s">
        <v>79</v>
      </c>
      <c r="H115" s="19"/>
      <c r="I115" s="367">
        <v>3</v>
      </c>
      <c r="J115" s="20"/>
    </row>
    <row r="116" spans="1:10">
      <c r="A116" s="360" t="s">
        <v>95</v>
      </c>
      <c r="B116" s="360" t="s">
        <v>96</v>
      </c>
      <c r="C116" s="360" t="s">
        <v>647</v>
      </c>
      <c r="D116" s="360" t="s">
        <v>648</v>
      </c>
      <c r="E116" s="360" t="s">
        <v>84</v>
      </c>
      <c r="F116" s="360" t="s">
        <v>78</v>
      </c>
      <c r="G116" s="360" t="s">
        <v>91</v>
      </c>
      <c r="H116" s="19"/>
      <c r="I116" s="367">
        <v>3</v>
      </c>
      <c r="J116" s="19"/>
    </row>
    <row r="117" spans="1:10">
      <c r="A117" s="360" t="s">
        <v>95</v>
      </c>
      <c r="B117" s="360" t="s">
        <v>431</v>
      </c>
      <c r="C117" s="360" t="s">
        <v>432</v>
      </c>
      <c r="D117" s="360" t="s">
        <v>433</v>
      </c>
      <c r="E117" s="360" t="s">
        <v>77</v>
      </c>
      <c r="F117" s="360" t="s">
        <v>78</v>
      </c>
      <c r="G117" s="360" t="s">
        <v>91</v>
      </c>
      <c r="H117" s="19"/>
      <c r="I117" s="367">
        <v>3</v>
      </c>
      <c r="J117" s="20"/>
    </row>
    <row r="118" spans="1:10">
      <c r="A118" s="360" t="s">
        <v>95</v>
      </c>
      <c r="B118" s="360" t="s">
        <v>431</v>
      </c>
      <c r="C118" s="360" t="s">
        <v>637</v>
      </c>
      <c r="D118" s="360" t="s">
        <v>638</v>
      </c>
      <c r="E118" s="360" t="s">
        <v>77</v>
      </c>
      <c r="F118" s="360" t="s">
        <v>78</v>
      </c>
      <c r="G118" s="360" t="s">
        <v>79</v>
      </c>
      <c r="H118" s="19"/>
      <c r="I118" s="367">
        <v>3</v>
      </c>
      <c r="J118" s="19"/>
    </row>
    <row r="119" spans="1:10">
      <c r="A119" s="360" t="s">
        <v>255</v>
      </c>
      <c r="B119" s="360" t="s">
        <v>528</v>
      </c>
      <c r="C119" s="360" t="s">
        <v>528</v>
      </c>
      <c r="D119" s="360" t="s">
        <v>529</v>
      </c>
      <c r="E119" s="360" t="s">
        <v>256</v>
      </c>
      <c r="F119" s="360" t="s">
        <v>85</v>
      </c>
      <c r="G119" s="360" t="s">
        <v>108</v>
      </c>
      <c r="H119" s="19"/>
      <c r="I119" s="368">
        <v>4</v>
      </c>
      <c r="J119" s="20"/>
    </row>
    <row r="120" spans="1:10">
      <c r="A120" s="360" t="s">
        <v>150</v>
      </c>
      <c r="B120" s="360" t="s">
        <v>261</v>
      </c>
      <c r="C120" s="360" t="s">
        <v>262</v>
      </c>
      <c r="D120" s="360" t="s">
        <v>263</v>
      </c>
      <c r="E120" s="360" t="s">
        <v>232</v>
      </c>
      <c r="F120" s="360" t="s">
        <v>78</v>
      </c>
      <c r="G120" s="360" t="s">
        <v>1214</v>
      </c>
      <c r="H120" s="19"/>
      <c r="I120" s="367">
        <v>4</v>
      </c>
      <c r="J120" s="19"/>
    </row>
    <row r="121" spans="1:10">
      <c r="A121" s="360" t="s">
        <v>150</v>
      </c>
      <c r="B121" s="360" t="s">
        <v>261</v>
      </c>
      <c r="C121" s="360" t="s">
        <v>633</v>
      </c>
      <c r="D121" s="360" t="s">
        <v>634</v>
      </c>
      <c r="E121" s="360" t="s">
        <v>232</v>
      </c>
      <c r="F121" s="360" t="s">
        <v>78</v>
      </c>
      <c r="G121" s="360" t="s">
        <v>1214</v>
      </c>
      <c r="H121" s="19"/>
      <c r="I121" s="367">
        <v>4</v>
      </c>
      <c r="J121" s="20"/>
    </row>
    <row r="122" spans="1:10">
      <c r="A122" s="360" t="s">
        <v>150</v>
      </c>
      <c r="B122" s="360" t="s">
        <v>151</v>
      </c>
      <c r="C122" s="360" t="s">
        <v>191</v>
      </c>
      <c r="D122" s="360" t="s">
        <v>192</v>
      </c>
      <c r="E122" s="360" t="s">
        <v>77</v>
      </c>
      <c r="F122" s="360" t="s">
        <v>85</v>
      </c>
      <c r="G122" s="360" t="s">
        <v>108</v>
      </c>
      <c r="H122" s="19"/>
      <c r="I122" s="367">
        <v>4</v>
      </c>
      <c r="J122" s="19"/>
    </row>
    <row r="123" spans="1:10">
      <c r="A123" s="360" t="s">
        <v>150</v>
      </c>
      <c r="B123" s="360" t="s">
        <v>151</v>
      </c>
      <c r="C123" s="360" t="s">
        <v>211</v>
      </c>
      <c r="D123" s="360" t="s">
        <v>212</v>
      </c>
      <c r="E123" s="360" t="s">
        <v>77</v>
      </c>
      <c r="F123" s="360" t="s">
        <v>85</v>
      </c>
      <c r="G123" s="360" t="s">
        <v>108</v>
      </c>
      <c r="H123" s="19"/>
      <c r="I123" s="367">
        <v>4</v>
      </c>
      <c r="J123" s="19"/>
    </row>
    <row r="124" spans="1:10">
      <c r="A124" s="360" t="s">
        <v>150</v>
      </c>
      <c r="B124" s="360" t="s">
        <v>151</v>
      </c>
      <c r="C124" s="360" t="s">
        <v>280</v>
      </c>
      <c r="D124" s="360" t="s">
        <v>281</v>
      </c>
      <c r="E124" s="360" t="s">
        <v>77</v>
      </c>
      <c r="F124" s="360" t="s">
        <v>78</v>
      </c>
      <c r="G124" s="360" t="s">
        <v>79</v>
      </c>
      <c r="H124" s="19"/>
      <c r="I124" s="367">
        <v>4</v>
      </c>
      <c r="J124" s="20"/>
    </row>
    <row r="125" spans="1:10">
      <c r="A125" s="360" t="s">
        <v>150</v>
      </c>
      <c r="B125" s="360" t="s">
        <v>151</v>
      </c>
      <c r="C125" s="360" t="s">
        <v>302</v>
      </c>
      <c r="D125" s="360" t="s">
        <v>303</v>
      </c>
      <c r="E125" s="360" t="s">
        <v>77</v>
      </c>
      <c r="F125" s="360" t="s">
        <v>85</v>
      </c>
      <c r="G125" s="360" t="s">
        <v>108</v>
      </c>
      <c r="H125" s="19"/>
      <c r="I125" s="367">
        <v>4</v>
      </c>
      <c r="J125" s="20"/>
    </row>
    <row r="126" spans="1:10">
      <c r="A126" s="360" t="s">
        <v>150</v>
      </c>
      <c r="B126" s="360" t="s">
        <v>151</v>
      </c>
      <c r="C126" s="360" t="s">
        <v>304</v>
      </c>
      <c r="D126" s="360" t="s">
        <v>305</v>
      </c>
      <c r="E126" s="360" t="s">
        <v>77</v>
      </c>
      <c r="F126" s="360" t="s">
        <v>85</v>
      </c>
      <c r="G126" s="360" t="s">
        <v>108</v>
      </c>
      <c r="H126" s="19"/>
      <c r="I126" s="367">
        <v>4</v>
      </c>
      <c r="J126" s="19"/>
    </row>
    <row r="127" spans="1:10">
      <c r="A127" s="360" t="s">
        <v>150</v>
      </c>
      <c r="B127" s="360" t="s">
        <v>151</v>
      </c>
      <c r="C127" s="360" t="s">
        <v>306</v>
      </c>
      <c r="D127" s="360" t="s">
        <v>307</v>
      </c>
      <c r="E127" s="360" t="s">
        <v>77</v>
      </c>
      <c r="F127" s="360" t="s">
        <v>85</v>
      </c>
      <c r="G127" s="360" t="s">
        <v>108</v>
      </c>
      <c r="H127" s="19"/>
      <c r="I127" s="367">
        <v>4</v>
      </c>
      <c r="J127" s="19"/>
    </row>
    <row r="128" spans="1:10">
      <c r="A128" s="360" t="s">
        <v>150</v>
      </c>
      <c r="B128" s="360" t="s">
        <v>151</v>
      </c>
      <c r="C128" s="360" t="s">
        <v>319</v>
      </c>
      <c r="D128" s="360" t="s">
        <v>320</v>
      </c>
      <c r="E128" s="360" t="s">
        <v>77</v>
      </c>
      <c r="F128" s="363" t="s">
        <v>85</v>
      </c>
      <c r="G128" s="360" t="s">
        <v>108</v>
      </c>
      <c r="H128" s="19"/>
      <c r="I128" s="367">
        <v>4</v>
      </c>
      <c r="J128" s="19"/>
    </row>
    <row r="129" spans="1:10">
      <c r="A129" s="360" t="s">
        <v>150</v>
      </c>
      <c r="B129" s="360" t="s">
        <v>151</v>
      </c>
      <c r="C129" s="364" t="s">
        <v>356</v>
      </c>
      <c r="D129" s="365" t="s">
        <v>1211</v>
      </c>
      <c r="E129" s="366" t="s">
        <v>77</v>
      </c>
      <c r="F129" s="364" t="s">
        <v>85</v>
      </c>
      <c r="G129" s="360" t="s">
        <v>108</v>
      </c>
      <c r="H129" s="19"/>
      <c r="I129" s="367">
        <v>4</v>
      </c>
      <c r="J129" s="20"/>
    </row>
    <row r="130" spans="1:10">
      <c r="A130" s="360" t="s">
        <v>150</v>
      </c>
      <c r="B130" s="360" t="s">
        <v>151</v>
      </c>
      <c r="C130" s="360" t="s">
        <v>376</v>
      </c>
      <c r="D130" s="360" t="s">
        <v>377</v>
      </c>
      <c r="E130" s="360" t="s">
        <v>77</v>
      </c>
      <c r="F130" s="360" t="s">
        <v>85</v>
      </c>
      <c r="G130" s="360" t="s">
        <v>108</v>
      </c>
      <c r="H130" s="19"/>
      <c r="I130" s="367">
        <v>4</v>
      </c>
      <c r="J130" s="19"/>
    </row>
    <row r="131" spans="1:10">
      <c r="A131" s="360" t="s">
        <v>150</v>
      </c>
      <c r="B131" s="360" t="s">
        <v>151</v>
      </c>
      <c r="C131" s="364" t="s">
        <v>1212</v>
      </c>
      <c r="D131" s="365" t="s">
        <v>1213</v>
      </c>
      <c r="E131" s="366" t="s">
        <v>77</v>
      </c>
      <c r="F131" s="364" t="s">
        <v>85</v>
      </c>
      <c r="G131" s="360" t="s">
        <v>108</v>
      </c>
      <c r="H131" s="19"/>
      <c r="I131" s="367">
        <v>4</v>
      </c>
      <c r="J131" s="20"/>
    </row>
    <row r="132" spans="1:10">
      <c r="A132" s="360" t="s">
        <v>150</v>
      </c>
      <c r="B132" s="360" t="s">
        <v>151</v>
      </c>
      <c r="C132" s="360" t="s">
        <v>439</v>
      </c>
      <c r="D132" s="360" t="s">
        <v>440</v>
      </c>
      <c r="E132" s="360" t="s">
        <v>77</v>
      </c>
      <c r="F132" s="360" t="s">
        <v>85</v>
      </c>
      <c r="G132" s="360" t="s">
        <v>108</v>
      </c>
      <c r="H132" s="19"/>
      <c r="I132" s="367">
        <v>4</v>
      </c>
      <c r="J132" s="19"/>
    </row>
    <row r="133" spans="1:10">
      <c r="A133" s="360" t="s">
        <v>150</v>
      </c>
      <c r="B133" s="360" t="s">
        <v>151</v>
      </c>
      <c r="C133" s="360" t="s">
        <v>443</v>
      </c>
      <c r="D133" s="360" t="s">
        <v>444</v>
      </c>
      <c r="E133" s="360" t="s">
        <v>77</v>
      </c>
      <c r="F133" s="360" t="s">
        <v>78</v>
      </c>
      <c r="G133" s="360" t="s">
        <v>79</v>
      </c>
      <c r="H133" s="19"/>
      <c r="I133" s="367">
        <v>4</v>
      </c>
      <c r="J133" s="19"/>
    </row>
    <row r="134" spans="1:10">
      <c r="A134" s="360" t="s">
        <v>150</v>
      </c>
      <c r="B134" s="360" t="s">
        <v>151</v>
      </c>
      <c r="C134" s="360" t="s">
        <v>522</v>
      </c>
      <c r="D134" s="360" t="s">
        <v>523</v>
      </c>
      <c r="E134" s="360" t="s">
        <v>77</v>
      </c>
      <c r="F134" s="360" t="s">
        <v>85</v>
      </c>
      <c r="G134" s="360" t="s">
        <v>108</v>
      </c>
      <c r="H134" s="19"/>
      <c r="I134" s="367">
        <v>4</v>
      </c>
      <c r="J134" s="19"/>
    </row>
    <row r="135" spans="1:10">
      <c r="A135" s="360" t="s">
        <v>150</v>
      </c>
      <c r="B135" s="360" t="s">
        <v>151</v>
      </c>
      <c r="C135" s="360" t="s">
        <v>566</v>
      </c>
      <c r="D135" s="360" t="s">
        <v>567</v>
      </c>
      <c r="E135" s="360" t="s">
        <v>77</v>
      </c>
      <c r="F135" s="360" t="s">
        <v>78</v>
      </c>
      <c r="G135" s="360" t="s">
        <v>79</v>
      </c>
      <c r="H135" s="19"/>
      <c r="I135" s="367">
        <v>4</v>
      </c>
      <c r="J135" s="19"/>
    </row>
    <row r="136" spans="1:10">
      <c r="A136" s="360" t="s">
        <v>150</v>
      </c>
      <c r="B136" s="360" t="s">
        <v>151</v>
      </c>
      <c r="C136" s="360" t="s">
        <v>1219</v>
      </c>
      <c r="D136" s="360" t="s">
        <v>1220</v>
      </c>
      <c r="E136" s="360" t="s">
        <v>77</v>
      </c>
      <c r="F136" s="360" t="s">
        <v>78</v>
      </c>
      <c r="G136" s="360" t="s">
        <v>79</v>
      </c>
      <c r="H136" s="19"/>
      <c r="I136" s="367">
        <v>4</v>
      </c>
      <c r="J136" s="19"/>
    </row>
    <row r="137" spans="1:10">
      <c r="A137" s="360" t="s">
        <v>150</v>
      </c>
      <c r="B137" s="360" t="s">
        <v>151</v>
      </c>
      <c r="C137" s="360" t="s">
        <v>621</v>
      </c>
      <c r="D137" s="360" t="s">
        <v>622</v>
      </c>
      <c r="E137" s="360" t="s">
        <v>77</v>
      </c>
      <c r="F137" s="360" t="s">
        <v>78</v>
      </c>
      <c r="G137" s="360" t="s">
        <v>91</v>
      </c>
      <c r="H137" s="19"/>
      <c r="I137" s="367">
        <v>4</v>
      </c>
      <c r="J137" s="19"/>
    </row>
    <row r="138" spans="1:10">
      <c r="A138" s="360" t="s">
        <v>150</v>
      </c>
      <c r="B138" s="360" t="s">
        <v>151</v>
      </c>
      <c r="C138" s="360" t="s">
        <v>623</v>
      </c>
      <c r="D138" s="360" t="s">
        <v>624</v>
      </c>
      <c r="E138" s="360" t="s">
        <v>77</v>
      </c>
      <c r="F138" s="360" t="s">
        <v>78</v>
      </c>
      <c r="G138" s="360" t="s">
        <v>91</v>
      </c>
      <c r="H138" s="19"/>
      <c r="I138" s="367">
        <v>4</v>
      </c>
      <c r="J138" s="19"/>
    </row>
    <row r="139" spans="1:10">
      <c r="A139" s="360" t="s">
        <v>150</v>
      </c>
      <c r="B139" s="360" t="s">
        <v>151</v>
      </c>
      <c r="C139" s="360" t="s">
        <v>635</v>
      </c>
      <c r="D139" s="360" t="s">
        <v>636</v>
      </c>
      <c r="E139" s="360" t="s">
        <v>77</v>
      </c>
      <c r="F139" s="360" t="s">
        <v>78</v>
      </c>
      <c r="G139" s="360" t="s">
        <v>79</v>
      </c>
      <c r="H139" s="19"/>
      <c r="I139" s="367">
        <v>4</v>
      </c>
      <c r="J139" s="19"/>
    </row>
    <row r="140" spans="1:10">
      <c r="A140" s="360" t="s">
        <v>282</v>
      </c>
      <c r="B140" s="360" t="s">
        <v>283</v>
      </c>
      <c r="C140" s="360" t="s">
        <v>284</v>
      </c>
      <c r="D140" s="360" t="s">
        <v>285</v>
      </c>
      <c r="E140" s="360" t="s">
        <v>232</v>
      </c>
      <c r="F140" s="360" t="s">
        <v>78</v>
      </c>
      <c r="G140" s="360" t="s">
        <v>1214</v>
      </c>
      <c r="H140" s="19"/>
      <c r="I140" s="367">
        <v>4</v>
      </c>
      <c r="J140" s="20"/>
    </row>
    <row r="141" spans="1:10">
      <c r="A141" s="360" t="s">
        <v>282</v>
      </c>
      <c r="B141" s="360" t="s">
        <v>283</v>
      </c>
      <c r="C141" s="360" t="s">
        <v>580</v>
      </c>
      <c r="D141" s="360" t="s">
        <v>581</v>
      </c>
      <c r="E141" s="360" t="s">
        <v>232</v>
      </c>
      <c r="F141" s="360" t="s">
        <v>78</v>
      </c>
      <c r="G141" s="360" t="s">
        <v>1214</v>
      </c>
      <c r="H141" s="19"/>
      <c r="I141" s="367">
        <v>4</v>
      </c>
      <c r="J141" s="19"/>
    </row>
    <row r="142" spans="1:10">
      <c r="A142" s="360" t="s">
        <v>80</v>
      </c>
      <c r="B142" s="360" t="s">
        <v>92</v>
      </c>
      <c r="C142" s="360" t="s">
        <v>93</v>
      </c>
      <c r="D142" s="360" t="s">
        <v>94</v>
      </c>
      <c r="E142" s="360" t="s">
        <v>77</v>
      </c>
      <c r="F142" s="360" t="s">
        <v>78</v>
      </c>
      <c r="G142" s="360" t="s">
        <v>91</v>
      </c>
      <c r="H142" s="19"/>
      <c r="I142" s="367">
        <v>4</v>
      </c>
      <c r="J142" s="19"/>
    </row>
    <row r="143" spans="1:10">
      <c r="A143" s="360" t="s">
        <v>80</v>
      </c>
      <c r="B143" s="360" t="s">
        <v>92</v>
      </c>
      <c r="C143" s="360" t="s">
        <v>364</v>
      </c>
      <c r="D143" s="360" t="s">
        <v>365</v>
      </c>
      <c r="E143" s="360" t="s">
        <v>77</v>
      </c>
      <c r="F143" s="360" t="s">
        <v>78</v>
      </c>
      <c r="G143" s="360" t="s">
        <v>91</v>
      </c>
      <c r="H143" s="19"/>
      <c r="I143" s="367">
        <v>4</v>
      </c>
      <c r="J143" s="19"/>
    </row>
    <row r="144" spans="1:10">
      <c r="A144" s="360" t="s">
        <v>80</v>
      </c>
      <c r="B144" s="360" t="s">
        <v>92</v>
      </c>
      <c r="C144" s="360" t="s">
        <v>459</v>
      </c>
      <c r="D144" s="360" t="s">
        <v>460</v>
      </c>
      <c r="E144" s="360" t="s">
        <v>77</v>
      </c>
      <c r="F144" s="360" t="s">
        <v>78</v>
      </c>
      <c r="G144" s="360" t="s">
        <v>79</v>
      </c>
      <c r="H144" s="19"/>
      <c r="I144" s="367">
        <v>4</v>
      </c>
      <c r="J144" s="19"/>
    </row>
    <row r="145" spans="1:10">
      <c r="A145" s="360" t="s">
        <v>80</v>
      </c>
      <c r="B145" s="360" t="s">
        <v>92</v>
      </c>
      <c r="C145" s="360" t="s">
        <v>461</v>
      </c>
      <c r="D145" s="360" t="s">
        <v>462</v>
      </c>
      <c r="E145" s="360" t="s">
        <v>77</v>
      </c>
      <c r="F145" s="360" t="s">
        <v>78</v>
      </c>
      <c r="G145" s="360" t="s">
        <v>79</v>
      </c>
      <c r="H145" s="19"/>
      <c r="I145" s="367">
        <v>4</v>
      </c>
      <c r="J145" s="19"/>
    </row>
    <row r="146" spans="1:10">
      <c r="A146" s="360" t="s">
        <v>80</v>
      </c>
      <c r="B146" s="360" t="s">
        <v>92</v>
      </c>
      <c r="C146" s="360" t="s">
        <v>463</v>
      </c>
      <c r="D146" s="360" t="s">
        <v>464</v>
      </c>
      <c r="E146" s="360" t="s">
        <v>77</v>
      </c>
      <c r="F146" s="360" t="s">
        <v>78</v>
      </c>
      <c r="G146" s="360" t="s">
        <v>79</v>
      </c>
      <c r="H146" s="19"/>
      <c r="I146" s="367">
        <v>4</v>
      </c>
      <c r="J146" s="20"/>
    </row>
    <row r="147" spans="1:10">
      <c r="A147" s="360" t="s">
        <v>80</v>
      </c>
      <c r="B147" s="360" t="s">
        <v>92</v>
      </c>
      <c r="C147" s="360" t="s">
        <v>604</v>
      </c>
      <c r="D147" s="360" t="s">
        <v>605</v>
      </c>
      <c r="E147" s="360" t="s">
        <v>77</v>
      </c>
      <c r="F147" s="360" t="s">
        <v>78</v>
      </c>
      <c r="G147" s="360" t="s">
        <v>91</v>
      </c>
      <c r="H147" s="19"/>
      <c r="I147" s="367">
        <v>4</v>
      </c>
      <c r="J147" s="19"/>
    </row>
    <row r="148" spans="1:10">
      <c r="A148" s="360" t="s">
        <v>80</v>
      </c>
      <c r="B148" s="360" t="s">
        <v>92</v>
      </c>
      <c r="C148" s="360" t="s">
        <v>606</v>
      </c>
      <c r="D148" s="360" t="s">
        <v>607</v>
      </c>
      <c r="E148" s="360" t="s">
        <v>77</v>
      </c>
      <c r="F148" s="360" t="s">
        <v>78</v>
      </c>
      <c r="G148" s="360" t="s">
        <v>91</v>
      </c>
      <c r="H148" s="19"/>
      <c r="I148" s="367">
        <v>4</v>
      </c>
      <c r="J148" s="19"/>
    </row>
    <row r="149" spans="1:10">
      <c r="A149" s="360" t="s">
        <v>80</v>
      </c>
      <c r="B149" s="360" t="s">
        <v>332</v>
      </c>
      <c r="C149" s="360" t="s">
        <v>333</v>
      </c>
      <c r="D149" s="360" t="s">
        <v>334</v>
      </c>
      <c r="E149" s="360" t="s">
        <v>126</v>
      </c>
      <c r="F149" s="360" t="s">
        <v>78</v>
      </c>
      <c r="G149" s="360" t="s">
        <v>91</v>
      </c>
      <c r="H149" s="19"/>
      <c r="I149" s="367">
        <v>4</v>
      </c>
      <c r="J149" s="19"/>
    </row>
    <row r="150" spans="1:10">
      <c r="A150" s="360" t="s">
        <v>80</v>
      </c>
      <c r="B150" s="360" t="s">
        <v>133</v>
      </c>
      <c r="C150" s="360" t="s">
        <v>134</v>
      </c>
      <c r="D150" s="360" t="s">
        <v>135</v>
      </c>
      <c r="E150" s="360" t="s">
        <v>84</v>
      </c>
      <c r="F150" s="360" t="s">
        <v>78</v>
      </c>
      <c r="G150" s="360" t="s">
        <v>91</v>
      </c>
      <c r="H150" s="19"/>
      <c r="I150" s="367">
        <v>4</v>
      </c>
      <c r="J150" s="19"/>
    </row>
    <row r="151" spans="1:10">
      <c r="A151" s="360" t="s">
        <v>80</v>
      </c>
      <c r="B151" s="360" t="s">
        <v>133</v>
      </c>
      <c r="C151" s="360" t="s">
        <v>168</v>
      </c>
      <c r="D151" s="360" t="s">
        <v>169</v>
      </c>
      <c r="E151" s="360" t="s">
        <v>84</v>
      </c>
      <c r="F151" s="360" t="s">
        <v>85</v>
      </c>
      <c r="G151" s="360" t="s">
        <v>108</v>
      </c>
      <c r="H151" s="19"/>
      <c r="I151" s="367">
        <v>4</v>
      </c>
      <c r="J151" s="20"/>
    </row>
    <row r="152" spans="1:10">
      <c r="A152" s="360" t="s">
        <v>80</v>
      </c>
      <c r="B152" s="360" t="s">
        <v>133</v>
      </c>
      <c r="C152" s="360" t="s">
        <v>340</v>
      </c>
      <c r="D152" s="360" t="s">
        <v>341</v>
      </c>
      <c r="E152" s="360" t="s">
        <v>84</v>
      </c>
      <c r="F152" s="360" t="s">
        <v>85</v>
      </c>
      <c r="G152" s="360" t="s">
        <v>108</v>
      </c>
      <c r="H152" s="19"/>
      <c r="I152" s="367">
        <v>4</v>
      </c>
      <c r="J152" s="19"/>
    </row>
    <row r="153" spans="1:10">
      <c r="A153" s="360" t="s">
        <v>80</v>
      </c>
      <c r="B153" s="360" t="s">
        <v>133</v>
      </c>
      <c r="C153" s="360" t="s">
        <v>356</v>
      </c>
      <c r="D153" s="360" t="s">
        <v>357</v>
      </c>
      <c r="E153" s="360" t="s">
        <v>84</v>
      </c>
      <c r="F153" s="360" t="s">
        <v>78</v>
      </c>
      <c r="G153" s="360" t="s">
        <v>79</v>
      </c>
      <c r="H153" s="19"/>
      <c r="I153" s="367">
        <v>4</v>
      </c>
      <c r="J153" s="19"/>
    </row>
    <row r="154" spans="1:10">
      <c r="A154" s="360" t="s">
        <v>80</v>
      </c>
      <c r="B154" s="360" t="s">
        <v>133</v>
      </c>
      <c r="C154" s="360" t="s">
        <v>417</v>
      </c>
      <c r="D154" s="360" t="s">
        <v>418</v>
      </c>
      <c r="E154" s="360" t="s">
        <v>84</v>
      </c>
      <c r="F154" s="360" t="s">
        <v>78</v>
      </c>
      <c r="G154" s="360" t="s">
        <v>79</v>
      </c>
      <c r="H154" s="19"/>
      <c r="I154" s="367">
        <v>4</v>
      </c>
      <c r="J154" s="19"/>
    </row>
    <row r="155" spans="1:10">
      <c r="A155" s="360" t="s">
        <v>80</v>
      </c>
      <c r="B155" s="360" t="s">
        <v>133</v>
      </c>
      <c r="C155" s="360" t="s">
        <v>544</v>
      </c>
      <c r="D155" s="360" t="s">
        <v>545</v>
      </c>
      <c r="E155" s="360" t="s">
        <v>84</v>
      </c>
      <c r="F155" s="360" t="s">
        <v>78</v>
      </c>
      <c r="G155" s="360" t="s">
        <v>91</v>
      </c>
      <c r="H155" s="20"/>
      <c r="I155" s="367">
        <v>4</v>
      </c>
      <c r="J155" s="20"/>
    </row>
    <row r="156" spans="1:10">
      <c r="A156" s="360" t="s">
        <v>80</v>
      </c>
      <c r="B156" s="360" t="s">
        <v>81</v>
      </c>
      <c r="C156" s="360" t="s">
        <v>82</v>
      </c>
      <c r="D156" s="360" t="s">
        <v>83</v>
      </c>
      <c r="E156" s="360" t="s">
        <v>84</v>
      </c>
      <c r="F156" s="360" t="s">
        <v>85</v>
      </c>
      <c r="G156" s="360" t="s">
        <v>86</v>
      </c>
      <c r="H156" s="19"/>
      <c r="I156" s="367">
        <v>4</v>
      </c>
      <c r="J156" s="19"/>
    </row>
    <row r="157" spans="1:10">
      <c r="A157" s="360" t="s">
        <v>80</v>
      </c>
      <c r="B157" s="360" t="s">
        <v>81</v>
      </c>
      <c r="C157" s="360" t="s">
        <v>391</v>
      </c>
      <c r="D157" s="360" t="s">
        <v>392</v>
      </c>
      <c r="E157" s="360" t="s">
        <v>84</v>
      </c>
      <c r="F157" s="360" t="s">
        <v>78</v>
      </c>
      <c r="G157" s="360" t="s">
        <v>79</v>
      </c>
      <c r="H157" s="19"/>
      <c r="I157" s="367">
        <v>4</v>
      </c>
      <c r="J157" s="20"/>
    </row>
    <row r="158" spans="1:10">
      <c r="A158" s="360" t="s">
        <v>80</v>
      </c>
      <c r="B158" s="360" t="s">
        <v>612</v>
      </c>
      <c r="C158" s="360" t="s">
        <v>613</v>
      </c>
      <c r="D158" s="360" t="s">
        <v>614</v>
      </c>
      <c r="E158" s="360" t="s">
        <v>167</v>
      </c>
      <c r="F158" s="360" t="s">
        <v>78</v>
      </c>
      <c r="G158" s="360" t="s">
        <v>1214</v>
      </c>
      <c r="H158" s="19"/>
      <c r="I158" s="367">
        <v>4</v>
      </c>
      <c r="J158" s="19"/>
    </row>
    <row r="159" spans="1:10">
      <c r="A159" s="360" t="s">
        <v>73</v>
      </c>
      <c r="B159" s="360" t="s">
        <v>177</v>
      </c>
      <c r="C159" s="360" t="s">
        <v>178</v>
      </c>
      <c r="D159" s="360" t="s">
        <v>179</v>
      </c>
      <c r="E159" s="360" t="s">
        <v>167</v>
      </c>
      <c r="F159" s="360" t="s">
        <v>78</v>
      </c>
      <c r="G159" s="360" t="s">
        <v>1214</v>
      </c>
      <c r="H159" s="19"/>
      <c r="I159" s="367">
        <v>5</v>
      </c>
      <c r="J159" s="19"/>
    </row>
    <row r="160" spans="1:10">
      <c r="A160" s="360" t="s">
        <v>73</v>
      </c>
      <c r="B160" s="360" t="s">
        <v>177</v>
      </c>
      <c r="C160" s="360" t="s">
        <v>311</v>
      </c>
      <c r="D160" s="360" t="s">
        <v>312</v>
      </c>
      <c r="E160" s="360" t="s">
        <v>167</v>
      </c>
      <c r="F160" s="360" t="s">
        <v>78</v>
      </c>
      <c r="G160" s="360" t="s">
        <v>1214</v>
      </c>
      <c r="H160" s="19"/>
      <c r="I160" s="367">
        <v>5</v>
      </c>
      <c r="J160" s="19"/>
    </row>
    <row r="161" spans="1:10">
      <c r="A161" s="360" t="s">
        <v>73</v>
      </c>
      <c r="B161" s="360" t="s">
        <v>361</v>
      </c>
      <c r="C161" s="360" t="s">
        <v>362</v>
      </c>
      <c r="D161" s="360" t="s">
        <v>363</v>
      </c>
      <c r="E161" s="360" t="s">
        <v>232</v>
      </c>
      <c r="F161" s="360" t="s">
        <v>78</v>
      </c>
      <c r="G161" s="360" t="s">
        <v>1214</v>
      </c>
      <c r="H161" s="19"/>
      <c r="I161" s="367">
        <v>5</v>
      </c>
      <c r="J161" s="19"/>
    </row>
    <row r="162" spans="1:10">
      <c r="A162" s="360" t="s">
        <v>73</v>
      </c>
      <c r="B162" s="360" t="s">
        <v>329</v>
      </c>
      <c r="C162" s="360" t="s">
        <v>330</v>
      </c>
      <c r="D162" s="360" t="s">
        <v>331</v>
      </c>
      <c r="E162" s="360" t="s">
        <v>232</v>
      </c>
      <c r="F162" s="360" t="s">
        <v>78</v>
      </c>
      <c r="G162" s="360" t="s">
        <v>1214</v>
      </c>
      <c r="H162" s="19"/>
      <c r="I162" s="367">
        <v>5</v>
      </c>
      <c r="J162" s="19"/>
    </row>
    <row r="163" spans="1:10">
      <c r="A163" s="360" t="s">
        <v>73</v>
      </c>
      <c r="B163" s="360" t="s">
        <v>239</v>
      </c>
      <c r="C163" s="360" t="s">
        <v>240</v>
      </c>
      <c r="D163" s="360" t="s">
        <v>241</v>
      </c>
      <c r="E163" s="360" t="s">
        <v>167</v>
      </c>
      <c r="F163" s="360" t="s">
        <v>78</v>
      </c>
      <c r="G163" s="360" t="s">
        <v>1214</v>
      </c>
      <c r="H163" s="19"/>
      <c r="I163" s="367">
        <v>5</v>
      </c>
      <c r="J163" s="19"/>
    </row>
    <row r="164" spans="1:10">
      <c r="A164" s="360" t="s">
        <v>73</v>
      </c>
      <c r="B164" s="360" t="s">
        <v>428</v>
      </c>
      <c r="C164" s="360" t="s">
        <v>429</v>
      </c>
      <c r="D164" s="360" t="s">
        <v>430</v>
      </c>
      <c r="E164" s="360" t="s">
        <v>260</v>
      </c>
      <c r="F164" s="360" t="s">
        <v>78</v>
      </c>
      <c r="G164" s="360" t="s">
        <v>91</v>
      </c>
      <c r="H164" s="19"/>
      <c r="I164" s="367">
        <v>5</v>
      </c>
      <c r="J164" s="19"/>
    </row>
    <row r="165" spans="1:10">
      <c r="A165" s="360" t="s">
        <v>73</v>
      </c>
      <c r="B165" s="360" t="s">
        <v>74</v>
      </c>
      <c r="C165" s="360" t="s">
        <v>75</v>
      </c>
      <c r="D165" s="360" t="s">
        <v>76</v>
      </c>
      <c r="E165" s="360" t="s">
        <v>77</v>
      </c>
      <c r="F165" s="360" t="s">
        <v>78</v>
      </c>
      <c r="G165" s="360" t="s">
        <v>79</v>
      </c>
      <c r="H165" s="19"/>
      <c r="I165" s="367">
        <v>5</v>
      </c>
      <c r="J165" s="19"/>
    </row>
    <row r="166" spans="1:10">
      <c r="A166" s="360" t="s">
        <v>73</v>
      </c>
      <c r="B166" s="360" t="s">
        <v>74</v>
      </c>
      <c r="C166" s="360" t="s">
        <v>402</v>
      </c>
      <c r="D166" s="360" t="s">
        <v>403</v>
      </c>
      <c r="E166" s="360" t="s">
        <v>77</v>
      </c>
      <c r="F166" s="360" t="s">
        <v>78</v>
      </c>
      <c r="G166" s="360" t="s">
        <v>79</v>
      </c>
      <c r="H166" s="19"/>
      <c r="I166" s="367">
        <v>5</v>
      </c>
      <c r="J166" s="19"/>
    </row>
    <row r="167" spans="1:10">
      <c r="A167" s="360" t="s">
        <v>73</v>
      </c>
      <c r="B167" s="360" t="s">
        <v>74</v>
      </c>
      <c r="C167" s="360" t="s">
        <v>404</v>
      </c>
      <c r="D167" s="360" t="s">
        <v>405</v>
      </c>
      <c r="E167" s="360" t="s">
        <v>77</v>
      </c>
      <c r="F167" s="360" t="s">
        <v>78</v>
      </c>
      <c r="G167" s="360" t="s">
        <v>79</v>
      </c>
      <c r="H167" s="19"/>
      <c r="I167" s="367">
        <v>5</v>
      </c>
      <c r="J167" s="19"/>
    </row>
    <row r="168" spans="1:10">
      <c r="A168" s="360" t="s">
        <v>73</v>
      </c>
      <c r="B168" s="360" t="s">
        <v>74</v>
      </c>
      <c r="C168" s="360" t="s">
        <v>426</v>
      </c>
      <c r="D168" s="360" t="s">
        <v>427</v>
      </c>
      <c r="E168" s="360" t="s">
        <v>77</v>
      </c>
      <c r="F168" s="360" t="s">
        <v>78</v>
      </c>
      <c r="G168" s="360" t="s">
        <v>79</v>
      </c>
      <c r="H168" s="19"/>
      <c r="I168" s="367">
        <v>5</v>
      </c>
      <c r="J168" s="19"/>
    </row>
    <row r="169" spans="1:10">
      <c r="A169" s="360" t="s">
        <v>73</v>
      </c>
      <c r="B169" s="360" t="s">
        <v>74</v>
      </c>
      <c r="C169" s="360" t="s">
        <v>449</v>
      </c>
      <c r="D169" s="360" t="s">
        <v>450</v>
      </c>
      <c r="E169" s="360" t="s">
        <v>77</v>
      </c>
      <c r="F169" s="360" t="s">
        <v>78</v>
      </c>
      <c r="G169" s="360" t="s">
        <v>91</v>
      </c>
      <c r="H169" s="19"/>
      <c r="I169" s="367">
        <v>5</v>
      </c>
      <c r="J169" s="19"/>
    </row>
    <row r="170" spans="1:10">
      <c r="A170" s="360" t="s">
        <v>73</v>
      </c>
      <c r="B170" s="360" t="s">
        <v>74</v>
      </c>
      <c r="C170" s="360" t="s">
        <v>451</v>
      </c>
      <c r="D170" s="360" t="s">
        <v>452</v>
      </c>
      <c r="E170" s="360" t="s">
        <v>77</v>
      </c>
      <c r="F170" s="360" t="s">
        <v>85</v>
      </c>
      <c r="G170" s="360" t="s">
        <v>108</v>
      </c>
      <c r="H170" s="19"/>
      <c r="I170" s="367">
        <v>5</v>
      </c>
      <c r="J170" s="19"/>
    </row>
    <row r="171" spans="1:10">
      <c r="A171" s="360" t="s">
        <v>73</v>
      </c>
      <c r="B171" s="360" t="s">
        <v>74</v>
      </c>
      <c r="C171" s="360" t="s">
        <v>568</v>
      </c>
      <c r="D171" s="360" t="s">
        <v>569</v>
      </c>
      <c r="E171" s="360" t="s">
        <v>77</v>
      </c>
      <c r="F171" s="360" t="s">
        <v>78</v>
      </c>
      <c r="G171" s="360" t="s">
        <v>79</v>
      </c>
      <c r="H171" s="19"/>
      <c r="I171" s="367">
        <v>5</v>
      </c>
      <c r="J171" s="19"/>
    </row>
    <row r="172" spans="1:10">
      <c r="A172" s="360" t="s">
        <v>73</v>
      </c>
      <c r="B172" s="360" t="s">
        <v>358</v>
      </c>
      <c r="C172" s="360" t="s">
        <v>359</v>
      </c>
      <c r="D172" s="360" t="s">
        <v>360</v>
      </c>
      <c r="E172" s="360" t="s">
        <v>149</v>
      </c>
      <c r="F172" s="360" t="s">
        <v>78</v>
      </c>
      <c r="G172" s="360" t="s">
        <v>1214</v>
      </c>
      <c r="H172" s="19"/>
      <c r="I172" s="367">
        <v>5</v>
      </c>
      <c r="J172" s="19"/>
    </row>
    <row r="173" spans="1:10">
      <c r="A173" s="360" t="s">
        <v>73</v>
      </c>
      <c r="B173" s="360" t="s">
        <v>358</v>
      </c>
      <c r="C173" s="360" t="s">
        <v>400</v>
      </c>
      <c r="D173" s="360" t="s">
        <v>401</v>
      </c>
      <c r="E173" s="360" t="s">
        <v>149</v>
      </c>
      <c r="F173" s="360" t="s">
        <v>78</v>
      </c>
      <c r="G173" s="360" t="s">
        <v>1214</v>
      </c>
      <c r="H173" s="19"/>
      <c r="I173" s="367">
        <v>5</v>
      </c>
      <c r="J173" s="19"/>
    </row>
    <row r="174" spans="1:10">
      <c r="A174" s="360" t="s">
        <v>73</v>
      </c>
      <c r="B174" s="360" t="s">
        <v>368</v>
      </c>
      <c r="C174" s="360" t="s">
        <v>369</v>
      </c>
      <c r="D174" s="360" t="s">
        <v>370</v>
      </c>
      <c r="E174" s="360" t="s">
        <v>149</v>
      </c>
      <c r="F174" s="360" t="s">
        <v>78</v>
      </c>
      <c r="G174" s="360" t="s">
        <v>1214</v>
      </c>
      <c r="H174" s="19"/>
      <c r="I174" s="367">
        <v>5</v>
      </c>
      <c r="J174" s="19"/>
    </row>
    <row r="175" spans="1:10">
      <c r="A175" s="360" t="s">
        <v>73</v>
      </c>
      <c r="B175" s="360" t="s">
        <v>419</v>
      </c>
      <c r="C175" s="360" t="s">
        <v>420</v>
      </c>
      <c r="D175" s="360" t="s">
        <v>421</v>
      </c>
      <c r="E175" s="360" t="s">
        <v>77</v>
      </c>
      <c r="F175" s="360" t="s">
        <v>78</v>
      </c>
      <c r="G175" s="360" t="s">
        <v>79</v>
      </c>
      <c r="H175" s="19"/>
      <c r="I175" s="367">
        <v>5</v>
      </c>
      <c r="J175" s="19"/>
    </row>
    <row r="176" spans="1:10">
      <c r="A176" s="360" t="s">
        <v>73</v>
      </c>
      <c r="B176" s="360" t="s">
        <v>419</v>
      </c>
      <c r="C176" s="360" t="s">
        <v>582</v>
      </c>
      <c r="D176" s="360" t="s">
        <v>583</v>
      </c>
      <c r="E176" s="360" t="s">
        <v>77</v>
      </c>
      <c r="F176" s="360" t="s">
        <v>78</v>
      </c>
      <c r="G176" s="360" t="s">
        <v>79</v>
      </c>
      <c r="H176" s="19"/>
      <c r="I176" s="367">
        <v>5</v>
      </c>
      <c r="J176" s="19"/>
    </row>
    <row r="177" spans="1:10">
      <c r="A177" s="360" t="s">
        <v>73</v>
      </c>
      <c r="B177" s="360" t="s">
        <v>193</v>
      </c>
      <c r="C177" s="360" t="s">
        <v>194</v>
      </c>
      <c r="D177" s="360" t="s">
        <v>195</v>
      </c>
      <c r="E177" s="360" t="s">
        <v>167</v>
      </c>
      <c r="F177" s="360" t="s">
        <v>78</v>
      </c>
      <c r="G177" s="360" t="s">
        <v>1214</v>
      </c>
      <c r="H177" s="19"/>
      <c r="I177" s="367">
        <v>5</v>
      </c>
      <c r="J177" s="20"/>
    </row>
    <row r="178" spans="1:10">
      <c r="A178" s="360" t="s">
        <v>73</v>
      </c>
      <c r="B178" s="360" t="s">
        <v>193</v>
      </c>
      <c r="C178" s="360" t="s">
        <v>200</v>
      </c>
      <c r="D178" s="360" t="s">
        <v>201</v>
      </c>
      <c r="E178" s="360" t="s">
        <v>167</v>
      </c>
      <c r="F178" s="360" t="s">
        <v>78</v>
      </c>
      <c r="G178" s="360" t="s">
        <v>1214</v>
      </c>
      <c r="H178" s="19"/>
      <c r="I178" s="367">
        <v>5</v>
      </c>
      <c r="J178" s="19"/>
    </row>
    <row r="179" spans="1:10">
      <c r="A179" s="360" t="s">
        <v>73</v>
      </c>
      <c r="B179" s="360" t="s">
        <v>193</v>
      </c>
      <c r="C179" s="360" t="s">
        <v>202</v>
      </c>
      <c r="D179" s="360" t="s">
        <v>203</v>
      </c>
      <c r="E179" s="360" t="s">
        <v>167</v>
      </c>
      <c r="F179" s="360" t="s">
        <v>78</v>
      </c>
      <c r="G179" s="360" t="s">
        <v>1214</v>
      </c>
      <c r="H179" s="19"/>
      <c r="I179" s="367">
        <v>5</v>
      </c>
      <c r="J179" s="19"/>
    </row>
    <row r="180" spans="1:10">
      <c r="A180" s="360" t="s">
        <v>73</v>
      </c>
      <c r="B180" s="360" t="s">
        <v>591</v>
      </c>
      <c r="C180" s="360" t="s">
        <v>592</v>
      </c>
      <c r="D180" s="360" t="s">
        <v>593</v>
      </c>
      <c r="E180" s="360" t="s">
        <v>126</v>
      </c>
      <c r="F180" s="360" t="s">
        <v>78</v>
      </c>
      <c r="G180" s="360" t="s">
        <v>1214</v>
      </c>
      <c r="H180" s="20"/>
      <c r="I180" s="367">
        <v>5</v>
      </c>
      <c r="J180" s="20"/>
    </row>
    <row r="181" spans="1:10">
      <c r="A181" s="360" t="s">
        <v>102</v>
      </c>
      <c r="B181" s="360" t="s">
        <v>103</v>
      </c>
      <c r="C181" s="360" t="s">
        <v>104</v>
      </c>
      <c r="D181" s="360" t="s">
        <v>105</v>
      </c>
      <c r="E181" s="360" t="s">
        <v>77</v>
      </c>
      <c r="F181" s="360" t="s">
        <v>78</v>
      </c>
      <c r="G181" s="360" t="s">
        <v>91</v>
      </c>
      <c r="H181" s="19"/>
      <c r="I181" s="367">
        <v>5</v>
      </c>
      <c r="J181" s="19"/>
    </row>
    <row r="182" spans="1:10">
      <c r="A182" s="360" t="s">
        <v>102</v>
      </c>
      <c r="B182" s="360" t="s">
        <v>103</v>
      </c>
      <c r="C182" s="360" t="s">
        <v>106</v>
      </c>
      <c r="D182" s="360" t="s">
        <v>107</v>
      </c>
      <c r="E182" s="360" t="s">
        <v>77</v>
      </c>
      <c r="F182" s="360" t="s">
        <v>85</v>
      </c>
      <c r="G182" s="360" t="s">
        <v>108</v>
      </c>
      <c r="H182" s="19"/>
      <c r="I182" s="367">
        <v>5</v>
      </c>
      <c r="J182" s="19"/>
    </row>
    <row r="183" spans="1:10">
      <c r="A183" s="360" t="s">
        <v>102</v>
      </c>
      <c r="B183" s="360" t="s">
        <v>344</v>
      </c>
      <c r="C183" s="360" t="s">
        <v>345</v>
      </c>
      <c r="D183" s="360" t="s">
        <v>346</v>
      </c>
      <c r="E183" s="360" t="s">
        <v>84</v>
      </c>
      <c r="F183" s="360" t="s">
        <v>78</v>
      </c>
      <c r="G183" s="360" t="s">
        <v>1214</v>
      </c>
      <c r="H183" s="19"/>
      <c r="I183" s="367">
        <v>5</v>
      </c>
      <c r="J183" s="19"/>
    </row>
    <row r="184" spans="1:10">
      <c r="A184" s="360" t="s">
        <v>102</v>
      </c>
      <c r="B184" s="360" t="s">
        <v>337</v>
      </c>
      <c r="C184" s="360" t="s">
        <v>338</v>
      </c>
      <c r="D184" s="360" t="s">
        <v>339</v>
      </c>
      <c r="E184" s="360" t="s">
        <v>149</v>
      </c>
      <c r="F184" s="360" t="s">
        <v>78</v>
      </c>
      <c r="G184" s="360" t="s">
        <v>1214</v>
      </c>
      <c r="H184" s="19"/>
      <c r="I184" s="367">
        <v>5</v>
      </c>
      <c r="J184" s="19"/>
    </row>
    <row r="185" spans="1:10">
      <c r="A185" s="360" t="s">
        <v>102</v>
      </c>
      <c r="B185" s="360" t="s">
        <v>371</v>
      </c>
      <c r="C185" s="360" t="s">
        <v>372</v>
      </c>
      <c r="D185" s="360" t="s">
        <v>373</v>
      </c>
      <c r="E185" s="360" t="s">
        <v>77</v>
      </c>
      <c r="F185" s="360" t="s">
        <v>78</v>
      </c>
      <c r="G185" s="360" t="s">
        <v>79</v>
      </c>
      <c r="H185" s="19"/>
      <c r="I185" s="367">
        <v>5</v>
      </c>
      <c r="J185" s="19"/>
    </row>
    <row r="186" spans="1:10">
      <c r="A186" s="360" t="s">
        <v>102</v>
      </c>
      <c r="B186" s="360" t="s">
        <v>541</v>
      </c>
      <c r="C186" s="360" t="s">
        <v>542</v>
      </c>
      <c r="D186" s="360" t="s">
        <v>543</v>
      </c>
      <c r="E186" s="360" t="s">
        <v>232</v>
      </c>
      <c r="F186" s="360" t="s">
        <v>78</v>
      </c>
      <c r="G186" s="360" t="s">
        <v>1214</v>
      </c>
      <c r="H186" s="19"/>
      <c r="I186" s="367">
        <v>5</v>
      </c>
      <c r="J186" s="19"/>
    </row>
    <row r="187" spans="1:10">
      <c r="A187" s="360" t="s">
        <v>102</v>
      </c>
      <c r="B187" s="360" t="s">
        <v>561</v>
      </c>
      <c r="C187" s="360" t="s">
        <v>562</v>
      </c>
      <c r="D187" s="360" t="s">
        <v>563</v>
      </c>
      <c r="E187" s="360" t="s">
        <v>126</v>
      </c>
      <c r="F187" s="360" t="s">
        <v>78</v>
      </c>
      <c r="G187" s="360" t="s">
        <v>1214</v>
      </c>
      <c r="H187" s="19"/>
      <c r="I187" s="367">
        <v>5</v>
      </c>
      <c r="J187" s="19"/>
    </row>
    <row r="188" spans="1:10">
      <c r="A188" s="360" t="s">
        <v>183</v>
      </c>
      <c r="B188" s="360" t="s">
        <v>184</v>
      </c>
      <c r="C188" s="360" t="s">
        <v>185</v>
      </c>
      <c r="D188" s="360" t="s">
        <v>186</v>
      </c>
      <c r="E188" s="360" t="s">
        <v>187</v>
      </c>
      <c r="F188" s="360" t="s">
        <v>78</v>
      </c>
      <c r="G188" s="360" t="s">
        <v>79</v>
      </c>
      <c r="H188" s="19"/>
      <c r="I188" s="367">
        <v>5</v>
      </c>
      <c r="J188" s="19"/>
    </row>
    <row r="189" spans="1:10">
      <c r="A189" s="360" t="s">
        <v>183</v>
      </c>
      <c r="B189" s="360" t="s">
        <v>184</v>
      </c>
      <c r="C189" s="360" t="s">
        <v>248</v>
      </c>
      <c r="D189" s="360" t="s">
        <v>249</v>
      </c>
      <c r="E189" s="360" t="s">
        <v>187</v>
      </c>
      <c r="F189" s="360" t="s">
        <v>78</v>
      </c>
      <c r="G189" s="360" t="s">
        <v>79</v>
      </c>
      <c r="H189" s="19"/>
      <c r="I189" s="367">
        <v>5</v>
      </c>
      <c r="J189" s="19"/>
    </row>
    <row r="190" spans="1:10">
      <c r="A190" s="360" t="s">
        <v>183</v>
      </c>
      <c r="B190" s="360" t="s">
        <v>184</v>
      </c>
      <c r="C190" s="360" t="s">
        <v>385</v>
      </c>
      <c r="D190" s="360" t="s">
        <v>386</v>
      </c>
      <c r="E190" s="360" t="s">
        <v>187</v>
      </c>
      <c r="F190" s="360" t="s">
        <v>85</v>
      </c>
      <c r="G190" s="360" t="s">
        <v>86</v>
      </c>
      <c r="H190" s="19"/>
      <c r="I190" s="367">
        <v>5</v>
      </c>
      <c r="J190" s="19"/>
    </row>
    <row r="191" spans="1:10">
      <c r="A191" s="360" t="s">
        <v>183</v>
      </c>
      <c r="B191" s="360" t="s">
        <v>184</v>
      </c>
      <c r="C191" s="360" t="s">
        <v>387</v>
      </c>
      <c r="D191" s="360" t="s">
        <v>388</v>
      </c>
      <c r="E191" s="360" t="s">
        <v>187</v>
      </c>
      <c r="F191" s="360" t="s">
        <v>78</v>
      </c>
      <c r="G191" s="360" t="s">
        <v>79</v>
      </c>
      <c r="H191" s="19"/>
      <c r="I191" s="367">
        <v>5</v>
      </c>
      <c r="J191" s="19"/>
    </row>
    <row r="192" spans="1:10">
      <c r="A192" s="360" t="s">
        <v>129</v>
      </c>
      <c r="B192" s="360" t="s">
        <v>130</v>
      </c>
      <c r="C192" s="360" t="s">
        <v>131</v>
      </c>
      <c r="D192" s="360" t="s">
        <v>132</v>
      </c>
      <c r="E192" s="360" t="s">
        <v>84</v>
      </c>
      <c r="F192" s="360" t="s">
        <v>78</v>
      </c>
      <c r="G192" s="360" t="s">
        <v>79</v>
      </c>
      <c r="H192" s="19"/>
      <c r="I192" s="367">
        <v>6</v>
      </c>
      <c r="J192" s="19"/>
    </row>
    <row r="193" spans="1:10">
      <c r="A193" s="360" t="s">
        <v>129</v>
      </c>
      <c r="B193" s="360" t="s">
        <v>649</v>
      </c>
      <c r="C193" s="360" t="s">
        <v>650</v>
      </c>
      <c r="D193" s="360" t="s">
        <v>651</v>
      </c>
      <c r="E193" s="360" t="s">
        <v>228</v>
      </c>
      <c r="F193" s="360" t="s">
        <v>78</v>
      </c>
      <c r="G193" s="360" t="s">
        <v>91</v>
      </c>
      <c r="H193" s="19"/>
      <c r="I193" s="367">
        <v>6</v>
      </c>
      <c r="J193" s="20"/>
    </row>
    <row r="194" spans="1:10">
      <c r="A194" s="360" t="s">
        <v>136</v>
      </c>
      <c r="B194" s="360" t="s">
        <v>137</v>
      </c>
      <c r="C194" s="360" t="s">
        <v>138</v>
      </c>
      <c r="D194" s="360" t="s">
        <v>139</v>
      </c>
      <c r="E194" s="360" t="s">
        <v>77</v>
      </c>
      <c r="F194" s="360" t="s">
        <v>85</v>
      </c>
      <c r="G194" s="360" t="s">
        <v>108</v>
      </c>
      <c r="H194" s="19"/>
      <c r="I194" s="367">
        <v>6</v>
      </c>
      <c r="J194" s="19"/>
    </row>
    <row r="195" spans="1:10">
      <c r="A195" s="360" t="s">
        <v>136</v>
      </c>
      <c r="B195" s="360" t="s">
        <v>137</v>
      </c>
      <c r="C195" s="360" t="s">
        <v>152</v>
      </c>
      <c r="D195" s="360" t="s">
        <v>153</v>
      </c>
      <c r="E195" s="360" t="s">
        <v>77</v>
      </c>
      <c r="F195" s="360" t="s">
        <v>85</v>
      </c>
      <c r="G195" s="360" t="s">
        <v>86</v>
      </c>
      <c r="H195" s="19"/>
      <c r="I195" s="367">
        <v>6</v>
      </c>
      <c r="J195" s="19"/>
    </row>
    <row r="196" spans="1:10">
      <c r="A196" s="360" t="s">
        <v>136</v>
      </c>
      <c r="B196" s="360" t="s">
        <v>137</v>
      </c>
      <c r="C196" s="360" t="s">
        <v>156</v>
      </c>
      <c r="D196" s="360" t="s">
        <v>157</v>
      </c>
      <c r="E196" s="360" t="s">
        <v>77</v>
      </c>
      <c r="F196" s="360" t="s">
        <v>85</v>
      </c>
      <c r="G196" s="360" t="s">
        <v>108</v>
      </c>
      <c r="H196" s="19"/>
      <c r="I196" s="367">
        <v>6</v>
      </c>
      <c r="J196" s="19"/>
    </row>
    <row r="197" spans="1:10">
      <c r="A197" s="360" t="s">
        <v>136</v>
      </c>
      <c r="B197" s="360" t="s">
        <v>137</v>
      </c>
      <c r="C197" s="360" t="s">
        <v>196</v>
      </c>
      <c r="D197" s="360" t="s">
        <v>197</v>
      </c>
      <c r="E197" s="360" t="s">
        <v>77</v>
      </c>
      <c r="F197" s="360" t="s">
        <v>85</v>
      </c>
      <c r="G197" s="360" t="s">
        <v>108</v>
      </c>
      <c r="H197" s="19"/>
      <c r="I197" s="367">
        <v>6</v>
      </c>
      <c r="J197" s="19"/>
    </row>
    <row r="198" spans="1:10">
      <c r="A198" s="360" t="s">
        <v>136</v>
      </c>
      <c r="B198" s="360" t="s">
        <v>137</v>
      </c>
      <c r="C198" s="360" t="s">
        <v>198</v>
      </c>
      <c r="D198" s="360" t="s">
        <v>199</v>
      </c>
      <c r="E198" s="360" t="s">
        <v>77</v>
      </c>
      <c r="F198" s="360" t="s">
        <v>85</v>
      </c>
      <c r="G198" s="360" t="s">
        <v>86</v>
      </c>
      <c r="H198" s="19"/>
      <c r="I198" s="367">
        <v>6</v>
      </c>
      <c r="J198" s="19"/>
    </row>
    <row r="199" spans="1:10">
      <c r="A199" s="360" t="s">
        <v>136</v>
      </c>
      <c r="B199" s="360" t="s">
        <v>137</v>
      </c>
      <c r="C199" s="360" t="s">
        <v>209</v>
      </c>
      <c r="D199" s="360" t="s">
        <v>210</v>
      </c>
      <c r="E199" s="360" t="s">
        <v>77</v>
      </c>
      <c r="F199" s="360" t="s">
        <v>85</v>
      </c>
      <c r="G199" s="360" t="s">
        <v>108</v>
      </c>
      <c r="H199" s="19"/>
      <c r="I199" s="367">
        <v>6</v>
      </c>
      <c r="J199" s="19"/>
    </row>
    <row r="200" spans="1:10">
      <c r="A200" s="360" t="s">
        <v>136</v>
      </c>
      <c r="B200" s="360" t="s">
        <v>137</v>
      </c>
      <c r="C200" s="360" t="s">
        <v>223</v>
      </c>
      <c r="D200" s="360" t="s">
        <v>224</v>
      </c>
      <c r="E200" s="360" t="s">
        <v>77</v>
      </c>
      <c r="F200" s="360" t="s">
        <v>85</v>
      </c>
      <c r="G200" s="360" t="s">
        <v>108</v>
      </c>
      <c r="H200" s="19"/>
      <c r="I200" s="367">
        <v>6</v>
      </c>
      <c r="J200" s="19"/>
    </row>
    <row r="201" spans="1:10">
      <c r="A201" s="360" t="s">
        <v>136</v>
      </c>
      <c r="B201" s="360" t="s">
        <v>137</v>
      </c>
      <c r="C201" s="360" t="s">
        <v>233</v>
      </c>
      <c r="D201" s="360" t="s">
        <v>234</v>
      </c>
      <c r="E201" s="360" t="s">
        <v>77</v>
      </c>
      <c r="F201" s="360" t="s">
        <v>85</v>
      </c>
      <c r="G201" s="360" t="s">
        <v>108</v>
      </c>
      <c r="H201" s="19"/>
      <c r="I201" s="367">
        <v>6</v>
      </c>
      <c r="J201" s="19"/>
    </row>
    <row r="202" spans="1:10">
      <c r="A202" s="360" t="s">
        <v>136</v>
      </c>
      <c r="B202" s="360" t="s">
        <v>137</v>
      </c>
      <c r="C202" s="360" t="s">
        <v>276</v>
      </c>
      <c r="D202" s="360" t="s">
        <v>277</v>
      </c>
      <c r="E202" s="360" t="s">
        <v>77</v>
      </c>
      <c r="F202" s="360" t="s">
        <v>85</v>
      </c>
      <c r="G202" s="360" t="s">
        <v>108</v>
      </c>
      <c r="H202" s="19"/>
      <c r="I202" s="367">
        <v>6</v>
      </c>
      <c r="J202" s="20"/>
    </row>
    <row r="203" spans="1:10">
      <c r="A203" s="360" t="s">
        <v>136</v>
      </c>
      <c r="B203" s="360" t="s">
        <v>137</v>
      </c>
      <c r="C203" s="360" t="s">
        <v>313</v>
      </c>
      <c r="D203" s="360" t="s">
        <v>314</v>
      </c>
      <c r="E203" s="360" t="s">
        <v>77</v>
      </c>
      <c r="F203" s="360" t="s">
        <v>85</v>
      </c>
      <c r="G203" s="360" t="s">
        <v>108</v>
      </c>
      <c r="H203" s="19"/>
      <c r="I203" s="367">
        <v>6</v>
      </c>
      <c r="J203" s="19"/>
    </row>
    <row r="204" spans="1:10">
      <c r="A204" s="360" t="s">
        <v>136</v>
      </c>
      <c r="B204" s="360" t="s">
        <v>137</v>
      </c>
      <c r="C204" s="360" t="s">
        <v>422</v>
      </c>
      <c r="D204" s="360" t="s">
        <v>423</v>
      </c>
      <c r="E204" s="360" t="s">
        <v>77</v>
      </c>
      <c r="F204" s="360" t="s">
        <v>85</v>
      </c>
      <c r="G204" s="360" t="s">
        <v>108</v>
      </c>
      <c r="H204" s="19"/>
      <c r="I204" s="367">
        <v>6</v>
      </c>
      <c r="J204" s="19"/>
    </row>
    <row r="205" spans="1:10">
      <c r="A205" s="360" t="s">
        <v>136</v>
      </c>
      <c r="B205" s="360" t="s">
        <v>137</v>
      </c>
      <c r="C205" s="360" t="s">
        <v>441</v>
      </c>
      <c r="D205" s="360" t="s">
        <v>442</v>
      </c>
      <c r="E205" s="360" t="s">
        <v>77</v>
      </c>
      <c r="F205" s="360" t="s">
        <v>85</v>
      </c>
      <c r="G205" s="360" t="s">
        <v>108</v>
      </c>
      <c r="H205" s="19"/>
      <c r="I205" s="367">
        <v>6</v>
      </c>
      <c r="J205" s="19"/>
    </row>
    <row r="206" spans="1:10">
      <c r="A206" s="360" t="s">
        <v>136</v>
      </c>
      <c r="B206" s="360" t="s">
        <v>137</v>
      </c>
      <c r="C206" s="360" t="s">
        <v>551</v>
      </c>
      <c r="D206" s="360" t="s">
        <v>552</v>
      </c>
      <c r="E206" s="360" t="s">
        <v>77</v>
      </c>
      <c r="F206" s="360" t="s">
        <v>85</v>
      </c>
      <c r="G206" s="360" t="s">
        <v>108</v>
      </c>
      <c r="H206" s="19"/>
      <c r="I206" s="367">
        <v>6</v>
      </c>
      <c r="J206" s="19"/>
    </row>
    <row r="207" spans="1:10">
      <c r="A207" s="360" t="s">
        <v>136</v>
      </c>
      <c r="B207" s="360" t="s">
        <v>137</v>
      </c>
      <c r="C207" s="360" t="s">
        <v>555</v>
      </c>
      <c r="D207" s="360" t="s">
        <v>556</v>
      </c>
      <c r="E207" s="360" t="s">
        <v>77</v>
      </c>
      <c r="F207" s="360" t="s">
        <v>85</v>
      </c>
      <c r="G207" s="360" t="s">
        <v>108</v>
      </c>
      <c r="H207" s="19"/>
      <c r="I207" s="367">
        <v>6</v>
      </c>
      <c r="J207" s="20"/>
    </row>
    <row r="208" spans="1:10">
      <c r="A208" s="360" t="s">
        <v>136</v>
      </c>
      <c r="B208" s="360" t="s">
        <v>137</v>
      </c>
      <c r="C208" s="360" t="s">
        <v>564</v>
      </c>
      <c r="D208" s="360" t="s">
        <v>565</v>
      </c>
      <c r="E208" s="360" t="s">
        <v>77</v>
      </c>
      <c r="F208" s="360" t="s">
        <v>85</v>
      </c>
      <c r="G208" s="360" t="s">
        <v>108</v>
      </c>
      <c r="H208" s="19"/>
      <c r="I208" s="367">
        <v>6</v>
      </c>
      <c r="J208" s="19"/>
    </row>
    <row r="209" spans="1:10">
      <c r="A209" s="360" t="s">
        <v>136</v>
      </c>
      <c r="B209" s="360" t="s">
        <v>137</v>
      </c>
      <c r="C209" s="360" t="s">
        <v>598</v>
      </c>
      <c r="D209" s="360" t="s">
        <v>599</v>
      </c>
      <c r="E209" s="360" t="s">
        <v>77</v>
      </c>
      <c r="F209" s="360" t="s">
        <v>85</v>
      </c>
      <c r="G209" s="360" t="s">
        <v>108</v>
      </c>
      <c r="H209" s="19"/>
      <c r="I209" s="367">
        <v>6</v>
      </c>
      <c r="J209" s="19"/>
    </row>
    <row r="210" spans="1:10">
      <c r="A210" s="360" t="s">
        <v>136</v>
      </c>
      <c r="B210" s="360" t="s">
        <v>137</v>
      </c>
      <c r="C210" s="360" t="s">
        <v>625</v>
      </c>
      <c r="D210" s="360" t="s">
        <v>626</v>
      </c>
      <c r="E210" s="360" t="s">
        <v>77</v>
      </c>
      <c r="F210" s="360" t="s">
        <v>85</v>
      </c>
      <c r="G210" s="360" t="s">
        <v>86</v>
      </c>
      <c r="H210" s="19"/>
      <c r="I210" s="367">
        <v>6</v>
      </c>
      <c r="J210" s="20"/>
    </row>
    <row r="211" spans="1:10">
      <c r="A211" s="360" t="s">
        <v>136</v>
      </c>
      <c r="B211" s="360" t="s">
        <v>137</v>
      </c>
      <c r="C211" s="360" t="s">
        <v>631</v>
      </c>
      <c r="D211" s="360" t="s">
        <v>632</v>
      </c>
      <c r="E211" s="360" t="s">
        <v>77</v>
      </c>
      <c r="F211" s="360" t="s">
        <v>85</v>
      </c>
      <c r="G211" s="360" t="s">
        <v>108</v>
      </c>
      <c r="H211" s="19"/>
      <c r="I211" s="367">
        <v>6</v>
      </c>
      <c r="J211" s="19"/>
    </row>
    <row r="212" spans="1:10">
      <c r="A212" s="360" t="s">
        <v>136</v>
      </c>
      <c r="B212" s="360" t="s">
        <v>137</v>
      </c>
      <c r="C212" s="360" t="s">
        <v>643</v>
      </c>
      <c r="D212" s="360" t="s">
        <v>644</v>
      </c>
      <c r="E212" s="360" t="s">
        <v>77</v>
      </c>
      <c r="F212" s="360" t="s">
        <v>85</v>
      </c>
      <c r="G212" s="360" t="s">
        <v>108</v>
      </c>
      <c r="H212" s="19"/>
      <c r="I212" s="367">
        <v>6</v>
      </c>
      <c r="J212" s="19"/>
    </row>
    <row r="213" spans="1:10">
      <c r="A213" s="360" t="s">
        <v>136</v>
      </c>
      <c r="B213" s="360" t="s">
        <v>137</v>
      </c>
      <c r="C213" s="360" t="s">
        <v>652</v>
      </c>
      <c r="D213" s="360" t="s">
        <v>653</v>
      </c>
      <c r="E213" s="360" t="s">
        <v>77</v>
      </c>
      <c r="F213" s="360" t="s">
        <v>85</v>
      </c>
      <c r="G213" s="360" t="s">
        <v>108</v>
      </c>
      <c r="H213" s="19"/>
      <c r="I213" s="367">
        <v>6</v>
      </c>
      <c r="J213" s="20"/>
    </row>
    <row r="214" spans="1:10">
      <c r="A214" s="360" t="s">
        <v>136</v>
      </c>
      <c r="B214" s="360" t="s">
        <v>137</v>
      </c>
      <c r="C214" s="360" t="s">
        <v>657</v>
      </c>
      <c r="D214" s="360" t="s">
        <v>658</v>
      </c>
      <c r="E214" s="360" t="s">
        <v>77</v>
      </c>
      <c r="F214" s="360" t="s">
        <v>85</v>
      </c>
      <c r="G214" s="360" t="s">
        <v>108</v>
      </c>
      <c r="H214" s="19"/>
      <c r="I214" s="367">
        <v>6</v>
      </c>
      <c r="J214" s="20"/>
    </row>
    <row r="215" spans="1:10">
      <c r="A215" s="360" t="s">
        <v>136</v>
      </c>
      <c r="B215" s="360" t="s">
        <v>137</v>
      </c>
      <c r="C215" s="360" t="s">
        <v>665</v>
      </c>
      <c r="D215" s="360" t="s">
        <v>666</v>
      </c>
      <c r="E215" s="360" t="s">
        <v>77</v>
      </c>
      <c r="F215" s="360" t="s">
        <v>85</v>
      </c>
      <c r="G215" s="360" t="s">
        <v>108</v>
      </c>
      <c r="H215" s="19"/>
      <c r="I215" s="367">
        <v>6</v>
      </c>
      <c r="J215" s="20"/>
    </row>
    <row r="216" spans="1:10">
      <c r="A216" s="360" t="s">
        <v>136</v>
      </c>
      <c r="B216" s="360" t="s">
        <v>654</v>
      </c>
      <c r="C216" s="360" t="s">
        <v>655</v>
      </c>
      <c r="D216" s="360" t="s">
        <v>656</v>
      </c>
      <c r="E216" s="360" t="s">
        <v>126</v>
      </c>
      <c r="F216" s="360" t="s">
        <v>78</v>
      </c>
      <c r="G216" s="360" t="s">
        <v>79</v>
      </c>
      <c r="H216" s="19"/>
      <c r="I216" s="367">
        <v>6</v>
      </c>
      <c r="J216" s="19"/>
    </row>
    <row r="217" spans="1:10">
      <c r="A217" s="360" t="s">
        <v>255</v>
      </c>
      <c r="B217" s="360" t="s">
        <v>286</v>
      </c>
      <c r="C217" s="360" t="s">
        <v>286</v>
      </c>
      <c r="D217" s="360" t="s">
        <v>287</v>
      </c>
      <c r="E217" s="360" t="s">
        <v>256</v>
      </c>
      <c r="F217" s="360" t="s">
        <v>85</v>
      </c>
      <c r="G217" s="360" t="s">
        <v>108</v>
      </c>
      <c r="H217" s="19"/>
      <c r="I217" s="368">
        <v>6</v>
      </c>
      <c r="J217" s="20"/>
    </row>
    <row r="218" spans="1:10">
      <c r="A218" s="360" t="s">
        <v>109</v>
      </c>
      <c r="B218" s="360" t="s">
        <v>110</v>
      </c>
      <c r="C218" s="360" t="s">
        <v>111</v>
      </c>
      <c r="D218" s="360" t="s">
        <v>112</v>
      </c>
      <c r="E218" s="360" t="s">
        <v>77</v>
      </c>
      <c r="F218" s="360" t="s">
        <v>78</v>
      </c>
      <c r="G218" s="360" t="s">
        <v>91</v>
      </c>
      <c r="H218" s="20"/>
      <c r="I218" s="367">
        <v>7</v>
      </c>
      <c r="J218" s="19"/>
    </row>
    <row r="219" spans="1:10">
      <c r="A219" s="360" t="s">
        <v>109</v>
      </c>
      <c r="B219" s="360" t="s">
        <v>110</v>
      </c>
      <c r="C219" s="360" t="s">
        <v>219</v>
      </c>
      <c r="D219" s="360" t="s">
        <v>220</v>
      </c>
      <c r="E219" s="360" t="s">
        <v>77</v>
      </c>
      <c r="F219" s="360" t="s">
        <v>78</v>
      </c>
      <c r="G219" s="360" t="s">
        <v>79</v>
      </c>
      <c r="H219" s="19"/>
      <c r="I219" s="367">
        <v>7</v>
      </c>
      <c r="J219" s="19"/>
    </row>
    <row r="220" spans="1:10">
      <c r="A220" s="360" t="s">
        <v>109</v>
      </c>
      <c r="B220" s="360" t="s">
        <v>110</v>
      </c>
      <c r="C220" s="360" t="s">
        <v>596</v>
      </c>
      <c r="D220" s="360" t="s">
        <v>597</v>
      </c>
      <c r="E220" s="360" t="s">
        <v>77</v>
      </c>
      <c r="F220" s="360" t="s">
        <v>78</v>
      </c>
      <c r="G220" s="360" t="s">
        <v>1214</v>
      </c>
      <c r="H220" s="19"/>
      <c r="I220" s="367">
        <v>7</v>
      </c>
      <c r="J220" s="19"/>
    </row>
    <row r="221" spans="1:10">
      <c r="A221" s="360" t="s">
        <v>109</v>
      </c>
      <c r="B221" s="360" t="s">
        <v>110</v>
      </c>
      <c r="C221" s="360" t="s">
        <v>608</v>
      </c>
      <c r="D221" s="360" t="s">
        <v>609</v>
      </c>
      <c r="E221" s="360" t="s">
        <v>77</v>
      </c>
      <c r="F221" s="360" t="s">
        <v>78</v>
      </c>
      <c r="G221" s="360" t="s">
        <v>1214</v>
      </c>
      <c r="H221" s="20"/>
      <c r="I221" s="367">
        <v>7</v>
      </c>
      <c r="J221" s="20"/>
    </row>
    <row r="222" spans="1:10">
      <c r="A222" s="360" t="s">
        <v>109</v>
      </c>
      <c r="B222" s="360" t="s">
        <v>245</v>
      </c>
      <c r="C222" s="360" t="s">
        <v>246</v>
      </c>
      <c r="D222" s="360" t="s">
        <v>247</v>
      </c>
      <c r="E222" s="360" t="s">
        <v>126</v>
      </c>
      <c r="F222" s="360" t="s">
        <v>78</v>
      </c>
      <c r="G222" s="360" t="s">
        <v>1214</v>
      </c>
      <c r="H222" s="19"/>
      <c r="I222" s="367">
        <v>7</v>
      </c>
      <c r="J222" s="19"/>
    </row>
    <row r="223" spans="1:10">
      <c r="A223" s="360" t="s">
        <v>109</v>
      </c>
      <c r="B223" s="360" t="s">
        <v>245</v>
      </c>
      <c r="C223" s="360" t="s">
        <v>274</v>
      </c>
      <c r="D223" s="360" t="s">
        <v>275</v>
      </c>
      <c r="E223" s="360" t="s">
        <v>126</v>
      </c>
      <c r="F223" s="360" t="s">
        <v>78</v>
      </c>
      <c r="G223" s="360" t="s">
        <v>1214</v>
      </c>
      <c r="H223" s="19"/>
      <c r="I223" s="367">
        <v>7</v>
      </c>
      <c r="J223" s="19"/>
    </row>
    <row r="224" spans="1:10">
      <c r="A224" s="360" t="s">
        <v>109</v>
      </c>
      <c r="B224" s="360" t="s">
        <v>586</v>
      </c>
      <c r="C224" s="360" t="s">
        <v>587</v>
      </c>
      <c r="D224" s="360" t="s">
        <v>588</v>
      </c>
      <c r="E224" s="360" t="s">
        <v>126</v>
      </c>
      <c r="F224" s="360" t="s">
        <v>78</v>
      </c>
      <c r="G224" s="360" t="s">
        <v>1214</v>
      </c>
      <c r="H224" s="19"/>
      <c r="I224" s="367">
        <v>7</v>
      </c>
      <c r="J224" s="20"/>
    </row>
    <row r="225" spans="1:10">
      <c r="A225" s="360" t="s">
        <v>109</v>
      </c>
      <c r="B225" s="360" t="s">
        <v>546</v>
      </c>
      <c r="C225" s="360" t="s">
        <v>547</v>
      </c>
      <c r="D225" s="360" t="s">
        <v>548</v>
      </c>
      <c r="E225" s="360" t="s">
        <v>77</v>
      </c>
      <c r="F225" s="360" t="s">
        <v>78</v>
      </c>
      <c r="G225" s="360" t="s">
        <v>91</v>
      </c>
      <c r="H225" s="19"/>
      <c r="I225" s="367">
        <v>7</v>
      </c>
      <c r="J225" s="19"/>
    </row>
    <row r="226" spans="1:10">
      <c r="A226" s="360" t="s">
        <v>109</v>
      </c>
      <c r="B226" s="360" t="s">
        <v>546</v>
      </c>
      <c r="C226" s="360" t="s">
        <v>549</v>
      </c>
      <c r="D226" s="360" t="s">
        <v>550</v>
      </c>
      <c r="E226" s="360" t="s">
        <v>77</v>
      </c>
      <c r="F226" s="360" t="s">
        <v>78</v>
      </c>
      <c r="G226" s="360" t="s">
        <v>79</v>
      </c>
      <c r="H226" s="19"/>
      <c r="I226" s="367">
        <v>7</v>
      </c>
      <c r="J226" s="20"/>
    </row>
    <row r="227" spans="1:10">
      <c r="A227" s="360" t="s">
        <v>298</v>
      </c>
      <c r="B227" s="360" t="s">
        <v>299</v>
      </c>
      <c r="C227" s="360" t="s">
        <v>300</v>
      </c>
      <c r="D227" s="360" t="s">
        <v>301</v>
      </c>
      <c r="E227" s="360" t="s">
        <v>77</v>
      </c>
      <c r="F227" s="360" t="s">
        <v>78</v>
      </c>
      <c r="G227" s="360" t="s">
        <v>79</v>
      </c>
      <c r="H227" s="19"/>
      <c r="I227" s="367">
        <v>7</v>
      </c>
      <c r="J227" s="19"/>
    </row>
    <row r="228" spans="1:10">
      <c r="A228" s="360" t="s">
        <v>298</v>
      </c>
      <c r="B228" s="360" t="s">
        <v>299</v>
      </c>
      <c r="C228" s="360" t="s">
        <v>645</v>
      </c>
      <c r="D228" s="360" t="s">
        <v>646</v>
      </c>
      <c r="E228" s="360" t="s">
        <v>77</v>
      </c>
      <c r="F228" s="360" t="s">
        <v>78</v>
      </c>
      <c r="G228" s="360" t="s">
        <v>79</v>
      </c>
      <c r="H228" s="19"/>
      <c r="I228" s="367">
        <v>7</v>
      </c>
      <c r="J228" s="20"/>
    </row>
    <row r="229" spans="1:10">
      <c r="A229" s="360" t="s">
        <v>117</v>
      </c>
      <c r="B229" s="360" t="s">
        <v>140</v>
      </c>
      <c r="C229" s="360" t="s">
        <v>141</v>
      </c>
      <c r="D229" s="360" t="s">
        <v>142</v>
      </c>
      <c r="E229" s="360" t="s">
        <v>77</v>
      </c>
      <c r="F229" s="360" t="s">
        <v>78</v>
      </c>
      <c r="G229" s="360" t="s">
        <v>91</v>
      </c>
      <c r="H229" s="19"/>
      <c r="I229" s="367">
        <v>7</v>
      </c>
      <c r="J229" s="19"/>
    </row>
    <row r="230" spans="1:10">
      <c r="A230" s="360" t="s">
        <v>117</v>
      </c>
      <c r="B230" s="360" t="s">
        <v>140</v>
      </c>
      <c r="C230" s="360" t="s">
        <v>143</v>
      </c>
      <c r="D230" s="360" t="s">
        <v>144</v>
      </c>
      <c r="E230" s="360" t="s">
        <v>77</v>
      </c>
      <c r="F230" s="360" t="s">
        <v>78</v>
      </c>
      <c r="G230" s="360" t="s">
        <v>79</v>
      </c>
      <c r="H230" s="19"/>
      <c r="I230" s="367">
        <v>7</v>
      </c>
      <c r="J230" s="19"/>
    </row>
    <row r="231" spans="1:10">
      <c r="A231" s="360" t="s">
        <v>117</v>
      </c>
      <c r="B231" s="360" t="s">
        <v>140</v>
      </c>
      <c r="C231" s="360" t="s">
        <v>170</v>
      </c>
      <c r="D231" s="360" t="s">
        <v>171</v>
      </c>
      <c r="E231" s="360" t="s">
        <v>77</v>
      </c>
      <c r="F231" s="360" t="s">
        <v>78</v>
      </c>
      <c r="G231" s="360" t="s">
        <v>79</v>
      </c>
      <c r="H231" s="19"/>
      <c r="I231" s="367">
        <v>7</v>
      </c>
      <c r="J231" s="20"/>
    </row>
    <row r="232" spans="1:10">
      <c r="A232" s="360" t="s">
        <v>117</v>
      </c>
      <c r="B232" s="360" t="s">
        <v>140</v>
      </c>
      <c r="C232" s="360" t="s">
        <v>342</v>
      </c>
      <c r="D232" s="360" t="s">
        <v>343</v>
      </c>
      <c r="E232" s="360" t="s">
        <v>77</v>
      </c>
      <c r="F232" s="360" t="s">
        <v>78</v>
      </c>
      <c r="G232" s="360" t="s">
        <v>79</v>
      </c>
      <c r="H232" s="19"/>
      <c r="I232" s="367">
        <v>7</v>
      </c>
      <c r="J232" s="19"/>
    </row>
    <row r="233" spans="1:10">
      <c r="A233" s="360" t="s">
        <v>117</v>
      </c>
      <c r="B233" s="360" t="s">
        <v>214</v>
      </c>
      <c r="C233" s="360" t="s">
        <v>215</v>
      </c>
      <c r="D233" s="360" t="s">
        <v>216</v>
      </c>
      <c r="E233" s="360" t="s">
        <v>84</v>
      </c>
      <c r="F233" s="360" t="s">
        <v>78</v>
      </c>
      <c r="G233" s="360" t="s">
        <v>79</v>
      </c>
      <c r="H233" s="20"/>
      <c r="I233" s="367">
        <v>7</v>
      </c>
      <c r="J233" s="19"/>
    </row>
    <row r="234" spans="1:10">
      <c r="A234" s="360" t="s">
        <v>117</v>
      </c>
      <c r="B234" s="360" t="s">
        <v>269</v>
      </c>
      <c r="C234" s="360" t="s">
        <v>270</v>
      </c>
      <c r="D234" s="360" t="s">
        <v>271</v>
      </c>
      <c r="E234" s="360" t="s">
        <v>77</v>
      </c>
      <c r="F234" s="360" t="s">
        <v>78</v>
      </c>
      <c r="G234" s="360" t="s">
        <v>79</v>
      </c>
      <c r="H234" s="19"/>
      <c r="I234" s="367">
        <v>7</v>
      </c>
      <c r="J234" s="19"/>
    </row>
    <row r="235" spans="1:10">
      <c r="A235" s="360" t="s">
        <v>117</v>
      </c>
      <c r="B235" s="360" t="s">
        <v>118</v>
      </c>
      <c r="C235" s="360" t="s">
        <v>119</v>
      </c>
      <c r="D235" s="360" t="s">
        <v>120</v>
      </c>
      <c r="E235" s="360" t="s">
        <v>77</v>
      </c>
      <c r="F235" s="360" t="s">
        <v>78</v>
      </c>
      <c r="G235" s="360" t="s">
        <v>79</v>
      </c>
      <c r="H235" s="19"/>
      <c r="I235" s="367">
        <v>7</v>
      </c>
      <c r="J235" s="20"/>
    </row>
    <row r="236" spans="1:10">
      <c r="A236" s="360" t="s">
        <v>117</v>
      </c>
      <c r="B236" s="360" t="s">
        <v>118</v>
      </c>
      <c r="C236" s="360" t="s">
        <v>335</v>
      </c>
      <c r="D236" s="360" t="s">
        <v>336</v>
      </c>
      <c r="E236" s="360" t="s">
        <v>77</v>
      </c>
      <c r="F236" s="360" t="s">
        <v>78</v>
      </c>
      <c r="G236" s="360" t="s">
        <v>79</v>
      </c>
      <c r="H236" s="19"/>
      <c r="I236" s="367">
        <v>7</v>
      </c>
      <c r="J236" s="19"/>
    </row>
    <row r="237" spans="1:10">
      <c r="A237" s="360" t="s">
        <v>117</v>
      </c>
      <c r="B237" s="360" t="s">
        <v>118</v>
      </c>
      <c r="C237" s="360" t="s">
        <v>383</v>
      </c>
      <c r="D237" s="360" t="s">
        <v>384</v>
      </c>
      <c r="E237" s="360" t="s">
        <v>77</v>
      </c>
      <c r="F237" s="360" t="s">
        <v>78</v>
      </c>
      <c r="G237" s="360" t="s">
        <v>79</v>
      </c>
      <c r="H237" s="19"/>
      <c r="I237" s="367">
        <v>7</v>
      </c>
      <c r="J237" s="19"/>
    </row>
    <row r="238" spans="1:10">
      <c r="A238" s="360" t="s">
        <v>117</v>
      </c>
      <c r="B238" s="360" t="s">
        <v>118</v>
      </c>
      <c r="C238" s="360" t="s">
        <v>557</v>
      </c>
      <c r="D238" s="360" t="s">
        <v>558</v>
      </c>
      <c r="E238" s="360" t="s">
        <v>77</v>
      </c>
      <c r="F238" s="360" t="s">
        <v>85</v>
      </c>
      <c r="G238" s="360" t="s">
        <v>108</v>
      </c>
      <c r="H238" s="19"/>
      <c r="I238" s="367">
        <v>7</v>
      </c>
      <c r="J238" s="20"/>
    </row>
    <row r="239" spans="1:10">
      <c r="A239" s="360" t="s">
        <v>117</v>
      </c>
      <c r="B239" s="360" t="s">
        <v>118</v>
      </c>
      <c r="C239" s="360" t="s">
        <v>584</v>
      </c>
      <c r="D239" s="360" t="s">
        <v>585</v>
      </c>
      <c r="E239" s="360" t="s">
        <v>77</v>
      </c>
      <c r="F239" s="360" t="s">
        <v>78</v>
      </c>
      <c r="G239" s="360" t="s">
        <v>79</v>
      </c>
      <c r="H239" s="19"/>
      <c r="I239" s="367">
        <v>7</v>
      </c>
      <c r="J239" s="19"/>
    </row>
    <row r="240" spans="1:10">
      <c r="A240" s="360" t="s">
        <v>117</v>
      </c>
      <c r="B240" s="360" t="s">
        <v>659</v>
      </c>
      <c r="C240" s="360" t="s">
        <v>660</v>
      </c>
      <c r="D240" s="360" t="s">
        <v>661</v>
      </c>
      <c r="E240" s="360" t="s">
        <v>84</v>
      </c>
      <c r="F240" s="360" t="s">
        <v>78</v>
      </c>
      <c r="G240" s="360" t="s">
        <v>79</v>
      </c>
      <c r="H240" s="19"/>
      <c r="I240" s="367">
        <v>7</v>
      </c>
      <c r="J240" s="19"/>
    </row>
    <row r="241" spans="1:10">
      <c r="A241" s="360" t="s">
        <v>117</v>
      </c>
      <c r="B241" s="360" t="s">
        <v>204</v>
      </c>
      <c r="C241" s="360" t="s">
        <v>389</v>
      </c>
      <c r="D241" s="360" t="s">
        <v>390</v>
      </c>
      <c r="E241" s="360" t="s">
        <v>77</v>
      </c>
      <c r="F241" s="360" t="s">
        <v>78</v>
      </c>
      <c r="G241" s="360" t="s">
        <v>1214</v>
      </c>
      <c r="H241" s="19"/>
      <c r="I241" s="367">
        <v>7</v>
      </c>
      <c r="J241" s="19"/>
    </row>
    <row r="242" spans="1:10">
      <c r="A242" s="360" t="s">
        <v>145</v>
      </c>
      <c r="B242" s="360" t="s">
        <v>293</v>
      </c>
      <c r="C242" s="360" t="s">
        <v>294</v>
      </c>
      <c r="D242" s="360" t="s">
        <v>295</v>
      </c>
      <c r="E242" s="360" t="s">
        <v>84</v>
      </c>
      <c r="F242" s="360" t="s">
        <v>78</v>
      </c>
      <c r="G242" s="360" t="s">
        <v>79</v>
      </c>
      <c r="H242" s="19"/>
      <c r="I242" s="367">
        <v>7</v>
      </c>
      <c r="J242" s="19"/>
    </row>
    <row r="243" spans="1:10">
      <c r="A243" s="360" t="s">
        <v>145</v>
      </c>
      <c r="B243" s="360" t="s">
        <v>380</v>
      </c>
      <c r="C243" s="360" t="s">
        <v>381</v>
      </c>
      <c r="D243" s="360" t="s">
        <v>382</v>
      </c>
      <c r="E243" s="360" t="s">
        <v>149</v>
      </c>
      <c r="F243" s="360" t="s">
        <v>78</v>
      </c>
      <c r="G243" s="360" t="s">
        <v>1214</v>
      </c>
      <c r="H243" s="19"/>
      <c r="I243" s="367">
        <v>7</v>
      </c>
      <c r="J243" s="19"/>
    </row>
    <row r="244" spans="1:10">
      <c r="A244" s="360" t="s">
        <v>145</v>
      </c>
      <c r="B244" s="360" t="s">
        <v>530</v>
      </c>
      <c r="C244" s="360" t="s">
        <v>531</v>
      </c>
      <c r="D244" s="360" t="s">
        <v>532</v>
      </c>
      <c r="E244" s="360" t="s">
        <v>77</v>
      </c>
      <c r="F244" s="360" t="s">
        <v>78</v>
      </c>
      <c r="G244" s="360" t="s">
        <v>91</v>
      </c>
      <c r="H244" s="19"/>
      <c r="I244" s="367">
        <v>7</v>
      </c>
      <c r="J244" s="19"/>
    </row>
    <row r="245" spans="1:10">
      <c r="A245" s="360" t="s">
        <v>145</v>
      </c>
      <c r="B245" s="360" t="s">
        <v>146</v>
      </c>
      <c r="C245" s="360" t="s">
        <v>147</v>
      </c>
      <c r="D245" s="360" t="s">
        <v>148</v>
      </c>
      <c r="E245" s="360" t="s">
        <v>149</v>
      </c>
      <c r="F245" s="360" t="s">
        <v>78</v>
      </c>
      <c r="G245" s="360" t="s">
        <v>1214</v>
      </c>
      <c r="H245" s="19"/>
      <c r="I245" s="367">
        <v>7</v>
      </c>
      <c r="J245" s="19"/>
    </row>
    <row r="246" spans="1:10">
      <c r="A246" s="360" t="s">
        <v>145</v>
      </c>
      <c r="B246" s="360" t="s">
        <v>146</v>
      </c>
      <c r="C246" s="360" t="s">
        <v>172</v>
      </c>
      <c r="D246" s="360" t="s">
        <v>173</v>
      </c>
      <c r="E246" s="360" t="s">
        <v>149</v>
      </c>
      <c r="F246" s="360" t="s">
        <v>78</v>
      </c>
      <c r="G246" s="360" t="s">
        <v>1214</v>
      </c>
      <c r="H246" s="19"/>
      <c r="I246" s="367">
        <v>7</v>
      </c>
      <c r="J246" s="19"/>
    </row>
    <row r="247" spans="1:10">
      <c r="A247" s="360" t="s">
        <v>533</v>
      </c>
      <c r="B247" s="360" t="s">
        <v>534</v>
      </c>
      <c r="C247" s="360" t="s">
        <v>535</v>
      </c>
      <c r="D247" s="360" t="s">
        <v>536</v>
      </c>
      <c r="E247" s="360" t="s">
        <v>77</v>
      </c>
      <c r="F247" s="360" t="s">
        <v>78</v>
      </c>
      <c r="G247" s="360" t="s">
        <v>91</v>
      </c>
      <c r="H247" s="19"/>
      <c r="I247" s="367">
        <v>7</v>
      </c>
      <c r="J247" s="19"/>
    </row>
    <row r="248" spans="1:10">
      <c r="A248" s="360" t="s">
        <v>533</v>
      </c>
      <c r="B248" s="360" t="s">
        <v>575</v>
      </c>
      <c r="C248" s="360" t="s">
        <v>576</v>
      </c>
      <c r="D248" s="360" t="s">
        <v>577</v>
      </c>
      <c r="E248" s="360" t="s">
        <v>77</v>
      </c>
      <c r="F248" s="360" t="s">
        <v>78</v>
      </c>
      <c r="G248" s="360" t="s">
        <v>91</v>
      </c>
      <c r="H248" s="19"/>
      <c r="I248" s="367">
        <v>7</v>
      </c>
      <c r="J248" s="20"/>
    </row>
    <row r="249" spans="1:10">
      <c r="A249" s="360" t="s">
        <v>533</v>
      </c>
      <c r="B249" s="360" t="s">
        <v>575</v>
      </c>
      <c r="C249" s="360" t="s">
        <v>578</v>
      </c>
      <c r="D249" s="360" t="s">
        <v>579</v>
      </c>
      <c r="E249" s="360" t="s">
        <v>77</v>
      </c>
      <c r="F249" s="360" t="s">
        <v>78</v>
      </c>
      <c r="G249" s="360" t="s">
        <v>79</v>
      </c>
      <c r="H249" s="20"/>
      <c r="I249" s="367">
        <v>7</v>
      </c>
      <c r="J249" s="20"/>
    </row>
    <row r="250" spans="1:10">
      <c r="A250" s="360" t="s">
        <v>533</v>
      </c>
      <c r="B250" s="360" t="s">
        <v>662</v>
      </c>
      <c r="C250" s="360" t="s">
        <v>663</v>
      </c>
      <c r="D250" s="360" t="s">
        <v>664</v>
      </c>
      <c r="E250" s="360" t="s">
        <v>149</v>
      </c>
      <c r="F250" s="360" t="s">
        <v>78</v>
      </c>
      <c r="G250" s="360" t="s">
        <v>1214</v>
      </c>
      <c r="H250" s="19"/>
      <c r="I250" s="367">
        <v>7</v>
      </c>
      <c r="J250" s="19"/>
    </row>
  </sheetData>
  <autoFilter ref="A1:J250"/>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19" enableFormatConditionsCalculation="0">
    <tabColor rgb="FF00B050"/>
    <pageSetUpPr fitToPage="1"/>
  </sheetPr>
  <dimension ref="A1:P32"/>
  <sheetViews>
    <sheetView showGridLines="0" showRowColHeaders="0" zoomScale="75" zoomScaleNormal="75" zoomScaleSheetLayoutView="75" workbookViewId="0">
      <selection activeCell="D6" sqref="D6"/>
    </sheetView>
  </sheetViews>
  <sheetFormatPr defaultColWidth="8.7265625" defaultRowHeight="14.5"/>
  <cols>
    <col min="1" max="1" width="10" bestFit="1" customWidth="1"/>
    <col min="2" max="2" width="22" customWidth="1"/>
    <col min="3" max="3" width="45.453125" customWidth="1"/>
    <col min="4" max="4" width="97.1796875" customWidth="1"/>
    <col min="5" max="5" width="2.7265625" customWidth="1"/>
    <col min="6" max="6" width="24.7265625" customWidth="1"/>
  </cols>
  <sheetData>
    <row r="1" spans="1:16" ht="31.5" thickBot="1">
      <c r="A1" s="54" t="str">
        <f>"School Goals - "&amp;Title!I25</f>
        <v xml:space="preserve">School Goals - </v>
      </c>
      <c r="B1" s="2"/>
      <c r="C1" s="2"/>
      <c r="D1" s="2"/>
      <c r="E1" s="2"/>
      <c r="F1" s="111" t="s">
        <v>1048</v>
      </c>
      <c r="G1" s="2"/>
      <c r="H1" s="2"/>
      <c r="I1" s="2"/>
      <c r="J1" s="2"/>
      <c r="K1" s="2"/>
      <c r="L1" s="2"/>
      <c r="M1" s="2"/>
      <c r="N1" s="2"/>
      <c r="O1" s="2"/>
      <c r="P1" s="2"/>
    </row>
    <row r="2" spans="1:16" ht="26">
      <c r="A2" s="66" t="e">
        <f>IF(Title!I30="Focus School","PRIORITY SCHOOLS ONLY. PLEASE SEE NEXT SHEET FOR GOALS FOR FOCUS SCHOOLS","")</f>
        <v>#N/A</v>
      </c>
      <c r="B2" s="2"/>
      <c r="C2" s="2"/>
      <c r="D2" s="2"/>
      <c r="E2" s="2"/>
      <c r="F2" s="2"/>
      <c r="G2" s="2"/>
      <c r="H2" s="2"/>
      <c r="I2" s="2"/>
      <c r="J2" s="2"/>
      <c r="K2" s="2"/>
      <c r="L2" s="2"/>
      <c r="M2" s="2"/>
      <c r="N2" s="2"/>
      <c r="O2" s="2"/>
      <c r="P2" s="2"/>
    </row>
    <row r="3" spans="1:16" ht="19">
      <c r="A3" s="46" t="s">
        <v>1043</v>
      </c>
      <c r="B3" s="47"/>
      <c r="C3" s="47"/>
      <c r="D3" s="47"/>
      <c r="E3" s="47"/>
      <c r="F3" s="2"/>
      <c r="G3" s="2"/>
      <c r="H3" s="2"/>
      <c r="I3" s="2"/>
      <c r="J3" s="2"/>
      <c r="K3" s="2"/>
      <c r="L3" s="2"/>
      <c r="M3" s="2"/>
      <c r="N3" s="2"/>
      <c r="O3" s="2"/>
      <c r="P3" s="2"/>
    </row>
    <row r="4" spans="1:16" ht="19.5" thickBot="1">
      <c r="A4" s="47"/>
      <c r="B4" s="47"/>
      <c r="C4" s="47"/>
      <c r="D4" s="47"/>
      <c r="E4" s="47"/>
      <c r="F4" s="2"/>
      <c r="G4" s="2"/>
      <c r="H4" s="2"/>
      <c r="I4" s="2"/>
      <c r="J4" s="2"/>
      <c r="K4" s="2"/>
      <c r="L4" s="2"/>
      <c r="M4" s="2"/>
      <c r="N4" s="2"/>
      <c r="O4" s="2"/>
      <c r="P4" s="2"/>
    </row>
    <row r="5" spans="1:16" ht="42.5" thickBot="1">
      <c r="A5" s="47"/>
      <c r="B5" s="264" t="s">
        <v>675</v>
      </c>
      <c r="C5" s="265" t="s">
        <v>676</v>
      </c>
      <c r="D5" s="265" t="s">
        <v>677</v>
      </c>
      <c r="E5" s="343"/>
      <c r="F5" s="2"/>
      <c r="G5" s="2"/>
      <c r="H5" s="2"/>
      <c r="I5" s="2"/>
      <c r="J5" s="2"/>
      <c r="K5" s="2"/>
      <c r="L5" s="2"/>
      <c r="M5" s="2"/>
      <c r="N5" s="2"/>
      <c r="O5" s="2"/>
      <c r="P5" s="2"/>
    </row>
    <row r="6" spans="1:16" ht="41.25" customHeight="1" thickBot="1">
      <c r="A6" s="47"/>
      <c r="B6" s="378" t="s">
        <v>678</v>
      </c>
      <c r="C6" s="357" t="s">
        <v>679</v>
      </c>
      <c r="D6" s="269" t="s">
        <v>1222</v>
      </c>
      <c r="E6" s="344"/>
      <c r="F6" s="2"/>
      <c r="G6" s="2"/>
      <c r="H6" s="2"/>
      <c r="I6" s="2"/>
      <c r="J6" s="2"/>
      <c r="K6" s="2"/>
      <c r="L6" s="2"/>
      <c r="M6" s="2"/>
      <c r="N6" s="2"/>
      <c r="O6" s="2"/>
      <c r="P6" s="2"/>
    </row>
    <row r="7" spans="1:16" ht="41.25" customHeight="1">
      <c r="A7" s="47"/>
      <c r="B7" s="379"/>
      <c r="C7" s="381" t="s">
        <v>680</v>
      </c>
      <c r="D7" s="270" t="s">
        <v>1099</v>
      </c>
      <c r="E7" s="344"/>
      <c r="F7" s="2"/>
      <c r="G7" s="2"/>
      <c r="H7" s="2"/>
      <c r="I7" s="2"/>
      <c r="J7" s="2"/>
      <c r="K7" s="2"/>
      <c r="L7" s="2"/>
      <c r="M7" s="2"/>
      <c r="N7" s="2"/>
      <c r="O7" s="2"/>
      <c r="P7" s="2"/>
    </row>
    <row r="8" spans="1:16" ht="41.25" customHeight="1" thickBot="1">
      <c r="A8" s="47"/>
      <c r="B8" s="379"/>
      <c r="C8" s="382"/>
      <c r="D8" s="270" t="s">
        <v>1100</v>
      </c>
      <c r="E8" s="344"/>
      <c r="F8" s="2"/>
      <c r="G8" s="2"/>
      <c r="H8" s="2"/>
      <c r="I8" s="2"/>
      <c r="J8" s="2"/>
      <c r="K8" s="2"/>
      <c r="L8" s="2"/>
      <c r="M8" s="2"/>
      <c r="N8" s="2"/>
      <c r="O8" s="2"/>
      <c r="P8" s="2"/>
    </row>
    <row r="9" spans="1:16" ht="41.25" customHeight="1" thickBot="1">
      <c r="A9" s="47"/>
      <c r="B9" s="379"/>
      <c r="C9" s="267" t="s">
        <v>681</v>
      </c>
      <c r="D9" s="271" t="s">
        <v>1101</v>
      </c>
      <c r="E9" s="344"/>
      <c r="F9" s="2"/>
      <c r="G9" s="2"/>
      <c r="H9" s="2"/>
      <c r="I9" s="2"/>
      <c r="J9" s="2"/>
      <c r="K9" s="2"/>
      <c r="L9" s="2"/>
      <c r="M9" s="2"/>
      <c r="N9" s="2"/>
      <c r="O9" s="2"/>
      <c r="P9" s="2"/>
    </row>
    <row r="10" spans="1:16" ht="41.25" customHeight="1">
      <c r="A10" s="47"/>
      <c r="B10" s="379"/>
      <c r="C10" s="381" t="s">
        <v>758</v>
      </c>
      <c r="D10" s="270" t="s">
        <v>1102</v>
      </c>
      <c r="E10" s="344"/>
      <c r="F10" s="2"/>
      <c r="G10" s="2"/>
      <c r="H10" s="2"/>
      <c r="I10" s="2"/>
      <c r="J10" s="2"/>
      <c r="K10" s="2"/>
      <c r="L10" s="2"/>
      <c r="M10" s="2"/>
      <c r="N10" s="2"/>
      <c r="O10" s="2"/>
      <c r="P10" s="2"/>
    </row>
    <row r="11" spans="1:16" ht="41.25" customHeight="1" thickBot="1">
      <c r="A11" s="47"/>
      <c r="B11" s="380"/>
      <c r="C11" s="383"/>
      <c r="D11" s="269" t="s">
        <v>1103</v>
      </c>
      <c r="E11" s="344"/>
      <c r="F11" s="2"/>
      <c r="G11" s="2"/>
      <c r="H11" s="2"/>
      <c r="I11" s="2"/>
      <c r="J11" s="2"/>
      <c r="K11" s="2"/>
      <c r="L11" s="2"/>
      <c r="M11" s="2"/>
      <c r="N11" s="2"/>
      <c r="O11" s="2"/>
      <c r="P11" s="2"/>
    </row>
    <row r="12" spans="1:16" ht="41.25" customHeight="1">
      <c r="A12" s="47"/>
      <c r="B12" s="378" t="s">
        <v>682</v>
      </c>
      <c r="C12" s="384" t="s">
        <v>683</v>
      </c>
      <c r="D12" s="270" t="s">
        <v>1104</v>
      </c>
      <c r="E12" s="344"/>
      <c r="F12" s="2"/>
      <c r="G12" s="2"/>
      <c r="H12" s="2"/>
      <c r="I12" s="2"/>
      <c r="J12" s="2"/>
      <c r="K12" s="2"/>
      <c r="L12" s="2"/>
      <c r="M12" s="2"/>
      <c r="N12" s="2"/>
      <c r="O12" s="2"/>
      <c r="P12" s="2"/>
    </row>
    <row r="13" spans="1:16" ht="41.25" customHeight="1">
      <c r="A13" s="47"/>
      <c r="B13" s="379"/>
      <c r="C13" s="385"/>
      <c r="D13" s="270" t="s">
        <v>1105</v>
      </c>
      <c r="E13" s="344"/>
      <c r="F13" s="2"/>
      <c r="G13" s="2"/>
      <c r="H13" s="2"/>
      <c r="I13" s="2"/>
      <c r="J13" s="2"/>
      <c r="K13" s="2"/>
      <c r="L13" s="2"/>
      <c r="M13" s="2"/>
      <c r="N13" s="2"/>
      <c r="O13" s="2"/>
      <c r="P13" s="2"/>
    </row>
    <row r="14" spans="1:16" ht="41.25" customHeight="1" thickBot="1">
      <c r="A14" s="47"/>
      <c r="B14" s="380"/>
      <c r="C14" s="386"/>
      <c r="D14" s="270" t="s">
        <v>1106</v>
      </c>
      <c r="E14" s="344"/>
      <c r="F14" s="2"/>
      <c r="G14" s="2"/>
      <c r="H14" s="2"/>
      <c r="I14" s="2"/>
      <c r="J14" s="2"/>
      <c r="K14" s="2"/>
      <c r="L14" s="2"/>
      <c r="M14" s="2"/>
      <c r="N14" s="2"/>
      <c r="O14" s="2"/>
      <c r="P14" s="2"/>
    </row>
    <row r="15" spans="1:16" ht="45" customHeight="1" thickTop="1" thickBot="1">
      <c r="A15" s="47"/>
      <c r="B15" s="378" t="s">
        <v>684</v>
      </c>
      <c r="C15" s="376" t="s">
        <v>686</v>
      </c>
      <c r="D15" s="346" t="s">
        <v>1166</v>
      </c>
      <c r="E15" s="344"/>
      <c r="F15" s="374" t="s">
        <v>1221</v>
      </c>
      <c r="G15" s="2"/>
      <c r="H15" s="2"/>
      <c r="I15" s="2"/>
      <c r="J15" s="2"/>
      <c r="K15" s="2"/>
      <c r="L15" s="2"/>
      <c r="M15" s="2"/>
      <c r="N15" s="2"/>
      <c r="O15" s="2"/>
      <c r="P15" s="2"/>
    </row>
    <row r="16" spans="1:16" ht="45" customHeight="1" thickTop="1" thickBot="1">
      <c r="A16" s="47"/>
      <c r="B16" s="379"/>
      <c r="C16" s="377"/>
      <c r="D16" s="346" t="s">
        <v>1159</v>
      </c>
      <c r="E16" s="344"/>
      <c r="F16" s="375"/>
      <c r="G16" s="2"/>
      <c r="H16" s="2"/>
      <c r="I16" s="2"/>
      <c r="J16" s="2"/>
      <c r="K16" s="2"/>
      <c r="L16" s="2"/>
      <c r="M16" s="2"/>
      <c r="N16" s="2"/>
      <c r="O16" s="2"/>
      <c r="P16" s="2"/>
    </row>
    <row r="17" spans="1:16" ht="41.25" customHeight="1" thickBot="1">
      <c r="A17" s="47"/>
      <c r="B17" s="379"/>
      <c r="C17" s="268" t="s">
        <v>687</v>
      </c>
      <c r="D17" s="345" t="s">
        <v>1160</v>
      </c>
      <c r="E17" s="344"/>
      <c r="F17" s="2"/>
      <c r="G17" s="2"/>
      <c r="H17" s="2"/>
      <c r="I17" s="2"/>
      <c r="J17" s="2"/>
      <c r="K17" s="2"/>
      <c r="L17" s="2"/>
      <c r="M17" s="2"/>
      <c r="N17" s="2"/>
      <c r="O17" s="2"/>
      <c r="P17" s="2"/>
    </row>
    <row r="18" spans="1:16" ht="41.25" customHeight="1" thickBot="1">
      <c r="A18" s="47"/>
      <c r="B18" s="380"/>
      <c r="C18" s="266" t="s">
        <v>685</v>
      </c>
      <c r="D18" s="269" t="s">
        <v>1107</v>
      </c>
      <c r="E18" s="344"/>
      <c r="F18" s="2"/>
      <c r="G18" s="2"/>
      <c r="H18" s="2"/>
      <c r="I18" s="2"/>
      <c r="J18" s="2"/>
      <c r="K18" s="2"/>
      <c r="L18" s="2"/>
      <c r="M18" s="2"/>
      <c r="N18" s="2"/>
      <c r="O18" s="2"/>
      <c r="P18" s="2"/>
    </row>
    <row r="19" spans="1:16">
      <c r="A19" s="2"/>
      <c r="B19" s="2"/>
      <c r="C19" s="2"/>
      <c r="D19" s="2"/>
      <c r="E19" s="2"/>
      <c r="F19" s="2"/>
      <c r="G19" s="2"/>
      <c r="H19" s="2"/>
      <c r="I19" s="2"/>
      <c r="J19" s="2"/>
      <c r="K19" s="2"/>
      <c r="L19" s="2"/>
      <c r="M19" s="2"/>
      <c r="N19" s="2"/>
      <c r="O19" s="2"/>
      <c r="P19" s="2"/>
    </row>
    <row r="20" spans="1:16">
      <c r="A20" s="2"/>
      <c r="B20" s="2" t="s">
        <v>1161</v>
      </c>
      <c r="C20" s="2"/>
      <c r="D20" s="2"/>
      <c r="E20" s="2"/>
      <c r="F20" s="2"/>
      <c r="G20" s="2"/>
      <c r="H20" s="2"/>
      <c r="I20" s="2"/>
      <c r="J20" s="2"/>
      <c r="K20" s="2"/>
      <c r="L20" s="2"/>
      <c r="M20" s="2"/>
      <c r="N20" s="2"/>
      <c r="O20" s="2"/>
      <c r="P20" s="2"/>
    </row>
    <row r="21" spans="1:16">
      <c r="A21" s="2"/>
      <c r="B21" s="2"/>
      <c r="C21" s="2"/>
      <c r="D21" s="2"/>
      <c r="E21" s="2"/>
      <c r="F21" s="2"/>
      <c r="G21" s="2"/>
      <c r="H21" s="2"/>
      <c r="I21" s="2"/>
      <c r="J21" s="2"/>
      <c r="K21" s="2"/>
      <c r="L21" s="2"/>
      <c r="M21" s="2"/>
      <c r="N21" s="2"/>
      <c r="O21" s="2"/>
      <c r="P21" s="2"/>
    </row>
    <row r="22" spans="1:16">
      <c r="A22" s="2"/>
      <c r="B22" s="2"/>
      <c r="C22" s="2"/>
      <c r="D22" s="2"/>
      <c r="E22" s="2"/>
      <c r="F22" s="2"/>
      <c r="G22" s="2"/>
      <c r="H22" s="2"/>
      <c r="I22" s="2"/>
      <c r="J22" s="2"/>
      <c r="K22" s="2"/>
      <c r="L22" s="2"/>
      <c r="M22" s="2"/>
      <c r="N22" s="2"/>
      <c r="O22" s="2"/>
      <c r="P22" s="2"/>
    </row>
    <row r="23" spans="1:16">
      <c r="A23" s="2"/>
      <c r="B23" s="2"/>
      <c r="C23" s="2"/>
      <c r="D23" s="2"/>
      <c r="E23" s="2"/>
      <c r="F23" s="2"/>
      <c r="G23" s="2"/>
      <c r="H23" s="2"/>
      <c r="I23" s="2"/>
      <c r="J23" s="2"/>
      <c r="K23" s="2"/>
      <c r="L23" s="2"/>
      <c r="M23" s="2"/>
      <c r="N23" s="2"/>
      <c r="O23" s="2"/>
      <c r="P23" s="2"/>
    </row>
    <row r="24" spans="1:16">
      <c r="A24" s="2"/>
      <c r="B24" s="2"/>
      <c r="C24" s="2"/>
      <c r="D24" s="2"/>
      <c r="E24" s="2"/>
      <c r="F24" s="2"/>
      <c r="G24" s="2"/>
      <c r="H24" s="2"/>
      <c r="I24" s="2"/>
      <c r="J24" s="2"/>
      <c r="K24" s="2"/>
      <c r="L24" s="2"/>
      <c r="M24" s="2"/>
      <c r="N24" s="2"/>
      <c r="O24" s="2"/>
      <c r="P24" s="2"/>
    </row>
    <row r="25" spans="1:16">
      <c r="A25" s="2"/>
      <c r="B25" s="2"/>
      <c r="C25" s="2"/>
      <c r="D25" s="2"/>
      <c r="E25" s="2"/>
      <c r="F25" s="2"/>
      <c r="G25" s="2"/>
      <c r="H25" s="2"/>
      <c r="I25" s="2"/>
      <c r="J25" s="2"/>
      <c r="K25" s="2"/>
      <c r="L25" s="2"/>
      <c r="M25" s="2"/>
      <c r="N25" s="2"/>
      <c r="O25" s="2"/>
      <c r="P25" s="2"/>
    </row>
    <row r="26" spans="1:16">
      <c r="A26" s="2"/>
      <c r="B26" s="2"/>
      <c r="C26" s="2"/>
      <c r="D26" s="2"/>
      <c r="E26" s="2"/>
      <c r="F26" s="2"/>
      <c r="G26" s="2"/>
      <c r="H26" s="2"/>
      <c r="I26" s="2"/>
      <c r="J26" s="2"/>
      <c r="K26" s="2"/>
      <c r="L26" s="2"/>
      <c r="M26" s="2"/>
      <c r="N26" s="2"/>
      <c r="O26" s="2"/>
      <c r="P26" s="2"/>
    </row>
    <row r="27" spans="1:16">
      <c r="A27" s="2"/>
      <c r="B27" s="2"/>
      <c r="C27" s="2"/>
      <c r="D27" s="2"/>
      <c r="E27" s="2"/>
      <c r="F27" s="2"/>
      <c r="G27" s="2"/>
      <c r="H27" s="2"/>
      <c r="I27" s="2"/>
      <c r="J27" s="2"/>
      <c r="K27" s="2"/>
      <c r="L27" s="2"/>
      <c r="M27" s="2"/>
      <c r="N27" s="2"/>
      <c r="O27" s="2"/>
      <c r="P27" s="2"/>
    </row>
    <row r="28" spans="1:16">
      <c r="A28" s="2"/>
      <c r="B28" s="2"/>
      <c r="C28" s="2"/>
      <c r="D28" s="2"/>
      <c r="E28" s="2"/>
      <c r="F28" s="2"/>
      <c r="G28" s="2"/>
      <c r="H28" s="2"/>
      <c r="I28" s="2"/>
      <c r="J28" s="2"/>
      <c r="K28" s="2"/>
      <c r="L28" s="2"/>
      <c r="M28" s="2"/>
      <c r="N28" s="2"/>
      <c r="O28" s="2"/>
      <c r="P28" s="2"/>
    </row>
    <row r="29" spans="1:16">
      <c r="A29" s="2"/>
      <c r="B29" s="2"/>
      <c r="C29" s="2"/>
      <c r="D29" s="2"/>
      <c r="E29" s="2"/>
      <c r="F29" s="2"/>
      <c r="G29" s="2"/>
      <c r="H29" s="2"/>
      <c r="I29" s="2"/>
      <c r="J29" s="2"/>
      <c r="K29" s="2"/>
      <c r="L29" s="2"/>
      <c r="M29" s="2"/>
      <c r="N29" s="2"/>
      <c r="O29" s="2"/>
      <c r="P29" s="2"/>
    </row>
    <row r="30" spans="1:16">
      <c r="A30" s="2"/>
      <c r="B30" s="2"/>
      <c r="C30" s="2"/>
      <c r="D30" s="2"/>
      <c r="E30" s="2"/>
      <c r="F30" s="2"/>
      <c r="G30" s="2"/>
      <c r="H30" s="2"/>
      <c r="I30" s="2"/>
      <c r="J30" s="2"/>
      <c r="K30" s="2"/>
      <c r="L30" s="2"/>
      <c r="M30" s="2"/>
      <c r="N30" s="2"/>
      <c r="O30" s="2"/>
      <c r="P30" s="2"/>
    </row>
    <row r="31" spans="1:16">
      <c r="A31" s="2"/>
      <c r="B31" s="2"/>
      <c r="C31" s="2"/>
      <c r="D31" s="2"/>
      <c r="E31" s="2"/>
      <c r="F31" s="2"/>
      <c r="G31" s="2"/>
      <c r="H31" s="2"/>
      <c r="I31" s="2"/>
      <c r="J31" s="2"/>
      <c r="K31" s="2"/>
      <c r="L31" s="2"/>
      <c r="M31" s="2"/>
      <c r="N31" s="2"/>
      <c r="O31" s="2"/>
      <c r="P31" s="2"/>
    </row>
    <row r="32" spans="1:16">
      <c r="A32" s="2"/>
      <c r="B32" s="2"/>
      <c r="C32" s="2"/>
      <c r="D32" s="2"/>
      <c r="E32" s="2"/>
      <c r="F32" s="2"/>
      <c r="G32" s="2"/>
      <c r="H32" s="2"/>
      <c r="I32" s="2"/>
      <c r="J32" s="2"/>
      <c r="K32" s="2"/>
      <c r="L32" s="2"/>
      <c r="M32" s="2"/>
      <c r="N32" s="2"/>
      <c r="O32" s="2"/>
      <c r="P32" s="2"/>
    </row>
  </sheetData>
  <mergeCells count="8">
    <mergeCell ref="F15:F16"/>
    <mergeCell ref="C15:C16"/>
    <mergeCell ref="B15:B18"/>
    <mergeCell ref="B6:B11"/>
    <mergeCell ref="C7:C8"/>
    <mergeCell ref="C10:C11"/>
    <mergeCell ref="B12:B14"/>
    <mergeCell ref="C12:C14"/>
  </mergeCells>
  <hyperlinks>
    <hyperlink ref="F1" location="Instructions!A1" display="RETURN TO INSTRUCTIONS"/>
    <hyperlink ref="F15" r:id="rId1" display="2012 School Profiles and Progress Targets"/>
    <hyperlink ref="F15:F16" r:id="rId2" display=" Click on link provided - 2013 School Profiles and Progress Targets.  When prompted enter User ID: PT@2013  and Password: NJPTS@13"/>
  </hyperlinks>
  <pageMargins left="0.7" right="0.7" top="0.75" bottom="0.75" header="0.3" footer="0.3"/>
  <pageSetup scale="61" fitToHeight="0" orientation="landscape" r:id="rId3"/>
  <drawing r:id="rId4"/>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20" enableFormatConditionsCalculation="0">
    <tabColor rgb="FF00B050"/>
    <pageSetUpPr fitToPage="1"/>
  </sheetPr>
  <dimension ref="A1:P32"/>
  <sheetViews>
    <sheetView showGridLines="0" showRowColHeaders="0" view="pageBreakPreview" topLeftCell="A9" zoomScale="75" zoomScaleSheetLayoutView="75" workbookViewId="0">
      <selection activeCell="F21" sqref="F21"/>
    </sheetView>
  </sheetViews>
  <sheetFormatPr defaultColWidth="8.7265625" defaultRowHeight="14.5"/>
  <cols>
    <col min="2" max="2" width="22" customWidth="1"/>
    <col min="3" max="3" width="45.453125" customWidth="1"/>
    <col min="4" max="4" width="97.1796875" customWidth="1"/>
    <col min="5" max="5" width="2.7265625" customWidth="1"/>
    <col min="6" max="6" width="23.7265625" customWidth="1"/>
  </cols>
  <sheetData>
    <row r="1" spans="1:16" s="53" customFormat="1" ht="32.5" thickBot="1">
      <c r="A1" s="54" t="str">
        <f>"School Goals - "&amp;Title!I25</f>
        <v xml:space="preserve">School Goals - </v>
      </c>
      <c r="B1" s="52"/>
      <c r="C1" s="52"/>
      <c r="D1" s="52"/>
      <c r="E1" s="52"/>
      <c r="F1" s="111" t="s">
        <v>1048</v>
      </c>
      <c r="G1" s="52"/>
      <c r="H1" s="52"/>
      <c r="I1" s="52"/>
      <c r="J1" s="52"/>
      <c r="K1" s="52"/>
      <c r="L1" s="52"/>
      <c r="M1" s="52"/>
      <c r="N1" s="52"/>
      <c r="O1" s="52"/>
      <c r="P1" s="52"/>
    </row>
    <row r="2" spans="1:16" ht="26">
      <c r="A2" s="66" t="e">
        <f>IF(Title!I30="Priority School","FOCUS SCHOOLS ONLY. PLEASE SEE PREVIOUS SHEET FOR GOALS FOR PRIORITY SCHOOLS","")</f>
        <v>#N/A</v>
      </c>
      <c r="B2" s="2"/>
      <c r="C2" s="2"/>
      <c r="D2" s="2"/>
      <c r="E2" s="2"/>
      <c r="F2" s="2"/>
      <c r="G2" s="2"/>
      <c r="H2" s="2"/>
      <c r="I2" s="2"/>
      <c r="J2" s="2"/>
      <c r="K2" s="2"/>
      <c r="L2" s="2"/>
      <c r="M2" s="2"/>
      <c r="N2" s="2"/>
      <c r="O2" s="2"/>
      <c r="P2" s="2"/>
    </row>
    <row r="3" spans="1:16" ht="19">
      <c r="A3" s="46" t="s">
        <v>1043</v>
      </c>
      <c r="B3" s="47"/>
      <c r="C3" s="47"/>
      <c r="D3" s="47"/>
      <c r="E3" s="47"/>
      <c r="F3" s="2"/>
      <c r="G3" s="2"/>
      <c r="H3" s="2"/>
      <c r="I3" s="2"/>
      <c r="J3" s="2"/>
      <c r="K3" s="2"/>
      <c r="L3" s="2"/>
      <c r="M3" s="2"/>
      <c r="N3" s="2"/>
      <c r="O3" s="2"/>
      <c r="P3" s="2"/>
    </row>
    <row r="4" spans="1:16" ht="19.5" thickBot="1">
      <c r="A4" s="47"/>
      <c r="B4" s="47"/>
      <c r="C4" s="47"/>
      <c r="D4" s="47"/>
      <c r="E4" s="47"/>
      <c r="F4" s="2"/>
      <c r="G4" s="2"/>
      <c r="H4" s="2"/>
      <c r="I4" s="2"/>
      <c r="J4" s="2"/>
      <c r="K4" s="2"/>
      <c r="L4" s="2"/>
      <c r="M4" s="2"/>
      <c r="N4" s="2"/>
      <c r="O4" s="2"/>
      <c r="P4" s="2"/>
    </row>
    <row r="5" spans="1:16" ht="42.5" thickBot="1">
      <c r="A5" s="47"/>
      <c r="B5" s="264" t="s">
        <v>675</v>
      </c>
      <c r="C5" s="265" t="s">
        <v>676</v>
      </c>
      <c r="D5" s="265" t="s">
        <v>677</v>
      </c>
      <c r="E5" s="343"/>
      <c r="F5" s="2"/>
      <c r="G5" s="2"/>
      <c r="H5" s="2"/>
      <c r="I5" s="2"/>
      <c r="J5" s="2"/>
      <c r="K5" s="2"/>
      <c r="L5" s="2"/>
      <c r="M5" s="2"/>
      <c r="N5" s="2"/>
      <c r="O5" s="2"/>
      <c r="P5" s="2"/>
    </row>
    <row r="6" spans="1:16" ht="41.25" customHeight="1" thickBot="1">
      <c r="A6" s="47"/>
      <c r="B6" s="378" t="s">
        <v>678</v>
      </c>
      <c r="C6" s="266" t="s">
        <v>679</v>
      </c>
      <c r="D6" s="269" t="s">
        <v>1108</v>
      </c>
      <c r="E6" s="344"/>
      <c r="F6" s="2"/>
      <c r="G6" s="2"/>
      <c r="H6" s="2"/>
      <c r="I6" s="2"/>
      <c r="J6" s="2"/>
      <c r="K6" s="2"/>
      <c r="L6" s="2"/>
      <c r="M6" s="2"/>
      <c r="N6" s="2"/>
      <c r="O6" s="2"/>
      <c r="P6" s="2"/>
    </row>
    <row r="7" spans="1:16" ht="41.25" customHeight="1">
      <c r="A7" s="47"/>
      <c r="B7" s="379"/>
      <c r="C7" s="381" t="s">
        <v>680</v>
      </c>
      <c r="D7" s="270" t="s">
        <v>1109</v>
      </c>
      <c r="E7" s="344"/>
      <c r="F7" s="2"/>
      <c r="G7" s="2"/>
      <c r="H7" s="2"/>
      <c r="I7" s="2"/>
      <c r="J7" s="2"/>
      <c r="K7" s="2"/>
      <c r="L7" s="2"/>
      <c r="M7" s="2"/>
      <c r="N7" s="2"/>
      <c r="O7" s="2"/>
      <c r="P7" s="2"/>
    </row>
    <row r="8" spans="1:16" ht="41.25" customHeight="1" thickBot="1">
      <c r="A8" s="47"/>
      <c r="B8" s="379"/>
      <c r="C8" s="382"/>
      <c r="D8" s="270" t="s">
        <v>1056</v>
      </c>
      <c r="E8" s="344"/>
      <c r="F8" s="2"/>
      <c r="G8" s="2"/>
      <c r="H8" s="2"/>
      <c r="I8" s="2"/>
      <c r="J8" s="2"/>
      <c r="K8" s="2"/>
      <c r="L8" s="2"/>
      <c r="M8" s="2"/>
      <c r="N8" s="2"/>
      <c r="O8" s="2"/>
      <c r="P8" s="2"/>
    </row>
    <row r="9" spans="1:16" ht="41.25" customHeight="1" thickBot="1">
      <c r="A9" s="47"/>
      <c r="B9" s="379"/>
      <c r="C9" s="267" t="s">
        <v>681</v>
      </c>
      <c r="D9" s="271" t="s">
        <v>1057</v>
      </c>
      <c r="E9" s="344"/>
      <c r="F9" s="2"/>
      <c r="G9" s="2"/>
      <c r="H9" s="2"/>
      <c r="I9" s="2"/>
      <c r="J9" s="2"/>
      <c r="K9" s="2"/>
      <c r="L9" s="2"/>
      <c r="M9" s="2"/>
      <c r="N9" s="2"/>
      <c r="O9" s="2"/>
      <c r="P9" s="2"/>
    </row>
    <row r="10" spans="1:16" ht="39.5" thickBot="1">
      <c r="A10" s="47"/>
      <c r="B10" s="272"/>
      <c r="C10" s="267" t="s">
        <v>796</v>
      </c>
      <c r="D10" s="273" t="s">
        <v>1052</v>
      </c>
      <c r="E10" s="347"/>
      <c r="F10" s="2"/>
      <c r="G10" s="2"/>
      <c r="H10" s="2"/>
      <c r="I10" s="2"/>
      <c r="J10" s="2"/>
      <c r="K10" s="2"/>
      <c r="L10" s="2"/>
      <c r="M10" s="2"/>
      <c r="N10" s="2"/>
      <c r="O10" s="2"/>
      <c r="P10" s="2"/>
    </row>
    <row r="11" spans="1:16" ht="41.25" customHeight="1">
      <c r="A11" s="47"/>
      <c r="B11" s="378" t="s">
        <v>682</v>
      </c>
      <c r="C11" s="381" t="s">
        <v>683</v>
      </c>
      <c r="D11" s="270" t="s">
        <v>1058</v>
      </c>
      <c r="E11" s="344"/>
      <c r="F11" s="2"/>
      <c r="G11" s="2"/>
      <c r="H11" s="2"/>
      <c r="I11" s="2"/>
      <c r="J11" s="2"/>
      <c r="K11" s="2"/>
      <c r="L11" s="2"/>
      <c r="M11" s="2"/>
      <c r="N11" s="2"/>
      <c r="O11" s="2"/>
      <c r="P11" s="2"/>
    </row>
    <row r="12" spans="1:16" ht="41.25" customHeight="1">
      <c r="A12" s="47"/>
      <c r="B12" s="379"/>
      <c r="C12" s="382"/>
      <c r="D12" s="270" t="s">
        <v>1110</v>
      </c>
      <c r="E12" s="344"/>
      <c r="F12" s="2"/>
      <c r="G12" s="2"/>
      <c r="H12" s="2"/>
      <c r="I12" s="2"/>
      <c r="J12" s="2"/>
      <c r="K12" s="2"/>
      <c r="L12" s="2"/>
      <c r="M12" s="2"/>
      <c r="N12" s="2"/>
      <c r="O12" s="2"/>
      <c r="P12" s="2"/>
    </row>
    <row r="13" spans="1:16" ht="41.25" customHeight="1" thickBot="1">
      <c r="A13" s="47"/>
      <c r="B13" s="380"/>
      <c r="C13" s="383"/>
      <c r="D13" s="269" t="s">
        <v>1106</v>
      </c>
      <c r="E13" s="344"/>
      <c r="F13" s="2"/>
      <c r="G13" s="2"/>
      <c r="H13" s="2"/>
      <c r="I13" s="2"/>
      <c r="J13" s="2"/>
      <c r="K13" s="2"/>
      <c r="L13" s="2"/>
      <c r="M13" s="2"/>
      <c r="N13" s="2"/>
      <c r="O13" s="2"/>
      <c r="P13" s="2"/>
    </row>
    <row r="14" spans="1:16" ht="45.65" customHeight="1" thickTop="1" thickBot="1">
      <c r="A14" s="47"/>
      <c r="B14" s="378" t="s">
        <v>684</v>
      </c>
      <c r="C14" s="378" t="s">
        <v>686</v>
      </c>
      <c r="D14" s="346" t="s">
        <v>1166</v>
      </c>
      <c r="E14" s="344"/>
      <c r="F14" s="374" t="s">
        <v>1167</v>
      </c>
      <c r="G14" s="2"/>
      <c r="H14" s="2"/>
      <c r="I14" s="2"/>
      <c r="J14" s="2"/>
      <c r="K14" s="2"/>
      <c r="L14" s="2"/>
      <c r="M14" s="2"/>
      <c r="N14" s="2"/>
      <c r="O14" s="2"/>
      <c r="P14" s="2"/>
    </row>
    <row r="15" spans="1:16" ht="41.25" customHeight="1" thickTop="1" thickBot="1">
      <c r="A15" s="47"/>
      <c r="B15" s="379"/>
      <c r="C15" s="380"/>
      <c r="D15" s="346" t="s">
        <v>1159</v>
      </c>
      <c r="E15" s="344"/>
      <c r="F15" s="375"/>
      <c r="G15" s="2"/>
      <c r="H15" s="2"/>
      <c r="I15" s="2"/>
      <c r="J15" s="2"/>
      <c r="K15" s="2"/>
      <c r="L15" s="2"/>
      <c r="M15" s="2"/>
      <c r="N15" s="2"/>
      <c r="O15" s="2"/>
      <c r="P15" s="2"/>
    </row>
    <row r="16" spans="1:16" ht="41.25" customHeight="1" thickBot="1">
      <c r="A16" s="47"/>
      <c r="B16" s="379"/>
      <c r="C16" s="387" t="s">
        <v>687</v>
      </c>
      <c r="D16" s="271" t="s">
        <v>1162</v>
      </c>
      <c r="E16" s="344"/>
      <c r="F16" s="2"/>
      <c r="G16" s="2"/>
      <c r="H16" s="2"/>
      <c r="I16" s="2"/>
      <c r="J16" s="2"/>
      <c r="K16" s="2"/>
      <c r="L16" s="2"/>
      <c r="M16" s="2"/>
      <c r="N16" s="2"/>
      <c r="O16" s="2"/>
      <c r="P16" s="2"/>
    </row>
    <row r="17" spans="1:16" ht="41.25" customHeight="1" thickBot="1">
      <c r="A17" s="47"/>
      <c r="B17" s="379"/>
      <c r="C17" s="388"/>
      <c r="D17" s="269" t="s">
        <v>759</v>
      </c>
      <c r="E17" s="344"/>
      <c r="F17" s="2"/>
      <c r="G17" s="2"/>
      <c r="H17" s="2"/>
      <c r="I17" s="2"/>
      <c r="J17" s="2"/>
      <c r="K17" s="2"/>
      <c r="L17" s="2"/>
      <c r="M17" s="2"/>
      <c r="N17" s="2"/>
      <c r="O17" s="2"/>
      <c r="P17" s="2"/>
    </row>
    <row r="18" spans="1:16" ht="41.25" customHeight="1" thickBot="1">
      <c r="A18" s="47"/>
      <c r="B18" s="380"/>
      <c r="C18" s="266" t="s">
        <v>685</v>
      </c>
      <c r="D18" s="269" t="s">
        <v>1107</v>
      </c>
      <c r="E18" s="344"/>
      <c r="F18" s="2"/>
      <c r="G18" s="2"/>
      <c r="H18" s="2"/>
      <c r="I18" s="2"/>
      <c r="J18" s="2"/>
      <c r="K18" s="2"/>
      <c r="L18" s="2"/>
      <c r="M18" s="2"/>
      <c r="N18" s="2"/>
      <c r="O18" s="2"/>
      <c r="P18" s="2"/>
    </row>
    <row r="19" spans="1:16">
      <c r="A19" s="2"/>
      <c r="B19" s="2"/>
      <c r="C19" s="2"/>
      <c r="D19" s="2"/>
      <c r="E19" s="2"/>
      <c r="F19" s="2"/>
      <c r="G19" s="2"/>
      <c r="H19" s="2"/>
      <c r="I19" s="2"/>
      <c r="J19" s="2"/>
      <c r="K19" s="2"/>
      <c r="L19" s="2"/>
      <c r="M19" s="2"/>
      <c r="N19" s="2"/>
      <c r="O19" s="2"/>
      <c r="P19" s="2"/>
    </row>
    <row r="20" spans="1:16">
      <c r="A20" s="2"/>
      <c r="B20" s="2" t="s">
        <v>1161</v>
      </c>
      <c r="C20" s="2"/>
      <c r="D20" s="2"/>
      <c r="E20" s="2"/>
      <c r="F20" s="2"/>
      <c r="G20" s="2"/>
      <c r="H20" s="2"/>
      <c r="I20" s="2"/>
      <c r="J20" s="2"/>
      <c r="K20" s="2"/>
      <c r="L20" s="2"/>
      <c r="M20" s="2"/>
      <c r="N20" s="2"/>
      <c r="O20" s="2"/>
      <c r="P20" s="2"/>
    </row>
    <row r="21" spans="1:16">
      <c r="A21" s="2"/>
      <c r="B21" s="2"/>
      <c r="C21" s="2"/>
      <c r="D21" s="2"/>
      <c r="E21" s="2"/>
      <c r="F21" s="2"/>
      <c r="G21" s="2"/>
      <c r="H21" s="2"/>
      <c r="I21" s="2"/>
      <c r="J21" s="2"/>
      <c r="K21" s="2"/>
      <c r="L21" s="2"/>
      <c r="M21" s="2"/>
      <c r="N21" s="2"/>
      <c r="O21" s="2"/>
      <c r="P21" s="2"/>
    </row>
    <row r="22" spans="1:16">
      <c r="A22" s="2"/>
      <c r="B22" s="2"/>
      <c r="C22" s="2"/>
      <c r="D22" s="2"/>
      <c r="E22" s="2"/>
      <c r="F22" s="2"/>
      <c r="G22" s="2"/>
      <c r="H22" s="2"/>
      <c r="I22" s="2"/>
      <c r="J22" s="2"/>
      <c r="K22" s="2"/>
      <c r="L22" s="2"/>
      <c r="M22" s="2"/>
      <c r="N22" s="2"/>
      <c r="O22" s="2"/>
      <c r="P22" s="2"/>
    </row>
    <row r="23" spans="1:16">
      <c r="A23" s="2"/>
      <c r="B23" s="2"/>
      <c r="C23" s="2"/>
      <c r="D23" s="2"/>
      <c r="E23" s="2"/>
      <c r="F23" s="2"/>
      <c r="G23" s="2"/>
      <c r="H23" s="2"/>
      <c r="I23" s="2"/>
      <c r="J23" s="2"/>
      <c r="K23" s="2"/>
      <c r="L23" s="2"/>
      <c r="M23" s="2"/>
      <c r="N23" s="2"/>
      <c r="O23" s="2"/>
      <c r="P23" s="2"/>
    </row>
    <row r="24" spans="1:16">
      <c r="A24" s="2"/>
      <c r="B24" s="2"/>
      <c r="C24" s="2"/>
      <c r="D24" s="2"/>
      <c r="E24" s="2"/>
      <c r="F24" s="2"/>
      <c r="G24" s="2"/>
      <c r="H24" s="2"/>
      <c r="I24" s="2"/>
      <c r="J24" s="2"/>
      <c r="K24" s="2"/>
      <c r="L24" s="2"/>
      <c r="M24" s="2"/>
      <c r="N24" s="2"/>
      <c r="O24" s="2"/>
      <c r="P24" s="2"/>
    </row>
    <row r="25" spans="1:16">
      <c r="A25" s="2"/>
      <c r="B25" s="2"/>
      <c r="C25" s="2"/>
      <c r="D25" s="2"/>
      <c r="E25" s="2"/>
      <c r="F25" s="2"/>
      <c r="G25" s="2"/>
      <c r="H25" s="2"/>
      <c r="I25" s="2"/>
      <c r="J25" s="2"/>
      <c r="K25" s="2"/>
      <c r="L25" s="2"/>
      <c r="M25" s="2"/>
      <c r="N25" s="2"/>
      <c r="O25" s="2"/>
      <c r="P25" s="2"/>
    </row>
    <row r="26" spans="1:16">
      <c r="A26" s="2"/>
      <c r="B26" s="2"/>
      <c r="C26" s="2"/>
      <c r="D26" s="2"/>
      <c r="E26" s="2"/>
      <c r="F26" s="2"/>
      <c r="G26" s="2"/>
      <c r="H26" s="2"/>
      <c r="I26" s="2"/>
      <c r="J26" s="2"/>
      <c r="K26" s="2"/>
      <c r="L26" s="2"/>
      <c r="M26" s="2"/>
      <c r="N26" s="2"/>
      <c r="O26" s="2"/>
      <c r="P26" s="2"/>
    </row>
    <row r="27" spans="1:16">
      <c r="A27" s="2"/>
      <c r="B27" s="2"/>
      <c r="C27" s="2"/>
      <c r="D27" s="2"/>
      <c r="E27" s="2"/>
      <c r="F27" s="2"/>
      <c r="G27" s="2"/>
      <c r="H27" s="2"/>
      <c r="I27" s="2"/>
      <c r="J27" s="2"/>
      <c r="K27" s="2"/>
      <c r="L27" s="2"/>
      <c r="M27" s="2"/>
      <c r="N27" s="2"/>
      <c r="O27" s="2"/>
      <c r="P27" s="2"/>
    </row>
    <row r="28" spans="1:16">
      <c r="A28" s="2"/>
      <c r="B28" s="2"/>
      <c r="C28" s="2"/>
      <c r="D28" s="2"/>
      <c r="E28" s="2"/>
      <c r="F28" s="2"/>
      <c r="G28" s="2"/>
      <c r="H28" s="2"/>
      <c r="I28" s="2"/>
      <c r="J28" s="2"/>
      <c r="K28" s="2"/>
      <c r="L28" s="2"/>
      <c r="M28" s="2"/>
      <c r="N28" s="2"/>
      <c r="O28" s="2"/>
      <c r="P28" s="2"/>
    </row>
    <row r="29" spans="1:16">
      <c r="A29" s="2"/>
      <c r="B29" s="2"/>
      <c r="C29" s="2"/>
      <c r="D29" s="2"/>
      <c r="E29" s="2"/>
      <c r="F29" s="2"/>
      <c r="G29" s="2"/>
      <c r="H29" s="2"/>
      <c r="I29" s="2"/>
      <c r="J29" s="2"/>
      <c r="K29" s="2"/>
      <c r="L29" s="2"/>
      <c r="M29" s="2"/>
      <c r="N29" s="2"/>
      <c r="O29" s="2"/>
      <c r="P29" s="2"/>
    </row>
    <row r="30" spans="1:16">
      <c r="A30" s="2"/>
      <c r="B30" s="2"/>
      <c r="C30" s="2"/>
      <c r="D30" s="2"/>
      <c r="E30" s="2"/>
      <c r="F30" s="2"/>
      <c r="G30" s="2"/>
      <c r="H30" s="2"/>
      <c r="I30" s="2"/>
      <c r="J30" s="2"/>
      <c r="K30" s="2"/>
      <c r="L30" s="2"/>
      <c r="M30" s="2"/>
      <c r="N30" s="2"/>
      <c r="O30" s="2"/>
      <c r="P30" s="2"/>
    </row>
    <row r="31" spans="1:16">
      <c r="A31" s="2"/>
      <c r="B31" s="2"/>
      <c r="C31" s="2"/>
      <c r="D31" s="2"/>
      <c r="E31" s="2"/>
      <c r="F31" s="2"/>
      <c r="G31" s="2"/>
      <c r="H31" s="2"/>
      <c r="I31" s="2"/>
      <c r="J31" s="2"/>
      <c r="K31" s="2"/>
      <c r="L31" s="2"/>
      <c r="M31" s="2"/>
      <c r="N31" s="2"/>
      <c r="O31" s="2"/>
      <c r="P31" s="2"/>
    </row>
    <row r="32" spans="1:16">
      <c r="A32" s="2"/>
      <c r="B32" s="2"/>
      <c r="C32" s="2"/>
      <c r="D32" s="2"/>
      <c r="E32" s="2"/>
      <c r="F32" s="2"/>
      <c r="G32" s="2"/>
      <c r="H32" s="2"/>
      <c r="I32" s="2"/>
      <c r="J32" s="2"/>
      <c r="K32" s="2"/>
      <c r="L32" s="2"/>
      <c r="M32" s="2"/>
      <c r="N32" s="2"/>
      <c r="O32" s="2"/>
      <c r="P32" s="2"/>
    </row>
  </sheetData>
  <mergeCells count="8">
    <mergeCell ref="C16:C17"/>
    <mergeCell ref="C14:C15"/>
    <mergeCell ref="B14:B18"/>
    <mergeCell ref="F14:F15"/>
    <mergeCell ref="B6:B9"/>
    <mergeCell ref="C7:C8"/>
    <mergeCell ref="B11:B13"/>
    <mergeCell ref="C11:C13"/>
  </mergeCells>
  <dataValidations count="2">
    <dataValidation allowBlank="1" showInputMessage="1" showErrorMessage="1" prompt="Follow the link to the 2012 Progress Targets and School Profiles: http://www.nj.gov/education/title1/accountability/progress/12/pw/_x000a__x000a_ID   PT@2012_x000a_Password NJPTS@12_x000a_" sqref="E14"/>
    <dataValidation allowBlank="1" showInputMessage="1" showErrorMessage="1" prompt="Follow the link to the 2012 Progress Targets and School Profiles: http://www.nj.gov/education/title1/accountability/progress/12/pw/_x000a__x000a_ID   PT@2012_x000a_Password NJPTS@12" sqref="E15"/>
  </dataValidations>
  <hyperlinks>
    <hyperlink ref="F1" location="Instructions!A1" display="RETURN TO INSTRUCTIONS"/>
    <hyperlink ref="F14" r:id="rId1" display="2012 School Profiles and Progress Targets"/>
  </hyperlinks>
  <pageMargins left="0.7" right="0.7" top="0.75" bottom="0.5" header="0.3" footer="0.16"/>
  <pageSetup scale="61" fitToHeight="0" orientation="landscape" r:id="rId2"/>
  <drawing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25" enableFormatConditionsCalculation="0">
    <tabColor rgb="FF00B050"/>
    <pageSetUpPr fitToPage="1"/>
  </sheetPr>
  <dimension ref="A1:U29"/>
  <sheetViews>
    <sheetView showGridLines="0" showRowColHeaders="0" view="pageBreakPreview" zoomScale="80" zoomScaleSheetLayoutView="80" workbookViewId="0">
      <selection activeCell="F1" sqref="F1"/>
    </sheetView>
  </sheetViews>
  <sheetFormatPr defaultColWidth="8.7265625" defaultRowHeight="14.5"/>
  <cols>
    <col min="1" max="1" width="8.7265625" style="39"/>
    <col min="2" max="2" width="22.1796875" style="116" customWidth="1"/>
    <col min="3" max="3" width="8.7265625" style="116" customWidth="1"/>
    <col min="4" max="4" width="12.7265625" style="116" hidden="1" customWidth="1"/>
    <col min="5" max="5" width="53.453125" style="116" customWidth="1"/>
    <col min="6" max="6" width="93.453125" style="116" customWidth="1"/>
    <col min="7" max="7" width="91.26953125" style="39" customWidth="1"/>
    <col min="8" max="8" width="8.7265625" style="39"/>
    <col min="9" max="9" width="44.1796875" style="116" customWidth="1"/>
    <col min="10" max="10" width="33.7265625" style="116" customWidth="1"/>
    <col min="11" max="11" width="18.7265625" style="116" customWidth="1"/>
    <col min="12" max="12" width="48.1796875" style="116" customWidth="1"/>
    <col min="13" max="13" width="57.1796875" style="116" customWidth="1"/>
    <col min="14" max="14" width="62.26953125" style="116" customWidth="1"/>
    <col min="15" max="15" width="8.7265625" style="116"/>
    <col min="16" max="16" width="35.1796875" style="116" customWidth="1"/>
    <col min="17" max="17" width="36.453125" style="116" customWidth="1"/>
    <col min="18" max="18" width="16.453125" style="116" customWidth="1"/>
    <col min="19" max="19" width="53.453125" style="116" customWidth="1"/>
    <col min="20" max="20" width="57.1796875" style="116" customWidth="1"/>
    <col min="21" max="16384" width="8.7265625" style="39"/>
  </cols>
  <sheetData>
    <row r="1" spans="1:21" s="53" customFormat="1" ht="32.5" thickBot="1">
      <c r="A1" s="51" t="s">
        <v>1080</v>
      </c>
      <c r="B1" s="114"/>
      <c r="C1" s="114"/>
      <c r="D1" s="114"/>
      <c r="E1" s="114"/>
      <c r="F1" s="114"/>
      <c r="G1" s="52"/>
      <c r="H1" s="51" t="s">
        <v>1079</v>
      </c>
      <c r="I1" s="114"/>
      <c r="J1" s="114"/>
      <c r="K1" s="114"/>
      <c r="L1" s="114"/>
      <c r="M1" s="114"/>
      <c r="N1" s="114"/>
      <c r="O1" s="135" t="s">
        <v>1078</v>
      </c>
      <c r="P1" s="114"/>
      <c r="Q1" s="114"/>
      <c r="R1" s="114"/>
      <c r="S1" s="114"/>
      <c r="T1" s="114"/>
      <c r="U1" s="52"/>
    </row>
    <row r="2" spans="1:21" ht="15" thickBot="1">
      <c r="A2" s="38"/>
      <c r="B2" s="115"/>
      <c r="C2" s="115"/>
      <c r="D2" s="115"/>
      <c r="E2" s="115"/>
      <c r="F2" s="111" t="s">
        <v>1048</v>
      </c>
      <c r="G2" s="38"/>
      <c r="H2" s="38"/>
      <c r="I2" s="115"/>
      <c r="J2" s="115"/>
      <c r="K2" s="115"/>
      <c r="L2" s="115"/>
      <c r="M2" s="115"/>
      <c r="N2" s="115"/>
      <c r="O2" s="115"/>
      <c r="P2" s="115"/>
      <c r="Q2" s="115"/>
      <c r="R2" s="115"/>
      <c r="S2" s="115"/>
      <c r="T2" s="115"/>
      <c r="U2" s="38"/>
    </row>
    <row r="3" spans="1:21" s="35" customFormat="1" ht="19.5">
      <c r="A3" s="46" t="s">
        <v>712</v>
      </c>
      <c r="B3" s="113"/>
      <c r="C3" s="113"/>
      <c r="D3" s="113"/>
      <c r="E3" s="113"/>
      <c r="F3" s="113"/>
      <c r="G3" s="47"/>
      <c r="H3" s="46" t="s">
        <v>1082</v>
      </c>
      <c r="I3" s="113"/>
      <c r="J3" s="113"/>
      <c r="K3" s="113"/>
      <c r="L3" s="113"/>
      <c r="M3" s="113"/>
      <c r="N3" s="113"/>
      <c r="O3" s="118" t="s">
        <v>716</v>
      </c>
      <c r="P3" s="113"/>
      <c r="Q3" s="113"/>
      <c r="R3" s="113"/>
      <c r="S3" s="113"/>
      <c r="T3" s="113"/>
      <c r="U3" s="34"/>
    </row>
    <row r="4" spans="1:21" s="35" customFormat="1" ht="19.5">
      <c r="A4" s="48" t="s">
        <v>713</v>
      </c>
      <c r="B4" s="113"/>
      <c r="C4" s="113"/>
      <c r="D4" s="113"/>
      <c r="E4" s="113"/>
      <c r="F4" s="113"/>
      <c r="G4" s="47"/>
      <c r="H4" s="47" t="s">
        <v>1150</v>
      </c>
      <c r="I4" s="113"/>
      <c r="J4" s="113"/>
      <c r="K4" s="113"/>
      <c r="L4" s="113"/>
      <c r="M4" s="113"/>
      <c r="N4" s="113"/>
      <c r="O4" s="113" t="s">
        <v>1152</v>
      </c>
      <c r="P4" s="113"/>
      <c r="Q4" s="113"/>
      <c r="R4" s="113"/>
      <c r="S4" s="113"/>
      <c r="T4" s="113"/>
      <c r="U4" s="34"/>
    </row>
    <row r="5" spans="1:21" s="35" customFormat="1" ht="19.5">
      <c r="A5" s="46" t="s">
        <v>797</v>
      </c>
      <c r="B5" s="113"/>
      <c r="C5" s="113"/>
      <c r="D5" s="113"/>
      <c r="E5" s="113"/>
      <c r="F5" s="113"/>
      <c r="G5" s="47"/>
      <c r="H5" s="46"/>
      <c r="I5" s="113"/>
      <c r="J5" s="113"/>
      <c r="K5" s="113"/>
      <c r="L5" s="113"/>
      <c r="M5" s="113"/>
      <c r="N5" s="113"/>
      <c r="O5" s="118"/>
      <c r="P5" s="113"/>
      <c r="Q5" s="113"/>
      <c r="R5" s="113"/>
      <c r="S5" s="113"/>
      <c r="T5" s="113"/>
      <c r="U5" s="34"/>
    </row>
    <row r="6" spans="1:21" s="35" customFormat="1" ht="19.5">
      <c r="A6" s="46" t="s">
        <v>1163</v>
      </c>
      <c r="B6" s="113"/>
      <c r="C6" s="113"/>
      <c r="D6" s="113"/>
      <c r="E6" s="113"/>
      <c r="F6" s="113"/>
      <c r="G6" s="47"/>
      <c r="H6" s="46"/>
      <c r="I6" s="117"/>
      <c r="J6" s="113"/>
      <c r="K6" s="113"/>
      <c r="L6" s="113"/>
      <c r="M6" s="113"/>
      <c r="N6" s="113"/>
      <c r="O6" s="118"/>
      <c r="P6" s="117"/>
      <c r="Q6" s="113"/>
      <c r="R6" s="113"/>
      <c r="S6" s="113"/>
      <c r="T6" s="113"/>
      <c r="U6" s="34"/>
    </row>
    <row r="7" spans="1:21" s="35" customFormat="1" ht="19.5">
      <c r="A7" s="47" t="s">
        <v>1150</v>
      </c>
      <c r="B7" s="113"/>
      <c r="C7" s="113"/>
      <c r="D7" s="113"/>
      <c r="E7" s="113"/>
      <c r="F7" s="113"/>
      <c r="G7" s="47"/>
      <c r="H7" s="47"/>
      <c r="I7" s="118" t="s">
        <v>1083</v>
      </c>
      <c r="J7" s="113"/>
      <c r="K7" s="113"/>
      <c r="L7" s="113"/>
      <c r="M7" s="113"/>
      <c r="N7" s="113"/>
      <c r="O7" s="113"/>
      <c r="P7" s="118" t="s">
        <v>1156</v>
      </c>
      <c r="Q7" s="113"/>
      <c r="R7" s="113"/>
      <c r="S7" s="113"/>
      <c r="T7" s="113"/>
      <c r="U7" s="34"/>
    </row>
    <row r="8" spans="1:21" s="35" customFormat="1" ht="19.5">
      <c r="A8" s="47"/>
      <c r="B8" s="113"/>
      <c r="C8" s="113"/>
      <c r="D8" s="113"/>
      <c r="E8" s="113"/>
      <c r="F8" s="113"/>
      <c r="G8" s="47"/>
      <c r="H8" s="47"/>
      <c r="I8" s="118"/>
      <c r="J8" s="113"/>
      <c r="K8" s="113"/>
      <c r="L8" s="113"/>
      <c r="M8" s="113"/>
      <c r="N8" s="113"/>
      <c r="O8" s="113"/>
      <c r="P8" s="118"/>
      <c r="Q8" s="113"/>
      <c r="R8" s="113"/>
      <c r="S8" s="113"/>
      <c r="T8" s="113"/>
      <c r="U8" s="34"/>
    </row>
    <row r="9" spans="1:21" s="37" customFormat="1" ht="39">
      <c r="A9" s="50"/>
      <c r="B9" s="299" t="s">
        <v>963</v>
      </c>
      <c r="C9" s="300" t="s">
        <v>714</v>
      </c>
      <c r="D9" s="300" t="s">
        <v>1155</v>
      </c>
      <c r="E9" s="300" t="s">
        <v>1164</v>
      </c>
      <c r="F9" s="352" t="s">
        <v>1168</v>
      </c>
      <c r="G9" s="50"/>
      <c r="H9" s="50"/>
      <c r="I9" s="299" t="s">
        <v>717</v>
      </c>
      <c r="J9" s="300" t="s">
        <v>718</v>
      </c>
      <c r="K9" s="300" t="s">
        <v>719</v>
      </c>
      <c r="L9" s="300" t="s">
        <v>720</v>
      </c>
      <c r="M9" s="300" t="s">
        <v>721</v>
      </c>
      <c r="N9" s="306"/>
      <c r="O9" s="306"/>
      <c r="P9" s="299" t="s">
        <v>717</v>
      </c>
      <c r="Q9" s="300" t="s">
        <v>718</v>
      </c>
      <c r="R9" s="300" t="s">
        <v>719</v>
      </c>
      <c r="S9" s="300" t="s">
        <v>720</v>
      </c>
      <c r="T9" s="300" t="s">
        <v>721</v>
      </c>
      <c r="U9" s="36"/>
    </row>
    <row r="10" spans="1:21" s="133" customFormat="1" ht="19.5">
      <c r="A10" s="131"/>
      <c r="B10" s="285"/>
      <c r="C10" s="285"/>
      <c r="D10" s="285"/>
      <c r="E10" s="285"/>
      <c r="F10" s="286"/>
      <c r="G10" s="287"/>
      <c r="H10" s="287"/>
      <c r="I10" s="284"/>
      <c r="J10" s="288" t="s">
        <v>722</v>
      </c>
      <c r="K10" s="285"/>
      <c r="L10" s="285"/>
      <c r="M10" s="286"/>
      <c r="N10" s="289"/>
      <c r="O10" s="289"/>
      <c r="P10" s="290"/>
      <c r="Q10" s="288" t="s">
        <v>722</v>
      </c>
      <c r="R10" s="288"/>
      <c r="S10" s="288"/>
      <c r="T10" s="291"/>
      <c r="U10" s="132"/>
    </row>
    <row r="11" spans="1:21" s="133" customFormat="1" ht="19.5">
      <c r="A11" s="131"/>
      <c r="B11" s="285"/>
      <c r="C11" s="285"/>
      <c r="D11" s="285"/>
      <c r="E11" s="285"/>
      <c r="F11" s="286"/>
      <c r="G11" s="287"/>
      <c r="H11" s="287"/>
      <c r="I11" s="284"/>
      <c r="J11" s="288" t="s">
        <v>715</v>
      </c>
      <c r="K11" s="285"/>
      <c r="L11" s="285"/>
      <c r="M11" s="286"/>
      <c r="N11" s="289"/>
      <c r="O11" s="289"/>
      <c r="P11" s="290"/>
      <c r="Q11" s="288" t="s">
        <v>715</v>
      </c>
      <c r="R11" s="288"/>
      <c r="S11" s="288"/>
      <c r="T11" s="291"/>
      <c r="U11" s="132"/>
    </row>
    <row r="12" spans="1:21" s="133" customFormat="1" ht="19.5">
      <c r="A12" s="131"/>
      <c r="B12" s="285"/>
      <c r="C12" s="285"/>
      <c r="D12" s="285"/>
      <c r="E12" s="285"/>
      <c r="F12" s="286"/>
      <c r="G12" s="287"/>
      <c r="H12" s="287"/>
      <c r="I12" s="284"/>
      <c r="J12" s="288" t="s">
        <v>723</v>
      </c>
      <c r="K12" s="285"/>
      <c r="L12" s="285"/>
      <c r="M12" s="286"/>
      <c r="N12" s="289"/>
      <c r="O12" s="289"/>
      <c r="P12" s="290"/>
      <c r="Q12" s="288" t="s">
        <v>723</v>
      </c>
      <c r="R12" s="288"/>
      <c r="S12" s="288"/>
      <c r="T12" s="291"/>
      <c r="U12" s="132"/>
    </row>
    <row r="13" spans="1:21" s="133" customFormat="1" ht="19.5">
      <c r="A13" s="131"/>
      <c r="B13" s="285"/>
      <c r="C13" s="285"/>
      <c r="D13" s="285"/>
      <c r="E13" s="285"/>
      <c r="F13" s="286"/>
      <c r="G13" s="287"/>
      <c r="H13" s="287"/>
      <c r="I13" s="284"/>
      <c r="J13" s="288" t="s">
        <v>724</v>
      </c>
      <c r="K13" s="285"/>
      <c r="L13" s="285"/>
      <c r="M13" s="286"/>
      <c r="N13" s="289"/>
      <c r="O13" s="289"/>
      <c r="P13" s="290"/>
      <c r="Q13" s="288" t="s">
        <v>724</v>
      </c>
      <c r="R13" s="288"/>
      <c r="S13" s="288"/>
      <c r="T13" s="291"/>
      <c r="U13" s="132"/>
    </row>
    <row r="14" spans="1:21" s="133" customFormat="1" ht="19.5">
      <c r="A14" s="131"/>
      <c r="B14" s="285"/>
      <c r="C14" s="285"/>
      <c r="D14" s="285"/>
      <c r="E14" s="285"/>
      <c r="F14" s="286"/>
      <c r="G14" s="287"/>
      <c r="H14" s="287"/>
      <c r="I14" s="284"/>
      <c r="J14" s="288" t="s">
        <v>725</v>
      </c>
      <c r="K14" s="285"/>
      <c r="L14" s="285"/>
      <c r="M14" s="286"/>
      <c r="N14" s="289"/>
      <c r="O14" s="289"/>
      <c r="P14" s="290"/>
      <c r="Q14" s="288" t="s">
        <v>725</v>
      </c>
      <c r="R14" s="288"/>
      <c r="S14" s="288"/>
      <c r="T14" s="291"/>
      <c r="U14" s="132"/>
    </row>
    <row r="15" spans="1:21" s="133" customFormat="1" ht="19.5">
      <c r="A15" s="131"/>
      <c r="B15" s="285"/>
      <c r="C15" s="292"/>
      <c r="D15" s="292"/>
      <c r="E15" s="292"/>
      <c r="F15" s="293"/>
      <c r="G15" s="287"/>
      <c r="H15" s="287"/>
      <c r="I15" s="284"/>
      <c r="J15" s="285"/>
      <c r="K15" s="285"/>
      <c r="L15" s="285"/>
      <c r="M15" s="286"/>
      <c r="N15" s="289"/>
      <c r="O15" s="289"/>
      <c r="P15" s="290"/>
      <c r="Q15" s="288"/>
      <c r="R15" s="288"/>
      <c r="S15" s="288"/>
      <c r="T15" s="291"/>
      <c r="U15" s="132"/>
    </row>
    <row r="16" spans="1:21" s="133" customFormat="1" ht="19.5">
      <c r="A16" s="131"/>
      <c r="B16" s="134"/>
      <c r="C16" s="134"/>
      <c r="D16" s="134"/>
      <c r="E16" s="134"/>
      <c r="F16" s="134"/>
      <c r="G16" s="287"/>
      <c r="H16" s="287"/>
      <c r="I16" s="284"/>
      <c r="J16" s="285"/>
      <c r="K16" s="285"/>
      <c r="L16" s="285"/>
      <c r="M16" s="286"/>
      <c r="N16" s="289"/>
      <c r="O16" s="289"/>
      <c r="P16" s="294"/>
      <c r="Q16" s="295"/>
      <c r="R16" s="295"/>
      <c r="S16" s="295"/>
      <c r="T16" s="296"/>
      <c r="U16" s="132"/>
    </row>
    <row r="17" spans="1:21" s="133" customFormat="1" ht="19.5">
      <c r="A17" s="131"/>
      <c r="B17" s="134"/>
      <c r="C17" s="134"/>
      <c r="D17" s="134"/>
      <c r="E17" s="134" t="s">
        <v>732</v>
      </c>
      <c r="F17" s="134"/>
      <c r="G17" s="287"/>
      <c r="H17" s="287"/>
      <c r="I17" s="134"/>
      <c r="J17" s="134"/>
      <c r="K17" s="134"/>
      <c r="L17" s="134"/>
      <c r="M17" s="134"/>
      <c r="N17" s="289"/>
      <c r="O17" s="289"/>
      <c r="P17" s="289"/>
      <c r="Q17" s="289"/>
      <c r="R17" s="289"/>
      <c r="S17" s="289"/>
      <c r="T17" s="289"/>
      <c r="U17" s="132"/>
    </row>
    <row r="18" spans="1:21" s="133" customFormat="1" ht="19.5">
      <c r="A18" s="131"/>
      <c r="B18" s="134"/>
      <c r="C18" s="134"/>
      <c r="D18" s="134"/>
      <c r="E18" s="134"/>
      <c r="F18" s="134"/>
      <c r="G18" s="287"/>
      <c r="H18" s="287"/>
      <c r="I18" s="297" t="s">
        <v>1084</v>
      </c>
      <c r="J18" s="298"/>
      <c r="K18" s="298"/>
      <c r="L18" s="298"/>
      <c r="M18" s="298"/>
      <c r="N18" s="289"/>
      <c r="O18" s="289"/>
      <c r="P18" s="297" t="s">
        <v>1085</v>
      </c>
      <c r="Q18" s="298"/>
      <c r="R18" s="298"/>
      <c r="S18" s="298"/>
      <c r="T18" s="298"/>
      <c r="U18" s="132"/>
    </row>
    <row r="20" spans="1:21" s="133" customFormat="1" ht="39">
      <c r="A20" s="131"/>
      <c r="B20" s="299" t="s">
        <v>962</v>
      </c>
      <c r="C20" s="300" t="s">
        <v>714</v>
      </c>
      <c r="D20" s="282" t="s">
        <v>1081</v>
      </c>
      <c r="E20" s="282" t="s">
        <v>1164</v>
      </c>
      <c r="F20" s="348" t="s">
        <v>1168</v>
      </c>
      <c r="G20" s="287"/>
      <c r="H20" s="287"/>
      <c r="I20" s="281" t="s">
        <v>717</v>
      </c>
      <c r="J20" s="282" t="s">
        <v>718</v>
      </c>
      <c r="K20" s="282" t="s">
        <v>719</v>
      </c>
      <c r="L20" s="282" t="s">
        <v>720</v>
      </c>
      <c r="M20" s="283" t="s">
        <v>721</v>
      </c>
      <c r="N20" s="289"/>
      <c r="O20" s="289"/>
      <c r="P20" s="281" t="s">
        <v>717</v>
      </c>
      <c r="Q20" s="282" t="s">
        <v>718</v>
      </c>
      <c r="R20" s="282" t="s">
        <v>719</v>
      </c>
      <c r="S20" s="282" t="s">
        <v>720</v>
      </c>
      <c r="T20" s="283" t="s">
        <v>721</v>
      </c>
      <c r="U20" s="132"/>
    </row>
    <row r="21" spans="1:21" s="133" customFormat="1" ht="19.5">
      <c r="A21" s="131"/>
      <c r="B21" s="285"/>
      <c r="C21" s="285"/>
      <c r="D21" s="285"/>
      <c r="E21" s="285"/>
      <c r="F21" s="285"/>
      <c r="G21" s="287"/>
      <c r="H21" s="287"/>
      <c r="I21" s="284"/>
      <c r="J21" s="288" t="s">
        <v>722</v>
      </c>
      <c r="K21" s="285"/>
      <c r="L21" s="285"/>
      <c r="M21" s="286"/>
      <c r="N21" s="289"/>
      <c r="O21" s="289"/>
      <c r="P21" s="290"/>
      <c r="Q21" s="288" t="s">
        <v>722</v>
      </c>
      <c r="R21" s="288"/>
      <c r="S21" s="288"/>
      <c r="T21" s="291"/>
      <c r="U21" s="132"/>
    </row>
    <row r="22" spans="1:21" s="133" customFormat="1" ht="19.5">
      <c r="A22" s="131"/>
      <c r="B22" s="285"/>
      <c r="C22" s="285"/>
      <c r="D22" s="285"/>
      <c r="E22" s="285"/>
      <c r="F22" s="285"/>
      <c r="G22" s="287"/>
      <c r="H22" s="287"/>
      <c r="I22" s="284"/>
      <c r="J22" s="288" t="s">
        <v>715</v>
      </c>
      <c r="K22" s="285"/>
      <c r="L22" s="285"/>
      <c r="M22" s="286"/>
      <c r="N22" s="289"/>
      <c r="O22" s="289"/>
      <c r="P22" s="290"/>
      <c r="Q22" s="288" t="s">
        <v>715</v>
      </c>
      <c r="R22" s="288"/>
      <c r="S22" s="288"/>
      <c r="T22" s="291"/>
      <c r="U22" s="132"/>
    </row>
    <row r="23" spans="1:21" s="133" customFormat="1" ht="19.5">
      <c r="A23" s="131"/>
      <c r="B23" s="285"/>
      <c r="C23" s="285"/>
      <c r="D23" s="285"/>
      <c r="E23" s="285"/>
      <c r="F23" s="285"/>
      <c r="G23" s="287"/>
      <c r="H23" s="287"/>
      <c r="I23" s="284"/>
      <c r="J23" s="288" t="s">
        <v>723</v>
      </c>
      <c r="K23" s="285"/>
      <c r="L23" s="285"/>
      <c r="M23" s="286"/>
      <c r="N23" s="289"/>
      <c r="O23" s="289"/>
      <c r="P23" s="290"/>
      <c r="Q23" s="288" t="s">
        <v>723</v>
      </c>
      <c r="R23" s="288"/>
      <c r="S23" s="288"/>
      <c r="T23" s="291"/>
      <c r="U23" s="132"/>
    </row>
    <row r="24" spans="1:21" s="133" customFormat="1" ht="19.5">
      <c r="A24" s="131"/>
      <c r="B24" s="285"/>
      <c r="C24" s="285"/>
      <c r="D24" s="285"/>
      <c r="E24" s="285"/>
      <c r="F24" s="285"/>
      <c r="G24" s="287"/>
      <c r="H24" s="287"/>
      <c r="I24" s="284"/>
      <c r="J24" s="288" t="s">
        <v>724</v>
      </c>
      <c r="K24" s="285"/>
      <c r="L24" s="285"/>
      <c r="M24" s="286"/>
      <c r="N24" s="289"/>
      <c r="O24" s="289"/>
      <c r="P24" s="290"/>
      <c r="Q24" s="288" t="s">
        <v>724</v>
      </c>
      <c r="R24" s="288"/>
      <c r="S24" s="288"/>
      <c r="T24" s="291"/>
      <c r="U24" s="132"/>
    </row>
    <row r="25" spans="1:21" s="133" customFormat="1" ht="19.5">
      <c r="A25" s="131"/>
      <c r="B25" s="285"/>
      <c r="C25" s="285"/>
      <c r="D25" s="285"/>
      <c r="E25" s="285"/>
      <c r="F25" s="285"/>
      <c r="G25" s="287"/>
      <c r="H25" s="287"/>
      <c r="I25" s="284"/>
      <c r="J25" s="288" t="s">
        <v>725</v>
      </c>
      <c r="K25" s="285"/>
      <c r="L25" s="285"/>
      <c r="M25" s="286"/>
      <c r="N25" s="289"/>
      <c r="O25" s="289"/>
      <c r="P25" s="290"/>
      <c r="Q25" s="288" t="s">
        <v>725</v>
      </c>
      <c r="R25" s="288"/>
      <c r="S25" s="288"/>
      <c r="T25" s="291"/>
      <c r="U25" s="132"/>
    </row>
    <row r="26" spans="1:21" s="35" customFormat="1" ht="19.5">
      <c r="A26" s="47"/>
      <c r="B26" s="285"/>
      <c r="C26" s="285"/>
      <c r="D26" s="285"/>
      <c r="E26" s="285"/>
      <c r="F26" s="285"/>
      <c r="G26" s="301"/>
      <c r="H26" s="301"/>
      <c r="I26" s="116"/>
      <c r="J26" s="116"/>
      <c r="K26" s="116"/>
      <c r="L26" s="116"/>
      <c r="M26" s="116"/>
      <c r="N26" s="302"/>
      <c r="O26" s="302"/>
      <c r="P26" s="303"/>
      <c r="Q26" s="304"/>
      <c r="R26" s="304"/>
      <c r="S26" s="304"/>
      <c r="T26" s="305"/>
      <c r="U26" s="34"/>
    </row>
    <row r="27" spans="1:21">
      <c r="A27" s="38"/>
      <c r="G27" s="38"/>
      <c r="H27" s="38"/>
    </row>
    <row r="28" spans="1:21">
      <c r="A28" s="38"/>
      <c r="G28" s="38"/>
      <c r="H28" s="38"/>
    </row>
    <row r="29" spans="1:21">
      <c r="A29" s="38"/>
      <c r="G29" s="38"/>
      <c r="H29" s="38"/>
    </row>
  </sheetData>
  <sheetProtection selectLockedCells="1"/>
  <dataValidations xWindow="94" yWindow="276" count="1">
    <dataValidation allowBlank="1" sqref="B21:B26 B10:B15"/>
  </dataValidations>
  <hyperlinks>
    <hyperlink ref="F2" location="Instructions!A1" display="RETURN TO INSTRUCTIONS"/>
  </hyperlinks>
  <pageMargins left="0.34" right="0.37" top="0.75" bottom="0.75" header="0.3" footer="0.3"/>
  <pageSetup scale="47" fitToWidth="3" fitToHeight="0" orientation="landscape" r:id="rId1"/>
  <drawing r:id="rId2"/>
  <tableParts count="6">
    <tablePart r:id="rId3"/>
    <tablePart r:id="rId4"/>
    <tablePart r:id="rId5"/>
    <tablePart r:id="rId6"/>
    <tablePart r:id="rId7"/>
    <tablePart r:id="rId8"/>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enableFormatConditionsCalculation="0">
    <tabColor rgb="FF00B050"/>
    <pageSetUpPr fitToPage="1"/>
  </sheetPr>
  <dimension ref="A1:E45"/>
  <sheetViews>
    <sheetView showGridLines="0" showRowColHeaders="0" zoomScale="70" zoomScaleNormal="70" zoomScaleSheetLayoutView="70" zoomScalePageLayoutView="50" workbookViewId="0"/>
  </sheetViews>
  <sheetFormatPr defaultColWidth="8.7265625" defaultRowHeight="36"/>
  <cols>
    <col min="1" max="1" width="32.7265625" style="330" customWidth="1"/>
    <col min="2" max="2" width="17.26953125" style="336" customWidth="1"/>
    <col min="3" max="3" width="20.7265625" style="332" customWidth="1"/>
    <col min="4" max="4" width="72.1796875" customWidth="1"/>
    <col min="5" max="5" width="68.26953125" customWidth="1"/>
  </cols>
  <sheetData>
    <row r="1" spans="1:5" ht="44.5" thickTop="1">
      <c r="A1" s="328" t="s">
        <v>731</v>
      </c>
      <c r="E1" s="222" t="s">
        <v>1151</v>
      </c>
    </row>
    <row r="2" spans="1:5" ht="49.5" thickBot="1">
      <c r="A2" s="329"/>
      <c r="E2" s="223" t="s">
        <v>1098</v>
      </c>
    </row>
    <row r="3" spans="1:5" ht="15.5" thickTop="1" thickBot="1">
      <c r="A3" s="111" t="s">
        <v>1048</v>
      </c>
    </row>
    <row r="4" spans="1:5" ht="18">
      <c r="A4" s="331" t="s">
        <v>1223</v>
      </c>
    </row>
    <row r="5" spans="1:5" ht="18">
      <c r="A5" s="331" t="s">
        <v>1203</v>
      </c>
    </row>
    <row r="6" spans="1:5">
      <c r="A6" s="329"/>
    </row>
    <row r="7" spans="1:5" ht="23.5">
      <c r="A7" s="326" t="s">
        <v>727</v>
      </c>
      <c r="B7" s="338" t="s">
        <v>726</v>
      </c>
      <c r="C7" s="333" t="s">
        <v>1131</v>
      </c>
      <c r="D7" s="327" t="s">
        <v>1137</v>
      </c>
      <c r="E7" s="327" t="s">
        <v>1138</v>
      </c>
    </row>
    <row r="8" spans="1:5" ht="18" customHeight="1">
      <c r="A8" s="389" t="s">
        <v>728</v>
      </c>
      <c r="B8" s="337">
        <v>1.1000000000000001</v>
      </c>
      <c r="C8" s="334"/>
      <c r="D8" s="391"/>
      <c r="E8" s="393"/>
    </row>
    <row r="9" spans="1:5" ht="18" customHeight="1">
      <c r="A9" s="389"/>
      <c r="B9" s="337">
        <v>1.2</v>
      </c>
      <c r="C9" s="334"/>
      <c r="D9" s="392"/>
      <c r="E9" s="394"/>
    </row>
    <row r="10" spans="1:5" ht="18" customHeight="1">
      <c r="A10" s="389"/>
      <c r="B10" s="337">
        <v>1.3</v>
      </c>
      <c r="C10" s="334"/>
      <c r="D10" s="392"/>
      <c r="E10" s="394"/>
    </row>
    <row r="11" spans="1:5" ht="18" customHeight="1">
      <c r="A11" s="389"/>
      <c r="B11" s="337">
        <v>1.4</v>
      </c>
      <c r="C11" s="334"/>
      <c r="D11" s="392"/>
      <c r="E11" s="394"/>
    </row>
    <row r="12" spans="1:5" ht="18" customHeight="1">
      <c r="A12" s="389"/>
      <c r="B12" s="337">
        <v>1.5</v>
      </c>
      <c r="C12" s="334"/>
      <c r="D12" s="392"/>
      <c r="E12" s="394"/>
    </row>
    <row r="13" spans="1:5" ht="18" customHeight="1">
      <c r="A13" s="389"/>
      <c r="B13" s="337">
        <v>1.6</v>
      </c>
      <c r="C13" s="334"/>
      <c r="D13" s="392"/>
      <c r="E13" s="394"/>
    </row>
    <row r="14" spans="1:5" ht="18" customHeight="1">
      <c r="A14" s="389"/>
      <c r="B14" s="337">
        <v>1.7</v>
      </c>
      <c r="C14" s="334"/>
      <c r="D14" s="392"/>
      <c r="E14" s="394"/>
    </row>
    <row r="15" spans="1:5" ht="18" customHeight="1">
      <c r="A15" s="389"/>
      <c r="B15" s="337">
        <v>1.8</v>
      </c>
      <c r="C15" s="334"/>
      <c r="D15" s="392"/>
      <c r="E15" s="394"/>
    </row>
    <row r="16" spans="1:5" ht="18" customHeight="1">
      <c r="A16" s="389"/>
      <c r="B16" s="337">
        <v>1.9</v>
      </c>
      <c r="C16" s="334"/>
      <c r="D16" s="392"/>
      <c r="E16" s="394"/>
    </row>
    <row r="17" spans="1:5" ht="18" customHeight="1">
      <c r="A17" s="389"/>
      <c r="B17" s="354">
        <v>1.1000000000000001</v>
      </c>
      <c r="C17" s="334"/>
      <c r="D17" s="392"/>
      <c r="E17" s="395"/>
    </row>
    <row r="18" spans="1:5" ht="60" customHeight="1">
      <c r="A18" s="389" t="s">
        <v>1128</v>
      </c>
      <c r="B18" s="337">
        <v>2.1</v>
      </c>
      <c r="C18" s="334"/>
      <c r="D18" s="391"/>
      <c r="E18" s="391"/>
    </row>
    <row r="19" spans="1:5" ht="60" customHeight="1">
      <c r="A19" s="389"/>
      <c r="B19" s="337">
        <v>2.2000000000000002</v>
      </c>
      <c r="C19" s="334"/>
      <c r="D19" s="391"/>
      <c r="E19" s="391"/>
    </row>
    <row r="20" spans="1:5" ht="60" customHeight="1">
      <c r="A20" s="389"/>
      <c r="B20" s="337">
        <v>2.2999999999999998</v>
      </c>
      <c r="C20" s="334"/>
      <c r="D20" s="391"/>
      <c r="E20" s="391"/>
    </row>
    <row r="21" spans="1:5" ht="30" customHeight="1">
      <c r="A21" s="389" t="s">
        <v>730</v>
      </c>
      <c r="B21" s="337">
        <v>3.1</v>
      </c>
      <c r="C21" s="334"/>
      <c r="D21" s="391"/>
      <c r="E21" s="391"/>
    </row>
    <row r="22" spans="1:5" ht="30" customHeight="1">
      <c r="A22" s="389"/>
      <c r="B22" s="337">
        <v>3.2</v>
      </c>
      <c r="C22" s="334"/>
      <c r="D22" s="391"/>
      <c r="E22" s="391"/>
    </row>
    <row r="23" spans="1:5" ht="30" customHeight="1">
      <c r="A23" s="389"/>
      <c r="B23" s="337">
        <v>3.3</v>
      </c>
      <c r="C23" s="334"/>
      <c r="D23" s="391"/>
      <c r="E23" s="391"/>
    </row>
    <row r="24" spans="1:5" ht="30" customHeight="1">
      <c r="A24" s="389"/>
      <c r="B24" s="337">
        <v>3.4</v>
      </c>
      <c r="C24" s="334"/>
      <c r="D24" s="391"/>
      <c r="E24" s="391"/>
    </row>
    <row r="25" spans="1:5" ht="30" customHeight="1">
      <c r="A25" s="389"/>
      <c r="B25" s="337">
        <v>3.5</v>
      </c>
      <c r="C25" s="334"/>
      <c r="D25" s="391"/>
      <c r="E25" s="391"/>
    </row>
    <row r="26" spans="1:5" ht="30" customHeight="1">
      <c r="A26" s="389"/>
      <c r="B26" s="337">
        <v>3.6</v>
      </c>
      <c r="C26" s="334"/>
      <c r="D26" s="391"/>
      <c r="E26" s="391"/>
    </row>
    <row r="27" spans="1:5" ht="36" customHeight="1">
      <c r="A27" s="389" t="s">
        <v>1122</v>
      </c>
      <c r="B27" s="337">
        <v>4.0999999999999996</v>
      </c>
      <c r="C27" s="334"/>
      <c r="D27" s="391"/>
      <c r="E27" s="391"/>
    </row>
    <row r="28" spans="1:5" ht="36" customHeight="1">
      <c r="A28" s="389"/>
      <c r="B28" s="337">
        <v>4.2</v>
      </c>
      <c r="C28" s="334"/>
      <c r="D28" s="391"/>
      <c r="E28" s="391"/>
    </row>
    <row r="29" spans="1:5" ht="36" customHeight="1">
      <c r="A29" s="389"/>
      <c r="B29" s="337">
        <v>4.3</v>
      </c>
      <c r="C29" s="334"/>
      <c r="D29" s="391"/>
      <c r="E29" s="391"/>
    </row>
    <row r="30" spans="1:5" ht="36" customHeight="1">
      <c r="A30" s="389"/>
      <c r="B30" s="337">
        <v>4.4000000000000004</v>
      </c>
      <c r="C30" s="334"/>
      <c r="D30" s="391"/>
      <c r="E30" s="391"/>
    </row>
    <row r="31" spans="1:5" ht="36" customHeight="1">
      <c r="A31" s="389"/>
      <c r="B31" s="337">
        <v>4.5</v>
      </c>
      <c r="C31" s="334"/>
      <c r="D31" s="391"/>
      <c r="E31" s="391"/>
    </row>
    <row r="32" spans="1:5" ht="36" customHeight="1">
      <c r="A32" s="389" t="s">
        <v>1129</v>
      </c>
      <c r="B32" s="337">
        <v>5.0999999999999996</v>
      </c>
      <c r="C32" s="334"/>
      <c r="D32" s="391"/>
      <c r="E32" s="391"/>
    </row>
    <row r="33" spans="1:5" ht="36" customHeight="1">
      <c r="A33" s="389"/>
      <c r="B33" s="337">
        <v>5.2</v>
      </c>
      <c r="C33" s="334"/>
      <c r="D33" s="391"/>
      <c r="E33" s="391"/>
    </row>
    <row r="34" spans="1:5" ht="36" customHeight="1">
      <c r="A34" s="389"/>
      <c r="B34" s="337">
        <v>5.3</v>
      </c>
      <c r="C34" s="334"/>
      <c r="D34" s="391"/>
      <c r="E34" s="391"/>
    </row>
    <row r="35" spans="1:5" ht="36" customHeight="1">
      <c r="A35" s="389"/>
      <c r="B35" s="337">
        <v>5.4</v>
      </c>
      <c r="C35" s="334"/>
      <c r="D35" s="391"/>
      <c r="E35" s="391"/>
    </row>
    <row r="36" spans="1:5" ht="36" customHeight="1">
      <c r="A36" s="389"/>
      <c r="B36" s="337">
        <v>5.5</v>
      </c>
      <c r="C36" s="334"/>
      <c r="D36" s="391"/>
      <c r="E36" s="391"/>
    </row>
    <row r="37" spans="1:5" ht="60" customHeight="1">
      <c r="A37" s="389" t="s">
        <v>1124</v>
      </c>
      <c r="B37" s="337">
        <v>6.1</v>
      </c>
      <c r="C37" s="334"/>
      <c r="D37" s="391"/>
      <c r="E37" s="391"/>
    </row>
    <row r="38" spans="1:5" ht="60" customHeight="1">
      <c r="A38" s="389"/>
      <c r="B38" s="337">
        <v>6.2</v>
      </c>
      <c r="C38" s="334"/>
      <c r="D38" s="391"/>
      <c r="E38" s="391"/>
    </row>
    <row r="39" spans="1:5" ht="60" customHeight="1">
      <c r="A39" s="389"/>
      <c r="B39" s="337">
        <v>6.3</v>
      </c>
      <c r="C39" s="334"/>
      <c r="D39" s="391"/>
      <c r="E39" s="391"/>
    </row>
    <row r="40" spans="1:5" ht="60" customHeight="1">
      <c r="A40" s="389" t="s">
        <v>1127</v>
      </c>
      <c r="B40" s="337">
        <v>7.1</v>
      </c>
      <c r="C40" s="334"/>
      <c r="D40" s="391"/>
      <c r="E40" s="391"/>
    </row>
    <row r="41" spans="1:5" ht="60" customHeight="1">
      <c r="A41" s="389"/>
      <c r="B41" s="337">
        <v>7.2</v>
      </c>
      <c r="C41" s="334"/>
      <c r="D41" s="391"/>
      <c r="E41" s="391"/>
    </row>
    <row r="42" spans="1:5" ht="60" customHeight="1">
      <c r="A42" s="389"/>
      <c r="B42" s="337">
        <v>7.3</v>
      </c>
      <c r="C42" s="334"/>
      <c r="D42" s="391"/>
      <c r="E42" s="391"/>
    </row>
    <row r="43" spans="1:5" ht="90" customHeight="1">
      <c r="A43" s="390" t="s">
        <v>1130</v>
      </c>
      <c r="B43" s="337">
        <v>8.1</v>
      </c>
      <c r="C43" s="334"/>
      <c r="D43" s="391"/>
      <c r="E43" s="391"/>
    </row>
    <row r="44" spans="1:5" ht="90" customHeight="1">
      <c r="A44" s="390"/>
      <c r="B44" s="337">
        <v>8.1999999999999993</v>
      </c>
      <c r="C44" s="334"/>
      <c r="D44" s="391"/>
      <c r="E44" s="391"/>
    </row>
    <row r="45" spans="1:5" ht="90" customHeight="1"/>
  </sheetData>
  <dataConsolidate/>
  <mergeCells count="24">
    <mergeCell ref="D37:D39"/>
    <mergeCell ref="E37:E39"/>
    <mergeCell ref="D40:D42"/>
    <mergeCell ref="E40:E42"/>
    <mergeCell ref="D43:D44"/>
    <mergeCell ref="E43:E44"/>
    <mergeCell ref="D21:D26"/>
    <mergeCell ref="E21:E26"/>
    <mergeCell ref="D27:D31"/>
    <mergeCell ref="E27:E31"/>
    <mergeCell ref="D32:D36"/>
    <mergeCell ref="E32:E36"/>
    <mergeCell ref="A18:A20"/>
    <mergeCell ref="A8:A17"/>
    <mergeCell ref="D8:D17"/>
    <mergeCell ref="E8:E17"/>
    <mergeCell ref="D18:D20"/>
    <mergeCell ref="E18:E20"/>
    <mergeCell ref="A21:A26"/>
    <mergeCell ref="A37:A39"/>
    <mergeCell ref="A40:A42"/>
    <mergeCell ref="A43:A44"/>
    <mergeCell ref="A32:A36"/>
    <mergeCell ref="A27:A31"/>
  </mergeCells>
  <dataValidations count="37">
    <dataValidation allowBlank="1" showInputMessage="1" showErrorMessage="1" prompt="The principal uses data to establish a coherent vision that is understood and supported by the entire school community." sqref="B8"/>
    <dataValidation allowBlank="1" showInputMessage="1" showErrorMessage="1" prompt="The principal develops and promotes a coherent strategy and plan for implementing the school vision, which includes clear measurable goals, aligned strategies and a plan for monitoring progress and driving continuous improvement." sqref="B9"/>
    <dataValidation allowBlank="1" showInputMessage="1" showErrorMessage="1" prompt="The principal uses data to work collaboratively with staff to maintain a safe, orderly and equitable learning environment." sqref="B10"/>
    <dataValidation allowBlank="1" showInputMessage="1" showErrorMessage="1" prompt="The principal communicates high expectations to staff, students and families, and supports students to achieve them." sqref="B11"/>
    <dataValidation allowBlank="1" showInputMessage="1" showErrorMessage="1" prompt="The principal ensures that a rigorous and coherent standards-based curriculum and aligned assessment system are implemented with fidelity." sqref="B12"/>
    <dataValidation allowBlank="1" showInputMessage="1" showErrorMessage="1" prompt="The principal ensures that classroom level instruction is adjusted based on formative and summative results from aligned assessments." sqref="B13"/>
    <dataValidation allowBlank="1" showInputMessage="1" showErrorMessage="1" prompt="The principal uses informal and formal observation data and on-going student learning outcome data to monitor and improve school-wide instructional practices and ensures the achievement of learning goals for all students (including SWD and ELLS)." sqref="B14"/>
    <dataValidation allowBlank="1" showInputMessage="1" showErrorMessage="1" prompt="The principal ensures that the schedule is intentionally aligned with the school improvement plan in order to meet the agreed upon school level learning goals." sqref="B15"/>
    <dataValidation allowBlank="1" showInputMessage="1" showErrorMessage="1" prompt="The principal effectively employs staffing practices (recruitment, assignment, shared leadership, professional development, observations w/ feedback, evaluation, tenure review) to continuously improve instructional &amp; meet student learning goals." sqref="B16"/>
    <dataValidation allowBlank="1" showInputMessage="1" showErrorMessage="1" prompt="The principal uses data and research-based best practices to work with staff to increase academically-focused family and community engagement." sqref="B17"/>
    <dataValidation allowBlank="1" showInputMessage="1" showErrorMessage="1" prompt="The school community supports a safe, orderly and equitable learning environment." sqref="B18"/>
    <dataValidation allowBlank="1" showInputMessage="1" showErrorMessage="1" prompt="The school community maintains a culture that values learning and promotes the academic and personal growth of students and staff." sqref="B19"/>
    <dataValidation allowBlank="1" showInputMessage="1" showErrorMessage="1" prompt="High expectations are communicated to staff, students and families; students are supported to achieve them." sqref="B20"/>
    <dataValidation allowBlank="1" showInputMessage="1" showErrorMessage="1" prompt="Teachers ensure that student-learning objectives are specific, measurable, attainable, realistic and timely, and are aligned to the standards-based curriculum." sqref="B21"/>
    <dataValidation allowBlank="1" showInputMessage="1" showErrorMessage="1" prompt="Teachers use multiple instructional strategies and multiple response strategies that actively engage and meet student learning needs." sqref="B22"/>
    <dataValidation allowBlank="1" showInputMessage="1" showErrorMessage="1" prompt="Teachers use frequent checks for understanding throughout each lesson to gauge student learning, and to inform, monitor and adjust instruction." sqref="B23"/>
    <dataValidation allowBlank="1" showInputMessage="1" showErrorMessage="1" prompt="Teachers demonstrate necessary content knowledge." sqref="B24"/>
    <dataValidation allowBlank="1" showInputMessage="1" showErrorMessage="1" prompt="Teachers demonstrate the necessary skills to use multiple sources of data, including the use of diagnostic, formative and summative assessment data, to differentiate instruction to improve student achievement." sqref="B25"/>
    <dataValidation allowBlank="1" showInputMessage="1" showErrorMessage="1" prompt="Teachers hold high expectations for all students academically and behaviorally as evidenced in their practice." sqref="B26"/>
    <dataValidation allowBlank="1" showInputMessage="1" showErrorMessage="1" prompt="The district or school curriculum is aligned with the Common Core State Standards (CCSS)." sqref="B27"/>
    <dataValidation allowBlank="1" showInputMessage="1" showErrorMessage="1" prompt="Teachers and school leaders collect classroom level data to verify that the adopted and aligned CCSS curriculum is the “taught” curriculum." sqref="B28"/>
    <dataValidation allowBlank="1" showInputMessage="1" showErrorMessage="1" prompt="The district provides formative assessments in literacy and math to enable teachers to effectively gauge student progress and inform instructional decisions at the classroom and team levels." sqref="B29:B30"/>
    <dataValidation allowBlank="1" showInputMessage="1" showErrorMessage="1" prompt="An intervention plan designed to meet the learning needs of student who are two or more years behind in ELA and mathematics is planned, monitored and evaluated for effectiveness based on defined student learning goals." sqref="B31"/>
    <dataValidation allowBlank="1" showInputMessage="1" showErrorMessage="1" prompt="Hiring timelines and processes allow the school to competitively recruit effective teachers." sqref="B32"/>
    <dataValidation allowBlank="1" showInputMessage="1" showErrorMessage="1" prompt="School leadership uses teacher evaluation to provide feedback for improving classroom practices, informing professional development and increasing learning outcomes." sqref="B33"/>
    <dataValidation allowBlank="1" showInputMessage="1" showErrorMessage="1" prompt="Teachers are provided professional development that enables them to continuously reflect, revise, and evaluate their classroom practices to improve learning outcomes in both a structured collaborative setting and individually." sqref="B34"/>
    <dataValidation allowBlank="1" showInputMessage="1" showErrorMessage="1" prompt="Staff assignment is intentional to maximize the opportunities for all students to have access to the staff’s instructional strengths." sqref="B35"/>
    <dataValidation allowBlank="1" showInputMessage="1" showErrorMessage="1" prompt="Teachers are provided professional development that promotes independent, collaborative, and shared reflection opportunities for professional growth." sqref="B36"/>
    <dataValidation allowBlank="1" showInputMessage="1" showErrorMessage="1" prompt="Multiple forms of data are presented in user-friendly formats and in a timely manner to drive all decisions for improving climate and culture." sqref="B37"/>
    <dataValidation allowBlank="1" showInputMessage="1" showErrorMessage="1" prompt="Multiple forms of data are presented in user-friendly formats in a timely manner to drive all decisions for improving student achievement." sqref="B38"/>
    <dataValidation allowBlank="1" showInputMessage="1" showErrorMessage="1" prompt="A specific schedule and process for the analysis of on-going formative assessment data tied to the CCSS aligned curriculum that includes the specific goals for improvement, defined strategies, progress monitoring and evaluation." sqref="B39"/>
    <dataValidation allowBlank="1" showInputMessage="1" showErrorMessage="1" prompt="The master schedule is clearly designed and structured to meet the needs of all students." sqref="B40"/>
    <dataValidation allowBlank="1" showInputMessage="1" showErrorMessage="1" prompt="The master schedule is clearly designed to meet the intervention needs of all students who are two or more years behind in ELA or Mathematics." sqref="B41"/>
    <dataValidation allowBlank="1" showInputMessage="1" showErrorMessage="1" prompt="The master schedule is clearly structured and designed to meet the professional development needs of staff." sqref="B42"/>
    <dataValidation allowBlank="1" showInputMessage="1" showErrorMessage="1" prompt="Families are engaged in academically related activities, school decision-making and an open exchange of information regarding students’ progress in order to increase learning for all students. " sqref="B43"/>
    <dataValidation allowBlank="1" showInputMessage="1" showErrorMessage="1" prompt="Community groups and families of students who are struggling academically and/or socially are active partners in the educational process and work together to reduce barriers and accelerate the academic and personal growth of students." sqref="B44"/>
    <dataValidation type="list" allowBlank="1" showInputMessage="1" showErrorMessage="1" sqref="C8:C44">
      <formula1>Ratings</formula1>
    </dataValidation>
  </dataValidations>
  <hyperlinks>
    <hyperlink ref="E2" r:id="rId1"/>
    <hyperlink ref="A3" location="Instructions!A1" display="RETURN TO INSTRUCTIONS"/>
  </hyperlinks>
  <pageMargins left="0.7" right="0.7" top="0.75" bottom="0.28000000000000003" header="0.3" footer="0.3"/>
  <pageSetup scale="58" fitToHeight="0" orientation="landscape" r:id="rId2"/>
  <rowBreaks count="1" manualBreakCount="1">
    <brk id="31" max="16383" man="1"/>
  </rowBreaks>
  <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codeName="Sheet27" enableFormatConditionsCalculation="0">
    <tabColor rgb="FF00B050"/>
    <pageSetUpPr fitToPage="1"/>
  </sheetPr>
  <dimension ref="A1:J18"/>
  <sheetViews>
    <sheetView showGridLines="0" showRowColHeaders="0" zoomScale="70" zoomScaleNormal="70" zoomScaleSheetLayoutView="100" zoomScalePageLayoutView="60" workbookViewId="0">
      <selection activeCell="D17" sqref="D17"/>
    </sheetView>
  </sheetViews>
  <sheetFormatPr defaultColWidth="8.7265625" defaultRowHeight="14.5"/>
  <cols>
    <col min="2" max="2" width="46.7265625" style="128" customWidth="1"/>
    <col min="3" max="3" width="46" style="128" customWidth="1"/>
    <col min="4" max="4" width="44.7265625" style="129" customWidth="1"/>
    <col min="5" max="5" width="31.7265625" style="130" bestFit="1" customWidth="1"/>
  </cols>
  <sheetData>
    <row r="1" spans="1:10" ht="32.5" thickBot="1">
      <c r="A1" s="51" t="s">
        <v>750</v>
      </c>
      <c r="B1" s="119"/>
      <c r="C1" s="119"/>
      <c r="D1" s="120"/>
      <c r="E1" s="111" t="s">
        <v>1048</v>
      </c>
      <c r="F1" s="2"/>
      <c r="G1" s="2"/>
      <c r="H1" s="2"/>
      <c r="I1" s="2"/>
      <c r="J1" s="2"/>
    </row>
    <row r="2" spans="1:10">
      <c r="A2" s="2"/>
      <c r="B2" s="119"/>
      <c r="C2" s="119"/>
      <c r="D2" s="120"/>
      <c r="E2" s="121"/>
      <c r="F2" s="2"/>
      <c r="G2" s="2"/>
      <c r="H2" s="2"/>
      <c r="I2" s="2"/>
      <c r="J2" s="2"/>
    </row>
    <row r="3" spans="1:10" s="49" customFormat="1" ht="19">
      <c r="A3" s="46" t="s">
        <v>1055</v>
      </c>
      <c r="B3" s="122"/>
      <c r="C3" s="122"/>
      <c r="D3" s="123"/>
      <c r="E3" s="124"/>
      <c r="F3" s="47"/>
      <c r="G3" s="47"/>
      <c r="H3" s="47"/>
      <c r="I3" s="47"/>
      <c r="J3" s="47"/>
    </row>
    <row r="4" spans="1:10" s="49" customFormat="1" ht="19">
      <c r="A4" s="47" t="s">
        <v>1049</v>
      </c>
      <c r="B4" s="122"/>
      <c r="C4" s="122"/>
      <c r="D4" s="123"/>
      <c r="E4" s="124"/>
      <c r="F4" s="47"/>
      <c r="G4" s="47"/>
      <c r="H4" s="47"/>
      <c r="I4" s="47"/>
      <c r="J4" s="47"/>
    </row>
    <row r="5" spans="1:10" s="49" customFormat="1" ht="19">
      <c r="A5" s="47"/>
      <c r="B5" s="122"/>
      <c r="C5" s="122"/>
      <c r="D5" s="123"/>
      <c r="E5" s="124"/>
      <c r="F5" s="47"/>
      <c r="G5" s="47"/>
      <c r="H5" s="47"/>
      <c r="I5" s="47"/>
      <c r="J5" s="47"/>
    </row>
    <row r="6" spans="1:10" s="62" customFormat="1" ht="42">
      <c r="A6" s="59"/>
      <c r="B6" s="349" t="s">
        <v>669</v>
      </c>
      <c r="C6" s="349" t="s">
        <v>751</v>
      </c>
      <c r="D6" s="350" t="s">
        <v>752</v>
      </c>
      <c r="E6" s="351" t="s">
        <v>753</v>
      </c>
      <c r="F6" s="59"/>
      <c r="G6" s="59"/>
      <c r="H6" s="59"/>
      <c r="I6" s="59"/>
      <c r="J6" s="59"/>
    </row>
    <row r="7" spans="1:10" s="62" customFormat="1" ht="19.5">
      <c r="A7" s="59"/>
      <c r="B7" s="308"/>
      <c r="C7" s="307"/>
      <c r="D7" s="309"/>
      <c r="E7" s="310"/>
      <c r="F7" s="59"/>
      <c r="G7" s="59"/>
      <c r="H7" s="59"/>
      <c r="I7" s="59"/>
      <c r="J7" s="59"/>
    </row>
    <row r="8" spans="1:10" s="62" customFormat="1" ht="19.5">
      <c r="A8" s="59"/>
      <c r="B8" s="308"/>
      <c r="C8" s="307"/>
      <c r="D8" s="309"/>
      <c r="E8" s="310"/>
      <c r="F8" s="59"/>
      <c r="G8" s="59"/>
      <c r="H8" s="59"/>
      <c r="I8" s="59"/>
      <c r="J8" s="59"/>
    </row>
    <row r="9" spans="1:10" s="62" customFormat="1" ht="19.5">
      <c r="A9" s="59"/>
      <c r="B9" s="308"/>
      <c r="C9" s="307"/>
      <c r="D9" s="309"/>
      <c r="E9" s="310"/>
      <c r="F9" s="59"/>
      <c r="G9" s="59"/>
      <c r="H9" s="59"/>
      <c r="I9" s="59"/>
      <c r="J9" s="59"/>
    </row>
    <row r="10" spans="1:10" s="62" customFormat="1" ht="19.5">
      <c r="A10" s="59"/>
      <c r="B10" s="308"/>
      <c r="C10" s="307"/>
      <c r="D10" s="309"/>
      <c r="E10" s="310"/>
      <c r="F10" s="59"/>
      <c r="G10" s="59"/>
      <c r="H10" s="59"/>
      <c r="I10" s="59"/>
      <c r="J10" s="59"/>
    </row>
    <row r="11" spans="1:10" s="62" customFormat="1" ht="19.5">
      <c r="A11" s="59"/>
      <c r="B11" s="308"/>
      <c r="C11" s="307"/>
      <c r="D11" s="309"/>
      <c r="E11" s="310"/>
      <c r="F11" s="59"/>
      <c r="G11" s="59"/>
      <c r="H11" s="59"/>
      <c r="I11" s="59"/>
      <c r="J11" s="59"/>
    </row>
    <row r="12" spans="1:10" s="62" customFormat="1" ht="19.5">
      <c r="A12" s="59"/>
      <c r="B12" s="308"/>
      <c r="C12" s="307"/>
      <c r="D12" s="309"/>
      <c r="E12" s="310"/>
      <c r="F12" s="59"/>
      <c r="G12" s="59"/>
      <c r="H12" s="59"/>
      <c r="I12" s="59"/>
      <c r="J12" s="59"/>
    </row>
    <row r="13" spans="1:10" s="62" customFormat="1" ht="19.5">
      <c r="A13" s="59"/>
      <c r="B13" s="308"/>
      <c r="C13" s="307"/>
      <c r="D13" s="309"/>
      <c r="E13" s="310"/>
      <c r="F13" s="59"/>
      <c r="G13" s="59"/>
      <c r="H13" s="59"/>
      <c r="I13" s="59"/>
      <c r="J13" s="59"/>
    </row>
    <row r="14" spans="1:10" s="62" customFormat="1" ht="19.5">
      <c r="A14" s="59"/>
      <c r="B14" s="308"/>
      <c r="C14" s="307"/>
      <c r="D14" s="309"/>
      <c r="E14" s="310"/>
      <c r="F14" s="59"/>
      <c r="G14" s="59"/>
      <c r="H14" s="59"/>
      <c r="I14" s="59"/>
      <c r="J14" s="59"/>
    </row>
    <row r="15" spans="1:10" s="62" customFormat="1" ht="19.5">
      <c r="A15" s="59"/>
      <c r="B15" s="308"/>
      <c r="C15" s="307"/>
      <c r="D15" s="309"/>
      <c r="E15" s="310"/>
      <c r="F15" s="59"/>
      <c r="G15" s="59"/>
      <c r="H15" s="59"/>
      <c r="I15" s="59"/>
      <c r="J15" s="59"/>
    </row>
    <row r="16" spans="1:10" s="62" customFormat="1" ht="19.5">
      <c r="A16" s="59"/>
      <c r="B16" s="308"/>
      <c r="C16" s="311"/>
      <c r="D16" s="312"/>
      <c r="E16" s="313"/>
      <c r="F16" s="59"/>
      <c r="G16" s="59"/>
      <c r="H16" s="59"/>
      <c r="I16" s="59"/>
      <c r="J16" s="59"/>
    </row>
    <row r="17" spans="1:6" s="35" customFormat="1" ht="18.5">
      <c r="A17" s="34"/>
      <c r="B17" s="125"/>
      <c r="C17" s="125"/>
      <c r="D17" s="126"/>
      <c r="E17" s="127"/>
      <c r="F17" s="34"/>
    </row>
    <row r="18" spans="1:6">
      <c r="A18" s="2"/>
      <c r="B18" s="119"/>
      <c r="C18" s="119"/>
      <c r="D18" s="120"/>
      <c r="E18" s="121"/>
      <c r="F18" s="2"/>
    </row>
  </sheetData>
  <sheetProtection selectLockedCells="1"/>
  <hyperlinks>
    <hyperlink ref="E1" location="Instructions!A1" display="RETURN TO INSTRUCTIONS"/>
  </hyperlinks>
  <pageMargins left="0.7" right="0.7" top="0.75" bottom="0.75" header="0.3" footer="0.3"/>
  <pageSetup scale="65" fitToHeight="0" orientation="landscape" r:id="rId1"/>
  <drawing r:id="rId2"/>
  <tableParts count="1">
    <tablePart r:id="rId3"/>
  </tablePart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4" enableFormatConditionsCalculation="0">
    <tabColor rgb="FF00B050"/>
    <pageSetUpPr fitToPage="1"/>
  </sheetPr>
  <dimension ref="A1:J28"/>
  <sheetViews>
    <sheetView showGridLines="0" showRowColHeaders="0" tabSelected="1" view="pageBreakPreview" zoomScale="70" zoomScaleNormal="75" zoomScaleSheetLayoutView="70" zoomScalePageLayoutView="75" workbookViewId="0">
      <selection activeCell="B6" sqref="B6"/>
    </sheetView>
  </sheetViews>
  <sheetFormatPr defaultColWidth="8.7265625" defaultRowHeight="14.5"/>
  <cols>
    <col min="1" max="1" width="19.453125" style="5" customWidth="1"/>
    <col min="2" max="2" width="69" style="7" customWidth="1"/>
    <col min="3" max="3" width="25.7265625" customWidth="1"/>
    <col min="4" max="4" width="22.453125" customWidth="1"/>
    <col min="5" max="5" width="30.7265625" customWidth="1"/>
    <col min="6" max="7" width="30.7265625" style="5" customWidth="1"/>
    <col min="8" max="16384" width="8.7265625" style="5"/>
  </cols>
  <sheetData>
    <row r="1" spans="1:10" ht="45.5" thickBot="1">
      <c r="A1" s="63" t="s">
        <v>1178</v>
      </c>
      <c r="B1" s="1"/>
      <c r="C1" s="2"/>
      <c r="D1" s="111" t="s">
        <v>1048</v>
      </c>
      <c r="E1" s="2"/>
      <c r="F1" s="3"/>
      <c r="G1" s="3"/>
      <c r="H1" s="3"/>
    </row>
    <row r="2" spans="1:10" ht="18.5">
      <c r="A2" s="41" t="s">
        <v>1051</v>
      </c>
      <c r="B2" s="29"/>
      <c r="C2" s="25"/>
      <c r="D2" s="25"/>
      <c r="E2" s="25"/>
      <c r="F2" s="21"/>
      <c r="G2" s="21"/>
      <c r="H2" s="3"/>
    </row>
    <row r="3" spans="1:10" ht="18.5">
      <c r="A3" s="22"/>
      <c r="B3" s="27"/>
      <c r="C3" s="28"/>
      <c r="D3" s="28"/>
      <c r="E3" s="28"/>
      <c r="F3" s="26"/>
      <c r="G3" s="26"/>
      <c r="H3" s="21"/>
    </row>
    <row r="4" spans="1:10" ht="18.5">
      <c r="A4" s="22"/>
      <c r="B4" s="27"/>
      <c r="C4" s="28"/>
      <c r="D4" s="28"/>
      <c r="E4" s="28"/>
      <c r="F4" s="26"/>
      <c r="G4" s="26"/>
      <c r="H4" s="21"/>
    </row>
    <row r="5" spans="1:10" ht="61" customHeight="1">
      <c r="A5" s="139" t="s">
        <v>1179</v>
      </c>
      <c r="B5" s="399" t="s">
        <v>1180</v>
      </c>
      <c r="C5" s="400"/>
      <c r="D5" s="401"/>
      <c r="E5" s="143"/>
      <c r="F5" s="26"/>
      <c r="G5" s="26"/>
      <c r="H5" s="21"/>
    </row>
    <row r="6" spans="1:10" s="142" customFormat="1" ht="111" customHeight="1">
      <c r="A6" s="139" t="s">
        <v>1086</v>
      </c>
      <c r="B6" s="321"/>
      <c r="C6" s="396" t="s">
        <v>1175</v>
      </c>
      <c r="D6" s="397"/>
      <c r="E6" s="141"/>
      <c r="G6" s="141"/>
    </row>
    <row r="7" spans="1:10" s="142" customFormat="1" ht="74">
      <c r="A7" s="139" t="s">
        <v>1176</v>
      </c>
      <c r="B7" s="321"/>
      <c r="C7" s="175" t="s">
        <v>1117</v>
      </c>
      <c r="D7" s="320"/>
      <c r="E7"/>
      <c r="F7"/>
      <c r="G7" s="141"/>
    </row>
    <row r="8" spans="1:10" ht="78.400000000000006" customHeight="1">
      <c r="A8" s="139" t="s">
        <v>1170</v>
      </c>
      <c r="B8" s="321"/>
      <c r="C8" s="139" t="s">
        <v>1118</v>
      </c>
      <c r="D8" s="320"/>
      <c r="F8"/>
    </row>
    <row r="9" spans="1:10" ht="37">
      <c r="A9" s="139" t="s">
        <v>1</v>
      </c>
      <c r="B9" s="321"/>
      <c r="C9" s="139" t="s">
        <v>1120</v>
      </c>
      <c r="D9" s="320"/>
      <c r="E9" s="342"/>
      <c r="I9" s="21"/>
      <c r="J9" s="4"/>
    </row>
    <row r="10" spans="1:10" s="3" customFormat="1" ht="54" customHeight="1">
      <c r="A10" s="139" t="s">
        <v>2</v>
      </c>
      <c r="B10" s="322"/>
      <c r="C10" s="139" t="s">
        <v>1120</v>
      </c>
      <c r="D10" s="320"/>
      <c r="E10" s="398" t="s">
        <v>1115</v>
      </c>
      <c r="F10" s="398"/>
      <c r="H10" s="21"/>
      <c r="I10" s="4"/>
    </row>
    <row r="11" spans="1:10" ht="21" customHeight="1">
      <c r="A11" s="72"/>
      <c r="B11" s="27"/>
      <c r="C11" s="71"/>
      <c r="D11" s="71"/>
      <c r="E11" s="71"/>
      <c r="F11" s="70"/>
      <c r="G11" s="70"/>
      <c r="H11" s="21"/>
      <c r="I11" s="21"/>
      <c r="J11" s="21"/>
    </row>
    <row r="12" spans="1:10" s="6" customFormat="1" ht="37">
      <c r="A12" s="136" t="s">
        <v>1064</v>
      </c>
      <c r="B12" s="137" t="s">
        <v>1063</v>
      </c>
      <c r="C12" s="138" t="s">
        <v>5</v>
      </c>
      <c r="D12" s="138" t="s">
        <v>776</v>
      </c>
      <c r="E12" s="138" t="s">
        <v>3</v>
      </c>
      <c r="F12" s="42"/>
      <c r="G12" s="23"/>
      <c r="H12" s="24"/>
    </row>
    <row r="13" spans="1:10" s="144" customFormat="1" ht="18.5">
      <c r="A13" s="314">
        <v>1</v>
      </c>
      <c r="B13" s="183"/>
      <c r="C13" s="316"/>
      <c r="D13" s="184"/>
      <c r="E13" s="185"/>
      <c r="G13" s="145"/>
      <c r="H13" s="145"/>
    </row>
    <row r="14" spans="1:10" s="144" customFormat="1" ht="18.5">
      <c r="A14" s="314">
        <v>2</v>
      </c>
      <c r="B14" s="186"/>
      <c r="C14" s="316"/>
      <c r="D14" s="184"/>
      <c r="E14" s="185"/>
      <c r="G14" s="145"/>
      <c r="H14" s="145"/>
    </row>
    <row r="15" spans="1:10" s="144" customFormat="1" ht="18.5">
      <c r="A15" s="314">
        <v>3</v>
      </c>
      <c r="B15" s="186"/>
      <c r="C15" s="316"/>
      <c r="D15" s="184"/>
      <c r="E15" s="185"/>
      <c r="G15" s="145"/>
      <c r="H15" s="145"/>
    </row>
    <row r="16" spans="1:10" s="144" customFormat="1" ht="18.5">
      <c r="A16" s="314">
        <v>4</v>
      </c>
      <c r="B16" s="186"/>
      <c r="C16" s="316"/>
      <c r="D16" s="184"/>
      <c r="E16" s="185"/>
      <c r="G16" s="145"/>
      <c r="H16" s="145"/>
    </row>
    <row r="17" spans="1:8" s="144" customFormat="1" ht="18.5">
      <c r="A17" s="314">
        <v>5</v>
      </c>
      <c r="B17" s="186"/>
      <c r="C17" s="316"/>
      <c r="D17" s="184"/>
      <c r="E17" s="185"/>
      <c r="G17" s="145"/>
      <c r="H17" s="145"/>
    </row>
    <row r="18" spans="1:8" s="147" customFormat="1" ht="18.5">
      <c r="A18" s="314">
        <v>6</v>
      </c>
      <c r="B18" s="186"/>
      <c r="C18" s="316"/>
      <c r="D18" s="184"/>
      <c r="E18" s="185"/>
      <c r="F18" s="144"/>
      <c r="G18" s="145"/>
      <c r="H18" s="146"/>
    </row>
    <row r="19" spans="1:8" s="147" customFormat="1" ht="18.5">
      <c r="A19" s="314">
        <v>7</v>
      </c>
      <c r="B19" s="186"/>
      <c r="C19" s="316"/>
      <c r="D19" s="184"/>
      <c r="E19" s="185"/>
      <c r="F19" s="144"/>
      <c r="G19" s="145"/>
      <c r="H19" s="146"/>
    </row>
    <row r="20" spans="1:8" s="147" customFormat="1" ht="18.5">
      <c r="A20" s="314">
        <v>8</v>
      </c>
      <c r="B20" s="186"/>
      <c r="C20" s="316"/>
      <c r="D20" s="184"/>
      <c r="E20" s="185"/>
      <c r="F20" s="144"/>
      <c r="G20" s="145"/>
      <c r="H20" s="146"/>
    </row>
    <row r="21" spans="1:8" s="147" customFormat="1" ht="18.5">
      <c r="A21" s="314">
        <v>9</v>
      </c>
      <c r="B21" s="186"/>
      <c r="C21" s="316"/>
      <c r="D21" s="184"/>
      <c r="E21" s="185"/>
      <c r="F21" s="144"/>
      <c r="G21" s="145"/>
      <c r="H21" s="146"/>
    </row>
    <row r="22" spans="1:8" s="147" customFormat="1" ht="18.5">
      <c r="A22" s="314">
        <v>10</v>
      </c>
      <c r="B22" s="186"/>
      <c r="C22" s="316"/>
      <c r="D22" s="184"/>
      <c r="E22" s="185"/>
      <c r="F22" s="144"/>
      <c r="G22" s="145"/>
      <c r="H22" s="146"/>
    </row>
    <row r="23" spans="1:8" s="147" customFormat="1" ht="18.5">
      <c r="A23" s="314">
        <v>11</v>
      </c>
      <c r="B23" s="186"/>
      <c r="C23" s="316"/>
      <c r="D23" s="184"/>
      <c r="E23" s="185"/>
      <c r="F23" s="144"/>
      <c r="G23" s="145"/>
      <c r="H23" s="146"/>
    </row>
    <row r="24" spans="1:8" s="147" customFormat="1" ht="18.5">
      <c r="A24" s="314">
        <v>12</v>
      </c>
      <c r="B24" s="186"/>
      <c r="C24" s="316"/>
      <c r="D24" s="184"/>
      <c r="E24" s="185"/>
      <c r="F24" s="144"/>
      <c r="G24" s="145"/>
      <c r="H24" s="146"/>
    </row>
    <row r="25" spans="1:8" s="147" customFormat="1" ht="18.5">
      <c r="A25" s="314">
        <v>13</v>
      </c>
      <c r="B25" s="186"/>
      <c r="C25" s="316"/>
      <c r="D25" s="184"/>
      <c r="E25" s="185"/>
      <c r="F25" s="144"/>
      <c r="G25" s="145"/>
      <c r="H25" s="146"/>
    </row>
    <row r="26" spans="1:8" s="147" customFormat="1" ht="18.5">
      <c r="A26" s="314">
        <v>14</v>
      </c>
      <c r="B26" s="186"/>
      <c r="C26" s="316"/>
      <c r="D26" s="184"/>
      <c r="E26" s="185"/>
      <c r="F26" s="144"/>
      <c r="G26" s="145"/>
      <c r="H26" s="146"/>
    </row>
    <row r="27" spans="1:8" s="147" customFormat="1" ht="18.5">
      <c r="A27" s="315">
        <v>15</v>
      </c>
      <c r="B27" s="187"/>
      <c r="C27" s="316"/>
      <c r="D27" s="188"/>
      <c r="E27" s="185"/>
      <c r="F27" s="144"/>
      <c r="G27" s="145"/>
      <c r="H27" s="146"/>
    </row>
    <row r="28" spans="1:8" ht="18.5">
      <c r="A28" s="177"/>
      <c r="B28" s="178"/>
      <c r="C28" s="179"/>
      <c r="D28" s="180"/>
      <c r="E28" s="181"/>
      <c r="F28" s="182"/>
      <c r="G28" s="182"/>
      <c r="H28" s="3"/>
    </row>
  </sheetData>
  <sheetProtection selectLockedCells="1"/>
  <mergeCells count="3">
    <mergeCell ref="C6:D6"/>
    <mergeCell ref="E10:F10"/>
    <mergeCell ref="B5:D5"/>
  </mergeCells>
  <dataValidations xWindow="213" yWindow="365" count="8">
    <dataValidation type="whole" allowBlank="1" showInputMessage="1" showErrorMessage="1" error="Please enter only numbers to represent  dollar amounts." prompt="Please enter an amount.  Dollar sign will automatically populate." sqref="E17:E27 E14:E15">
      <formula1>0</formula1>
      <formula2>9999999</formula2>
    </dataValidation>
    <dataValidation type="textLength" showInputMessage="1" showErrorMessage="1" prompt="Please enter your information.  These cells cannot be left blank." sqref="B5 B7:B10">
      <formula1>0</formula1>
      <formula2>10000</formula2>
    </dataValidation>
    <dataValidation type="whole" allowBlank="1" showInputMessage="1" showErrorMessage="1" error="Please do not enter text, must be numbers." prompt="Please enter an amount.  Dollar sign will automatically populate." sqref="E16">
      <formula1>0</formula1>
      <formula2>9999999</formula2>
    </dataValidation>
    <dataValidation type="whole" allowBlank="1" showInputMessage="1" showErrorMessage="1" error="Please enter only numbers to represent dollar amounts." prompt="Please enter an amount.  Dollar sign will automatically populate." sqref="E13">
      <formula1>0</formula1>
      <formula2>9999999</formula2>
    </dataValidation>
    <dataValidation type="date" allowBlank="1" showInputMessage="1" showErrorMessage="1" error="Please try again.  Date must be entered in MM/DD/YY format utilizing a time frame between 7/1/14 and 6/30/15." prompt="Please enter one date in MM/DD/YY format." sqref="C13:C27">
      <formula1>41821</formula1>
      <formula2>42185</formula2>
    </dataValidation>
    <dataValidation type="list" showInputMessage="1" showErrorMessage="1" prompt="_x000a_" sqref="D10 D8">
      <formula1>turnaround</formula1>
    </dataValidation>
    <dataValidation type="list" showInputMessage="1" showErrorMessage="1" sqref="D7 D9">
      <formula1>turnaround</formula1>
    </dataValidation>
    <dataValidation type="textLength" showErrorMessage="1" prompt="Please enter your information.  These cells cannot be left blank." sqref="B6">
      <formula1>0</formula1>
      <formula2>10000</formula2>
    </dataValidation>
  </dataValidations>
  <hyperlinks>
    <hyperlink ref="D1" location="Instructions!A1" display="RETURN TO INSTRUCTIONS"/>
  </hyperlinks>
  <pageMargins left="0.7" right="0.7" top="0.75" bottom="0.75" header="0.3" footer="0.3"/>
  <pageSetup scale="57" orientation="landscape" r:id="rId1"/>
  <drawing r:id="rId2"/>
  <tableParts count="1">
    <tablePart r:id="rId3"/>
  </tablePar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J28"/>
  <sheetViews>
    <sheetView showGridLines="0" showRowColHeaders="0" view="pageBreakPreview" topLeftCell="A2" zoomScale="70" zoomScaleNormal="75" zoomScaleSheetLayoutView="70" zoomScalePageLayoutView="75" workbookViewId="0">
      <selection activeCell="B6" sqref="B6"/>
    </sheetView>
  </sheetViews>
  <sheetFormatPr defaultColWidth="8.7265625" defaultRowHeight="14.5"/>
  <cols>
    <col min="1" max="1" width="19.453125" style="5" customWidth="1"/>
    <col min="2" max="2" width="69" style="7" customWidth="1"/>
    <col min="3" max="3" width="25.7265625" customWidth="1"/>
    <col min="4" max="4" width="22.453125" customWidth="1"/>
    <col min="5" max="5" width="30.7265625" customWidth="1"/>
    <col min="6" max="7" width="30.7265625" style="5" customWidth="1"/>
    <col min="8" max="16384" width="8.7265625" style="5"/>
  </cols>
  <sheetData>
    <row r="1" spans="1:10" ht="45.5" thickBot="1">
      <c r="A1" s="63" t="s">
        <v>1178</v>
      </c>
      <c r="B1" s="1"/>
      <c r="C1" s="2"/>
      <c r="D1" s="111" t="s">
        <v>1048</v>
      </c>
      <c r="E1" s="2"/>
      <c r="F1" s="3"/>
      <c r="G1" s="3"/>
      <c r="H1" s="3"/>
    </row>
    <row r="2" spans="1:10" ht="18.5">
      <c r="A2" s="41" t="s">
        <v>1051</v>
      </c>
      <c r="B2" s="29"/>
      <c r="C2" s="25"/>
      <c r="D2" s="25"/>
      <c r="E2" s="25"/>
      <c r="F2" s="21"/>
      <c r="G2" s="21"/>
      <c r="H2" s="3"/>
    </row>
    <row r="3" spans="1:10" ht="18.5">
      <c r="A3" s="22"/>
      <c r="B3" s="27"/>
      <c r="C3" s="28"/>
      <c r="D3" s="28"/>
      <c r="E3" s="28"/>
      <c r="F3" s="26"/>
      <c r="G3" s="26"/>
      <c r="H3" s="21"/>
    </row>
    <row r="4" spans="1:10" ht="18.5">
      <c r="A4" s="22"/>
      <c r="B4" s="27"/>
      <c r="C4" s="28"/>
      <c r="D4" s="28"/>
      <c r="E4" s="28"/>
      <c r="F4" s="26"/>
      <c r="G4" s="26"/>
      <c r="H4" s="21"/>
    </row>
    <row r="5" spans="1:10" ht="99" customHeight="1">
      <c r="A5" s="139" t="s">
        <v>1181</v>
      </c>
      <c r="B5" s="399" t="s">
        <v>1182</v>
      </c>
      <c r="C5" s="400"/>
      <c r="D5" s="401"/>
      <c r="E5" s="143"/>
      <c r="F5" s="26"/>
      <c r="G5" s="26"/>
      <c r="H5" s="21"/>
    </row>
    <row r="6" spans="1:10" s="142" customFormat="1" ht="111" customHeight="1">
      <c r="A6" s="139" t="s">
        <v>1086</v>
      </c>
      <c r="B6" s="321"/>
      <c r="C6" s="396" t="s">
        <v>1175</v>
      </c>
      <c r="D6" s="397"/>
      <c r="E6" s="141"/>
      <c r="G6" s="141"/>
    </row>
    <row r="7" spans="1:10" s="142" customFormat="1" ht="74">
      <c r="A7" s="139" t="s">
        <v>1176</v>
      </c>
      <c r="B7" s="321"/>
      <c r="C7" s="175" t="s">
        <v>1117</v>
      </c>
      <c r="D7" s="320"/>
      <c r="E7"/>
      <c r="F7"/>
      <c r="G7" s="141"/>
    </row>
    <row r="8" spans="1:10" ht="78.400000000000006" customHeight="1">
      <c r="A8" s="139" t="s">
        <v>1170</v>
      </c>
      <c r="B8" s="321"/>
      <c r="C8" s="139" t="s">
        <v>1118</v>
      </c>
      <c r="D8" s="320"/>
      <c r="F8"/>
    </row>
    <row r="9" spans="1:10" ht="37">
      <c r="A9" s="139" t="s">
        <v>1</v>
      </c>
      <c r="B9" s="321"/>
      <c r="C9" s="139" t="s">
        <v>1120</v>
      </c>
      <c r="D9" s="320"/>
      <c r="E9" s="342"/>
      <c r="I9" s="21"/>
      <c r="J9" s="4"/>
    </row>
    <row r="10" spans="1:10" s="3" customFormat="1" ht="54" customHeight="1">
      <c r="A10" s="139" t="s">
        <v>2</v>
      </c>
      <c r="B10" s="322"/>
      <c r="C10" s="139" t="s">
        <v>1120</v>
      </c>
      <c r="D10" s="320"/>
      <c r="E10" s="398" t="s">
        <v>1201</v>
      </c>
      <c r="F10" s="398"/>
      <c r="H10" s="21"/>
      <c r="I10" s="4"/>
    </row>
    <row r="11" spans="1:10" ht="21" customHeight="1">
      <c r="A11" s="72"/>
      <c r="B11" s="27"/>
      <c r="C11" s="71"/>
      <c r="D11" s="71"/>
      <c r="E11" s="71"/>
      <c r="F11" s="70"/>
      <c r="G11" s="70"/>
      <c r="H11" s="21"/>
      <c r="I11" s="21"/>
      <c r="J11" s="21"/>
    </row>
    <row r="12" spans="1:10" s="6" customFormat="1" ht="37">
      <c r="A12" s="136" t="s">
        <v>1064</v>
      </c>
      <c r="B12" s="137" t="s">
        <v>1205</v>
      </c>
      <c r="C12" s="138" t="s">
        <v>5</v>
      </c>
      <c r="D12" s="138" t="s">
        <v>1206</v>
      </c>
      <c r="E12" s="138" t="s">
        <v>1207</v>
      </c>
      <c r="F12" s="359" t="s">
        <v>1208</v>
      </c>
      <c r="G12" s="23"/>
      <c r="H12" s="24"/>
    </row>
    <row r="13" spans="1:10" s="144" customFormat="1" ht="18.5">
      <c r="A13" s="314">
        <v>1</v>
      </c>
      <c r="B13" s="183"/>
      <c r="C13" s="316"/>
      <c r="D13" s="184"/>
      <c r="E13" s="185"/>
      <c r="F13" s="316"/>
      <c r="G13" s="145"/>
      <c r="H13" s="145"/>
    </row>
    <row r="14" spans="1:10" s="144" customFormat="1" ht="18.5">
      <c r="A14" s="314">
        <v>2</v>
      </c>
      <c r="B14" s="186"/>
      <c r="C14" s="316"/>
      <c r="D14" s="184"/>
      <c r="E14" s="185"/>
      <c r="F14" s="316"/>
      <c r="G14" s="145"/>
      <c r="H14" s="145"/>
    </row>
    <row r="15" spans="1:10" s="144" customFormat="1" ht="18.5">
      <c r="A15" s="314">
        <v>3</v>
      </c>
      <c r="B15" s="186"/>
      <c r="C15" s="316"/>
      <c r="D15" s="184"/>
      <c r="E15" s="185"/>
      <c r="F15" s="316"/>
      <c r="G15" s="145"/>
      <c r="H15" s="145"/>
    </row>
    <row r="16" spans="1:10" s="144" customFormat="1" ht="18.5">
      <c r="A16" s="314">
        <v>4</v>
      </c>
      <c r="B16" s="186"/>
      <c r="C16" s="316"/>
      <c r="D16" s="184"/>
      <c r="E16" s="185"/>
      <c r="F16" s="316"/>
      <c r="G16" s="145"/>
      <c r="H16" s="145"/>
    </row>
    <row r="17" spans="1:8" s="144" customFormat="1" ht="18.5">
      <c r="A17" s="314">
        <v>5</v>
      </c>
      <c r="B17" s="186"/>
      <c r="C17" s="316"/>
      <c r="D17" s="184"/>
      <c r="E17" s="185"/>
      <c r="F17" s="316"/>
      <c r="G17" s="145"/>
      <c r="H17" s="145"/>
    </row>
    <row r="18" spans="1:8" s="147" customFormat="1" ht="18.5">
      <c r="A18" s="314">
        <v>6</v>
      </c>
      <c r="B18" s="186"/>
      <c r="C18" s="316"/>
      <c r="D18" s="184"/>
      <c r="E18" s="185"/>
      <c r="F18" s="316"/>
      <c r="G18" s="145"/>
      <c r="H18" s="146"/>
    </row>
    <row r="19" spans="1:8" s="147" customFormat="1" ht="18.5">
      <c r="A19" s="314">
        <v>7</v>
      </c>
      <c r="B19" s="186"/>
      <c r="C19" s="316"/>
      <c r="D19" s="184"/>
      <c r="E19" s="185"/>
      <c r="F19" s="316"/>
      <c r="G19" s="145"/>
      <c r="H19" s="146"/>
    </row>
    <row r="20" spans="1:8" s="147" customFormat="1" ht="18.5">
      <c r="A20" s="314">
        <v>8</v>
      </c>
      <c r="B20" s="186"/>
      <c r="C20" s="316"/>
      <c r="D20" s="184"/>
      <c r="E20" s="185"/>
      <c r="F20" s="316"/>
      <c r="G20" s="145"/>
      <c r="H20" s="146"/>
    </row>
    <row r="21" spans="1:8" s="147" customFormat="1" ht="18.5">
      <c r="A21" s="314">
        <v>9</v>
      </c>
      <c r="B21" s="186"/>
      <c r="C21" s="316"/>
      <c r="D21" s="184"/>
      <c r="E21" s="185"/>
      <c r="F21" s="316"/>
      <c r="G21" s="145"/>
      <c r="H21" s="146"/>
    </row>
    <row r="22" spans="1:8" s="147" customFormat="1" ht="18.5">
      <c r="A22" s="314">
        <v>10</v>
      </c>
      <c r="B22" s="186"/>
      <c r="C22" s="316"/>
      <c r="D22" s="184"/>
      <c r="E22" s="185"/>
      <c r="F22" s="316"/>
      <c r="G22" s="145"/>
      <c r="H22" s="146"/>
    </row>
    <row r="23" spans="1:8" s="147" customFormat="1" ht="18.5">
      <c r="A23" s="314">
        <v>11</v>
      </c>
      <c r="B23" s="186"/>
      <c r="C23" s="316"/>
      <c r="D23" s="184"/>
      <c r="E23" s="185"/>
      <c r="F23" s="316"/>
      <c r="G23" s="145"/>
      <c r="H23" s="146"/>
    </row>
    <row r="24" spans="1:8" s="147" customFormat="1" ht="18.5">
      <c r="A24" s="314">
        <v>12</v>
      </c>
      <c r="B24" s="186"/>
      <c r="C24" s="316"/>
      <c r="D24" s="184"/>
      <c r="E24" s="185"/>
      <c r="F24" s="316"/>
      <c r="G24" s="145"/>
      <c r="H24" s="146"/>
    </row>
    <row r="25" spans="1:8" s="147" customFormat="1" ht="18.5">
      <c r="A25" s="314">
        <v>13</v>
      </c>
      <c r="B25" s="186"/>
      <c r="C25" s="316"/>
      <c r="D25" s="184"/>
      <c r="E25" s="185"/>
      <c r="F25" s="316"/>
      <c r="G25" s="145"/>
      <c r="H25" s="146"/>
    </row>
    <row r="26" spans="1:8" s="147" customFormat="1" ht="18.5">
      <c r="A26" s="314">
        <v>14</v>
      </c>
      <c r="B26" s="186"/>
      <c r="C26" s="316"/>
      <c r="D26" s="184"/>
      <c r="E26" s="185"/>
      <c r="F26" s="316"/>
      <c r="G26" s="145"/>
      <c r="H26" s="146"/>
    </row>
    <row r="27" spans="1:8" s="147" customFormat="1" ht="18.5">
      <c r="A27" s="315">
        <v>15</v>
      </c>
      <c r="B27" s="187"/>
      <c r="C27" s="316"/>
      <c r="D27" s="188"/>
      <c r="E27" s="185"/>
      <c r="F27" s="316"/>
      <c r="G27" s="145"/>
      <c r="H27" s="146"/>
    </row>
    <row r="28" spans="1:8" ht="18.5">
      <c r="A28" s="177"/>
      <c r="B28" s="178"/>
      <c r="C28" s="179"/>
      <c r="D28" s="180"/>
      <c r="E28" s="181"/>
      <c r="F28" s="182"/>
      <c r="G28" s="182"/>
      <c r="H28" s="3"/>
    </row>
  </sheetData>
  <sheetProtection selectLockedCells="1"/>
  <mergeCells count="3">
    <mergeCell ref="B5:D5"/>
    <mergeCell ref="C6:D6"/>
    <mergeCell ref="E10:F10"/>
  </mergeCells>
  <dataValidations count="8">
    <dataValidation type="list" showInputMessage="1" showErrorMessage="1" sqref="D7 D9">
      <formula1>turnaround</formula1>
    </dataValidation>
    <dataValidation type="list" showInputMessage="1" showErrorMessage="1" prompt="_x000a_" sqref="D10 D8">
      <formula1>turnaround</formula1>
    </dataValidation>
    <dataValidation type="date" allowBlank="1" showInputMessage="1" showErrorMessage="1" error="Please try again.  Date must be entered in MM/DD/YY format utilizing a time frame between 7/1/14 and 6/30/15." prompt="Please enter one date in MM/DD/YY format." sqref="C13:C27 F13:F27">
      <formula1>41821</formula1>
      <formula2>42185</formula2>
    </dataValidation>
    <dataValidation type="whole" allowBlank="1" showInputMessage="1" showErrorMessage="1" error="Please enter only numbers to represent dollar amounts." prompt="Please enter an amount.  Dollar sign will automatically populate." sqref="E13">
      <formula1>0</formula1>
      <formula2>9999999</formula2>
    </dataValidation>
    <dataValidation type="whole" allowBlank="1" showInputMessage="1" showErrorMessage="1" error="Please do not enter text, must be numbers." prompt="Please enter an amount.  Dollar sign will automatically populate." sqref="E16">
      <formula1>0</formula1>
      <formula2>9999999</formula2>
    </dataValidation>
    <dataValidation type="textLength" showInputMessage="1" showErrorMessage="1" prompt="Please enter your information.  These cells cannot be left blank." sqref="B5 B7:B10">
      <formula1>0</formula1>
      <formula2>10000</formula2>
    </dataValidation>
    <dataValidation type="whole" allowBlank="1" showInputMessage="1" showErrorMessage="1" error="Please enter only numbers to represent  dollar amounts." prompt="Please enter an amount.  Dollar sign will automatically populate." sqref="E17:E27 E14:E15">
      <formula1>0</formula1>
      <formula2>9999999</formula2>
    </dataValidation>
    <dataValidation type="textLength" showErrorMessage="1" prompt="Please enter your information.  These cells cannot be left blank." sqref="B6">
      <formula1>0</formula1>
      <formula2>10000</formula2>
    </dataValidation>
  </dataValidations>
  <hyperlinks>
    <hyperlink ref="D1" location="Instructions!A1" display="RETURN TO INSTRUCTIONS"/>
  </hyperlinks>
  <pageMargins left="0.7" right="0.7" top="0.75" bottom="0.75" header="0.3" footer="0.3"/>
  <pageSetup scale="55"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J28"/>
  <sheetViews>
    <sheetView showGridLines="0" showRowColHeaders="0" view="pageBreakPreview" zoomScale="70" zoomScaleNormal="75" zoomScaleSheetLayoutView="70" zoomScalePageLayoutView="75" workbookViewId="0">
      <selection activeCell="B6" sqref="B6"/>
    </sheetView>
  </sheetViews>
  <sheetFormatPr defaultColWidth="8.7265625" defaultRowHeight="14.5"/>
  <cols>
    <col min="1" max="1" width="19.453125" style="5" customWidth="1"/>
    <col min="2" max="2" width="69" style="7" customWidth="1"/>
    <col min="3" max="3" width="25.7265625" customWidth="1"/>
    <col min="4" max="4" width="22.453125" customWidth="1"/>
    <col min="5" max="5" width="30.7265625" customWidth="1"/>
    <col min="6" max="7" width="30.7265625" style="5" customWidth="1"/>
    <col min="8" max="16384" width="8.7265625" style="5"/>
  </cols>
  <sheetData>
    <row r="1" spans="1:10" ht="45.5" thickBot="1">
      <c r="A1" s="63" t="s">
        <v>1178</v>
      </c>
      <c r="B1" s="1"/>
      <c r="C1" s="2"/>
      <c r="D1" s="111" t="s">
        <v>1048</v>
      </c>
      <c r="E1" s="2"/>
      <c r="F1" s="3"/>
      <c r="G1" s="3"/>
      <c r="H1" s="3"/>
    </row>
    <row r="2" spans="1:10" ht="18.5">
      <c r="A2" s="41" t="s">
        <v>1051</v>
      </c>
      <c r="B2" s="29"/>
      <c r="C2" s="25"/>
      <c r="D2" s="25"/>
      <c r="E2" s="25"/>
      <c r="F2" s="21"/>
      <c r="G2" s="21"/>
      <c r="H2" s="3"/>
    </row>
    <row r="3" spans="1:10" ht="18.5">
      <c r="A3" s="22"/>
      <c r="B3" s="27"/>
      <c r="C3" s="28"/>
      <c r="D3" s="28"/>
      <c r="E3" s="28"/>
      <c r="F3" s="26"/>
      <c r="G3" s="26"/>
      <c r="H3" s="21"/>
    </row>
    <row r="4" spans="1:10" ht="18.5">
      <c r="A4" s="22"/>
      <c r="B4" s="27"/>
      <c r="C4" s="28"/>
      <c r="D4" s="28"/>
      <c r="E4" s="28"/>
      <c r="F4" s="26"/>
      <c r="G4" s="26"/>
      <c r="H4" s="21"/>
    </row>
    <row r="5" spans="1:10" ht="61" customHeight="1">
      <c r="A5" s="139" t="s">
        <v>1183</v>
      </c>
      <c r="B5" s="399" t="s">
        <v>1184</v>
      </c>
      <c r="C5" s="400"/>
      <c r="D5" s="401"/>
      <c r="E5" s="143"/>
      <c r="F5" s="26"/>
      <c r="G5" s="26"/>
      <c r="H5" s="21"/>
    </row>
    <row r="6" spans="1:10" s="142" customFormat="1" ht="111" customHeight="1">
      <c r="A6" s="139" t="s">
        <v>1086</v>
      </c>
      <c r="B6" s="321"/>
      <c r="C6" s="396" t="s">
        <v>1175</v>
      </c>
      <c r="D6" s="397"/>
      <c r="E6" s="141"/>
      <c r="G6" s="141"/>
    </row>
    <row r="7" spans="1:10" s="142" customFormat="1" ht="74">
      <c r="A7" s="139" t="s">
        <v>1176</v>
      </c>
      <c r="B7" s="321"/>
      <c r="C7" s="175" t="s">
        <v>1117</v>
      </c>
      <c r="D7" s="320"/>
      <c r="E7"/>
      <c r="F7"/>
      <c r="G7" s="141"/>
    </row>
    <row r="8" spans="1:10" ht="78.400000000000006" customHeight="1">
      <c r="A8" s="139" t="s">
        <v>1170</v>
      </c>
      <c r="B8" s="321"/>
      <c r="C8" s="139" t="s">
        <v>1118</v>
      </c>
      <c r="D8" s="320"/>
      <c r="F8"/>
    </row>
    <row r="9" spans="1:10" ht="37">
      <c r="A9" s="139" t="s">
        <v>1</v>
      </c>
      <c r="B9" s="321"/>
      <c r="C9" s="139" t="s">
        <v>1120</v>
      </c>
      <c r="D9" s="320"/>
      <c r="E9" s="342"/>
      <c r="I9" s="21"/>
      <c r="J9" s="4"/>
    </row>
    <row r="10" spans="1:10" s="3" customFormat="1" ht="54" customHeight="1">
      <c r="A10" s="139" t="s">
        <v>2</v>
      </c>
      <c r="B10" s="322"/>
      <c r="C10" s="139" t="s">
        <v>1120</v>
      </c>
      <c r="D10" s="320"/>
      <c r="E10" s="398" t="s">
        <v>1201</v>
      </c>
      <c r="F10" s="398"/>
      <c r="H10" s="21"/>
      <c r="I10" s="4"/>
    </row>
    <row r="11" spans="1:10" ht="21" customHeight="1">
      <c r="A11" s="72"/>
      <c r="B11" s="27"/>
      <c r="C11" s="71"/>
      <c r="D11" s="71"/>
      <c r="E11" s="71"/>
      <c r="F11" s="70"/>
      <c r="G11" s="70"/>
      <c r="H11" s="21"/>
      <c r="I11" s="21"/>
      <c r="J11" s="21"/>
    </row>
    <row r="12" spans="1:10" s="6" customFormat="1" ht="37">
      <c r="A12" s="136" t="s">
        <v>1064</v>
      </c>
      <c r="B12" s="137" t="s">
        <v>1205</v>
      </c>
      <c r="C12" s="138" t="s">
        <v>5</v>
      </c>
      <c r="D12" s="138" t="s">
        <v>1206</v>
      </c>
      <c r="E12" s="138" t="s">
        <v>1207</v>
      </c>
      <c r="F12" s="359" t="s">
        <v>1208</v>
      </c>
      <c r="G12" s="23"/>
      <c r="H12" s="24"/>
    </row>
    <row r="13" spans="1:10" s="144" customFormat="1" ht="18.5">
      <c r="A13" s="314">
        <v>1</v>
      </c>
      <c r="B13" s="183"/>
      <c r="C13" s="316"/>
      <c r="D13" s="184"/>
      <c r="E13" s="185"/>
      <c r="F13" s="316"/>
      <c r="G13" s="145"/>
      <c r="H13" s="145"/>
    </row>
    <row r="14" spans="1:10" s="144" customFormat="1" ht="18.5">
      <c r="A14" s="314">
        <v>2</v>
      </c>
      <c r="B14" s="186"/>
      <c r="C14" s="316"/>
      <c r="D14" s="184"/>
      <c r="E14" s="185"/>
      <c r="F14" s="316"/>
      <c r="G14" s="145"/>
      <c r="H14" s="145"/>
    </row>
    <row r="15" spans="1:10" s="144" customFormat="1" ht="18.5">
      <c r="A15" s="314">
        <v>3</v>
      </c>
      <c r="B15" s="186"/>
      <c r="C15" s="316"/>
      <c r="D15" s="184"/>
      <c r="E15" s="185"/>
      <c r="F15" s="316"/>
      <c r="G15" s="145"/>
      <c r="H15" s="145"/>
    </row>
    <row r="16" spans="1:10" s="144" customFormat="1" ht="18.5">
      <c r="A16" s="314">
        <v>4</v>
      </c>
      <c r="B16" s="186"/>
      <c r="C16" s="316"/>
      <c r="D16" s="184"/>
      <c r="E16" s="185"/>
      <c r="F16" s="316"/>
      <c r="G16" s="145"/>
      <c r="H16" s="145"/>
    </row>
    <row r="17" spans="1:8" s="144" customFormat="1" ht="18.5">
      <c r="A17" s="314">
        <v>5</v>
      </c>
      <c r="B17" s="186"/>
      <c r="C17" s="316"/>
      <c r="D17" s="184"/>
      <c r="E17" s="185"/>
      <c r="F17" s="316"/>
      <c r="G17" s="145"/>
      <c r="H17" s="145"/>
    </row>
    <row r="18" spans="1:8" s="147" customFormat="1" ht="18.5">
      <c r="A18" s="314">
        <v>6</v>
      </c>
      <c r="B18" s="186"/>
      <c r="C18" s="316"/>
      <c r="D18" s="184"/>
      <c r="E18" s="185"/>
      <c r="F18" s="316"/>
      <c r="G18" s="145"/>
      <c r="H18" s="146"/>
    </row>
    <row r="19" spans="1:8" s="147" customFormat="1" ht="18.5">
      <c r="A19" s="314">
        <v>7</v>
      </c>
      <c r="B19" s="186"/>
      <c r="C19" s="316"/>
      <c r="D19" s="184"/>
      <c r="E19" s="185"/>
      <c r="F19" s="316"/>
      <c r="G19" s="145"/>
      <c r="H19" s="146"/>
    </row>
    <row r="20" spans="1:8" s="147" customFormat="1" ht="18.5">
      <c r="A20" s="314">
        <v>8</v>
      </c>
      <c r="B20" s="186"/>
      <c r="C20" s="316"/>
      <c r="D20" s="184"/>
      <c r="E20" s="185"/>
      <c r="F20" s="316"/>
      <c r="G20" s="145"/>
      <c r="H20" s="146"/>
    </row>
    <row r="21" spans="1:8" s="147" customFormat="1" ht="18.5">
      <c r="A21" s="314">
        <v>9</v>
      </c>
      <c r="B21" s="186"/>
      <c r="C21" s="316"/>
      <c r="D21" s="184"/>
      <c r="E21" s="185"/>
      <c r="F21" s="316"/>
      <c r="G21" s="145"/>
      <c r="H21" s="146"/>
    </row>
    <row r="22" spans="1:8" s="147" customFormat="1" ht="18.5">
      <c r="A22" s="314">
        <v>10</v>
      </c>
      <c r="B22" s="186"/>
      <c r="C22" s="316"/>
      <c r="D22" s="184"/>
      <c r="E22" s="185"/>
      <c r="F22" s="316"/>
      <c r="G22" s="145"/>
      <c r="H22" s="146"/>
    </row>
    <row r="23" spans="1:8" s="147" customFormat="1" ht="18.5">
      <c r="A23" s="314">
        <v>11</v>
      </c>
      <c r="B23" s="186"/>
      <c r="C23" s="316"/>
      <c r="D23" s="184"/>
      <c r="E23" s="185"/>
      <c r="F23" s="316"/>
      <c r="G23" s="145"/>
      <c r="H23" s="146"/>
    </row>
    <row r="24" spans="1:8" s="147" customFormat="1" ht="18.5">
      <c r="A24" s="314">
        <v>12</v>
      </c>
      <c r="B24" s="186"/>
      <c r="C24" s="316"/>
      <c r="D24" s="184"/>
      <c r="E24" s="185"/>
      <c r="F24" s="316"/>
      <c r="G24" s="145"/>
      <c r="H24" s="146"/>
    </row>
    <row r="25" spans="1:8" s="147" customFormat="1" ht="18.5">
      <c r="A25" s="314">
        <v>13</v>
      </c>
      <c r="B25" s="186"/>
      <c r="C25" s="316"/>
      <c r="D25" s="184"/>
      <c r="E25" s="185"/>
      <c r="F25" s="316"/>
      <c r="G25" s="145"/>
      <c r="H25" s="146"/>
    </row>
    <row r="26" spans="1:8" s="147" customFormat="1" ht="18.5">
      <c r="A26" s="314">
        <v>14</v>
      </c>
      <c r="B26" s="186"/>
      <c r="C26" s="316"/>
      <c r="D26" s="184"/>
      <c r="E26" s="185"/>
      <c r="F26" s="316"/>
      <c r="G26" s="145"/>
      <c r="H26" s="146"/>
    </row>
    <row r="27" spans="1:8" s="147" customFormat="1" ht="18.5">
      <c r="A27" s="315">
        <v>15</v>
      </c>
      <c r="B27" s="187"/>
      <c r="C27" s="316"/>
      <c r="D27" s="188"/>
      <c r="E27" s="185"/>
      <c r="F27" s="316"/>
      <c r="G27" s="145"/>
      <c r="H27" s="146"/>
    </row>
    <row r="28" spans="1:8" ht="18.5">
      <c r="A28" s="177"/>
      <c r="B28" s="178"/>
      <c r="C28" s="179"/>
      <c r="D28" s="180"/>
      <c r="E28" s="181"/>
      <c r="F28" s="182"/>
      <c r="G28" s="182"/>
      <c r="H28" s="3"/>
    </row>
  </sheetData>
  <sheetProtection selectLockedCells="1"/>
  <mergeCells count="3">
    <mergeCell ref="B5:D5"/>
    <mergeCell ref="C6:D6"/>
    <mergeCell ref="E10:F10"/>
  </mergeCells>
  <dataValidations count="8">
    <dataValidation type="whole" allowBlank="1" showInputMessage="1" showErrorMessage="1" error="Please enter only numbers to represent  dollar amounts." prompt="Please enter an amount.  Dollar sign will automatically populate." sqref="E17:E27 E14:E15">
      <formula1>0</formula1>
      <formula2>9999999</formula2>
    </dataValidation>
    <dataValidation type="textLength" showInputMessage="1" showErrorMessage="1" prompt="Please enter your information.  These cells cannot be left blank." sqref="B5 B7:B10">
      <formula1>0</formula1>
      <formula2>10000</formula2>
    </dataValidation>
    <dataValidation type="whole" allowBlank="1" showInputMessage="1" showErrorMessage="1" error="Please do not enter text, must be numbers." prompt="Please enter an amount.  Dollar sign will automatically populate." sqref="E16">
      <formula1>0</formula1>
      <formula2>9999999</formula2>
    </dataValidation>
    <dataValidation type="whole" allowBlank="1" showInputMessage="1" showErrorMessage="1" error="Please enter only numbers to represent dollar amounts." prompt="Please enter an amount.  Dollar sign will automatically populate." sqref="E13">
      <formula1>0</formula1>
      <formula2>9999999</formula2>
    </dataValidation>
    <dataValidation type="date" allowBlank="1" showInputMessage="1" showErrorMessage="1" error="Please try again.  Date must be entered in MM/DD/YY format utilizing a time frame between 7/1/14 and 6/30/15." prompt="Please enter one date in MM/DD/YY format." sqref="C13:C27 F13:F27">
      <formula1>41821</formula1>
      <formula2>42185</formula2>
    </dataValidation>
    <dataValidation type="list" showInputMessage="1" showErrorMessage="1" prompt="_x000a_" sqref="D10 D8">
      <formula1>turnaround</formula1>
    </dataValidation>
    <dataValidation type="list" showInputMessage="1" showErrorMessage="1" sqref="D7 D9">
      <formula1>turnaround</formula1>
    </dataValidation>
    <dataValidation type="textLength" showErrorMessage="1" prompt="Please enter your information.  These cells cannot be left blank." sqref="B6">
      <formula1>0</formula1>
      <formula2>10000</formula2>
    </dataValidation>
  </dataValidations>
  <hyperlinks>
    <hyperlink ref="D1" location="Instructions!A1" display="RETURN TO INSTRUCTIONS"/>
  </hyperlinks>
  <pageMargins left="0.7" right="0.7" top="0.75" bottom="0.75" header="0.3" footer="0.3"/>
  <pageSetup scale="57"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sheetPr>
    <tabColor rgb="FF00B050"/>
    <pageSetUpPr fitToPage="1"/>
  </sheetPr>
  <dimension ref="A1:J28"/>
  <sheetViews>
    <sheetView showGridLines="0" showRowColHeaders="0" view="pageBreakPreview" zoomScale="70" zoomScaleNormal="75" zoomScaleSheetLayoutView="70" zoomScalePageLayoutView="75" workbookViewId="0">
      <selection activeCell="B6" sqref="B6"/>
    </sheetView>
  </sheetViews>
  <sheetFormatPr defaultColWidth="8.7265625" defaultRowHeight="14.5"/>
  <cols>
    <col min="1" max="1" width="19.453125" style="5" customWidth="1"/>
    <col min="2" max="2" width="69" style="7" customWidth="1"/>
    <col min="3" max="3" width="25.7265625" customWidth="1"/>
    <col min="4" max="4" width="22.453125" customWidth="1"/>
    <col min="5" max="5" width="30.7265625" customWidth="1"/>
    <col min="6" max="7" width="30.7265625" style="5" customWidth="1"/>
    <col min="8" max="16384" width="8.7265625" style="5"/>
  </cols>
  <sheetData>
    <row r="1" spans="1:10" ht="45.5" thickBot="1">
      <c r="A1" s="63" t="s">
        <v>1178</v>
      </c>
      <c r="B1" s="1"/>
      <c r="C1" s="2"/>
      <c r="D1" s="111" t="s">
        <v>1048</v>
      </c>
      <c r="E1" s="2"/>
      <c r="F1" s="3"/>
      <c r="G1" s="3"/>
      <c r="H1" s="3"/>
    </row>
    <row r="2" spans="1:10" ht="18.5">
      <c r="A2" s="41" t="s">
        <v>1051</v>
      </c>
      <c r="B2" s="29"/>
      <c r="C2" s="25"/>
      <c r="D2" s="25"/>
      <c r="E2" s="25"/>
      <c r="F2" s="21"/>
      <c r="G2" s="21"/>
      <c r="H2" s="3"/>
    </row>
    <row r="3" spans="1:10" ht="18.5">
      <c r="A3" s="22"/>
      <c r="B3" s="27"/>
      <c r="C3" s="28"/>
      <c r="D3" s="28"/>
      <c r="E3" s="28"/>
      <c r="F3" s="26"/>
      <c r="G3" s="26"/>
      <c r="H3" s="21"/>
    </row>
    <row r="4" spans="1:10" ht="18.5">
      <c r="A4" s="22"/>
      <c r="B4" s="27"/>
      <c r="C4" s="28"/>
      <c r="D4" s="28"/>
      <c r="E4" s="28"/>
      <c r="F4" s="26"/>
      <c r="G4" s="26"/>
      <c r="H4" s="21"/>
    </row>
    <row r="5" spans="1:10" ht="79" customHeight="1">
      <c r="A5" s="139" t="s">
        <v>1185</v>
      </c>
      <c r="B5" s="399" t="s">
        <v>1186</v>
      </c>
      <c r="C5" s="400"/>
      <c r="D5" s="401"/>
      <c r="E5" s="143"/>
      <c r="F5" s="26"/>
      <c r="G5" s="26"/>
      <c r="H5" s="21"/>
    </row>
    <row r="6" spans="1:10" s="142" customFormat="1" ht="111" customHeight="1">
      <c r="A6" s="139" t="s">
        <v>1086</v>
      </c>
      <c r="B6" s="321"/>
      <c r="C6" s="396" t="s">
        <v>1175</v>
      </c>
      <c r="D6" s="397"/>
      <c r="E6" s="141"/>
      <c r="G6" s="141"/>
    </row>
    <row r="7" spans="1:10" s="142" customFormat="1" ht="74">
      <c r="A7" s="139" t="s">
        <v>1176</v>
      </c>
      <c r="B7" s="321"/>
      <c r="C7" s="175" t="s">
        <v>1117</v>
      </c>
      <c r="D7" s="320"/>
      <c r="E7"/>
      <c r="F7"/>
      <c r="G7" s="141"/>
    </row>
    <row r="8" spans="1:10" ht="78.400000000000006" customHeight="1">
      <c r="A8" s="139" t="s">
        <v>1170</v>
      </c>
      <c r="B8" s="321"/>
      <c r="C8" s="139" t="s">
        <v>1118</v>
      </c>
      <c r="D8" s="320"/>
      <c r="F8"/>
    </row>
    <row r="9" spans="1:10" ht="37">
      <c r="A9" s="139" t="s">
        <v>1</v>
      </c>
      <c r="B9" s="321"/>
      <c r="C9" s="139" t="s">
        <v>1120</v>
      </c>
      <c r="D9" s="320"/>
      <c r="E9" s="342"/>
      <c r="I9" s="21"/>
      <c r="J9" s="4"/>
    </row>
    <row r="10" spans="1:10" s="3" customFormat="1" ht="54" customHeight="1">
      <c r="A10" s="139" t="s">
        <v>2</v>
      </c>
      <c r="B10" s="322"/>
      <c r="C10" s="139" t="s">
        <v>1120</v>
      </c>
      <c r="D10" s="320"/>
      <c r="E10" s="398" t="s">
        <v>1201</v>
      </c>
      <c r="F10" s="398"/>
      <c r="H10" s="21"/>
      <c r="I10" s="4"/>
    </row>
    <row r="11" spans="1:10" ht="21" customHeight="1">
      <c r="A11" s="72"/>
      <c r="B11" s="27"/>
      <c r="C11" s="71"/>
      <c r="D11" s="71"/>
      <c r="E11" s="71"/>
      <c r="F11" s="70"/>
      <c r="G11" s="70"/>
      <c r="H11" s="21"/>
      <c r="I11" s="21"/>
      <c r="J11" s="21"/>
    </row>
    <row r="12" spans="1:10" s="6" customFormat="1" ht="37">
      <c r="A12" s="136" t="s">
        <v>1064</v>
      </c>
      <c r="B12" s="137" t="s">
        <v>1205</v>
      </c>
      <c r="C12" s="138" t="s">
        <v>5</v>
      </c>
      <c r="D12" s="138" t="s">
        <v>1206</v>
      </c>
      <c r="E12" s="138" t="s">
        <v>1207</v>
      </c>
      <c r="F12" s="359" t="s">
        <v>1208</v>
      </c>
      <c r="G12" s="23"/>
      <c r="H12" s="24"/>
    </row>
    <row r="13" spans="1:10" s="144" customFormat="1" ht="18.5">
      <c r="A13" s="314">
        <v>1</v>
      </c>
      <c r="B13" s="183"/>
      <c r="C13" s="316"/>
      <c r="D13" s="184"/>
      <c r="E13" s="185"/>
      <c r="F13" s="316"/>
      <c r="G13" s="145"/>
      <c r="H13" s="145"/>
    </row>
    <row r="14" spans="1:10" s="144" customFormat="1" ht="18.5">
      <c r="A14" s="314">
        <v>2</v>
      </c>
      <c r="B14" s="186"/>
      <c r="C14" s="316"/>
      <c r="D14" s="184"/>
      <c r="E14" s="185"/>
      <c r="F14" s="316"/>
      <c r="G14" s="145"/>
      <c r="H14" s="145"/>
    </row>
    <row r="15" spans="1:10" s="144" customFormat="1" ht="18.5">
      <c r="A15" s="314">
        <v>3</v>
      </c>
      <c r="B15" s="186"/>
      <c r="C15" s="316"/>
      <c r="D15" s="184"/>
      <c r="E15" s="185"/>
      <c r="F15" s="316"/>
      <c r="G15" s="145"/>
      <c r="H15" s="145"/>
    </row>
    <row r="16" spans="1:10" s="144" customFormat="1" ht="18.5">
      <c r="A16" s="314">
        <v>4</v>
      </c>
      <c r="B16" s="186"/>
      <c r="C16" s="316"/>
      <c r="D16" s="184"/>
      <c r="E16" s="185"/>
      <c r="F16" s="316"/>
      <c r="G16" s="145"/>
      <c r="H16" s="145"/>
    </row>
    <row r="17" spans="1:8" s="144" customFormat="1" ht="18.5">
      <c r="A17" s="314">
        <v>5</v>
      </c>
      <c r="B17" s="186"/>
      <c r="C17" s="316"/>
      <c r="D17" s="184"/>
      <c r="E17" s="185"/>
      <c r="F17" s="316"/>
      <c r="G17" s="145"/>
      <c r="H17" s="145"/>
    </row>
    <row r="18" spans="1:8" s="147" customFormat="1" ht="18.5">
      <c r="A18" s="314">
        <v>6</v>
      </c>
      <c r="B18" s="186"/>
      <c r="C18" s="316"/>
      <c r="D18" s="184"/>
      <c r="E18" s="185"/>
      <c r="F18" s="316"/>
      <c r="G18" s="145"/>
      <c r="H18" s="146"/>
    </row>
    <row r="19" spans="1:8" s="147" customFormat="1" ht="18.5">
      <c r="A19" s="314">
        <v>7</v>
      </c>
      <c r="B19" s="186"/>
      <c r="C19" s="316"/>
      <c r="D19" s="184"/>
      <c r="E19" s="185"/>
      <c r="F19" s="316"/>
      <c r="G19" s="145"/>
      <c r="H19" s="146"/>
    </row>
    <row r="20" spans="1:8" s="147" customFormat="1" ht="18.5">
      <c r="A20" s="314">
        <v>8</v>
      </c>
      <c r="B20" s="186"/>
      <c r="C20" s="316"/>
      <c r="D20" s="184"/>
      <c r="E20" s="185"/>
      <c r="F20" s="316"/>
      <c r="G20" s="145"/>
      <c r="H20" s="146"/>
    </row>
    <row r="21" spans="1:8" s="147" customFormat="1" ht="18.5">
      <c r="A21" s="314">
        <v>9</v>
      </c>
      <c r="B21" s="186"/>
      <c r="C21" s="316"/>
      <c r="D21" s="184"/>
      <c r="E21" s="185"/>
      <c r="F21" s="316"/>
      <c r="G21" s="145"/>
      <c r="H21" s="146"/>
    </row>
    <row r="22" spans="1:8" s="147" customFormat="1" ht="18.5">
      <c r="A22" s="314">
        <v>10</v>
      </c>
      <c r="B22" s="186"/>
      <c r="C22" s="316"/>
      <c r="D22" s="184"/>
      <c r="E22" s="185"/>
      <c r="F22" s="316"/>
      <c r="G22" s="145"/>
      <c r="H22" s="146"/>
    </row>
    <row r="23" spans="1:8" s="147" customFormat="1" ht="18.5">
      <c r="A23" s="314">
        <v>11</v>
      </c>
      <c r="B23" s="186"/>
      <c r="C23" s="316"/>
      <c r="D23" s="184"/>
      <c r="E23" s="185"/>
      <c r="F23" s="316"/>
      <c r="G23" s="145"/>
      <c r="H23" s="146"/>
    </row>
    <row r="24" spans="1:8" s="147" customFormat="1" ht="18.5">
      <c r="A24" s="314">
        <v>12</v>
      </c>
      <c r="B24" s="186"/>
      <c r="C24" s="316"/>
      <c r="D24" s="184"/>
      <c r="E24" s="185"/>
      <c r="F24" s="316"/>
      <c r="G24" s="145"/>
      <c r="H24" s="146"/>
    </row>
    <row r="25" spans="1:8" s="147" customFormat="1" ht="18.5">
      <c r="A25" s="314">
        <v>13</v>
      </c>
      <c r="B25" s="186"/>
      <c r="C25" s="316"/>
      <c r="D25" s="184"/>
      <c r="E25" s="185"/>
      <c r="F25" s="316"/>
      <c r="G25" s="145"/>
      <c r="H25" s="146"/>
    </row>
    <row r="26" spans="1:8" s="147" customFormat="1" ht="18.5">
      <c r="A26" s="314">
        <v>14</v>
      </c>
      <c r="B26" s="186"/>
      <c r="C26" s="316"/>
      <c r="D26" s="184"/>
      <c r="E26" s="185"/>
      <c r="F26" s="316"/>
      <c r="G26" s="145"/>
      <c r="H26" s="146"/>
    </row>
    <row r="27" spans="1:8" s="147" customFormat="1" ht="18.5">
      <c r="A27" s="315">
        <v>15</v>
      </c>
      <c r="B27" s="187"/>
      <c r="C27" s="316"/>
      <c r="D27" s="188"/>
      <c r="E27" s="185"/>
      <c r="F27" s="316"/>
      <c r="G27" s="145"/>
      <c r="H27" s="146"/>
    </row>
    <row r="28" spans="1:8" ht="18.5">
      <c r="A28" s="177"/>
      <c r="B28" s="178"/>
      <c r="C28" s="179"/>
      <c r="D28" s="180"/>
      <c r="E28" s="181"/>
      <c r="F28" s="182"/>
      <c r="G28" s="182"/>
      <c r="H28" s="3"/>
    </row>
  </sheetData>
  <sheetProtection selectLockedCells="1"/>
  <mergeCells count="3">
    <mergeCell ref="B5:D5"/>
    <mergeCell ref="C6:D6"/>
    <mergeCell ref="E10:F10"/>
  </mergeCells>
  <dataValidations count="8">
    <dataValidation type="list" showInputMessage="1" showErrorMessage="1" sqref="D7 D9">
      <formula1>turnaround</formula1>
    </dataValidation>
    <dataValidation type="list" showInputMessage="1" showErrorMessage="1" prompt="_x000a_" sqref="D10 D8">
      <formula1>turnaround</formula1>
    </dataValidation>
    <dataValidation type="date" allowBlank="1" showInputMessage="1" showErrorMessage="1" error="Please try again.  Date must be entered in MM/DD/YY format utilizing a time frame between 7/1/14 and 6/30/15." prompt="Please enter one date in MM/DD/YY format." sqref="C13:C27 F13:F27">
      <formula1>41821</formula1>
      <formula2>42185</formula2>
    </dataValidation>
    <dataValidation type="whole" allowBlank="1" showInputMessage="1" showErrorMessage="1" error="Please enter only numbers to represent dollar amounts." prompt="Please enter an amount.  Dollar sign will automatically populate." sqref="E13">
      <formula1>0</formula1>
      <formula2>9999999</formula2>
    </dataValidation>
    <dataValidation type="whole" allowBlank="1" showInputMessage="1" showErrorMessage="1" error="Please do not enter text, must be numbers." prompt="Please enter an amount.  Dollar sign will automatically populate." sqref="E16">
      <formula1>0</formula1>
      <formula2>9999999</formula2>
    </dataValidation>
    <dataValidation type="textLength" showInputMessage="1" showErrorMessage="1" prompt="Please enter your information.  These cells cannot be left blank." sqref="B5 B7:B10">
      <formula1>0</formula1>
      <formula2>10000</formula2>
    </dataValidation>
    <dataValidation type="whole" allowBlank="1" showInputMessage="1" showErrorMessage="1" error="Please enter only numbers to represent  dollar amounts." prompt="Please enter an amount.  Dollar sign will automatically populate." sqref="E17:E27 E14:E15">
      <formula1>0</formula1>
      <formula2>9999999</formula2>
    </dataValidation>
    <dataValidation type="textLength" showErrorMessage="1" prompt="Please enter your information.  These cells cannot be left blank." sqref="B6">
      <formula1>0</formula1>
      <formula2>10000</formula2>
    </dataValidation>
  </dataValidations>
  <hyperlinks>
    <hyperlink ref="D1" location="Instructions!A1" display="RETURN TO INSTRUCTIONS"/>
  </hyperlinks>
  <pageMargins left="0.7" right="0.7" top="0.75" bottom="0.75" header="0.3" footer="0.3"/>
  <pageSetup scale="56"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sheetPr>
    <tabColor rgb="FF00B050"/>
    <pageSetUpPr fitToPage="1"/>
  </sheetPr>
  <dimension ref="A1:J28"/>
  <sheetViews>
    <sheetView showGridLines="0" showRowColHeaders="0" view="pageBreakPreview" topLeftCell="A3" zoomScale="70" zoomScaleNormal="75" zoomScaleSheetLayoutView="70" zoomScalePageLayoutView="75" workbookViewId="0">
      <selection activeCell="B6" sqref="B6"/>
    </sheetView>
  </sheetViews>
  <sheetFormatPr defaultColWidth="8.7265625" defaultRowHeight="14.5"/>
  <cols>
    <col min="1" max="1" width="19.453125" style="5" customWidth="1"/>
    <col min="2" max="2" width="69" style="7" customWidth="1"/>
    <col min="3" max="3" width="25.7265625" customWidth="1"/>
    <col min="4" max="4" width="22.453125" customWidth="1"/>
    <col min="5" max="5" width="30.7265625" customWidth="1"/>
    <col min="6" max="7" width="30.7265625" style="5" customWidth="1"/>
    <col min="8" max="16384" width="8.7265625" style="5"/>
  </cols>
  <sheetData>
    <row r="1" spans="1:10" ht="45.5" thickBot="1">
      <c r="A1" s="63" t="s">
        <v>1178</v>
      </c>
      <c r="B1" s="1"/>
      <c r="C1" s="2"/>
      <c r="D1" s="111" t="s">
        <v>1048</v>
      </c>
      <c r="E1" s="2"/>
      <c r="F1" s="3"/>
      <c r="G1" s="3"/>
      <c r="H1" s="3"/>
    </row>
    <row r="2" spans="1:10" ht="18.5">
      <c r="A2" s="41" t="s">
        <v>1051</v>
      </c>
      <c r="B2" s="29"/>
      <c r="C2" s="25"/>
      <c r="D2" s="25"/>
      <c r="E2" s="25"/>
      <c r="F2" s="21"/>
      <c r="G2" s="21"/>
      <c r="H2" s="3"/>
    </row>
    <row r="3" spans="1:10" ht="18.5">
      <c r="A3" s="22"/>
      <c r="B3" s="27"/>
      <c r="C3" s="28"/>
      <c r="D3" s="28"/>
      <c r="E3" s="28"/>
      <c r="F3" s="26"/>
      <c r="G3" s="26"/>
      <c r="H3" s="21"/>
    </row>
    <row r="4" spans="1:10" ht="18.5">
      <c r="A4" s="22"/>
      <c r="B4" s="27"/>
      <c r="C4" s="28"/>
      <c r="D4" s="28"/>
      <c r="E4" s="28"/>
      <c r="F4" s="26"/>
      <c r="G4" s="26"/>
      <c r="H4" s="21"/>
    </row>
    <row r="5" spans="1:10" ht="61" customHeight="1">
      <c r="A5" s="139" t="s">
        <v>1187</v>
      </c>
      <c r="B5" s="399" t="s">
        <v>1188</v>
      </c>
      <c r="C5" s="400"/>
      <c r="D5" s="401"/>
      <c r="E5" s="143"/>
      <c r="F5" s="26"/>
      <c r="G5" s="26"/>
      <c r="H5" s="21"/>
    </row>
    <row r="6" spans="1:10" s="142" customFormat="1" ht="111" customHeight="1">
      <c r="A6" s="139" t="s">
        <v>1086</v>
      </c>
      <c r="B6" s="321"/>
      <c r="C6" s="396" t="s">
        <v>1175</v>
      </c>
      <c r="D6" s="397"/>
      <c r="E6" s="141"/>
      <c r="G6" s="141"/>
    </row>
    <row r="7" spans="1:10" s="142" customFormat="1" ht="74">
      <c r="A7" s="139" t="s">
        <v>1176</v>
      </c>
      <c r="B7" s="321"/>
      <c r="C7" s="175" t="s">
        <v>1117</v>
      </c>
      <c r="D7" s="320"/>
      <c r="E7"/>
      <c r="F7"/>
      <c r="G7" s="141"/>
    </row>
    <row r="8" spans="1:10" ht="78.400000000000006" customHeight="1">
      <c r="A8" s="139" t="s">
        <v>1170</v>
      </c>
      <c r="B8" s="321"/>
      <c r="C8" s="139" t="s">
        <v>1118</v>
      </c>
      <c r="D8" s="320"/>
      <c r="F8"/>
    </row>
    <row r="9" spans="1:10" ht="37">
      <c r="A9" s="139" t="s">
        <v>1</v>
      </c>
      <c r="B9" s="321"/>
      <c r="C9" s="139" t="s">
        <v>1120</v>
      </c>
      <c r="D9" s="320"/>
      <c r="E9" s="342"/>
      <c r="I9" s="21"/>
      <c r="J9" s="4"/>
    </row>
    <row r="10" spans="1:10" s="3" customFormat="1" ht="54" customHeight="1">
      <c r="A10" s="139" t="s">
        <v>2</v>
      </c>
      <c r="B10" s="322"/>
      <c r="C10" s="139" t="s">
        <v>1120</v>
      </c>
      <c r="D10" s="320"/>
      <c r="E10" s="398" t="s">
        <v>1201</v>
      </c>
      <c r="F10" s="398"/>
      <c r="H10" s="21"/>
      <c r="I10" s="4"/>
    </row>
    <row r="11" spans="1:10" ht="21" customHeight="1">
      <c r="A11" s="72"/>
      <c r="B11" s="27"/>
      <c r="C11" s="71"/>
      <c r="D11" s="71"/>
      <c r="E11" s="71"/>
      <c r="F11" s="70"/>
      <c r="G11" s="70"/>
      <c r="H11" s="21"/>
      <c r="I11" s="21"/>
      <c r="J11" s="21"/>
    </row>
    <row r="12" spans="1:10" s="6" customFormat="1" ht="37">
      <c r="A12" s="136" t="s">
        <v>1064</v>
      </c>
      <c r="B12" s="137" t="s">
        <v>1205</v>
      </c>
      <c r="C12" s="138" t="s">
        <v>5</v>
      </c>
      <c r="D12" s="138" t="s">
        <v>1206</v>
      </c>
      <c r="E12" s="138" t="s">
        <v>1207</v>
      </c>
      <c r="F12" s="359" t="s">
        <v>1208</v>
      </c>
      <c r="G12" s="23"/>
      <c r="H12" s="24"/>
    </row>
    <row r="13" spans="1:10" s="144" customFormat="1" ht="18.5">
      <c r="A13" s="314">
        <v>1</v>
      </c>
      <c r="B13" s="183"/>
      <c r="C13" s="316"/>
      <c r="D13" s="184"/>
      <c r="E13" s="185"/>
      <c r="F13" s="316"/>
      <c r="G13" s="145"/>
      <c r="H13" s="145"/>
    </row>
    <row r="14" spans="1:10" s="144" customFormat="1" ht="18.5">
      <c r="A14" s="314">
        <v>2</v>
      </c>
      <c r="B14" s="186"/>
      <c r="C14" s="316"/>
      <c r="D14" s="184"/>
      <c r="E14" s="185"/>
      <c r="F14" s="316"/>
      <c r="G14" s="145"/>
      <c r="H14" s="145"/>
    </row>
    <row r="15" spans="1:10" s="144" customFormat="1" ht="18.5">
      <c r="A15" s="314">
        <v>3</v>
      </c>
      <c r="B15" s="186"/>
      <c r="C15" s="316"/>
      <c r="D15" s="184"/>
      <c r="E15" s="185"/>
      <c r="F15" s="316"/>
      <c r="G15" s="145"/>
      <c r="H15" s="145"/>
    </row>
    <row r="16" spans="1:10" s="144" customFormat="1" ht="18.5">
      <c r="A16" s="314">
        <v>4</v>
      </c>
      <c r="B16" s="186"/>
      <c r="C16" s="316"/>
      <c r="D16" s="184"/>
      <c r="E16" s="185"/>
      <c r="F16" s="316"/>
      <c r="G16" s="145"/>
      <c r="H16" s="145"/>
    </row>
    <row r="17" spans="1:8" s="144" customFormat="1" ht="18.5">
      <c r="A17" s="314">
        <v>5</v>
      </c>
      <c r="B17" s="186"/>
      <c r="C17" s="316"/>
      <c r="D17" s="184"/>
      <c r="E17" s="185"/>
      <c r="F17" s="316"/>
      <c r="G17" s="145"/>
      <c r="H17" s="145"/>
    </row>
    <row r="18" spans="1:8" s="147" customFormat="1" ht="18.5">
      <c r="A18" s="314">
        <v>6</v>
      </c>
      <c r="B18" s="186"/>
      <c r="C18" s="316"/>
      <c r="D18" s="184"/>
      <c r="E18" s="185"/>
      <c r="F18" s="316"/>
      <c r="G18" s="145"/>
      <c r="H18" s="146"/>
    </row>
    <row r="19" spans="1:8" s="147" customFormat="1" ht="18.5">
      <c r="A19" s="314">
        <v>7</v>
      </c>
      <c r="B19" s="186"/>
      <c r="C19" s="316"/>
      <c r="D19" s="184"/>
      <c r="E19" s="185"/>
      <c r="F19" s="316"/>
      <c r="G19" s="145"/>
      <c r="H19" s="146"/>
    </row>
    <row r="20" spans="1:8" s="147" customFormat="1" ht="18.5">
      <c r="A20" s="314">
        <v>8</v>
      </c>
      <c r="B20" s="186"/>
      <c r="C20" s="316"/>
      <c r="D20" s="184"/>
      <c r="E20" s="185"/>
      <c r="F20" s="316"/>
      <c r="G20" s="145"/>
      <c r="H20" s="146"/>
    </row>
    <row r="21" spans="1:8" s="147" customFormat="1" ht="18.5">
      <c r="A21" s="314">
        <v>9</v>
      </c>
      <c r="B21" s="186"/>
      <c r="C21" s="316"/>
      <c r="D21" s="184"/>
      <c r="E21" s="185"/>
      <c r="F21" s="316"/>
      <c r="G21" s="145"/>
      <c r="H21" s="146"/>
    </row>
    <row r="22" spans="1:8" s="147" customFormat="1" ht="18.5">
      <c r="A22" s="314">
        <v>10</v>
      </c>
      <c r="B22" s="186"/>
      <c r="C22" s="316"/>
      <c r="D22" s="184"/>
      <c r="E22" s="185"/>
      <c r="F22" s="316"/>
      <c r="G22" s="145"/>
      <c r="H22" s="146"/>
    </row>
    <row r="23" spans="1:8" s="147" customFormat="1" ht="18.5">
      <c r="A23" s="314">
        <v>11</v>
      </c>
      <c r="B23" s="186"/>
      <c r="C23" s="316"/>
      <c r="D23" s="184"/>
      <c r="E23" s="185"/>
      <c r="F23" s="316"/>
      <c r="G23" s="145"/>
      <c r="H23" s="146"/>
    </row>
    <row r="24" spans="1:8" s="147" customFormat="1" ht="18.5">
      <c r="A24" s="314">
        <v>12</v>
      </c>
      <c r="B24" s="186"/>
      <c r="C24" s="316"/>
      <c r="D24" s="184"/>
      <c r="E24" s="185"/>
      <c r="F24" s="316"/>
      <c r="G24" s="145"/>
      <c r="H24" s="146"/>
    </row>
    <row r="25" spans="1:8" s="147" customFormat="1" ht="18.5">
      <c r="A25" s="314">
        <v>13</v>
      </c>
      <c r="B25" s="186"/>
      <c r="C25" s="316"/>
      <c r="D25" s="184"/>
      <c r="E25" s="185"/>
      <c r="F25" s="316"/>
      <c r="G25" s="145"/>
      <c r="H25" s="146"/>
    </row>
    <row r="26" spans="1:8" s="147" customFormat="1" ht="18.5">
      <c r="A26" s="314">
        <v>14</v>
      </c>
      <c r="B26" s="186"/>
      <c r="C26" s="316"/>
      <c r="D26" s="184"/>
      <c r="E26" s="185"/>
      <c r="F26" s="316"/>
      <c r="G26" s="145"/>
      <c r="H26" s="146"/>
    </row>
    <row r="27" spans="1:8" s="147" customFormat="1" ht="18.5">
      <c r="A27" s="315">
        <v>15</v>
      </c>
      <c r="B27" s="187"/>
      <c r="C27" s="316"/>
      <c r="D27" s="188"/>
      <c r="E27" s="185"/>
      <c r="F27" s="316"/>
      <c r="G27" s="145"/>
      <c r="H27" s="146"/>
    </row>
    <row r="28" spans="1:8" ht="18.5">
      <c r="A28" s="177"/>
      <c r="B28" s="178"/>
      <c r="C28" s="179"/>
      <c r="D28" s="180"/>
      <c r="E28" s="181"/>
      <c r="F28" s="182"/>
      <c r="G28" s="182"/>
      <c r="H28" s="3"/>
    </row>
  </sheetData>
  <sheetProtection selectLockedCells="1"/>
  <mergeCells count="3">
    <mergeCell ref="B5:D5"/>
    <mergeCell ref="C6:D6"/>
    <mergeCell ref="E10:F10"/>
  </mergeCells>
  <dataValidations count="8">
    <dataValidation type="whole" allowBlank="1" showInputMessage="1" showErrorMessage="1" error="Please enter only numbers to represent  dollar amounts." prompt="Please enter an amount.  Dollar sign will automatically populate." sqref="E17:E27 E14:E15">
      <formula1>0</formula1>
      <formula2>9999999</formula2>
    </dataValidation>
    <dataValidation type="textLength" showInputMessage="1" showErrorMessage="1" prompt="Please enter your information.  These cells cannot be left blank." sqref="B5 B7:B10">
      <formula1>0</formula1>
      <formula2>10000</formula2>
    </dataValidation>
    <dataValidation type="whole" allowBlank="1" showInputMessage="1" showErrorMessage="1" error="Please do not enter text, must be numbers." prompt="Please enter an amount.  Dollar sign will automatically populate." sqref="E16">
      <formula1>0</formula1>
      <formula2>9999999</formula2>
    </dataValidation>
    <dataValidation type="whole" allowBlank="1" showInputMessage="1" showErrorMessage="1" error="Please enter only numbers to represent dollar amounts." prompt="Please enter an amount.  Dollar sign will automatically populate." sqref="E13">
      <formula1>0</formula1>
      <formula2>9999999</formula2>
    </dataValidation>
    <dataValidation type="date" allowBlank="1" showInputMessage="1" showErrorMessage="1" error="Please try again.  Date must be entered in MM/DD/YY format utilizing a time frame between 7/1/14 and 6/30/15." prompt="Please enter one date in MM/DD/YY format." sqref="C13:C27 F13:F27">
      <formula1>41821</formula1>
      <formula2>42185</formula2>
    </dataValidation>
    <dataValidation type="list" showInputMessage="1" showErrorMessage="1" prompt="_x000a_" sqref="D10 D8">
      <formula1>turnaround</formula1>
    </dataValidation>
    <dataValidation type="list" showInputMessage="1" showErrorMessage="1" sqref="D7 D9">
      <formula1>turnaround</formula1>
    </dataValidation>
    <dataValidation type="textLength" showErrorMessage="1" prompt="Please enter your information.  These cells cannot be left blank." sqref="B6">
      <formula1>0</formula1>
      <formula2>10000</formula2>
    </dataValidation>
  </dataValidations>
  <hyperlinks>
    <hyperlink ref="D1" location="Instructions!A1" display="RETURN TO INSTRUCTIONS"/>
  </hyperlinks>
  <pageMargins left="0.7" right="0.7" top="0.75" bottom="0.75" header="0.3" footer="0.3"/>
  <pageSetup scale="57"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sheetPr>
    <tabColor rgb="FF00B050"/>
    <pageSetUpPr fitToPage="1"/>
  </sheetPr>
  <dimension ref="A1:J28"/>
  <sheetViews>
    <sheetView showGridLines="0" showRowColHeaders="0" view="pageBreakPreview" topLeftCell="A5" zoomScale="70" zoomScaleNormal="75" zoomScaleSheetLayoutView="70" zoomScalePageLayoutView="75" workbookViewId="0">
      <selection activeCell="B6" sqref="B6"/>
    </sheetView>
  </sheetViews>
  <sheetFormatPr defaultColWidth="8.7265625" defaultRowHeight="14.5"/>
  <cols>
    <col min="1" max="1" width="19.453125" style="5" customWidth="1"/>
    <col min="2" max="2" width="69" style="7" customWidth="1"/>
    <col min="3" max="3" width="25.7265625" customWidth="1"/>
    <col min="4" max="4" width="22.453125" customWidth="1"/>
    <col min="5" max="5" width="30.7265625" customWidth="1"/>
    <col min="6" max="7" width="30.7265625" style="5" customWidth="1"/>
    <col min="8" max="16384" width="8.7265625" style="5"/>
  </cols>
  <sheetData>
    <row r="1" spans="1:10" ht="45.5" thickBot="1">
      <c r="A1" s="63" t="s">
        <v>1178</v>
      </c>
      <c r="B1" s="1"/>
      <c r="C1" s="2"/>
      <c r="D1" s="111" t="s">
        <v>1048</v>
      </c>
      <c r="E1" s="2"/>
      <c r="F1" s="3"/>
      <c r="G1" s="3"/>
      <c r="H1" s="3"/>
    </row>
    <row r="2" spans="1:10" ht="18.5">
      <c r="A2" s="41" t="s">
        <v>1051</v>
      </c>
      <c r="B2" s="29"/>
      <c r="C2" s="25"/>
      <c r="D2" s="25"/>
      <c r="E2" s="25"/>
      <c r="F2" s="21"/>
      <c r="G2" s="21"/>
      <c r="H2" s="3"/>
    </row>
    <row r="3" spans="1:10" ht="18.5">
      <c r="A3" s="22"/>
      <c r="B3" s="27"/>
      <c r="C3" s="28"/>
      <c r="D3" s="28"/>
      <c r="E3" s="28"/>
      <c r="F3" s="26"/>
      <c r="G3" s="26"/>
      <c r="H3" s="21"/>
    </row>
    <row r="4" spans="1:10" ht="18.5">
      <c r="A4" s="22"/>
      <c r="B4" s="27"/>
      <c r="C4" s="28"/>
      <c r="D4" s="28"/>
      <c r="E4" s="28"/>
      <c r="F4" s="26"/>
      <c r="G4" s="26"/>
      <c r="H4" s="21"/>
    </row>
    <row r="5" spans="1:10" ht="101.15" customHeight="1">
      <c r="A5" s="139" t="s">
        <v>1190</v>
      </c>
      <c r="B5" s="399" t="s">
        <v>1189</v>
      </c>
      <c r="C5" s="400"/>
      <c r="D5" s="401"/>
      <c r="E5" s="143"/>
      <c r="F5" s="26"/>
      <c r="G5" s="26"/>
      <c r="H5" s="21"/>
    </row>
    <row r="6" spans="1:10" s="142" customFormat="1" ht="111" customHeight="1">
      <c r="A6" s="139" t="s">
        <v>1086</v>
      </c>
      <c r="B6" s="321"/>
      <c r="C6" s="396" t="s">
        <v>1175</v>
      </c>
      <c r="D6" s="397"/>
      <c r="E6" s="141"/>
      <c r="G6" s="141"/>
    </row>
    <row r="7" spans="1:10" s="142" customFormat="1" ht="74">
      <c r="A7" s="139" t="s">
        <v>1176</v>
      </c>
      <c r="B7" s="321"/>
      <c r="C7" s="175" t="s">
        <v>1117</v>
      </c>
      <c r="D7" s="320"/>
      <c r="E7"/>
      <c r="F7"/>
      <c r="G7" s="141"/>
    </row>
    <row r="8" spans="1:10" ht="78.400000000000006" customHeight="1">
      <c r="A8" s="139" t="s">
        <v>1170</v>
      </c>
      <c r="B8" s="321"/>
      <c r="C8" s="139" t="s">
        <v>1118</v>
      </c>
      <c r="D8" s="320"/>
      <c r="F8"/>
    </row>
    <row r="9" spans="1:10" ht="37">
      <c r="A9" s="139" t="s">
        <v>1</v>
      </c>
      <c r="B9" s="321"/>
      <c r="C9" s="139" t="s">
        <v>1120</v>
      </c>
      <c r="D9" s="320"/>
      <c r="E9" s="342"/>
      <c r="I9" s="21"/>
      <c r="J9" s="4"/>
    </row>
    <row r="10" spans="1:10" s="3" customFormat="1" ht="54" customHeight="1">
      <c r="A10" s="139" t="s">
        <v>2</v>
      </c>
      <c r="B10" s="322"/>
      <c r="C10" s="139" t="s">
        <v>1120</v>
      </c>
      <c r="D10" s="320"/>
      <c r="E10" s="398" t="s">
        <v>1201</v>
      </c>
      <c r="F10" s="398"/>
      <c r="H10" s="21"/>
      <c r="I10" s="4"/>
    </row>
    <row r="11" spans="1:10" ht="21" customHeight="1">
      <c r="A11" s="72"/>
      <c r="B11" s="27"/>
      <c r="C11" s="71"/>
      <c r="D11" s="71"/>
      <c r="E11" s="71"/>
      <c r="F11" s="70"/>
      <c r="G11" s="70"/>
      <c r="H11" s="21"/>
      <c r="I11" s="21"/>
      <c r="J11" s="21"/>
    </row>
    <row r="12" spans="1:10" s="6" customFormat="1" ht="37">
      <c r="A12" s="136" t="s">
        <v>1064</v>
      </c>
      <c r="B12" s="137" t="s">
        <v>1205</v>
      </c>
      <c r="C12" s="138" t="s">
        <v>5</v>
      </c>
      <c r="D12" s="138" t="s">
        <v>1206</v>
      </c>
      <c r="E12" s="138" t="s">
        <v>1207</v>
      </c>
      <c r="F12" s="359" t="s">
        <v>1208</v>
      </c>
      <c r="G12" s="23"/>
      <c r="H12" s="24"/>
    </row>
    <row r="13" spans="1:10" s="144" customFormat="1" ht="18.5">
      <c r="A13" s="314">
        <v>1</v>
      </c>
      <c r="B13" s="183"/>
      <c r="C13" s="316"/>
      <c r="D13" s="184"/>
      <c r="E13" s="185"/>
      <c r="F13" s="316"/>
      <c r="G13" s="145"/>
      <c r="H13" s="145"/>
    </row>
    <row r="14" spans="1:10" s="144" customFormat="1" ht="18.5">
      <c r="A14" s="314">
        <v>2</v>
      </c>
      <c r="B14" s="186"/>
      <c r="C14" s="316"/>
      <c r="D14" s="184"/>
      <c r="E14" s="185"/>
      <c r="F14" s="316"/>
      <c r="G14" s="145"/>
      <c r="H14" s="145"/>
    </row>
    <row r="15" spans="1:10" s="144" customFormat="1" ht="18.5">
      <c r="A15" s="314">
        <v>3</v>
      </c>
      <c r="B15" s="186"/>
      <c r="C15" s="316"/>
      <c r="D15" s="184"/>
      <c r="E15" s="185"/>
      <c r="F15" s="316"/>
      <c r="G15" s="145"/>
      <c r="H15" s="145"/>
    </row>
    <row r="16" spans="1:10" s="144" customFormat="1" ht="18.5">
      <c r="A16" s="314">
        <v>4</v>
      </c>
      <c r="B16" s="186"/>
      <c r="C16" s="316"/>
      <c r="D16" s="184"/>
      <c r="E16" s="185"/>
      <c r="F16" s="316"/>
      <c r="G16" s="145"/>
      <c r="H16" s="145"/>
    </row>
    <row r="17" spans="1:8" s="144" customFormat="1" ht="18.5">
      <c r="A17" s="314">
        <v>5</v>
      </c>
      <c r="B17" s="186"/>
      <c r="C17" s="316"/>
      <c r="D17" s="184"/>
      <c r="E17" s="185"/>
      <c r="F17" s="316"/>
      <c r="G17" s="145"/>
      <c r="H17" s="145"/>
    </row>
    <row r="18" spans="1:8" s="147" customFormat="1" ht="18.5">
      <c r="A18" s="314">
        <v>6</v>
      </c>
      <c r="B18" s="186"/>
      <c r="C18" s="316"/>
      <c r="D18" s="184"/>
      <c r="E18" s="185"/>
      <c r="F18" s="316"/>
      <c r="G18" s="145"/>
      <c r="H18" s="146"/>
    </row>
    <row r="19" spans="1:8" s="147" customFormat="1" ht="18.5">
      <c r="A19" s="314">
        <v>7</v>
      </c>
      <c r="B19" s="186"/>
      <c r="C19" s="316"/>
      <c r="D19" s="184"/>
      <c r="E19" s="185"/>
      <c r="F19" s="316"/>
      <c r="G19" s="145"/>
      <c r="H19" s="146"/>
    </row>
    <row r="20" spans="1:8" s="147" customFormat="1" ht="18.5">
      <c r="A20" s="314">
        <v>8</v>
      </c>
      <c r="B20" s="186"/>
      <c r="C20" s="316"/>
      <c r="D20" s="184"/>
      <c r="E20" s="185"/>
      <c r="F20" s="316"/>
      <c r="G20" s="145"/>
      <c r="H20" s="146"/>
    </row>
    <row r="21" spans="1:8" s="147" customFormat="1" ht="18.5">
      <c r="A21" s="314">
        <v>9</v>
      </c>
      <c r="B21" s="186"/>
      <c r="C21" s="316"/>
      <c r="D21" s="184"/>
      <c r="E21" s="185"/>
      <c r="F21" s="316"/>
      <c r="G21" s="145"/>
      <c r="H21" s="146"/>
    </row>
    <row r="22" spans="1:8" s="147" customFormat="1" ht="18.5">
      <c r="A22" s="314">
        <v>10</v>
      </c>
      <c r="B22" s="186"/>
      <c r="C22" s="316"/>
      <c r="D22" s="184"/>
      <c r="E22" s="185"/>
      <c r="F22" s="316"/>
      <c r="G22" s="145"/>
      <c r="H22" s="146"/>
    </row>
    <row r="23" spans="1:8" s="147" customFormat="1" ht="18.5">
      <c r="A23" s="314">
        <v>11</v>
      </c>
      <c r="B23" s="186"/>
      <c r="C23" s="316"/>
      <c r="D23" s="184"/>
      <c r="E23" s="185"/>
      <c r="F23" s="316"/>
      <c r="G23" s="145"/>
      <c r="H23" s="146"/>
    </row>
    <row r="24" spans="1:8" s="147" customFormat="1" ht="18.5">
      <c r="A24" s="314">
        <v>12</v>
      </c>
      <c r="B24" s="186"/>
      <c r="C24" s="316"/>
      <c r="D24" s="184"/>
      <c r="E24" s="185"/>
      <c r="F24" s="316"/>
      <c r="G24" s="145"/>
      <c r="H24" s="146"/>
    </row>
    <row r="25" spans="1:8" s="147" customFormat="1" ht="18.5">
      <c r="A25" s="314">
        <v>13</v>
      </c>
      <c r="B25" s="186"/>
      <c r="C25" s="316"/>
      <c r="D25" s="184"/>
      <c r="E25" s="185"/>
      <c r="F25" s="316"/>
      <c r="G25" s="145"/>
      <c r="H25" s="146"/>
    </row>
    <row r="26" spans="1:8" s="147" customFormat="1" ht="18.5">
      <c r="A26" s="314">
        <v>14</v>
      </c>
      <c r="B26" s="186"/>
      <c r="C26" s="316"/>
      <c r="D26" s="184"/>
      <c r="E26" s="185"/>
      <c r="F26" s="316"/>
      <c r="G26" s="145"/>
      <c r="H26" s="146"/>
    </row>
    <row r="27" spans="1:8" s="147" customFormat="1" ht="18.5">
      <c r="A27" s="315">
        <v>15</v>
      </c>
      <c r="B27" s="187"/>
      <c r="C27" s="316"/>
      <c r="D27" s="188"/>
      <c r="E27" s="185"/>
      <c r="F27" s="316"/>
      <c r="G27" s="145"/>
      <c r="H27" s="146"/>
    </row>
    <row r="28" spans="1:8" ht="18.5">
      <c r="A28" s="177"/>
      <c r="B28" s="178"/>
      <c r="C28" s="179"/>
      <c r="D28" s="180"/>
      <c r="E28" s="181"/>
      <c r="F28" s="182"/>
      <c r="G28" s="182"/>
      <c r="H28" s="3"/>
    </row>
  </sheetData>
  <sheetProtection selectLockedCells="1"/>
  <mergeCells count="3">
    <mergeCell ref="B5:D5"/>
    <mergeCell ref="C6:D6"/>
    <mergeCell ref="E10:F10"/>
  </mergeCells>
  <dataValidations count="8">
    <dataValidation type="list" showInputMessage="1" showErrorMessage="1" sqref="D7 D9">
      <formula1>turnaround</formula1>
    </dataValidation>
    <dataValidation type="list" showInputMessage="1" showErrorMessage="1" prompt="_x000a_" sqref="D10 D8">
      <formula1>turnaround</formula1>
    </dataValidation>
    <dataValidation type="date" allowBlank="1" showInputMessage="1" showErrorMessage="1" error="Please try again.  Date must be entered in MM/DD/YY format utilizing a time frame between 7/1/14 and 6/30/15." prompt="Please enter one date in MM/DD/YY format." sqref="C13:C27 F13:F27">
      <formula1>41821</formula1>
      <formula2>42185</formula2>
    </dataValidation>
    <dataValidation type="whole" allowBlank="1" showInputMessage="1" showErrorMessage="1" error="Please enter only numbers to represent dollar amounts." prompt="Please enter an amount.  Dollar sign will automatically populate." sqref="E13">
      <formula1>0</formula1>
      <formula2>9999999</formula2>
    </dataValidation>
    <dataValidation type="whole" allowBlank="1" showInputMessage="1" showErrorMessage="1" error="Please do not enter text, must be numbers." prompt="Please enter an amount.  Dollar sign will automatically populate." sqref="E16">
      <formula1>0</formula1>
      <formula2>9999999</formula2>
    </dataValidation>
    <dataValidation type="textLength" showInputMessage="1" showErrorMessage="1" prompt="Please enter your information.  These cells cannot be left blank." sqref="B5 B7:B10">
      <formula1>0</formula1>
      <formula2>10000</formula2>
    </dataValidation>
    <dataValidation type="whole" allowBlank="1" showInputMessage="1" showErrorMessage="1" error="Please enter only numbers to represent  dollar amounts." prompt="Please enter an amount.  Dollar sign will automatically populate." sqref="E17:E27 E14:E15">
      <formula1>0</formula1>
      <formula2>9999999</formula2>
    </dataValidation>
    <dataValidation type="textLength" showErrorMessage="1" prompt="Please enter your information.  These cells cannot be left blank." sqref="B6">
      <formula1>0</formula1>
      <formula2>10000</formula2>
    </dataValidation>
  </dataValidations>
  <hyperlinks>
    <hyperlink ref="D1" location="Instructions!A1" display="RETURN TO INSTRUCTIONS"/>
  </hyperlinks>
  <pageMargins left="0.7" right="0.7" top="0.75" bottom="0.75" header="0.3" footer="0.3"/>
  <pageSetup scale="5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sheetPr>
    <tabColor rgb="FF00B050"/>
    <pageSetUpPr fitToPage="1"/>
  </sheetPr>
  <dimension ref="A1:J28"/>
  <sheetViews>
    <sheetView showGridLines="0" showRowColHeaders="0" view="pageBreakPreview" zoomScale="70" zoomScaleNormal="75" zoomScaleSheetLayoutView="70" zoomScalePageLayoutView="75" workbookViewId="0">
      <selection activeCell="B6" sqref="B6"/>
    </sheetView>
  </sheetViews>
  <sheetFormatPr defaultColWidth="8.7265625" defaultRowHeight="14.5"/>
  <cols>
    <col min="1" max="1" width="19.453125" style="5" customWidth="1"/>
    <col min="2" max="2" width="69" style="7" customWidth="1"/>
    <col min="3" max="3" width="25.7265625" customWidth="1"/>
    <col min="4" max="4" width="22.453125" customWidth="1"/>
    <col min="5" max="5" width="30.7265625" customWidth="1"/>
    <col min="6" max="7" width="30.7265625" style="5" customWidth="1"/>
    <col min="8" max="16384" width="8.7265625" style="5"/>
  </cols>
  <sheetData>
    <row r="1" spans="1:10" ht="45.5" thickBot="1">
      <c r="A1" s="63" t="s">
        <v>1178</v>
      </c>
      <c r="B1" s="1"/>
      <c r="C1" s="2"/>
      <c r="D1" s="111" t="s">
        <v>1048</v>
      </c>
      <c r="E1" s="2"/>
      <c r="F1" s="3"/>
      <c r="G1" s="3"/>
      <c r="H1" s="3"/>
    </row>
    <row r="2" spans="1:10" ht="18.5">
      <c r="A2" s="41" t="s">
        <v>1051</v>
      </c>
      <c r="B2" s="29"/>
      <c r="C2" s="25"/>
      <c r="D2" s="25"/>
      <c r="E2" s="25"/>
      <c r="F2" s="21"/>
      <c r="G2" s="21"/>
      <c r="H2" s="3"/>
    </row>
    <row r="3" spans="1:10" ht="18.5">
      <c r="A3" s="22"/>
      <c r="B3" s="27"/>
      <c r="C3" s="28"/>
      <c r="D3" s="28"/>
      <c r="E3" s="28"/>
      <c r="F3" s="26"/>
      <c r="G3" s="26"/>
      <c r="H3" s="21"/>
    </row>
    <row r="4" spans="1:10" ht="18.5">
      <c r="A4" s="22"/>
      <c r="B4" s="27"/>
      <c r="C4" s="28"/>
      <c r="D4" s="28"/>
      <c r="E4" s="28"/>
      <c r="F4" s="26"/>
      <c r="G4" s="26"/>
      <c r="H4" s="21"/>
    </row>
    <row r="5" spans="1:10" ht="56.25" customHeight="1">
      <c r="A5" s="139" t="s">
        <v>1191</v>
      </c>
      <c r="B5" s="399" t="s">
        <v>1192</v>
      </c>
      <c r="C5" s="400"/>
      <c r="D5" s="401"/>
      <c r="E5" s="143"/>
      <c r="F5" s="26"/>
      <c r="G5" s="26"/>
      <c r="H5" s="21"/>
    </row>
    <row r="6" spans="1:10" s="142" customFormat="1" ht="111" customHeight="1">
      <c r="A6" s="139" t="s">
        <v>1086</v>
      </c>
      <c r="B6" s="321"/>
      <c r="C6" s="396" t="s">
        <v>1175</v>
      </c>
      <c r="D6" s="397"/>
      <c r="E6" s="141"/>
      <c r="G6" s="141"/>
    </row>
    <row r="7" spans="1:10" s="142" customFormat="1" ht="74">
      <c r="A7" s="139" t="s">
        <v>1176</v>
      </c>
      <c r="B7" s="321"/>
      <c r="C7" s="175" t="s">
        <v>1117</v>
      </c>
      <c r="D7" s="320"/>
      <c r="E7"/>
      <c r="F7"/>
      <c r="G7" s="141"/>
    </row>
    <row r="8" spans="1:10" ht="78.400000000000006" customHeight="1">
      <c r="A8" s="139" t="s">
        <v>1170</v>
      </c>
      <c r="B8" s="321"/>
      <c r="C8" s="139" t="s">
        <v>1118</v>
      </c>
      <c r="D8" s="320"/>
      <c r="F8"/>
    </row>
    <row r="9" spans="1:10" ht="37">
      <c r="A9" s="139" t="s">
        <v>1</v>
      </c>
      <c r="B9" s="321"/>
      <c r="C9" s="139" t="s">
        <v>1120</v>
      </c>
      <c r="D9" s="320"/>
      <c r="E9" s="342"/>
      <c r="I9" s="21"/>
      <c r="J9" s="4"/>
    </row>
    <row r="10" spans="1:10" s="3" customFormat="1" ht="54" customHeight="1">
      <c r="A10" s="139" t="s">
        <v>2</v>
      </c>
      <c r="B10" s="322"/>
      <c r="C10" s="139" t="s">
        <v>1120</v>
      </c>
      <c r="D10" s="320"/>
      <c r="E10" s="398" t="s">
        <v>1201</v>
      </c>
      <c r="F10" s="398"/>
      <c r="H10" s="21"/>
      <c r="I10" s="4"/>
    </row>
    <row r="11" spans="1:10" ht="21" customHeight="1">
      <c r="A11" s="72"/>
      <c r="B11" s="27"/>
      <c r="C11" s="71"/>
      <c r="D11" s="71"/>
      <c r="E11" s="71"/>
      <c r="F11" s="70"/>
      <c r="G11" s="70"/>
      <c r="H11" s="21"/>
      <c r="I11" s="21"/>
      <c r="J11" s="21"/>
    </row>
    <row r="12" spans="1:10" s="6" customFormat="1" ht="37">
      <c r="A12" s="136" t="s">
        <v>1064</v>
      </c>
      <c r="B12" s="137" t="s">
        <v>1205</v>
      </c>
      <c r="C12" s="138" t="s">
        <v>5</v>
      </c>
      <c r="D12" s="138" t="s">
        <v>1206</v>
      </c>
      <c r="E12" s="138" t="s">
        <v>1207</v>
      </c>
      <c r="F12" s="359" t="s">
        <v>1208</v>
      </c>
      <c r="G12" s="23"/>
      <c r="H12" s="24"/>
    </row>
    <row r="13" spans="1:10" s="144" customFormat="1" ht="18.5">
      <c r="A13" s="314">
        <v>1</v>
      </c>
      <c r="B13" s="183"/>
      <c r="C13" s="316"/>
      <c r="D13" s="184"/>
      <c r="E13" s="185"/>
      <c r="F13" s="316"/>
      <c r="G13" s="145"/>
      <c r="H13" s="145"/>
    </row>
    <row r="14" spans="1:10" s="144" customFormat="1" ht="18.5">
      <c r="A14" s="314">
        <v>2</v>
      </c>
      <c r="B14" s="186"/>
      <c r="C14" s="316"/>
      <c r="D14" s="184"/>
      <c r="E14" s="185"/>
      <c r="F14" s="316"/>
      <c r="G14" s="145"/>
      <c r="H14" s="145"/>
    </row>
    <row r="15" spans="1:10" s="144" customFormat="1" ht="18.5">
      <c r="A15" s="314">
        <v>3</v>
      </c>
      <c r="B15" s="186"/>
      <c r="C15" s="316"/>
      <c r="D15" s="184"/>
      <c r="E15" s="185"/>
      <c r="F15" s="316"/>
      <c r="G15" s="145"/>
      <c r="H15" s="145"/>
    </row>
    <row r="16" spans="1:10" s="144" customFormat="1" ht="18.5">
      <c r="A16" s="314">
        <v>4</v>
      </c>
      <c r="B16" s="186"/>
      <c r="C16" s="316"/>
      <c r="D16" s="184"/>
      <c r="E16" s="185"/>
      <c r="F16" s="316"/>
      <c r="G16" s="145"/>
      <c r="H16" s="145"/>
    </row>
    <row r="17" spans="1:8" s="144" customFormat="1" ht="18.5">
      <c r="A17" s="314">
        <v>5</v>
      </c>
      <c r="B17" s="186"/>
      <c r="C17" s="316"/>
      <c r="D17" s="184"/>
      <c r="E17" s="185"/>
      <c r="F17" s="316"/>
      <c r="G17" s="145"/>
      <c r="H17" s="145"/>
    </row>
    <row r="18" spans="1:8" s="147" customFormat="1" ht="18.5">
      <c r="A18" s="314">
        <v>6</v>
      </c>
      <c r="B18" s="186"/>
      <c r="C18" s="316"/>
      <c r="D18" s="184"/>
      <c r="E18" s="185"/>
      <c r="F18" s="316"/>
      <c r="G18" s="145"/>
      <c r="H18" s="146"/>
    </row>
    <row r="19" spans="1:8" s="147" customFormat="1" ht="18.5">
      <c r="A19" s="314">
        <v>7</v>
      </c>
      <c r="B19" s="186"/>
      <c r="C19" s="316"/>
      <c r="D19" s="184"/>
      <c r="E19" s="185"/>
      <c r="F19" s="316"/>
      <c r="G19" s="145"/>
      <c r="H19" s="146"/>
    </row>
    <row r="20" spans="1:8" s="147" customFormat="1" ht="18.5">
      <c r="A20" s="314">
        <v>8</v>
      </c>
      <c r="B20" s="186"/>
      <c r="C20" s="316"/>
      <c r="D20" s="184"/>
      <c r="E20" s="185"/>
      <c r="F20" s="316"/>
      <c r="G20" s="145"/>
      <c r="H20" s="146"/>
    </row>
    <row r="21" spans="1:8" s="147" customFormat="1" ht="18.5">
      <c r="A21" s="314">
        <v>9</v>
      </c>
      <c r="B21" s="186"/>
      <c r="C21" s="316"/>
      <c r="D21" s="184"/>
      <c r="E21" s="185"/>
      <c r="F21" s="316"/>
      <c r="G21" s="145"/>
      <c r="H21" s="146"/>
    </row>
    <row r="22" spans="1:8" s="147" customFormat="1" ht="18.5">
      <c r="A22" s="314">
        <v>10</v>
      </c>
      <c r="B22" s="186"/>
      <c r="C22" s="316"/>
      <c r="D22" s="184"/>
      <c r="E22" s="185"/>
      <c r="F22" s="316"/>
      <c r="G22" s="145"/>
      <c r="H22" s="146"/>
    </row>
    <row r="23" spans="1:8" s="147" customFormat="1" ht="18.5">
      <c r="A23" s="314">
        <v>11</v>
      </c>
      <c r="B23" s="186"/>
      <c r="C23" s="316"/>
      <c r="D23" s="184"/>
      <c r="E23" s="185"/>
      <c r="F23" s="316"/>
      <c r="G23" s="145"/>
      <c r="H23" s="146"/>
    </row>
    <row r="24" spans="1:8" s="147" customFormat="1" ht="18.5">
      <c r="A24" s="314">
        <v>12</v>
      </c>
      <c r="B24" s="186"/>
      <c r="C24" s="316"/>
      <c r="D24" s="184"/>
      <c r="E24" s="185"/>
      <c r="F24" s="316"/>
      <c r="G24" s="145"/>
      <c r="H24" s="146"/>
    </row>
    <row r="25" spans="1:8" s="147" customFormat="1" ht="18.5">
      <c r="A25" s="314">
        <v>13</v>
      </c>
      <c r="B25" s="186"/>
      <c r="C25" s="316"/>
      <c r="D25" s="184"/>
      <c r="E25" s="185"/>
      <c r="F25" s="316"/>
      <c r="G25" s="145"/>
      <c r="H25" s="146"/>
    </row>
    <row r="26" spans="1:8" s="147" customFormat="1" ht="18.5">
      <c r="A26" s="314">
        <v>14</v>
      </c>
      <c r="B26" s="186"/>
      <c r="C26" s="316"/>
      <c r="D26" s="184"/>
      <c r="E26" s="185"/>
      <c r="F26" s="316"/>
      <c r="G26" s="145"/>
      <c r="H26" s="146"/>
    </row>
    <row r="27" spans="1:8" s="147" customFormat="1" ht="18.5">
      <c r="A27" s="315">
        <v>15</v>
      </c>
      <c r="B27" s="187"/>
      <c r="C27" s="316"/>
      <c r="D27" s="188"/>
      <c r="E27" s="185"/>
      <c r="F27" s="316"/>
      <c r="G27" s="145"/>
      <c r="H27" s="146"/>
    </row>
    <row r="28" spans="1:8" ht="18.5">
      <c r="A28" s="177"/>
      <c r="B28" s="178"/>
      <c r="C28" s="179"/>
      <c r="D28" s="180"/>
      <c r="E28" s="181"/>
      <c r="F28" s="182"/>
      <c r="G28" s="182"/>
      <c r="H28" s="3"/>
    </row>
  </sheetData>
  <sheetProtection selectLockedCells="1"/>
  <mergeCells count="3">
    <mergeCell ref="B5:D5"/>
    <mergeCell ref="C6:D6"/>
    <mergeCell ref="E10:F10"/>
  </mergeCells>
  <dataValidations count="8">
    <dataValidation type="whole" allowBlank="1" showInputMessage="1" showErrorMessage="1" error="Please enter only numbers to represent  dollar amounts." prompt="Please enter an amount.  Dollar sign will automatically populate." sqref="E17:E27 E14:E15">
      <formula1>0</formula1>
      <formula2>9999999</formula2>
    </dataValidation>
    <dataValidation type="textLength" showInputMessage="1" showErrorMessage="1" prompt="Please enter your information.  These cells cannot be left blank." sqref="B5 B7:B10">
      <formula1>0</formula1>
      <formula2>10000</formula2>
    </dataValidation>
    <dataValidation type="whole" allowBlank="1" showInputMessage="1" showErrorMessage="1" error="Please do not enter text, must be numbers." prompt="Please enter an amount.  Dollar sign will automatically populate." sqref="E16">
      <formula1>0</formula1>
      <formula2>9999999</formula2>
    </dataValidation>
    <dataValidation type="whole" allowBlank="1" showInputMessage="1" showErrorMessage="1" error="Please enter only numbers to represent dollar amounts." prompt="Please enter an amount.  Dollar sign will automatically populate." sqref="E13">
      <formula1>0</formula1>
      <formula2>9999999</formula2>
    </dataValidation>
    <dataValidation type="date" allowBlank="1" showInputMessage="1" showErrorMessage="1" error="Please try again.  Date must be entered in MM/DD/YY format utilizing a time frame between 7/1/14 and 6/30/15." prompt="Please enter one date in MM/DD/YY format." sqref="C13:C27 F13:F27">
      <formula1>41821</formula1>
      <formula2>42185</formula2>
    </dataValidation>
    <dataValidation type="list" showInputMessage="1" showErrorMessage="1" prompt="_x000a_" sqref="D10 D8">
      <formula1>turnaround</formula1>
    </dataValidation>
    <dataValidation type="list" showInputMessage="1" showErrorMessage="1" sqref="D7 D9">
      <formula1>turnaround</formula1>
    </dataValidation>
    <dataValidation type="textLength" showErrorMessage="1" prompt="Please enter your information.  These cells cannot be left blank." sqref="B6">
      <formula1>0</formula1>
      <formula2>10000</formula2>
    </dataValidation>
  </dataValidations>
  <hyperlinks>
    <hyperlink ref="D1" location="Instructions!A1" display="RETURN TO INSTRUCTIONS"/>
  </hyperlinks>
  <pageMargins left="0.7" right="0.7" top="0.75" bottom="0.75" header="0.3" footer="0.3"/>
  <pageSetup scale="57"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sheetPr>
    <tabColor rgb="FF00B050"/>
    <pageSetUpPr fitToPage="1"/>
  </sheetPr>
  <dimension ref="A1:J28"/>
  <sheetViews>
    <sheetView showGridLines="0" showRowColHeaders="0" view="pageBreakPreview" topLeftCell="A4" zoomScale="70" zoomScaleNormal="75" zoomScaleSheetLayoutView="70" zoomScalePageLayoutView="75" workbookViewId="0">
      <selection activeCell="B6" sqref="B6"/>
    </sheetView>
  </sheetViews>
  <sheetFormatPr defaultColWidth="8.7265625" defaultRowHeight="14.5"/>
  <cols>
    <col min="1" max="1" width="19.453125" style="5" customWidth="1"/>
    <col min="2" max="2" width="69" style="7" customWidth="1"/>
    <col min="3" max="3" width="25.7265625" customWidth="1"/>
    <col min="4" max="4" width="22.453125" customWidth="1"/>
    <col min="5" max="5" width="30.7265625" customWidth="1"/>
    <col min="6" max="7" width="30.7265625" style="5" customWidth="1"/>
    <col min="8" max="16384" width="8.7265625" style="5"/>
  </cols>
  <sheetData>
    <row r="1" spans="1:10" ht="45.5" thickBot="1">
      <c r="A1" s="63" t="s">
        <v>1178</v>
      </c>
      <c r="B1" s="1"/>
      <c r="C1" s="2"/>
      <c r="D1" s="111" t="s">
        <v>1048</v>
      </c>
      <c r="E1" s="2"/>
      <c r="F1" s="3"/>
      <c r="G1" s="3"/>
      <c r="H1" s="3"/>
    </row>
    <row r="2" spans="1:10" ht="18.5">
      <c r="A2" s="41" t="s">
        <v>1051</v>
      </c>
      <c r="B2" s="29"/>
      <c r="C2" s="25"/>
      <c r="D2" s="25"/>
      <c r="E2" s="25"/>
      <c r="F2" s="21"/>
      <c r="G2" s="21"/>
      <c r="H2" s="3"/>
    </row>
    <row r="3" spans="1:10" ht="18.5">
      <c r="A3" s="22"/>
      <c r="B3" s="27"/>
      <c r="C3" s="28"/>
      <c r="D3" s="28"/>
      <c r="E3" s="28"/>
      <c r="F3" s="26"/>
      <c r="G3" s="26"/>
      <c r="H3" s="21"/>
    </row>
    <row r="4" spans="1:10" ht="18.5">
      <c r="A4" s="22"/>
      <c r="B4" s="27"/>
      <c r="C4" s="28"/>
      <c r="D4" s="28"/>
      <c r="E4" s="28"/>
      <c r="F4" s="26"/>
      <c r="G4" s="26"/>
      <c r="H4" s="21"/>
    </row>
    <row r="5" spans="1:10" ht="56.25" customHeight="1">
      <c r="A5" s="139" t="s">
        <v>1193</v>
      </c>
      <c r="B5" s="399" t="s">
        <v>1194</v>
      </c>
      <c r="C5" s="400"/>
      <c r="D5" s="401"/>
      <c r="E5" s="143"/>
      <c r="F5" s="26"/>
      <c r="G5" s="26"/>
      <c r="H5" s="21"/>
    </row>
    <row r="6" spans="1:10" s="142" customFormat="1" ht="111" customHeight="1">
      <c r="A6" s="139" t="s">
        <v>1086</v>
      </c>
      <c r="B6" s="321"/>
      <c r="C6" s="396" t="s">
        <v>1175</v>
      </c>
      <c r="D6" s="397"/>
      <c r="E6" s="141"/>
      <c r="G6" s="141"/>
    </row>
    <row r="7" spans="1:10" s="142" customFormat="1" ht="74">
      <c r="A7" s="139" t="s">
        <v>1176</v>
      </c>
      <c r="B7" s="321"/>
      <c r="C7" s="175" t="s">
        <v>1117</v>
      </c>
      <c r="D7" s="320"/>
      <c r="E7"/>
      <c r="F7"/>
      <c r="G7" s="141"/>
    </row>
    <row r="8" spans="1:10" ht="78.400000000000006" customHeight="1">
      <c r="A8" s="139" t="s">
        <v>1170</v>
      </c>
      <c r="B8" s="321"/>
      <c r="C8" s="139" t="s">
        <v>1118</v>
      </c>
      <c r="D8" s="320"/>
      <c r="F8"/>
    </row>
    <row r="9" spans="1:10" ht="37">
      <c r="A9" s="139" t="s">
        <v>1</v>
      </c>
      <c r="B9" s="321"/>
      <c r="C9" s="139" t="s">
        <v>1120</v>
      </c>
      <c r="D9" s="320"/>
      <c r="E9" s="342"/>
      <c r="I9" s="21"/>
      <c r="J9" s="4"/>
    </row>
    <row r="10" spans="1:10" s="3" customFormat="1" ht="54" customHeight="1">
      <c r="A10" s="139" t="s">
        <v>2</v>
      </c>
      <c r="B10" s="322"/>
      <c r="C10" s="139" t="s">
        <v>1120</v>
      </c>
      <c r="D10" s="320"/>
      <c r="E10" s="398" t="s">
        <v>1201</v>
      </c>
      <c r="F10" s="398"/>
      <c r="H10" s="21"/>
      <c r="I10" s="4"/>
    </row>
    <row r="11" spans="1:10" ht="21" customHeight="1">
      <c r="A11" s="72"/>
      <c r="B11" s="27"/>
      <c r="C11" s="71"/>
      <c r="D11" s="71"/>
      <c r="E11" s="71"/>
      <c r="F11" s="70"/>
      <c r="G11" s="70"/>
      <c r="H11" s="21"/>
      <c r="I11" s="21"/>
      <c r="J11" s="21"/>
    </row>
    <row r="12" spans="1:10" s="6" customFormat="1" ht="37">
      <c r="A12" s="136" t="s">
        <v>1064</v>
      </c>
      <c r="B12" s="137" t="s">
        <v>1205</v>
      </c>
      <c r="C12" s="138" t="s">
        <v>5</v>
      </c>
      <c r="D12" s="138" t="s">
        <v>1206</v>
      </c>
      <c r="E12" s="138" t="s">
        <v>1207</v>
      </c>
      <c r="F12" s="359" t="s">
        <v>1208</v>
      </c>
      <c r="G12" s="23"/>
      <c r="H12" s="24"/>
    </row>
    <row r="13" spans="1:10" s="144" customFormat="1" ht="18.5">
      <c r="A13" s="314">
        <v>1</v>
      </c>
      <c r="B13" s="183"/>
      <c r="C13" s="316"/>
      <c r="D13" s="184"/>
      <c r="E13" s="185"/>
      <c r="F13" s="316"/>
      <c r="G13" s="145"/>
      <c r="H13" s="145"/>
    </row>
    <row r="14" spans="1:10" s="144" customFormat="1" ht="18.5">
      <c r="A14" s="314">
        <v>2</v>
      </c>
      <c r="B14" s="186"/>
      <c r="C14" s="316"/>
      <c r="D14" s="184"/>
      <c r="E14" s="185"/>
      <c r="F14" s="316"/>
      <c r="G14" s="145"/>
      <c r="H14" s="145"/>
    </row>
    <row r="15" spans="1:10" s="144" customFormat="1" ht="18.5">
      <c r="A15" s="314">
        <v>3</v>
      </c>
      <c r="B15" s="186"/>
      <c r="C15" s="316"/>
      <c r="D15" s="184"/>
      <c r="E15" s="185"/>
      <c r="F15" s="316"/>
      <c r="G15" s="145"/>
      <c r="H15" s="145"/>
    </row>
    <row r="16" spans="1:10" s="144" customFormat="1" ht="18.5">
      <c r="A16" s="314">
        <v>4</v>
      </c>
      <c r="B16" s="186"/>
      <c r="C16" s="316"/>
      <c r="D16" s="184"/>
      <c r="E16" s="185"/>
      <c r="F16" s="316"/>
      <c r="G16" s="145"/>
      <c r="H16" s="145"/>
    </row>
    <row r="17" spans="1:8" s="144" customFormat="1" ht="18.5">
      <c r="A17" s="314">
        <v>5</v>
      </c>
      <c r="B17" s="186"/>
      <c r="C17" s="316"/>
      <c r="D17" s="184"/>
      <c r="E17" s="185"/>
      <c r="F17" s="316"/>
      <c r="G17" s="145"/>
      <c r="H17" s="145"/>
    </row>
    <row r="18" spans="1:8" s="147" customFormat="1" ht="18.5">
      <c r="A18" s="314">
        <v>6</v>
      </c>
      <c r="B18" s="186"/>
      <c r="C18" s="316"/>
      <c r="D18" s="184"/>
      <c r="E18" s="185"/>
      <c r="F18" s="316"/>
      <c r="G18" s="145"/>
      <c r="H18" s="146"/>
    </row>
    <row r="19" spans="1:8" s="147" customFormat="1" ht="18.5">
      <c r="A19" s="314">
        <v>7</v>
      </c>
      <c r="B19" s="186"/>
      <c r="C19" s="316"/>
      <c r="D19" s="184"/>
      <c r="E19" s="185"/>
      <c r="F19" s="316"/>
      <c r="G19" s="145"/>
      <c r="H19" s="146"/>
    </row>
    <row r="20" spans="1:8" s="147" customFormat="1" ht="18.5">
      <c r="A20" s="314">
        <v>8</v>
      </c>
      <c r="B20" s="186"/>
      <c r="C20" s="316"/>
      <c r="D20" s="184"/>
      <c r="E20" s="185"/>
      <c r="F20" s="316"/>
      <c r="G20" s="145"/>
      <c r="H20" s="146"/>
    </row>
    <row r="21" spans="1:8" s="147" customFormat="1" ht="18.5">
      <c r="A21" s="314">
        <v>9</v>
      </c>
      <c r="B21" s="186"/>
      <c r="C21" s="316"/>
      <c r="D21" s="184"/>
      <c r="E21" s="185"/>
      <c r="F21" s="316"/>
      <c r="G21" s="145"/>
      <c r="H21" s="146"/>
    </row>
    <row r="22" spans="1:8" s="147" customFormat="1" ht="18.5">
      <c r="A22" s="314">
        <v>10</v>
      </c>
      <c r="B22" s="186"/>
      <c r="C22" s="316"/>
      <c r="D22" s="184"/>
      <c r="E22" s="185"/>
      <c r="F22" s="316"/>
      <c r="G22" s="145"/>
      <c r="H22" s="146"/>
    </row>
    <row r="23" spans="1:8" s="147" customFormat="1" ht="18.5">
      <c r="A23" s="314">
        <v>11</v>
      </c>
      <c r="B23" s="186"/>
      <c r="C23" s="316"/>
      <c r="D23" s="184"/>
      <c r="E23" s="185"/>
      <c r="F23" s="316"/>
      <c r="G23" s="145"/>
      <c r="H23" s="146"/>
    </row>
    <row r="24" spans="1:8" s="147" customFormat="1" ht="18.5">
      <c r="A24" s="314">
        <v>12</v>
      </c>
      <c r="B24" s="186"/>
      <c r="C24" s="316"/>
      <c r="D24" s="184"/>
      <c r="E24" s="185"/>
      <c r="F24" s="316"/>
      <c r="G24" s="145"/>
      <c r="H24" s="146"/>
    </row>
    <row r="25" spans="1:8" s="147" customFormat="1" ht="18.5">
      <c r="A25" s="314">
        <v>13</v>
      </c>
      <c r="B25" s="186"/>
      <c r="C25" s="316"/>
      <c r="D25" s="184"/>
      <c r="E25" s="185"/>
      <c r="F25" s="316"/>
      <c r="G25" s="145"/>
      <c r="H25" s="146"/>
    </row>
    <row r="26" spans="1:8" s="147" customFormat="1" ht="18.5">
      <c r="A26" s="314">
        <v>14</v>
      </c>
      <c r="B26" s="186"/>
      <c r="C26" s="316"/>
      <c r="D26" s="184"/>
      <c r="E26" s="185"/>
      <c r="F26" s="316"/>
      <c r="G26" s="145"/>
      <c r="H26" s="146"/>
    </row>
    <row r="27" spans="1:8" s="147" customFormat="1" ht="18.5">
      <c r="A27" s="315">
        <v>15</v>
      </c>
      <c r="B27" s="187"/>
      <c r="C27" s="316"/>
      <c r="D27" s="188"/>
      <c r="E27" s="185"/>
      <c r="F27" s="316"/>
      <c r="G27" s="145"/>
      <c r="H27" s="146"/>
    </row>
    <row r="28" spans="1:8" ht="18.5">
      <c r="A28" s="177"/>
      <c r="B28" s="178"/>
      <c r="C28" s="179"/>
      <c r="D28" s="180"/>
      <c r="E28" s="181"/>
      <c r="F28" s="182"/>
      <c r="G28" s="182"/>
      <c r="H28" s="3"/>
    </row>
  </sheetData>
  <sheetProtection selectLockedCells="1"/>
  <mergeCells count="3">
    <mergeCell ref="B5:D5"/>
    <mergeCell ref="C6:D6"/>
    <mergeCell ref="E10:F10"/>
  </mergeCells>
  <dataValidations count="8">
    <dataValidation type="list" showInputMessage="1" showErrorMessage="1" sqref="D7 D9">
      <formula1>turnaround</formula1>
    </dataValidation>
    <dataValidation type="list" showInputMessage="1" showErrorMessage="1" prompt="_x000a_" sqref="D10 D8">
      <formula1>turnaround</formula1>
    </dataValidation>
    <dataValidation type="date" allowBlank="1" showInputMessage="1" showErrorMessage="1" error="Please try again.  Date must be entered in MM/DD/YY format utilizing a time frame between 7/1/14 and 6/30/15." prompt="Please enter one date in MM/DD/YY format." sqref="C13:C27 F13:F27">
      <formula1>41821</formula1>
      <formula2>42185</formula2>
    </dataValidation>
    <dataValidation type="whole" allowBlank="1" showInputMessage="1" showErrorMessage="1" error="Please enter only numbers to represent dollar amounts." prompt="Please enter an amount.  Dollar sign will automatically populate." sqref="E13">
      <formula1>0</formula1>
      <formula2>9999999</formula2>
    </dataValidation>
    <dataValidation type="whole" allowBlank="1" showInputMessage="1" showErrorMessage="1" error="Please do not enter text, must be numbers." prompt="Please enter an amount.  Dollar sign will automatically populate." sqref="E16">
      <formula1>0</formula1>
      <formula2>9999999</formula2>
    </dataValidation>
    <dataValidation type="textLength" showInputMessage="1" showErrorMessage="1" prompt="Please enter your information.  These cells cannot be left blank." sqref="B5 B7:B10">
      <formula1>0</formula1>
      <formula2>10000</formula2>
    </dataValidation>
    <dataValidation type="whole" allowBlank="1" showInputMessage="1" showErrorMessage="1" error="Please enter only numbers to represent  dollar amounts." prompt="Please enter an amount.  Dollar sign will automatically populate." sqref="E17:E27 E14:E15">
      <formula1>0</formula1>
      <formula2>9999999</formula2>
    </dataValidation>
    <dataValidation type="textLength" showErrorMessage="1" prompt="Please enter your information.  These cells cannot be left blank." sqref="B6">
      <formula1>0</formula1>
      <formula2>10000</formula2>
    </dataValidation>
  </dataValidations>
  <hyperlinks>
    <hyperlink ref="D1" location="Instructions!A1" display="RETURN TO INSTRUCTIONS"/>
  </hyperlinks>
  <pageMargins left="0.7" right="0.7" top="0.75" bottom="0.75" header="0.3" footer="0.3"/>
  <pageSetup scale="57"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sheetPr>
    <tabColor rgb="FF00B050"/>
    <pageSetUpPr fitToPage="1"/>
  </sheetPr>
  <dimension ref="A1:J28"/>
  <sheetViews>
    <sheetView showGridLines="0" showRowColHeaders="0" view="pageBreakPreview" zoomScale="70" zoomScaleNormal="75" zoomScaleSheetLayoutView="70" zoomScalePageLayoutView="75" workbookViewId="0">
      <selection activeCell="B6" sqref="B6"/>
    </sheetView>
  </sheetViews>
  <sheetFormatPr defaultColWidth="8.7265625" defaultRowHeight="14.5"/>
  <cols>
    <col min="1" max="1" width="19.453125" style="5" customWidth="1"/>
    <col min="2" max="2" width="69" style="7" customWidth="1"/>
    <col min="3" max="3" width="25.7265625" customWidth="1"/>
    <col min="4" max="4" width="22.453125" customWidth="1"/>
    <col min="5" max="5" width="30.7265625" customWidth="1"/>
    <col min="6" max="7" width="30.7265625" style="5" customWidth="1"/>
    <col min="8" max="16384" width="8.7265625" style="5"/>
  </cols>
  <sheetData>
    <row r="1" spans="1:10" ht="45.5" thickBot="1">
      <c r="A1" s="63" t="s">
        <v>1178</v>
      </c>
      <c r="B1" s="1"/>
      <c r="C1" s="2"/>
      <c r="D1" s="111" t="s">
        <v>1048</v>
      </c>
      <c r="E1" s="2"/>
      <c r="F1" s="3"/>
      <c r="G1" s="3"/>
      <c r="H1" s="3"/>
    </row>
    <row r="2" spans="1:10" ht="18.5">
      <c r="A2" s="41" t="s">
        <v>1051</v>
      </c>
      <c r="B2" s="29"/>
      <c r="C2" s="25"/>
      <c r="D2" s="25"/>
      <c r="E2" s="25"/>
      <c r="F2" s="21"/>
      <c r="G2" s="21"/>
      <c r="H2" s="3"/>
    </row>
    <row r="3" spans="1:10" ht="18.5">
      <c r="A3" s="22"/>
      <c r="B3" s="27"/>
      <c r="C3" s="28"/>
      <c r="D3" s="28"/>
      <c r="E3" s="28"/>
      <c r="F3" s="26"/>
      <c r="G3" s="26"/>
      <c r="H3" s="21"/>
    </row>
    <row r="4" spans="1:10" ht="18.5">
      <c r="A4" s="22"/>
      <c r="B4" s="27"/>
      <c r="C4" s="28"/>
      <c r="D4" s="28"/>
      <c r="E4" s="28"/>
      <c r="F4" s="26"/>
      <c r="G4" s="26"/>
      <c r="H4" s="21"/>
    </row>
    <row r="5" spans="1:10" ht="120" customHeight="1">
      <c r="A5" s="139" t="s">
        <v>1195</v>
      </c>
      <c r="B5" s="399" t="s">
        <v>1196</v>
      </c>
      <c r="C5" s="400"/>
      <c r="D5" s="401"/>
      <c r="E5" s="143"/>
      <c r="F5" s="26"/>
      <c r="G5" s="26"/>
      <c r="H5" s="21"/>
    </row>
    <row r="6" spans="1:10" s="142" customFormat="1" ht="111" customHeight="1">
      <c r="A6" s="139" t="s">
        <v>1086</v>
      </c>
      <c r="B6" s="321"/>
      <c r="C6" s="396" t="s">
        <v>1175</v>
      </c>
      <c r="D6" s="397"/>
      <c r="E6" s="141"/>
      <c r="G6" s="141"/>
    </row>
    <row r="7" spans="1:10" s="142" customFormat="1" ht="74">
      <c r="A7" s="139" t="s">
        <v>1176</v>
      </c>
      <c r="B7" s="321"/>
      <c r="C7" s="175" t="s">
        <v>1117</v>
      </c>
      <c r="D7" s="320"/>
      <c r="E7"/>
      <c r="F7"/>
      <c r="G7" s="141"/>
    </row>
    <row r="8" spans="1:10" ht="78.400000000000006" customHeight="1">
      <c r="A8" s="139" t="s">
        <v>1170</v>
      </c>
      <c r="B8" s="321"/>
      <c r="C8" s="139" t="s">
        <v>1118</v>
      </c>
      <c r="D8" s="320"/>
      <c r="F8"/>
    </row>
    <row r="9" spans="1:10" ht="37">
      <c r="A9" s="139" t="s">
        <v>1</v>
      </c>
      <c r="B9" s="321"/>
      <c r="C9" s="139" t="s">
        <v>1120</v>
      </c>
      <c r="D9" s="320"/>
      <c r="E9" s="342"/>
      <c r="I9" s="21"/>
      <c r="J9" s="4"/>
    </row>
    <row r="10" spans="1:10" s="3" customFormat="1" ht="54" customHeight="1">
      <c r="A10" s="139" t="s">
        <v>2</v>
      </c>
      <c r="B10" s="322"/>
      <c r="C10" s="139" t="s">
        <v>1120</v>
      </c>
      <c r="D10" s="320"/>
      <c r="E10" s="398" t="s">
        <v>1201</v>
      </c>
      <c r="F10" s="398"/>
      <c r="H10" s="21"/>
      <c r="I10" s="4"/>
    </row>
    <row r="11" spans="1:10" ht="21" customHeight="1">
      <c r="A11" s="72"/>
      <c r="B11" s="27"/>
      <c r="C11" s="71"/>
      <c r="D11" s="71"/>
      <c r="E11" s="71"/>
      <c r="F11" s="70"/>
      <c r="G11" s="70"/>
      <c r="H11" s="21"/>
      <c r="I11" s="21"/>
      <c r="J11" s="21"/>
    </row>
    <row r="12" spans="1:10" s="6" customFormat="1" ht="37">
      <c r="A12" s="136" t="s">
        <v>1064</v>
      </c>
      <c r="B12" s="137" t="s">
        <v>1205</v>
      </c>
      <c r="C12" s="138" t="s">
        <v>5</v>
      </c>
      <c r="D12" s="138" t="s">
        <v>1206</v>
      </c>
      <c r="E12" s="138" t="s">
        <v>1207</v>
      </c>
      <c r="F12" s="359" t="s">
        <v>1208</v>
      </c>
      <c r="G12" s="23"/>
      <c r="H12" s="24"/>
    </row>
    <row r="13" spans="1:10" s="144" customFormat="1" ht="18.5">
      <c r="A13" s="314">
        <v>1</v>
      </c>
      <c r="B13" s="183"/>
      <c r="C13" s="316"/>
      <c r="D13" s="184"/>
      <c r="E13" s="185"/>
      <c r="F13" s="316"/>
      <c r="G13" s="145"/>
      <c r="H13" s="145"/>
    </row>
    <row r="14" spans="1:10" s="144" customFormat="1" ht="18.5">
      <c r="A14" s="314">
        <v>2</v>
      </c>
      <c r="B14" s="186"/>
      <c r="C14" s="316"/>
      <c r="D14" s="184"/>
      <c r="E14" s="185"/>
      <c r="F14" s="316"/>
      <c r="G14" s="145"/>
      <c r="H14" s="145"/>
    </row>
    <row r="15" spans="1:10" s="144" customFormat="1" ht="18.5">
      <c r="A15" s="314">
        <v>3</v>
      </c>
      <c r="B15" s="186"/>
      <c r="C15" s="316"/>
      <c r="D15" s="184"/>
      <c r="E15" s="185"/>
      <c r="F15" s="316"/>
      <c r="G15" s="145"/>
      <c r="H15" s="145"/>
    </row>
    <row r="16" spans="1:10" s="144" customFormat="1" ht="18.5">
      <c r="A16" s="314">
        <v>4</v>
      </c>
      <c r="B16" s="186"/>
      <c r="C16" s="316"/>
      <c r="D16" s="184"/>
      <c r="E16" s="185"/>
      <c r="F16" s="316"/>
      <c r="G16" s="145"/>
      <c r="H16" s="145"/>
    </row>
    <row r="17" spans="1:8" s="144" customFormat="1" ht="18.5">
      <c r="A17" s="314">
        <v>5</v>
      </c>
      <c r="B17" s="186"/>
      <c r="C17" s="316"/>
      <c r="D17" s="184"/>
      <c r="E17" s="185"/>
      <c r="F17" s="316"/>
      <c r="G17" s="145"/>
      <c r="H17" s="145"/>
    </row>
    <row r="18" spans="1:8" s="147" customFormat="1" ht="18.5">
      <c r="A18" s="314">
        <v>6</v>
      </c>
      <c r="B18" s="186"/>
      <c r="C18" s="316"/>
      <c r="D18" s="184"/>
      <c r="E18" s="185"/>
      <c r="F18" s="316"/>
      <c r="G18" s="145"/>
      <c r="H18" s="146"/>
    </row>
    <row r="19" spans="1:8" s="147" customFormat="1" ht="18.5">
      <c r="A19" s="314">
        <v>7</v>
      </c>
      <c r="B19" s="186"/>
      <c r="C19" s="316"/>
      <c r="D19" s="184"/>
      <c r="E19" s="185"/>
      <c r="F19" s="316"/>
      <c r="G19" s="145"/>
      <c r="H19" s="146"/>
    </row>
    <row r="20" spans="1:8" s="147" customFormat="1" ht="18.5">
      <c r="A20" s="314">
        <v>8</v>
      </c>
      <c r="B20" s="186"/>
      <c r="C20" s="316"/>
      <c r="D20" s="184"/>
      <c r="E20" s="185"/>
      <c r="F20" s="316"/>
      <c r="G20" s="145"/>
      <c r="H20" s="146"/>
    </row>
    <row r="21" spans="1:8" s="147" customFormat="1" ht="18.5">
      <c r="A21" s="314">
        <v>9</v>
      </c>
      <c r="B21" s="186"/>
      <c r="C21" s="316"/>
      <c r="D21" s="184"/>
      <c r="E21" s="185"/>
      <c r="F21" s="316"/>
      <c r="G21" s="145"/>
      <c r="H21" s="146"/>
    </row>
    <row r="22" spans="1:8" s="147" customFormat="1" ht="18.5">
      <c r="A22" s="314">
        <v>10</v>
      </c>
      <c r="B22" s="186"/>
      <c r="C22" s="316"/>
      <c r="D22" s="184"/>
      <c r="E22" s="185"/>
      <c r="F22" s="316"/>
      <c r="G22" s="145"/>
      <c r="H22" s="146"/>
    </row>
    <row r="23" spans="1:8" s="147" customFormat="1" ht="18.5">
      <c r="A23" s="314">
        <v>11</v>
      </c>
      <c r="B23" s="186"/>
      <c r="C23" s="316"/>
      <c r="D23" s="184"/>
      <c r="E23" s="185"/>
      <c r="F23" s="316"/>
      <c r="G23" s="145"/>
      <c r="H23" s="146"/>
    </row>
    <row r="24" spans="1:8" s="147" customFormat="1" ht="18.5">
      <c r="A24" s="314">
        <v>12</v>
      </c>
      <c r="B24" s="186"/>
      <c r="C24" s="316"/>
      <c r="D24" s="184"/>
      <c r="E24" s="185"/>
      <c r="F24" s="316"/>
      <c r="G24" s="145"/>
      <c r="H24" s="146"/>
    </row>
    <row r="25" spans="1:8" s="147" customFormat="1" ht="18.5">
      <c r="A25" s="314">
        <v>13</v>
      </c>
      <c r="B25" s="186"/>
      <c r="C25" s="316"/>
      <c r="D25" s="184"/>
      <c r="E25" s="185"/>
      <c r="F25" s="316"/>
      <c r="G25" s="145"/>
      <c r="H25" s="146"/>
    </row>
    <row r="26" spans="1:8" s="147" customFormat="1" ht="18.5">
      <c r="A26" s="314">
        <v>14</v>
      </c>
      <c r="B26" s="186"/>
      <c r="C26" s="316"/>
      <c r="D26" s="184"/>
      <c r="E26" s="185"/>
      <c r="F26" s="316"/>
      <c r="G26" s="145"/>
      <c r="H26" s="146"/>
    </row>
    <row r="27" spans="1:8" s="147" customFormat="1" ht="18.5">
      <c r="A27" s="315">
        <v>15</v>
      </c>
      <c r="B27" s="187"/>
      <c r="C27" s="316"/>
      <c r="D27" s="188"/>
      <c r="E27" s="185"/>
      <c r="F27" s="316"/>
      <c r="G27" s="145"/>
      <c r="H27" s="146"/>
    </row>
    <row r="28" spans="1:8" ht="18.5">
      <c r="A28" s="177"/>
      <c r="B28" s="178"/>
      <c r="C28" s="179"/>
      <c r="D28" s="180"/>
      <c r="E28" s="181"/>
      <c r="F28" s="182"/>
      <c r="G28" s="182"/>
      <c r="H28" s="3"/>
    </row>
  </sheetData>
  <sheetProtection selectLockedCells="1"/>
  <mergeCells count="3">
    <mergeCell ref="B5:D5"/>
    <mergeCell ref="C6:D6"/>
    <mergeCell ref="E10:F10"/>
  </mergeCells>
  <dataValidations count="8">
    <dataValidation type="whole" allowBlank="1" showInputMessage="1" showErrorMessage="1" error="Please enter only numbers to represent  dollar amounts." prompt="Please enter an amount.  Dollar sign will automatically populate." sqref="E17:E27 E14:E15">
      <formula1>0</formula1>
      <formula2>9999999</formula2>
    </dataValidation>
    <dataValidation type="textLength" showInputMessage="1" showErrorMessage="1" prompt="Please enter your information.  These cells cannot be left blank." sqref="B5 B7:B10">
      <formula1>0</formula1>
      <formula2>10000</formula2>
    </dataValidation>
    <dataValidation type="whole" allowBlank="1" showInputMessage="1" showErrorMessage="1" error="Please do not enter text, must be numbers." prompt="Please enter an amount.  Dollar sign will automatically populate." sqref="E16">
      <formula1>0</formula1>
      <formula2>9999999</formula2>
    </dataValidation>
    <dataValidation type="whole" allowBlank="1" showInputMessage="1" showErrorMessage="1" error="Please enter only numbers to represent dollar amounts." prompt="Please enter an amount.  Dollar sign will automatically populate." sqref="E13">
      <formula1>0</formula1>
      <formula2>9999999</formula2>
    </dataValidation>
    <dataValidation type="date" allowBlank="1" showInputMessage="1" showErrorMessage="1" error="Please try again.  Date must be entered in MM/DD/YY format utilizing a time frame between 7/1/14 and 6/30/15." prompt="Please enter one date in MM/DD/YY format." sqref="C13:C27 F13:F27">
      <formula1>41821</formula1>
      <formula2>42185</formula2>
    </dataValidation>
    <dataValidation type="list" showInputMessage="1" showErrorMessage="1" prompt="_x000a_" sqref="D10 D8">
      <formula1>turnaround</formula1>
    </dataValidation>
    <dataValidation type="list" showInputMessage="1" showErrorMessage="1" sqref="D7 D9">
      <formula1>turnaround</formula1>
    </dataValidation>
    <dataValidation type="textLength" showErrorMessage="1" prompt="Please enter your information.  These cells cannot be left blank." sqref="B6">
      <formula1>0</formula1>
      <formula2>10000</formula2>
    </dataValidation>
  </dataValidations>
  <hyperlinks>
    <hyperlink ref="D1" location="Instructions!A1" display="RETURN TO INSTRUCTIONS"/>
  </hyperlinks>
  <pageMargins left="0.7" right="0.7" top="0.75" bottom="0.75" header="0.3" footer="0.3"/>
  <pageSetup scale="53"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sheetPr>
    <tabColor rgb="FF00B050"/>
    <pageSetUpPr fitToPage="1"/>
  </sheetPr>
  <dimension ref="A1:J28"/>
  <sheetViews>
    <sheetView showGridLines="0" showRowColHeaders="0" view="pageBreakPreview" topLeftCell="A8" zoomScale="70" zoomScaleNormal="75" zoomScaleSheetLayoutView="70" zoomScalePageLayoutView="75" workbookViewId="0">
      <selection activeCell="F13" activeCellId="1" sqref="C13:C27 F13:F27"/>
    </sheetView>
  </sheetViews>
  <sheetFormatPr defaultColWidth="8.7265625" defaultRowHeight="14.5"/>
  <cols>
    <col min="1" max="1" width="19.453125" style="5" customWidth="1"/>
    <col min="2" max="2" width="69" style="7" customWidth="1"/>
    <col min="3" max="3" width="25.7265625" customWidth="1"/>
    <col min="4" max="4" width="22.453125" customWidth="1"/>
    <col min="5" max="5" width="30.7265625" customWidth="1"/>
    <col min="6" max="7" width="30.7265625" style="5" customWidth="1"/>
    <col min="8" max="16384" width="8.7265625" style="5"/>
  </cols>
  <sheetData>
    <row r="1" spans="1:10" ht="45.5" thickBot="1">
      <c r="A1" s="63" t="s">
        <v>1178</v>
      </c>
      <c r="B1" s="1"/>
      <c r="C1" s="2"/>
      <c r="D1" s="111" t="s">
        <v>1048</v>
      </c>
      <c r="E1" s="2"/>
      <c r="F1" s="3"/>
      <c r="G1" s="3"/>
      <c r="H1" s="3"/>
    </row>
    <row r="2" spans="1:10" ht="18.5">
      <c r="A2" s="41" t="s">
        <v>1051</v>
      </c>
      <c r="B2" s="29"/>
      <c r="C2" s="25"/>
      <c r="D2" s="25"/>
      <c r="E2" s="25"/>
      <c r="F2" s="21"/>
      <c r="G2" s="21"/>
      <c r="H2" s="3"/>
    </row>
    <row r="3" spans="1:10" ht="18.5">
      <c r="A3" s="22"/>
      <c r="B3" s="27"/>
      <c r="C3" s="28"/>
      <c r="D3" s="28"/>
      <c r="E3" s="28"/>
      <c r="F3" s="26"/>
      <c r="G3" s="26"/>
      <c r="H3" s="21"/>
    </row>
    <row r="4" spans="1:10" ht="18.5">
      <c r="A4" s="22"/>
      <c r="B4" s="27"/>
      <c r="C4" s="28"/>
      <c r="D4" s="28"/>
      <c r="E4" s="28"/>
      <c r="F4" s="26"/>
      <c r="G4" s="26"/>
      <c r="H4" s="21"/>
    </row>
    <row r="5" spans="1:10" ht="56.25" customHeight="1">
      <c r="A5" s="139" t="s">
        <v>1197</v>
      </c>
      <c r="B5" s="399" t="s">
        <v>1177</v>
      </c>
      <c r="C5" s="400"/>
      <c r="D5" s="401"/>
      <c r="E5" s="143"/>
      <c r="F5" s="26"/>
      <c r="G5" s="26"/>
      <c r="H5" s="21"/>
    </row>
    <row r="6" spans="1:10" s="142" customFormat="1" ht="111" customHeight="1">
      <c r="A6" s="139" t="s">
        <v>1086</v>
      </c>
      <c r="B6" s="353"/>
      <c r="C6" s="396" t="s">
        <v>1175</v>
      </c>
      <c r="D6" s="397"/>
      <c r="E6" s="141"/>
      <c r="G6" s="141"/>
    </row>
    <row r="7" spans="1:10" s="142" customFormat="1" ht="74">
      <c r="A7" s="139" t="s">
        <v>1176</v>
      </c>
      <c r="B7" s="321"/>
      <c r="C7" s="175" t="s">
        <v>1117</v>
      </c>
      <c r="D7" s="320"/>
      <c r="E7"/>
      <c r="F7"/>
      <c r="G7" s="141"/>
    </row>
    <row r="8" spans="1:10" ht="78.400000000000006" customHeight="1">
      <c r="A8" s="139" t="s">
        <v>1170</v>
      </c>
      <c r="B8" s="321"/>
      <c r="C8" s="139" t="s">
        <v>1118</v>
      </c>
      <c r="D8" s="320"/>
      <c r="F8"/>
    </row>
    <row r="9" spans="1:10" ht="37">
      <c r="A9" s="139" t="s">
        <v>1</v>
      </c>
      <c r="B9" s="321"/>
      <c r="C9" s="139" t="s">
        <v>1120</v>
      </c>
      <c r="D9" s="320"/>
      <c r="E9" s="342"/>
      <c r="I9" s="21"/>
      <c r="J9" s="4"/>
    </row>
    <row r="10" spans="1:10" s="3" customFormat="1" ht="54" customHeight="1">
      <c r="A10" s="139" t="s">
        <v>2</v>
      </c>
      <c r="B10" s="322"/>
      <c r="C10" s="139" t="s">
        <v>1120</v>
      </c>
      <c r="D10" s="320"/>
      <c r="E10" s="398" t="s">
        <v>1201</v>
      </c>
      <c r="F10" s="398"/>
      <c r="H10" s="21"/>
      <c r="I10" s="4"/>
    </row>
    <row r="11" spans="1:10" ht="21" customHeight="1">
      <c r="A11" s="72"/>
      <c r="B11" s="27"/>
      <c r="C11" s="71"/>
      <c r="D11" s="71"/>
      <c r="E11" s="71"/>
      <c r="F11" s="70"/>
      <c r="G11" s="70"/>
      <c r="H11" s="21"/>
      <c r="I11" s="21"/>
      <c r="J11" s="21"/>
    </row>
    <row r="12" spans="1:10" s="6" customFormat="1" ht="37">
      <c r="A12" s="136" t="s">
        <v>1064</v>
      </c>
      <c r="B12" s="137" t="s">
        <v>1205</v>
      </c>
      <c r="C12" s="138" t="s">
        <v>5</v>
      </c>
      <c r="D12" s="138" t="s">
        <v>1206</v>
      </c>
      <c r="E12" s="138" t="s">
        <v>1207</v>
      </c>
      <c r="F12" s="359" t="s">
        <v>1208</v>
      </c>
      <c r="G12" s="23"/>
      <c r="H12" s="24"/>
    </row>
    <row r="13" spans="1:10" s="144" customFormat="1" ht="18.5">
      <c r="A13" s="314">
        <v>1</v>
      </c>
      <c r="B13" s="183"/>
      <c r="C13" s="316"/>
      <c r="D13" s="184"/>
      <c r="E13" s="185"/>
      <c r="F13" s="316"/>
      <c r="G13" s="145"/>
      <c r="H13" s="145"/>
    </row>
    <row r="14" spans="1:10" s="144" customFormat="1" ht="18.5">
      <c r="A14" s="314">
        <v>2</v>
      </c>
      <c r="B14" s="186"/>
      <c r="C14" s="316"/>
      <c r="D14" s="184"/>
      <c r="E14" s="185"/>
      <c r="F14" s="316"/>
      <c r="G14" s="145"/>
      <c r="H14" s="145"/>
    </row>
    <row r="15" spans="1:10" s="144" customFormat="1" ht="18.5">
      <c r="A15" s="314">
        <v>3</v>
      </c>
      <c r="B15" s="186"/>
      <c r="C15" s="316"/>
      <c r="D15" s="184"/>
      <c r="E15" s="185"/>
      <c r="F15" s="316"/>
      <c r="G15" s="145"/>
      <c r="H15" s="145"/>
    </row>
    <row r="16" spans="1:10" s="144" customFormat="1" ht="18.5">
      <c r="A16" s="314">
        <v>4</v>
      </c>
      <c r="B16" s="186"/>
      <c r="C16" s="316"/>
      <c r="D16" s="184"/>
      <c r="E16" s="185"/>
      <c r="F16" s="316"/>
      <c r="G16" s="145"/>
      <c r="H16" s="145"/>
    </row>
    <row r="17" spans="1:8" s="144" customFormat="1" ht="18.5">
      <c r="A17" s="314">
        <v>5</v>
      </c>
      <c r="B17" s="186"/>
      <c r="C17" s="316"/>
      <c r="D17" s="184"/>
      <c r="E17" s="185"/>
      <c r="F17" s="316"/>
      <c r="G17" s="145"/>
      <c r="H17" s="145"/>
    </row>
    <row r="18" spans="1:8" s="147" customFormat="1" ht="18.5">
      <c r="A18" s="314">
        <v>6</v>
      </c>
      <c r="B18" s="186"/>
      <c r="C18" s="316"/>
      <c r="D18" s="184"/>
      <c r="E18" s="185"/>
      <c r="F18" s="316"/>
      <c r="G18" s="145"/>
      <c r="H18" s="146"/>
    </row>
    <row r="19" spans="1:8" s="147" customFormat="1" ht="18.5">
      <c r="A19" s="314">
        <v>7</v>
      </c>
      <c r="B19" s="186"/>
      <c r="C19" s="316"/>
      <c r="D19" s="184"/>
      <c r="E19" s="185"/>
      <c r="F19" s="316"/>
      <c r="G19" s="145"/>
      <c r="H19" s="146"/>
    </row>
    <row r="20" spans="1:8" s="147" customFormat="1" ht="18.5">
      <c r="A20" s="314">
        <v>8</v>
      </c>
      <c r="B20" s="186"/>
      <c r="C20" s="316"/>
      <c r="D20" s="184"/>
      <c r="E20" s="185"/>
      <c r="F20" s="316"/>
      <c r="G20" s="145"/>
      <c r="H20" s="146"/>
    </row>
    <row r="21" spans="1:8" s="147" customFormat="1" ht="18.5">
      <c r="A21" s="314">
        <v>9</v>
      </c>
      <c r="B21" s="186"/>
      <c r="C21" s="316"/>
      <c r="D21" s="184"/>
      <c r="E21" s="185"/>
      <c r="F21" s="316"/>
      <c r="G21" s="145"/>
      <c r="H21" s="146"/>
    </row>
    <row r="22" spans="1:8" s="147" customFormat="1" ht="18.5">
      <c r="A22" s="314">
        <v>10</v>
      </c>
      <c r="B22" s="186"/>
      <c r="C22" s="316"/>
      <c r="D22" s="184"/>
      <c r="E22" s="185"/>
      <c r="F22" s="316"/>
      <c r="G22" s="145"/>
      <c r="H22" s="146"/>
    </row>
    <row r="23" spans="1:8" s="147" customFormat="1" ht="18.5">
      <c r="A23" s="314">
        <v>11</v>
      </c>
      <c r="B23" s="186"/>
      <c r="C23" s="316"/>
      <c r="D23" s="184"/>
      <c r="E23" s="185"/>
      <c r="F23" s="316"/>
      <c r="G23" s="145"/>
      <c r="H23" s="146"/>
    </row>
    <row r="24" spans="1:8" s="147" customFormat="1" ht="18.5">
      <c r="A24" s="314">
        <v>12</v>
      </c>
      <c r="B24" s="186"/>
      <c r="C24" s="316"/>
      <c r="D24" s="184"/>
      <c r="E24" s="185"/>
      <c r="F24" s="316"/>
      <c r="G24" s="145"/>
      <c r="H24" s="146"/>
    </row>
    <row r="25" spans="1:8" s="147" customFormat="1" ht="18.5">
      <c r="A25" s="314">
        <v>13</v>
      </c>
      <c r="B25" s="186"/>
      <c r="C25" s="316"/>
      <c r="D25" s="184"/>
      <c r="E25" s="185"/>
      <c r="F25" s="316"/>
      <c r="G25" s="145"/>
      <c r="H25" s="146"/>
    </row>
    <row r="26" spans="1:8" s="147" customFormat="1" ht="18.5">
      <c r="A26" s="314">
        <v>14</v>
      </c>
      <c r="B26" s="186"/>
      <c r="C26" s="316"/>
      <c r="D26" s="184"/>
      <c r="E26" s="185"/>
      <c r="F26" s="316"/>
      <c r="G26" s="145"/>
      <c r="H26" s="146"/>
    </row>
    <row r="27" spans="1:8" s="147" customFormat="1" ht="18.5">
      <c r="A27" s="315">
        <v>15</v>
      </c>
      <c r="B27" s="187"/>
      <c r="C27" s="316"/>
      <c r="D27" s="188"/>
      <c r="E27" s="185"/>
      <c r="F27" s="316"/>
      <c r="G27" s="145"/>
      <c r="H27" s="146"/>
    </row>
    <row r="28" spans="1:8" ht="18.5">
      <c r="A28" s="177"/>
      <c r="B28" s="178"/>
      <c r="C28" s="179"/>
      <c r="D28" s="180"/>
      <c r="E28" s="181"/>
      <c r="F28" s="182"/>
      <c r="G28" s="182"/>
      <c r="H28" s="3"/>
    </row>
  </sheetData>
  <sheetProtection selectLockedCells="1"/>
  <mergeCells count="3">
    <mergeCell ref="B5:D5"/>
    <mergeCell ref="C6:D6"/>
    <mergeCell ref="E10:F10"/>
  </mergeCells>
  <dataValidations count="7">
    <dataValidation type="list" showInputMessage="1" showErrorMessage="1" sqref="D7 D9">
      <formula1>turnaround</formula1>
    </dataValidation>
    <dataValidation type="list" showInputMessage="1" showErrorMessage="1" prompt="_x000a_" sqref="D10 D8">
      <formula1>turnaround</formula1>
    </dataValidation>
    <dataValidation type="date" allowBlank="1" showInputMessage="1" showErrorMessage="1" error="Please try again.  Date must be entered in MM/DD/YY format utilizing a time frame between 7/1/14 and 6/30/15." prompt="Please enter one date in MM/DD/YY format." sqref="C13:C27 F13:F27">
      <formula1>41821</formula1>
      <formula2>42185</formula2>
    </dataValidation>
    <dataValidation type="whole" allowBlank="1" showInputMessage="1" showErrorMessage="1" error="Please enter only numbers to represent dollar amounts." prompt="Please enter an amount.  Dollar sign will automatically populate." sqref="E13">
      <formula1>0</formula1>
      <formula2>9999999</formula2>
    </dataValidation>
    <dataValidation type="whole" allowBlank="1" showInputMessage="1" showErrorMessage="1" error="Please do not enter text, must be numbers." prompt="Please enter an amount.  Dollar sign will automatically populate." sqref="E16">
      <formula1>0</formula1>
      <formula2>9999999</formula2>
    </dataValidation>
    <dataValidation type="textLength" showInputMessage="1" showErrorMessage="1" prompt="Please enter your information.  These cells cannot be left blank." sqref="B5 B7:B10">
      <formula1>0</formula1>
      <formula2>10000</formula2>
    </dataValidation>
    <dataValidation type="whole" allowBlank="1" showInputMessage="1" showErrorMessage="1" error="Please enter only numbers to represent  dollar amounts." prompt="Please enter an amount.  Dollar sign will automatically populate." sqref="E17:E27 E14:E15">
      <formula1>0</formula1>
      <formula2>9999999</formula2>
    </dataValidation>
  </dataValidations>
  <hyperlinks>
    <hyperlink ref="D1" location="Instructions!A1" display="RETURN TO INSTRUCTIONS"/>
  </hyperlinks>
  <pageMargins left="0.7" right="0.7" top="0.75" bottom="0.75" header="0.3" footer="0.3"/>
  <pageSetup scale="57"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sheetPr>
    <tabColor rgb="FF00B050"/>
    <pageSetUpPr fitToPage="1"/>
  </sheetPr>
  <dimension ref="A1:H27"/>
  <sheetViews>
    <sheetView showGridLines="0" showRowColHeaders="0" view="pageBreakPreview" topLeftCell="A6" zoomScale="70" zoomScaleNormal="75" zoomScaleSheetLayoutView="70" zoomScalePageLayoutView="75" workbookViewId="0">
      <selection activeCell="B5" sqref="B5"/>
    </sheetView>
  </sheetViews>
  <sheetFormatPr defaultColWidth="8.7265625" defaultRowHeight="14.5"/>
  <cols>
    <col min="1" max="1" width="15.7265625" style="5" customWidth="1"/>
    <col min="2" max="2" width="69" style="7" customWidth="1"/>
    <col min="3" max="3" width="22.7265625" customWidth="1"/>
    <col min="4" max="4" width="22.453125" customWidth="1"/>
    <col min="5" max="5" width="30.7265625" customWidth="1"/>
    <col min="6" max="6" width="30.7265625" style="5" customWidth="1"/>
    <col min="7" max="16384" width="8.7265625" style="5"/>
  </cols>
  <sheetData>
    <row r="1" spans="1:8" ht="45.5" thickBot="1">
      <c r="A1" s="63" t="s">
        <v>670</v>
      </c>
      <c r="B1" s="1"/>
      <c r="C1" s="2"/>
      <c r="D1" s="111" t="s">
        <v>1048</v>
      </c>
      <c r="E1" s="2"/>
      <c r="F1" s="3"/>
    </row>
    <row r="2" spans="1:8" ht="18.5">
      <c r="A2" s="41" t="s">
        <v>1051</v>
      </c>
      <c r="B2" s="29"/>
      <c r="C2" s="25"/>
      <c r="D2" s="25"/>
      <c r="E2" s="25"/>
      <c r="F2" s="21"/>
    </row>
    <row r="3" spans="1:8" ht="18.5">
      <c r="A3" s="22"/>
      <c r="B3" s="27"/>
      <c r="C3" s="28"/>
      <c r="D3" s="28"/>
      <c r="E3" s="28"/>
      <c r="F3" s="26"/>
    </row>
    <row r="4" spans="1:8" ht="18.5">
      <c r="A4" s="143"/>
      <c r="B4" s="143"/>
      <c r="C4" s="176"/>
      <c r="D4" s="176"/>
      <c r="E4" s="143"/>
      <c r="F4" s="26"/>
    </row>
    <row r="5" spans="1:8" s="142" customFormat="1" ht="121.9" customHeight="1">
      <c r="A5" s="139" t="s">
        <v>1086</v>
      </c>
      <c r="B5" s="321"/>
      <c r="C5" s="402" t="s">
        <v>1154</v>
      </c>
      <c r="D5" s="403"/>
      <c r="E5" s="141"/>
    </row>
    <row r="6" spans="1:8" s="142" customFormat="1" ht="99.4" customHeight="1">
      <c r="A6" s="139" t="s">
        <v>781</v>
      </c>
      <c r="B6" s="321"/>
      <c r="C6" s="175" t="s">
        <v>1117</v>
      </c>
      <c r="D6" s="320"/>
      <c r="E6"/>
      <c r="F6"/>
    </row>
    <row r="7" spans="1:8" ht="76.150000000000006" customHeight="1">
      <c r="A7" s="139" t="s">
        <v>0</v>
      </c>
      <c r="B7" s="321"/>
      <c r="C7" s="139" t="s">
        <v>1118</v>
      </c>
      <c r="D7" s="320"/>
      <c r="F7"/>
    </row>
    <row r="8" spans="1:8" ht="37">
      <c r="A8" s="139" t="s">
        <v>1</v>
      </c>
      <c r="B8" s="321"/>
      <c r="C8" s="139" t="s">
        <v>1120</v>
      </c>
      <c r="D8" s="320"/>
      <c r="E8" s="140"/>
      <c r="F8" s="358"/>
      <c r="G8" s="21"/>
      <c r="H8" s="4"/>
    </row>
    <row r="9" spans="1:8" s="3" customFormat="1" ht="56.25" customHeight="1">
      <c r="A9" s="139" t="s">
        <v>2</v>
      </c>
      <c r="B9" s="322"/>
      <c r="C9" s="139" t="s">
        <v>1120</v>
      </c>
      <c r="D9" s="320"/>
      <c r="E9" s="404" t="s">
        <v>1201</v>
      </c>
      <c r="F9" s="398"/>
      <c r="G9" s="21"/>
      <c r="H9" s="4"/>
    </row>
    <row r="10" spans="1:8" ht="33" customHeight="1">
      <c r="A10" s="72"/>
      <c r="B10" s="27"/>
      <c r="C10" s="71"/>
      <c r="D10" s="71"/>
      <c r="E10" s="71"/>
      <c r="F10" s="70"/>
      <c r="G10" s="21"/>
      <c r="H10" s="21"/>
    </row>
    <row r="11" spans="1:8" s="6" customFormat="1" ht="37">
      <c r="A11" s="136" t="s">
        <v>1064</v>
      </c>
      <c r="B11" s="137" t="s">
        <v>1205</v>
      </c>
      <c r="C11" s="138" t="s">
        <v>5</v>
      </c>
      <c r="D11" s="138" t="s">
        <v>1206</v>
      </c>
      <c r="E11" s="138" t="s">
        <v>1207</v>
      </c>
      <c r="F11" s="359" t="s">
        <v>1208</v>
      </c>
    </row>
    <row r="12" spans="1:8" s="144" customFormat="1" ht="18.5">
      <c r="A12" s="314">
        <v>1</v>
      </c>
      <c r="B12" s="183"/>
      <c r="C12" s="316"/>
      <c r="D12" s="184"/>
      <c r="E12" s="185"/>
      <c r="F12" s="316"/>
    </row>
    <row r="13" spans="1:8" s="144" customFormat="1" ht="18.5">
      <c r="A13" s="314">
        <v>2</v>
      </c>
      <c r="B13" s="186"/>
      <c r="C13" s="316"/>
      <c r="D13" s="184"/>
      <c r="E13" s="185"/>
      <c r="F13" s="316"/>
    </row>
    <row r="14" spans="1:8" s="144" customFormat="1" ht="18.5">
      <c r="A14" s="314">
        <v>3</v>
      </c>
      <c r="B14" s="186"/>
      <c r="C14" s="316"/>
      <c r="D14" s="184"/>
      <c r="E14" s="185"/>
      <c r="F14" s="316"/>
    </row>
    <row r="15" spans="1:8" s="144" customFormat="1" ht="18.5">
      <c r="A15" s="314">
        <v>4</v>
      </c>
      <c r="B15" s="186"/>
      <c r="C15" s="316"/>
      <c r="D15" s="184"/>
      <c r="E15" s="185"/>
      <c r="F15" s="316"/>
    </row>
    <row r="16" spans="1:8" s="144" customFormat="1" ht="18.5">
      <c r="A16" s="314">
        <v>5</v>
      </c>
      <c r="B16" s="186"/>
      <c r="C16" s="316"/>
      <c r="D16" s="184"/>
      <c r="E16" s="185"/>
      <c r="F16" s="316"/>
    </row>
    <row r="17" spans="1:6" s="147" customFormat="1" ht="18.5">
      <c r="A17" s="314">
        <v>6</v>
      </c>
      <c r="B17" s="186"/>
      <c r="C17" s="316"/>
      <c r="D17" s="184"/>
      <c r="E17" s="185"/>
      <c r="F17" s="316"/>
    </row>
    <row r="18" spans="1:6" s="147" customFormat="1" ht="18.5">
      <c r="A18" s="314">
        <v>7</v>
      </c>
      <c r="B18" s="186"/>
      <c r="C18" s="316"/>
      <c r="D18" s="184"/>
      <c r="E18" s="185"/>
      <c r="F18" s="316"/>
    </row>
    <row r="19" spans="1:6" s="147" customFormat="1" ht="18.5">
      <c r="A19" s="314">
        <v>8</v>
      </c>
      <c r="B19" s="186"/>
      <c r="C19" s="316"/>
      <c r="D19" s="184"/>
      <c r="E19" s="185"/>
      <c r="F19" s="316"/>
    </row>
    <row r="20" spans="1:6" s="147" customFormat="1" ht="18.5">
      <c r="A20" s="314">
        <v>9</v>
      </c>
      <c r="B20" s="186"/>
      <c r="C20" s="316"/>
      <c r="D20" s="184"/>
      <c r="E20" s="185"/>
      <c r="F20" s="316"/>
    </row>
    <row r="21" spans="1:6" s="147" customFormat="1" ht="18.5">
      <c r="A21" s="314">
        <v>10</v>
      </c>
      <c r="B21" s="186"/>
      <c r="C21" s="316"/>
      <c r="D21" s="184"/>
      <c r="E21" s="185"/>
      <c r="F21" s="316"/>
    </row>
    <row r="22" spans="1:6" s="147" customFormat="1" ht="18.5">
      <c r="A22" s="314">
        <v>11</v>
      </c>
      <c r="B22" s="186"/>
      <c r="C22" s="316"/>
      <c r="D22" s="184"/>
      <c r="E22" s="185"/>
      <c r="F22" s="316"/>
    </row>
    <row r="23" spans="1:6" s="147" customFormat="1" ht="18.5">
      <c r="A23" s="314">
        <v>12</v>
      </c>
      <c r="B23" s="186"/>
      <c r="C23" s="316"/>
      <c r="D23" s="184"/>
      <c r="E23" s="185"/>
      <c r="F23" s="316"/>
    </row>
    <row r="24" spans="1:6" s="147" customFormat="1" ht="18.5">
      <c r="A24" s="314">
        <v>13</v>
      </c>
      <c r="B24" s="186"/>
      <c r="C24" s="316"/>
      <c r="D24" s="184"/>
      <c r="E24" s="185"/>
      <c r="F24" s="316"/>
    </row>
    <row r="25" spans="1:6" s="147" customFormat="1" ht="18.5">
      <c r="A25" s="314">
        <v>14</v>
      </c>
      <c r="B25" s="186"/>
      <c r="C25" s="316"/>
      <c r="D25" s="184"/>
      <c r="E25" s="185"/>
      <c r="F25" s="316"/>
    </row>
    <row r="26" spans="1:6" s="147" customFormat="1" ht="18.5">
      <c r="A26" s="315">
        <v>15</v>
      </c>
      <c r="B26" s="187"/>
      <c r="C26" s="316"/>
      <c r="D26" s="188"/>
      <c r="E26" s="185"/>
      <c r="F26" s="316"/>
    </row>
    <row r="27" spans="1:6" ht="18.5">
      <c r="A27" s="177"/>
      <c r="B27" s="178"/>
      <c r="C27" s="179"/>
      <c r="D27" s="180"/>
      <c r="E27" s="181"/>
      <c r="F27" s="182"/>
    </row>
  </sheetData>
  <sheetProtection selectLockedCells="1"/>
  <mergeCells count="2">
    <mergeCell ref="C5:D5"/>
    <mergeCell ref="E9:F9"/>
  </mergeCells>
  <dataValidations count="7">
    <dataValidation type="list" showInputMessage="1" showErrorMessage="1" prompt="_x000a_" sqref="D7:D9">
      <formula1>turnaround</formula1>
    </dataValidation>
    <dataValidation type="list" showInputMessage="1" showErrorMessage="1" sqref="D6">
      <formula1>turnaround</formula1>
    </dataValidation>
    <dataValidation type="date" allowBlank="1" showInputMessage="1" showErrorMessage="1" error="Please try again.  Date must be entered in MM/DD/YY format utilizing a time frame between 7/1/14 and 6/30/15." prompt="Please enter one date in MM/DD/YY format." sqref="C12:C26 F12:F26">
      <formula1>41821</formula1>
      <formula2>42185</formula2>
    </dataValidation>
    <dataValidation type="whole" allowBlank="1" showInputMessage="1" showErrorMessage="1" error="Please enter only numbers to represent  dollar amounts." prompt="Please enter an amount.  Dollar sign will automatically populate." sqref="E16:E26 E13:E14">
      <formula1>0</formula1>
      <formula2>9999999</formula2>
    </dataValidation>
    <dataValidation type="whole" allowBlank="1" showInputMessage="1" showErrorMessage="1" error="Please do not enter text, must be numbers." prompt="Please enter an amount.  Dollar sign will automatically populate." sqref="E15">
      <formula1>0</formula1>
      <formula2>9999999</formula2>
    </dataValidation>
    <dataValidation type="whole" allowBlank="1" showInputMessage="1" showErrorMessage="1" error="Please enter only numbers to represent dollar amounts." prompt="Please enter an amount.  Dollar sign will automatically populate." sqref="E12">
      <formula1>0</formula1>
      <formula2>9999999</formula2>
    </dataValidation>
    <dataValidation type="textLength" showInputMessage="1" showErrorMessage="1" prompt="Please enter your information.  These cells cannot be left blank." sqref="B5:B9">
      <formula1>0</formula1>
      <formula2>10000</formula2>
    </dataValidation>
  </dataValidations>
  <hyperlinks>
    <hyperlink ref="D1" location="Instructions!A1" display="RETURN TO INSTRUCTIONS"/>
  </hyperlinks>
  <pageMargins left="0.7" right="0.7" top="0.75" bottom="0.75" header="0.3" footer="0.3"/>
  <pageSetup scale="58"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sheetPr>
    <tabColor rgb="FF00B050"/>
    <pageSetUpPr fitToPage="1"/>
  </sheetPr>
  <dimension ref="A1:H27"/>
  <sheetViews>
    <sheetView showGridLines="0" showRowColHeaders="0" view="pageBreakPreview" topLeftCell="A7" zoomScale="70" zoomScaleNormal="75" zoomScaleSheetLayoutView="70" zoomScalePageLayoutView="75" workbookViewId="0">
      <selection activeCell="F13" activeCellId="1" sqref="C12:C26 F12:F26"/>
    </sheetView>
  </sheetViews>
  <sheetFormatPr defaultColWidth="8.7265625" defaultRowHeight="14.5"/>
  <cols>
    <col min="1" max="1" width="15.7265625" style="5" customWidth="1"/>
    <col min="2" max="2" width="69" style="7" customWidth="1"/>
    <col min="3" max="3" width="22.7265625" customWidth="1"/>
    <col min="4" max="4" width="22.453125" customWidth="1"/>
    <col min="5" max="5" width="30.7265625" customWidth="1"/>
    <col min="6" max="6" width="30.7265625" style="5" customWidth="1"/>
    <col min="7" max="16384" width="8.7265625" style="5"/>
  </cols>
  <sheetData>
    <row r="1" spans="1:8" ht="45.5" thickBot="1">
      <c r="A1" s="63" t="s">
        <v>670</v>
      </c>
      <c r="B1" s="1"/>
      <c r="C1" s="2"/>
      <c r="D1" s="111" t="s">
        <v>1048</v>
      </c>
      <c r="E1" s="2"/>
      <c r="F1" s="3"/>
    </row>
    <row r="2" spans="1:8" ht="18.5">
      <c r="A2" s="41" t="s">
        <v>1051</v>
      </c>
      <c r="B2" s="29"/>
      <c r="C2" s="25"/>
      <c r="D2" s="25"/>
      <c r="E2" s="25"/>
      <c r="F2" s="21"/>
    </row>
    <row r="3" spans="1:8" ht="18.5">
      <c r="A3" s="22"/>
      <c r="B3" s="27"/>
      <c r="C3" s="28"/>
      <c r="D3" s="28"/>
      <c r="E3" s="28"/>
      <c r="F3" s="26"/>
    </row>
    <row r="4" spans="1:8" ht="18.5">
      <c r="A4" s="143"/>
      <c r="B4" s="143"/>
      <c r="C4" s="176"/>
      <c r="D4" s="176"/>
      <c r="E4" s="143"/>
      <c r="F4" s="26"/>
    </row>
    <row r="5" spans="1:8" s="142" customFormat="1" ht="121.9" customHeight="1">
      <c r="A5" s="139" t="s">
        <v>1086</v>
      </c>
      <c r="B5" s="321"/>
      <c r="C5" s="402" t="s">
        <v>1154</v>
      </c>
      <c r="D5" s="403"/>
      <c r="E5" s="141"/>
    </row>
    <row r="6" spans="1:8" s="142" customFormat="1" ht="99.4" customHeight="1">
      <c r="A6" s="139" t="s">
        <v>781</v>
      </c>
      <c r="B6" s="321"/>
      <c r="C6" s="175" t="s">
        <v>1117</v>
      </c>
      <c r="D6" s="320"/>
      <c r="E6"/>
      <c r="F6"/>
    </row>
    <row r="7" spans="1:8" ht="76.150000000000006" customHeight="1">
      <c r="A7" s="139" t="s">
        <v>0</v>
      </c>
      <c r="B7" s="321"/>
      <c r="C7" s="139" t="s">
        <v>1118</v>
      </c>
      <c r="D7" s="320"/>
      <c r="F7"/>
    </row>
    <row r="8" spans="1:8" ht="37">
      <c r="A8" s="139" t="s">
        <v>1</v>
      </c>
      <c r="B8" s="321"/>
      <c r="C8" s="139" t="s">
        <v>1120</v>
      </c>
      <c r="D8" s="320"/>
      <c r="E8" s="140"/>
      <c r="F8" s="358"/>
      <c r="G8" s="21"/>
      <c r="H8" s="4"/>
    </row>
    <row r="9" spans="1:8" s="3" customFormat="1" ht="56.25" customHeight="1">
      <c r="A9" s="139" t="s">
        <v>2</v>
      </c>
      <c r="B9" s="322"/>
      <c r="C9" s="139" t="s">
        <v>1120</v>
      </c>
      <c r="D9" s="320"/>
      <c r="E9" s="404" t="s">
        <v>1201</v>
      </c>
      <c r="F9" s="398"/>
      <c r="G9" s="21"/>
      <c r="H9" s="4"/>
    </row>
    <row r="10" spans="1:8" ht="33" customHeight="1">
      <c r="A10" s="72"/>
      <c r="B10" s="27"/>
      <c r="C10" s="71"/>
      <c r="D10" s="71"/>
      <c r="E10" s="71"/>
      <c r="F10" s="70"/>
      <c r="G10" s="21"/>
      <c r="H10" s="21"/>
    </row>
    <row r="11" spans="1:8" s="6" customFormat="1" ht="37">
      <c r="A11" s="136" t="s">
        <v>1064</v>
      </c>
      <c r="B11" s="137" t="s">
        <v>1205</v>
      </c>
      <c r="C11" s="138" t="s">
        <v>5</v>
      </c>
      <c r="D11" s="138" t="s">
        <v>1206</v>
      </c>
      <c r="E11" s="138" t="s">
        <v>1207</v>
      </c>
      <c r="F11" s="359" t="s">
        <v>1208</v>
      </c>
    </row>
    <row r="12" spans="1:8" s="144" customFormat="1" ht="18.5">
      <c r="A12" s="314">
        <v>1</v>
      </c>
      <c r="B12" s="183"/>
      <c r="C12" s="316"/>
      <c r="D12" s="184"/>
      <c r="E12" s="185"/>
      <c r="F12" s="316"/>
    </row>
    <row r="13" spans="1:8" s="144" customFormat="1" ht="18.5">
      <c r="A13" s="314">
        <v>2</v>
      </c>
      <c r="B13" s="186"/>
      <c r="C13" s="316"/>
      <c r="D13" s="184"/>
      <c r="E13" s="185"/>
      <c r="F13" s="316"/>
    </row>
    <row r="14" spans="1:8" s="144" customFormat="1" ht="18.5">
      <c r="A14" s="314">
        <v>3</v>
      </c>
      <c r="B14" s="186"/>
      <c r="C14" s="316"/>
      <c r="D14" s="184"/>
      <c r="E14" s="185"/>
      <c r="F14" s="316"/>
    </row>
    <row r="15" spans="1:8" s="144" customFormat="1" ht="18.5">
      <c r="A15" s="314">
        <v>4</v>
      </c>
      <c r="B15" s="186"/>
      <c r="C15" s="316"/>
      <c r="D15" s="184"/>
      <c r="E15" s="185"/>
      <c r="F15" s="316"/>
    </row>
    <row r="16" spans="1:8" s="144" customFormat="1" ht="18.5">
      <c r="A16" s="314">
        <v>5</v>
      </c>
      <c r="B16" s="186"/>
      <c r="C16" s="316"/>
      <c r="D16" s="184"/>
      <c r="E16" s="185"/>
      <c r="F16" s="316"/>
    </row>
    <row r="17" spans="1:6" s="147" customFormat="1" ht="18.5">
      <c r="A17" s="314">
        <v>6</v>
      </c>
      <c r="B17" s="186"/>
      <c r="C17" s="316"/>
      <c r="D17" s="184"/>
      <c r="E17" s="185"/>
      <c r="F17" s="316"/>
    </row>
    <row r="18" spans="1:6" s="147" customFormat="1" ht="18.5">
      <c r="A18" s="314">
        <v>7</v>
      </c>
      <c r="B18" s="186"/>
      <c r="C18" s="316"/>
      <c r="D18" s="184"/>
      <c r="E18" s="185"/>
      <c r="F18" s="316"/>
    </row>
    <row r="19" spans="1:6" s="147" customFormat="1" ht="18.5">
      <c r="A19" s="314">
        <v>8</v>
      </c>
      <c r="B19" s="186"/>
      <c r="C19" s="316"/>
      <c r="D19" s="184"/>
      <c r="E19" s="185"/>
      <c r="F19" s="316"/>
    </row>
    <row r="20" spans="1:6" s="147" customFormat="1" ht="18.5">
      <c r="A20" s="314">
        <v>9</v>
      </c>
      <c r="B20" s="186"/>
      <c r="C20" s="316"/>
      <c r="D20" s="184"/>
      <c r="E20" s="185"/>
      <c r="F20" s="316"/>
    </row>
    <row r="21" spans="1:6" s="147" customFormat="1" ht="18.5">
      <c r="A21" s="314">
        <v>10</v>
      </c>
      <c r="B21" s="186"/>
      <c r="C21" s="316"/>
      <c r="D21" s="184"/>
      <c r="E21" s="185"/>
      <c r="F21" s="316"/>
    </row>
    <row r="22" spans="1:6" s="147" customFormat="1" ht="18.5">
      <c r="A22" s="314">
        <v>11</v>
      </c>
      <c r="B22" s="186"/>
      <c r="C22" s="316"/>
      <c r="D22" s="184"/>
      <c r="E22" s="185"/>
      <c r="F22" s="316"/>
    </row>
    <row r="23" spans="1:6" s="147" customFormat="1" ht="18.5">
      <c r="A23" s="314">
        <v>12</v>
      </c>
      <c r="B23" s="186"/>
      <c r="C23" s="316"/>
      <c r="D23" s="184"/>
      <c r="E23" s="185"/>
      <c r="F23" s="316"/>
    </row>
    <row r="24" spans="1:6" s="147" customFormat="1" ht="18.5">
      <c r="A24" s="314">
        <v>13</v>
      </c>
      <c r="B24" s="186"/>
      <c r="C24" s="316"/>
      <c r="D24" s="184"/>
      <c r="E24" s="185"/>
      <c r="F24" s="316"/>
    </row>
    <row r="25" spans="1:6" s="147" customFormat="1" ht="18.5">
      <c r="A25" s="314">
        <v>14</v>
      </c>
      <c r="B25" s="186"/>
      <c r="C25" s="316"/>
      <c r="D25" s="184"/>
      <c r="E25" s="185"/>
      <c r="F25" s="316"/>
    </row>
    <row r="26" spans="1:6" s="147" customFormat="1" ht="18.5">
      <c r="A26" s="315">
        <v>15</v>
      </c>
      <c r="B26" s="187"/>
      <c r="C26" s="316"/>
      <c r="D26" s="188"/>
      <c r="E26" s="185"/>
      <c r="F26" s="316"/>
    </row>
    <row r="27" spans="1:6" ht="18.5">
      <c r="A27" s="177"/>
      <c r="B27" s="178"/>
      <c r="C27" s="179"/>
      <c r="D27" s="180"/>
      <c r="E27" s="181"/>
      <c r="F27" s="182"/>
    </row>
  </sheetData>
  <sheetProtection selectLockedCells="1"/>
  <mergeCells count="2">
    <mergeCell ref="C5:D5"/>
    <mergeCell ref="E9:F9"/>
  </mergeCells>
  <dataValidations count="7">
    <dataValidation type="textLength" showInputMessage="1" showErrorMessage="1" prompt="Please enter your information.  These cells cannot be left blank." sqref="B5:B9">
      <formula1>0</formula1>
      <formula2>10000</formula2>
    </dataValidation>
    <dataValidation type="whole" allowBlank="1" showInputMessage="1" showErrorMessage="1" error="Please enter only numbers to represent dollar amounts." prompt="Please enter an amount.  Dollar sign will automatically populate." sqref="E12">
      <formula1>0</formula1>
      <formula2>9999999</formula2>
    </dataValidation>
    <dataValidation type="whole" allowBlank="1" showInputMessage="1" showErrorMessage="1" error="Please do not enter text, must be numbers." prompt="Please enter an amount.  Dollar sign will automatically populate." sqref="E15">
      <formula1>0</formula1>
      <formula2>9999999</formula2>
    </dataValidation>
    <dataValidation type="whole" allowBlank="1" showInputMessage="1" showErrorMessage="1" error="Please enter only numbers to represent  dollar amounts." prompt="Please enter an amount.  Dollar sign will automatically populate." sqref="E16:E26 E13:E14">
      <formula1>0</formula1>
      <formula2>9999999</formula2>
    </dataValidation>
    <dataValidation type="date" allowBlank="1" showInputMessage="1" showErrorMessage="1" error="Please try again.  Date must be entered in MM/DD/YY format utilizing a time frame between 7/1/14 and 6/30/15." prompt="Please enter one date in MM/DD/YY format." sqref="C12:C26 F12:F26">
      <formula1>41821</formula1>
      <formula2>42185</formula2>
    </dataValidation>
    <dataValidation type="list" showInputMessage="1" showErrorMessage="1" sqref="D6">
      <formula1>turnaround</formula1>
    </dataValidation>
    <dataValidation type="list" showInputMessage="1" showErrorMessage="1" prompt="_x000a_" sqref="D7:D9">
      <formula1>turnaround</formula1>
    </dataValidation>
  </dataValidations>
  <hyperlinks>
    <hyperlink ref="D1" location="Instructions!A1" display="RETURN TO INSTRUCTIONS"/>
  </hyperlinks>
  <pageMargins left="0.7" right="0.7" top="0.75" bottom="0.75" header="0.3" footer="0.3"/>
  <pageSetup scale="58" orientation="landscape" r:id="rId1"/>
  <drawing r:id="rId2"/>
  <tableParts count="1">
    <tablePart r:id="rId3"/>
  </tableParts>
</worksheet>
</file>

<file path=xl/worksheets/sheet23.xml><?xml version="1.0" encoding="utf-8"?>
<worksheet xmlns="http://schemas.openxmlformats.org/spreadsheetml/2006/main" xmlns:r="http://schemas.openxmlformats.org/officeDocument/2006/relationships">
  <sheetPr codeName="Sheet6" enableFormatConditionsCalculation="0">
    <tabColor rgb="FF00B0F0"/>
    <pageSetUpPr fitToPage="1"/>
  </sheetPr>
  <dimension ref="A1:I21"/>
  <sheetViews>
    <sheetView showGridLines="0" showRowColHeaders="0" showZeros="0" view="pageBreakPreview" zoomScale="60" zoomScaleNormal="75" zoomScalePageLayoutView="75" workbookViewId="0">
      <selection activeCell="C18" sqref="C18"/>
    </sheetView>
  </sheetViews>
  <sheetFormatPr defaultColWidth="8.7265625" defaultRowHeight="14.5"/>
  <cols>
    <col min="1" max="1" width="8.26953125" style="8" customWidth="1"/>
    <col min="2" max="2" width="28.453125" style="130" customWidth="1"/>
    <col min="3" max="3" width="62.1796875" style="130" customWidth="1"/>
    <col min="4" max="5" width="43.1796875" style="130" customWidth="1"/>
    <col min="6" max="6" width="23.453125" style="130" customWidth="1"/>
    <col min="7" max="7" width="28.7265625" style="130" customWidth="1"/>
    <col min="8" max="8" width="7.7265625" style="8" customWidth="1"/>
    <col min="9" max="16384" width="8.7265625" style="8"/>
  </cols>
  <sheetData>
    <row r="1" spans="1:9" ht="44" thickBot="1">
      <c r="A1" s="60" t="s">
        <v>1088</v>
      </c>
      <c r="B1" s="121"/>
      <c r="C1" s="121"/>
      <c r="D1" s="121"/>
      <c r="E1" s="121"/>
      <c r="F1" s="121"/>
      <c r="G1" s="111" t="s">
        <v>1048</v>
      </c>
      <c r="H1" s="40"/>
    </row>
    <row r="2" spans="1:9" ht="18" customHeight="1">
      <c r="A2" s="40" t="s">
        <v>732</v>
      </c>
      <c r="B2" s="121"/>
      <c r="C2" s="121"/>
      <c r="D2" s="121"/>
      <c r="E2" s="121"/>
      <c r="F2" s="121"/>
      <c r="G2" s="121"/>
      <c r="H2" s="40"/>
    </row>
    <row r="3" spans="1:9" s="62" customFormat="1" ht="19">
      <c r="A3" s="61" t="s">
        <v>1153</v>
      </c>
      <c r="B3" s="124"/>
      <c r="C3" s="124"/>
      <c r="D3" s="124"/>
      <c r="E3" s="124"/>
      <c r="F3" s="124"/>
      <c r="G3" s="124"/>
      <c r="H3" s="59"/>
    </row>
    <row r="4" spans="1:9" s="62" customFormat="1" ht="19">
      <c r="A4" s="59"/>
      <c r="B4" s="124"/>
      <c r="C4" s="124"/>
      <c r="D4" s="124"/>
      <c r="E4" s="124"/>
      <c r="F4" s="124"/>
      <c r="G4" s="124"/>
      <c r="H4" s="59"/>
    </row>
    <row r="5" spans="1:9" s="62" customFormat="1" ht="63" customHeight="1" thickBot="1">
      <c r="A5" s="59"/>
      <c r="B5" s="339" t="s">
        <v>1157</v>
      </c>
      <c r="C5" s="340" t="s">
        <v>1059</v>
      </c>
      <c r="D5" s="341" t="s">
        <v>668</v>
      </c>
      <c r="E5" s="340" t="s">
        <v>1087</v>
      </c>
      <c r="F5" s="339" t="s">
        <v>667</v>
      </c>
      <c r="G5" s="340" t="s">
        <v>2</v>
      </c>
      <c r="H5" s="59"/>
    </row>
    <row r="6" spans="1:9" s="62" customFormat="1" ht="19">
      <c r="A6" s="59"/>
      <c r="B6" s="149" t="str">
        <f>'Intervention Strategy Summary'!$A$3</f>
        <v xml:space="preserve">   </v>
      </c>
      <c r="C6" s="149">
        <f>'Intervention Strategy Summary'!$P$3</f>
        <v>0</v>
      </c>
      <c r="D6" s="150">
        <f>'Intervention Strategy Summary'!$S$3</f>
        <v>0</v>
      </c>
      <c r="E6" s="149">
        <f>'Intervention Strategy Summary'!$C$3</f>
        <v>0</v>
      </c>
      <c r="F6" s="151">
        <f>'Intervention Strategy Summary'!$Q$3</f>
        <v>0</v>
      </c>
      <c r="G6" s="151">
        <f>'Intervention Strategy Summary'!$R$3</f>
        <v>0</v>
      </c>
      <c r="H6" s="59"/>
    </row>
    <row r="7" spans="1:9" s="62" customFormat="1" ht="19">
      <c r="A7" s="59"/>
      <c r="B7" s="149"/>
      <c r="C7" s="149" t="e">
        <f>'Intervention Strategy Summary'!$P$18</f>
        <v>#REF!</v>
      </c>
      <c r="D7" s="150" t="e">
        <f>'Intervention Strategy Summary'!$S$18</f>
        <v>#REF!</v>
      </c>
      <c r="E7" s="149" t="e">
        <f>'Intervention Strategy Summary'!$C$18</f>
        <v>#REF!</v>
      </c>
      <c r="F7" s="151" t="e">
        <f>'Intervention Strategy Summary'!$Q$18</f>
        <v>#REF!</v>
      </c>
      <c r="G7" s="151" t="e">
        <f>'Intervention Strategy Summary'!$R$18</f>
        <v>#REF!</v>
      </c>
      <c r="H7" s="59"/>
    </row>
    <row r="8" spans="1:9" s="62" customFormat="1" ht="19">
      <c r="A8" s="59"/>
      <c r="B8" s="149" t="e">
        <f>'Intervention Strategy Summary'!$A$33</f>
        <v>#REF!</v>
      </c>
      <c r="C8" s="149" t="e">
        <f>'Intervention Strategy Summary'!$P$33</f>
        <v>#REF!</v>
      </c>
      <c r="D8" s="150" t="e">
        <f>'Intervention Strategy Summary'!$S$33</f>
        <v>#REF!</v>
      </c>
      <c r="E8" s="149" t="e">
        <f>'Intervention Strategy Summary'!$C$33</f>
        <v>#REF!</v>
      </c>
      <c r="F8" s="151" t="e">
        <f>'Intervention Strategy Summary'!$Q$33</f>
        <v>#REF!</v>
      </c>
      <c r="G8" s="151" t="e">
        <f>'Intervention Strategy Summary'!$R$33</f>
        <v>#REF!</v>
      </c>
      <c r="H8" s="59"/>
    </row>
    <row r="9" spans="1:9" s="62" customFormat="1" ht="19">
      <c r="A9" s="59"/>
      <c r="B9" s="149" t="e">
        <f>'Intervention Strategy Summary'!$A$48</f>
        <v>#REF!</v>
      </c>
      <c r="C9" s="149" t="e">
        <f>'Intervention Strategy Summary'!$P$48</f>
        <v>#REF!</v>
      </c>
      <c r="D9" s="150" t="e">
        <f>'Intervention Strategy Summary'!$S$48</f>
        <v>#REF!</v>
      </c>
      <c r="E9" s="149" t="e">
        <f>'Intervention Strategy Summary'!$C$48</f>
        <v>#REF!</v>
      </c>
      <c r="F9" s="151" t="e">
        <f>'Intervention Strategy Summary'!$Q$48</f>
        <v>#REF!</v>
      </c>
      <c r="G9" s="151" t="e">
        <f>'Intervention Strategy Summary'!$R$48</f>
        <v>#REF!</v>
      </c>
      <c r="H9" s="59"/>
    </row>
    <row r="10" spans="1:9" s="62" customFormat="1" ht="19">
      <c r="A10" s="59"/>
      <c r="B10" s="149" t="e">
        <f>'Intervention Strategy Summary'!$A$63</f>
        <v>#REF!</v>
      </c>
      <c r="C10" s="149" t="e">
        <f>'Intervention Strategy Summary'!$P$63</f>
        <v>#REF!</v>
      </c>
      <c r="D10" s="150" t="e">
        <f>'Intervention Strategy Summary'!$S$63</f>
        <v>#REF!</v>
      </c>
      <c r="E10" s="149" t="e">
        <f>'Intervention Strategy Summary'!$C$63</f>
        <v>#REF!</v>
      </c>
      <c r="F10" s="151" t="e">
        <f>'Intervention Strategy Summary'!$Q$63</f>
        <v>#REF!</v>
      </c>
      <c r="G10" s="151" t="e">
        <f>'Intervention Strategy Summary'!$R$63</f>
        <v>#REF!</v>
      </c>
      <c r="H10" s="59"/>
    </row>
    <row r="11" spans="1:9" s="62" customFormat="1" ht="19">
      <c r="A11" s="59"/>
      <c r="B11" s="149" t="e">
        <f>'Intervention Strategy Summary'!$A$78</f>
        <v>#REF!</v>
      </c>
      <c r="C11" s="149" t="e">
        <f>'Intervention Strategy Summary'!$P$78</f>
        <v>#REF!</v>
      </c>
      <c r="D11" s="150" t="e">
        <f>'Intervention Strategy Summary'!$S$78</f>
        <v>#REF!</v>
      </c>
      <c r="E11" s="149" t="e">
        <f>'Intervention Strategy Summary'!$C$78</f>
        <v>#REF!</v>
      </c>
      <c r="F11" s="151" t="e">
        <f>'Intervention Strategy Summary'!$Q$78</f>
        <v>#REF!</v>
      </c>
      <c r="G11" s="151" t="e">
        <f>'Intervention Strategy Summary'!$R$78</f>
        <v>#REF!</v>
      </c>
      <c r="H11" s="59"/>
    </row>
    <row r="12" spans="1:9" s="62" customFormat="1" ht="19">
      <c r="A12" s="59"/>
      <c r="B12" s="149" t="e">
        <f>'Intervention Strategy Summary'!$A$93</f>
        <v>#REF!</v>
      </c>
      <c r="C12" s="149" t="e">
        <f>'Intervention Strategy Summary'!$P$93</f>
        <v>#REF!</v>
      </c>
      <c r="D12" s="150" t="e">
        <f>'Intervention Strategy Summary'!$S$93</f>
        <v>#REF!</v>
      </c>
      <c r="E12" s="149" t="e">
        <f>'Intervention Strategy Summary'!$C$93</f>
        <v>#REF!</v>
      </c>
      <c r="F12" s="151" t="e">
        <f>'Intervention Strategy Summary'!$Q$93</f>
        <v>#REF!</v>
      </c>
      <c r="G12" s="151" t="e">
        <f>'Intervention Strategy Summary'!$R$93</f>
        <v>#REF!</v>
      </c>
      <c r="H12" s="59"/>
    </row>
    <row r="13" spans="1:9" s="62" customFormat="1" ht="19">
      <c r="A13" s="59"/>
      <c r="B13" s="149" t="e">
        <f>'Intervention Strategy Summary'!$A$108</f>
        <v>#REF!</v>
      </c>
      <c r="C13" s="149" t="e">
        <f>'Intervention Strategy Summary'!$P$108</f>
        <v>#REF!</v>
      </c>
      <c r="D13" s="150" t="e">
        <f>'Intervention Strategy Summary'!$S$108</f>
        <v>#REF!</v>
      </c>
      <c r="E13" s="149" t="e">
        <f>'Intervention Strategy Summary'!$C$108</f>
        <v>#REF!</v>
      </c>
      <c r="F13" s="151" t="e">
        <f>'Intervention Strategy Summary'!$Q$108</f>
        <v>#REF!</v>
      </c>
      <c r="G13" s="151" t="e">
        <f>'Intervention Strategy Summary'!$R$108</f>
        <v>#REF!</v>
      </c>
      <c r="H13" s="59"/>
    </row>
    <row r="14" spans="1:9" s="62" customFormat="1" ht="19">
      <c r="A14" s="59"/>
      <c r="B14" s="149" t="e">
        <f>'Intervention Strategy Summary'!$A$123</f>
        <v>#REF!</v>
      </c>
      <c r="C14" s="149" t="e">
        <f>'Intervention Strategy Summary'!$P$123</f>
        <v>#REF!</v>
      </c>
      <c r="D14" s="150" t="e">
        <f>'Intervention Strategy Summary'!$S$123</f>
        <v>#REF!</v>
      </c>
      <c r="E14" s="149" t="e">
        <f>'Intervention Strategy Summary'!$C$123</f>
        <v>#REF!</v>
      </c>
      <c r="F14" s="151" t="e">
        <f>'Intervention Strategy Summary'!$Q$123</f>
        <v>#REF!</v>
      </c>
      <c r="G14" s="151" t="e">
        <f>'Intervention Strategy Summary'!$R$123</f>
        <v>#REF!</v>
      </c>
      <c r="H14" s="59"/>
    </row>
    <row r="15" spans="1:9" s="62" customFormat="1" ht="19">
      <c r="A15" s="59"/>
      <c r="B15" s="149" t="e">
        <f>'Intervention Strategy Summary'!$A$138</f>
        <v>#REF!</v>
      </c>
      <c r="C15" s="149" t="e">
        <f>'Intervention Strategy Summary'!$P$138</f>
        <v>#REF!</v>
      </c>
      <c r="D15" s="150" t="e">
        <f>'Intervention Strategy Summary'!$S$138</f>
        <v>#REF!</v>
      </c>
      <c r="E15" s="149" t="e">
        <f>'Intervention Strategy Summary'!$C$138</f>
        <v>#REF!</v>
      </c>
      <c r="F15" s="151" t="e">
        <f>'Intervention Strategy Summary'!$Q$138</f>
        <v>#REF!</v>
      </c>
      <c r="G15" s="151" t="e">
        <f>'Intervention Strategy Summary'!$R$138</f>
        <v>#REF!</v>
      </c>
      <c r="H15" s="59"/>
    </row>
    <row r="16" spans="1:9">
      <c r="A16" s="40"/>
      <c r="B16" s="121"/>
      <c r="C16" s="121"/>
      <c r="D16" s="121"/>
      <c r="E16" s="121"/>
      <c r="F16" s="121"/>
      <c r="G16" s="121"/>
      <c r="H16" s="40"/>
      <c r="I16" s="40"/>
    </row>
    <row r="17" spans="1:9">
      <c r="A17" s="40"/>
      <c r="B17" s="121"/>
      <c r="C17" s="121"/>
      <c r="D17" s="121"/>
      <c r="E17" s="121"/>
      <c r="F17" s="121"/>
      <c r="G17" s="121"/>
      <c r="H17" s="40"/>
      <c r="I17" s="40"/>
    </row>
    <row r="18" spans="1:9">
      <c r="A18" s="40"/>
      <c r="B18" s="121"/>
      <c r="C18" s="121"/>
      <c r="D18" s="121"/>
      <c r="E18" s="121"/>
      <c r="F18" s="121"/>
      <c r="G18" s="121"/>
      <c r="H18" s="40"/>
      <c r="I18" s="40"/>
    </row>
    <row r="19" spans="1:9">
      <c r="A19" s="40"/>
      <c r="B19" s="121"/>
      <c r="C19" s="121"/>
      <c r="D19" s="121"/>
      <c r="E19" s="121"/>
      <c r="F19" s="121"/>
      <c r="G19" s="121"/>
      <c r="H19" s="40"/>
      <c r="I19" s="40"/>
    </row>
    <row r="20" spans="1:9">
      <c r="A20" s="40"/>
      <c r="B20" s="121"/>
      <c r="C20" s="121"/>
      <c r="D20" s="121"/>
      <c r="E20" s="121"/>
      <c r="F20" s="121"/>
      <c r="G20" s="121"/>
      <c r="H20" s="40"/>
      <c r="I20" s="40"/>
    </row>
    <row r="21" spans="1:9">
      <c r="A21" s="40"/>
      <c r="B21" s="121"/>
      <c r="C21" s="121"/>
      <c r="D21" s="121"/>
      <c r="E21" s="121"/>
      <c r="F21" s="121"/>
      <c r="G21" s="121"/>
      <c r="H21" s="40"/>
      <c r="I21" s="40"/>
    </row>
  </sheetData>
  <sheetProtection selectLockedCells="1"/>
  <hyperlinks>
    <hyperlink ref="G1" location="Instructions!A1" display="RETURN TO INSTRUCTIONS"/>
  </hyperlinks>
  <pageMargins left="0.7" right="0.7" top="0.75" bottom="0.75" header="0.3" footer="0.3"/>
  <pageSetup scale="50" orientation="landscape" r:id="rId1"/>
  <drawing r:id="rId2"/>
  <tableParts count="1">
    <tablePart r:id="rId3"/>
  </tableParts>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sheetPr codeName="Sheet13" enableFormatConditionsCalculation="0">
    <tabColor rgb="FF00B0F0"/>
  </sheetPr>
  <dimension ref="A1:J36"/>
  <sheetViews>
    <sheetView showGridLines="0" showRowColHeaders="0" view="pageBreakPreview" zoomScale="70" zoomScaleNormal="115" zoomScaleSheetLayoutView="70" zoomScalePageLayoutView="115" workbookViewId="0">
      <selection activeCell="A3" sqref="A3"/>
    </sheetView>
  </sheetViews>
  <sheetFormatPr defaultColWidth="8.7265625" defaultRowHeight="13"/>
  <cols>
    <col min="1" max="1" width="43.453125" style="9" customWidth="1"/>
    <col min="2" max="2" width="7.453125" style="9" customWidth="1"/>
    <col min="3" max="3" width="10.7265625" style="9" customWidth="1"/>
    <col min="4" max="4" width="21.453125" style="9" customWidth="1"/>
    <col min="5" max="6" width="30.7265625" style="9" customWidth="1"/>
    <col min="7" max="7" width="23.26953125" style="9" customWidth="1"/>
    <col min="8" max="8" width="2.26953125" style="9" customWidth="1"/>
    <col min="9" max="9" width="20.453125" style="9" customWidth="1"/>
    <col min="10" max="10" width="24.7265625" style="9" bestFit="1" customWidth="1"/>
    <col min="11" max="11" width="54.1796875" style="9" customWidth="1"/>
    <col min="12" max="12" width="18.453125" style="9" customWidth="1"/>
    <col min="13" max="256" width="8.7265625" style="9"/>
    <col min="257" max="257" width="38.1796875" style="9" bestFit="1" customWidth="1"/>
    <col min="258" max="258" width="7.453125" style="9" customWidth="1"/>
    <col min="259" max="259" width="7.1796875" style="9" customWidth="1"/>
    <col min="260" max="260" width="17.453125" style="9" customWidth="1"/>
    <col min="261" max="263" width="20.453125" style="9" customWidth="1"/>
    <col min="264" max="264" width="2.26953125" style="9" customWidth="1"/>
    <col min="265" max="265" width="12.7265625" style="9" customWidth="1"/>
    <col min="266" max="512" width="8.7265625" style="9"/>
    <col min="513" max="513" width="38.1796875" style="9" bestFit="1" customWidth="1"/>
    <col min="514" max="514" width="7.453125" style="9" customWidth="1"/>
    <col min="515" max="515" width="7.1796875" style="9" customWidth="1"/>
    <col min="516" max="516" width="17.453125" style="9" customWidth="1"/>
    <col min="517" max="519" width="20.453125" style="9" customWidth="1"/>
    <col min="520" max="520" width="2.26953125" style="9" customWidth="1"/>
    <col min="521" max="521" width="12.7265625" style="9" customWidth="1"/>
    <col min="522" max="768" width="8.7265625" style="9"/>
    <col min="769" max="769" width="38.1796875" style="9" bestFit="1" customWidth="1"/>
    <col min="770" max="770" width="7.453125" style="9" customWidth="1"/>
    <col min="771" max="771" width="7.1796875" style="9" customWidth="1"/>
    <col min="772" max="772" width="17.453125" style="9" customWidth="1"/>
    <col min="773" max="775" width="20.453125" style="9" customWidth="1"/>
    <col min="776" max="776" width="2.26953125" style="9" customWidth="1"/>
    <col min="777" max="777" width="12.7265625" style="9" customWidth="1"/>
    <col min="778" max="1024" width="8.7265625" style="9"/>
    <col min="1025" max="1025" width="38.1796875" style="9" bestFit="1" customWidth="1"/>
    <col min="1026" max="1026" width="7.453125" style="9" customWidth="1"/>
    <col min="1027" max="1027" width="7.1796875" style="9" customWidth="1"/>
    <col min="1028" max="1028" width="17.453125" style="9" customWidth="1"/>
    <col min="1029" max="1031" width="20.453125" style="9" customWidth="1"/>
    <col min="1032" max="1032" width="2.26953125" style="9" customWidth="1"/>
    <col min="1033" max="1033" width="12.7265625" style="9" customWidth="1"/>
    <col min="1034" max="1280" width="8.7265625" style="9"/>
    <col min="1281" max="1281" width="38.1796875" style="9" bestFit="1" customWidth="1"/>
    <col min="1282" max="1282" width="7.453125" style="9" customWidth="1"/>
    <col min="1283" max="1283" width="7.1796875" style="9" customWidth="1"/>
    <col min="1284" max="1284" width="17.453125" style="9" customWidth="1"/>
    <col min="1285" max="1287" width="20.453125" style="9" customWidth="1"/>
    <col min="1288" max="1288" width="2.26953125" style="9" customWidth="1"/>
    <col min="1289" max="1289" width="12.7265625" style="9" customWidth="1"/>
    <col min="1290" max="1536" width="8.7265625" style="9"/>
    <col min="1537" max="1537" width="38.1796875" style="9" bestFit="1" customWidth="1"/>
    <col min="1538" max="1538" width="7.453125" style="9" customWidth="1"/>
    <col min="1539" max="1539" width="7.1796875" style="9" customWidth="1"/>
    <col min="1540" max="1540" width="17.453125" style="9" customWidth="1"/>
    <col min="1541" max="1543" width="20.453125" style="9" customWidth="1"/>
    <col min="1544" max="1544" width="2.26953125" style="9" customWidth="1"/>
    <col min="1545" max="1545" width="12.7265625" style="9" customWidth="1"/>
    <col min="1546" max="1792" width="8.7265625" style="9"/>
    <col min="1793" max="1793" width="38.1796875" style="9" bestFit="1" customWidth="1"/>
    <col min="1794" max="1794" width="7.453125" style="9" customWidth="1"/>
    <col min="1795" max="1795" width="7.1796875" style="9" customWidth="1"/>
    <col min="1796" max="1796" width="17.453125" style="9" customWidth="1"/>
    <col min="1797" max="1799" width="20.453125" style="9" customWidth="1"/>
    <col min="1800" max="1800" width="2.26953125" style="9" customWidth="1"/>
    <col min="1801" max="1801" width="12.7265625" style="9" customWidth="1"/>
    <col min="1802" max="2048" width="8.7265625" style="9"/>
    <col min="2049" max="2049" width="38.1796875" style="9" bestFit="1" customWidth="1"/>
    <col min="2050" max="2050" width="7.453125" style="9" customWidth="1"/>
    <col min="2051" max="2051" width="7.1796875" style="9" customWidth="1"/>
    <col min="2052" max="2052" width="17.453125" style="9" customWidth="1"/>
    <col min="2053" max="2055" width="20.453125" style="9" customWidth="1"/>
    <col min="2056" max="2056" width="2.26953125" style="9" customWidth="1"/>
    <col min="2057" max="2057" width="12.7265625" style="9" customWidth="1"/>
    <col min="2058" max="2304" width="8.7265625" style="9"/>
    <col min="2305" max="2305" width="38.1796875" style="9" bestFit="1" customWidth="1"/>
    <col min="2306" max="2306" width="7.453125" style="9" customWidth="1"/>
    <col min="2307" max="2307" width="7.1796875" style="9" customWidth="1"/>
    <col min="2308" max="2308" width="17.453125" style="9" customWidth="1"/>
    <col min="2309" max="2311" width="20.453125" style="9" customWidth="1"/>
    <col min="2312" max="2312" width="2.26953125" style="9" customWidth="1"/>
    <col min="2313" max="2313" width="12.7265625" style="9" customWidth="1"/>
    <col min="2314" max="2560" width="8.7265625" style="9"/>
    <col min="2561" max="2561" width="38.1796875" style="9" bestFit="1" customWidth="1"/>
    <col min="2562" max="2562" width="7.453125" style="9" customWidth="1"/>
    <col min="2563" max="2563" width="7.1796875" style="9" customWidth="1"/>
    <col min="2564" max="2564" width="17.453125" style="9" customWidth="1"/>
    <col min="2565" max="2567" width="20.453125" style="9" customWidth="1"/>
    <col min="2568" max="2568" width="2.26953125" style="9" customWidth="1"/>
    <col min="2569" max="2569" width="12.7265625" style="9" customWidth="1"/>
    <col min="2570" max="2816" width="8.7265625" style="9"/>
    <col min="2817" max="2817" width="38.1796875" style="9" bestFit="1" customWidth="1"/>
    <col min="2818" max="2818" width="7.453125" style="9" customWidth="1"/>
    <col min="2819" max="2819" width="7.1796875" style="9" customWidth="1"/>
    <col min="2820" max="2820" width="17.453125" style="9" customWidth="1"/>
    <col min="2821" max="2823" width="20.453125" style="9" customWidth="1"/>
    <col min="2824" max="2824" width="2.26953125" style="9" customWidth="1"/>
    <col min="2825" max="2825" width="12.7265625" style="9" customWidth="1"/>
    <col min="2826" max="3072" width="8.7265625" style="9"/>
    <col min="3073" max="3073" width="38.1796875" style="9" bestFit="1" customWidth="1"/>
    <col min="3074" max="3074" width="7.453125" style="9" customWidth="1"/>
    <col min="3075" max="3075" width="7.1796875" style="9" customWidth="1"/>
    <col min="3076" max="3076" width="17.453125" style="9" customWidth="1"/>
    <col min="3077" max="3079" width="20.453125" style="9" customWidth="1"/>
    <col min="3080" max="3080" width="2.26953125" style="9" customWidth="1"/>
    <col min="3081" max="3081" width="12.7265625" style="9" customWidth="1"/>
    <col min="3082" max="3328" width="8.7265625" style="9"/>
    <col min="3329" max="3329" width="38.1796875" style="9" bestFit="1" customWidth="1"/>
    <col min="3330" max="3330" width="7.453125" style="9" customWidth="1"/>
    <col min="3331" max="3331" width="7.1796875" style="9" customWidth="1"/>
    <col min="3332" max="3332" width="17.453125" style="9" customWidth="1"/>
    <col min="3333" max="3335" width="20.453125" style="9" customWidth="1"/>
    <col min="3336" max="3336" width="2.26953125" style="9" customWidth="1"/>
    <col min="3337" max="3337" width="12.7265625" style="9" customWidth="1"/>
    <col min="3338" max="3584" width="8.7265625" style="9"/>
    <col min="3585" max="3585" width="38.1796875" style="9" bestFit="1" customWidth="1"/>
    <col min="3586" max="3586" width="7.453125" style="9" customWidth="1"/>
    <col min="3587" max="3587" width="7.1796875" style="9" customWidth="1"/>
    <col min="3588" max="3588" width="17.453125" style="9" customWidth="1"/>
    <col min="3589" max="3591" width="20.453125" style="9" customWidth="1"/>
    <col min="3592" max="3592" width="2.26953125" style="9" customWidth="1"/>
    <col min="3593" max="3593" width="12.7265625" style="9" customWidth="1"/>
    <col min="3594" max="3840" width="8.7265625" style="9"/>
    <col min="3841" max="3841" width="38.1796875" style="9" bestFit="1" customWidth="1"/>
    <col min="3842" max="3842" width="7.453125" style="9" customWidth="1"/>
    <col min="3843" max="3843" width="7.1796875" style="9" customWidth="1"/>
    <col min="3844" max="3844" width="17.453125" style="9" customWidth="1"/>
    <col min="3845" max="3847" width="20.453125" style="9" customWidth="1"/>
    <col min="3848" max="3848" width="2.26953125" style="9" customWidth="1"/>
    <col min="3849" max="3849" width="12.7265625" style="9" customWidth="1"/>
    <col min="3850" max="4096" width="8.7265625" style="9"/>
    <col min="4097" max="4097" width="38.1796875" style="9" bestFit="1" customWidth="1"/>
    <col min="4098" max="4098" width="7.453125" style="9" customWidth="1"/>
    <col min="4099" max="4099" width="7.1796875" style="9" customWidth="1"/>
    <col min="4100" max="4100" width="17.453125" style="9" customWidth="1"/>
    <col min="4101" max="4103" width="20.453125" style="9" customWidth="1"/>
    <col min="4104" max="4104" width="2.26953125" style="9" customWidth="1"/>
    <col min="4105" max="4105" width="12.7265625" style="9" customWidth="1"/>
    <col min="4106" max="4352" width="8.7265625" style="9"/>
    <col min="4353" max="4353" width="38.1796875" style="9" bestFit="1" customWidth="1"/>
    <col min="4354" max="4354" width="7.453125" style="9" customWidth="1"/>
    <col min="4355" max="4355" width="7.1796875" style="9" customWidth="1"/>
    <col min="4356" max="4356" width="17.453125" style="9" customWidth="1"/>
    <col min="4357" max="4359" width="20.453125" style="9" customWidth="1"/>
    <col min="4360" max="4360" width="2.26953125" style="9" customWidth="1"/>
    <col min="4361" max="4361" width="12.7265625" style="9" customWidth="1"/>
    <col min="4362" max="4608" width="8.7265625" style="9"/>
    <col min="4609" max="4609" width="38.1796875" style="9" bestFit="1" customWidth="1"/>
    <col min="4610" max="4610" width="7.453125" style="9" customWidth="1"/>
    <col min="4611" max="4611" width="7.1796875" style="9" customWidth="1"/>
    <col min="4612" max="4612" width="17.453125" style="9" customWidth="1"/>
    <col min="4613" max="4615" width="20.453125" style="9" customWidth="1"/>
    <col min="4616" max="4616" width="2.26953125" style="9" customWidth="1"/>
    <col min="4617" max="4617" width="12.7265625" style="9" customWidth="1"/>
    <col min="4618" max="4864" width="8.7265625" style="9"/>
    <col min="4865" max="4865" width="38.1796875" style="9" bestFit="1" customWidth="1"/>
    <col min="4866" max="4866" width="7.453125" style="9" customWidth="1"/>
    <col min="4867" max="4867" width="7.1796875" style="9" customWidth="1"/>
    <col min="4868" max="4868" width="17.453125" style="9" customWidth="1"/>
    <col min="4869" max="4871" width="20.453125" style="9" customWidth="1"/>
    <col min="4872" max="4872" width="2.26953125" style="9" customWidth="1"/>
    <col min="4873" max="4873" width="12.7265625" style="9" customWidth="1"/>
    <col min="4874" max="5120" width="8.7265625" style="9"/>
    <col min="5121" max="5121" width="38.1796875" style="9" bestFit="1" customWidth="1"/>
    <col min="5122" max="5122" width="7.453125" style="9" customWidth="1"/>
    <col min="5123" max="5123" width="7.1796875" style="9" customWidth="1"/>
    <col min="5124" max="5124" width="17.453125" style="9" customWidth="1"/>
    <col min="5125" max="5127" width="20.453125" style="9" customWidth="1"/>
    <col min="5128" max="5128" width="2.26953125" style="9" customWidth="1"/>
    <col min="5129" max="5129" width="12.7265625" style="9" customWidth="1"/>
    <col min="5130" max="5376" width="8.7265625" style="9"/>
    <col min="5377" max="5377" width="38.1796875" style="9" bestFit="1" customWidth="1"/>
    <col min="5378" max="5378" width="7.453125" style="9" customWidth="1"/>
    <col min="5379" max="5379" width="7.1796875" style="9" customWidth="1"/>
    <col min="5380" max="5380" width="17.453125" style="9" customWidth="1"/>
    <col min="5381" max="5383" width="20.453125" style="9" customWidth="1"/>
    <col min="5384" max="5384" width="2.26953125" style="9" customWidth="1"/>
    <col min="5385" max="5385" width="12.7265625" style="9" customWidth="1"/>
    <col min="5386" max="5632" width="8.7265625" style="9"/>
    <col min="5633" max="5633" width="38.1796875" style="9" bestFit="1" customWidth="1"/>
    <col min="5634" max="5634" width="7.453125" style="9" customWidth="1"/>
    <col min="5635" max="5635" width="7.1796875" style="9" customWidth="1"/>
    <col min="5636" max="5636" width="17.453125" style="9" customWidth="1"/>
    <col min="5637" max="5639" width="20.453125" style="9" customWidth="1"/>
    <col min="5640" max="5640" width="2.26953125" style="9" customWidth="1"/>
    <col min="5641" max="5641" width="12.7265625" style="9" customWidth="1"/>
    <col min="5642" max="5888" width="8.7265625" style="9"/>
    <col min="5889" max="5889" width="38.1796875" style="9" bestFit="1" customWidth="1"/>
    <col min="5890" max="5890" width="7.453125" style="9" customWidth="1"/>
    <col min="5891" max="5891" width="7.1796875" style="9" customWidth="1"/>
    <col min="5892" max="5892" width="17.453125" style="9" customWidth="1"/>
    <col min="5893" max="5895" width="20.453125" style="9" customWidth="1"/>
    <col min="5896" max="5896" width="2.26953125" style="9" customWidth="1"/>
    <col min="5897" max="5897" width="12.7265625" style="9" customWidth="1"/>
    <col min="5898" max="6144" width="8.7265625" style="9"/>
    <col min="6145" max="6145" width="38.1796875" style="9" bestFit="1" customWidth="1"/>
    <col min="6146" max="6146" width="7.453125" style="9" customWidth="1"/>
    <col min="6147" max="6147" width="7.1796875" style="9" customWidth="1"/>
    <col min="6148" max="6148" width="17.453125" style="9" customWidth="1"/>
    <col min="6149" max="6151" width="20.453125" style="9" customWidth="1"/>
    <col min="6152" max="6152" width="2.26953125" style="9" customWidth="1"/>
    <col min="6153" max="6153" width="12.7265625" style="9" customWidth="1"/>
    <col min="6154" max="6400" width="8.7265625" style="9"/>
    <col min="6401" max="6401" width="38.1796875" style="9" bestFit="1" customWidth="1"/>
    <col min="6402" max="6402" width="7.453125" style="9" customWidth="1"/>
    <col min="6403" max="6403" width="7.1796875" style="9" customWidth="1"/>
    <col min="6404" max="6404" width="17.453125" style="9" customWidth="1"/>
    <col min="6405" max="6407" width="20.453125" style="9" customWidth="1"/>
    <col min="6408" max="6408" width="2.26953125" style="9" customWidth="1"/>
    <col min="6409" max="6409" width="12.7265625" style="9" customWidth="1"/>
    <col min="6410" max="6656" width="8.7265625" style="9"/>
    <col min="6657" max="6657" width="38.1796875" style="9" bestFit="1" customWidth="1"/>
    <col min="6658" max="6658" width="7.453125" style="9" customWidth="1"/>
    <col min="6659" max="6659" width="7.1796875" style="9" customWidth="1"/>
    <col min="6660" max="6660" width="17.453125" style="9" customWidth="1"/>
    <col min="6661" max="6663" width="20.453125" style="9" customWidth="1"/>
    <col min="6664" max="6664" width="2.26953125" style="9" customWidth="1"/>
    <col min="6665" max="6665" width="12.7265625" style="9" customWidth="1"/>
    <col min="6666" max="6912" width="8.7265625" style="9"/>
    <col min="6913" max="6913" width="38.1796875" style="9" bestFit="1" customWidth="1"/>
    <col min="6914" max="6914" width="7.453125" style="9" customWidth="1"/>
    <col min="6915" max="6915" width="7.1796875" style="9" customWidth="1"/>
    <col min="6916" max="6916" width="17.453125" style="9" customWidth="1"/>
    <col min="6917" max="6919" width="20.453125" style="9" customWidth="1"/>
    <col min="6920" max="6920" width="2.26953125" style="9" customWidth="1"/>
    <col min="6921" max="6921" width="12.7265625" style="9" customWidth="1"/>
    <col min="6922" max="7168" width="8.7265625" style="9"/>
    <col min="7169" max="7169" width="38.1796875" style="9" bestFit="1" customWidth="1"/>
    <col min="7170" max="7170" width="7.453125" style="9" customWidth="1"/>
    <col min="7171" max="7171" width="7.1796875" style="9" customWidth="1"/>
    <col min="7172" max="7172" width="17.453125" style="9" customWidth="1"/>
    <col min="7173" max="7175" width="20.453125" style="9" customWidth="1"/>
    <col min="7176" max="7176" width="2.26953125" style="9" customWidth="1"/>
    <col min="7177" max="7177" width="12.7265625" style="9" customWidth="1"/>
    <col min="7178" max="7424" width="8.7265625" style="9"/>
    <col min="7425" max="7425" width="38.1796875" style="9" bestFit="1" customWidth="1"/>
    <col min="7426" max="7426" width="7.453125" style="9" customWidth="1"/>
    <col min="7427" max="7427" width="7.1796875" style="9" customWidth="1"/>
    <col min="7428" max="7428" width="17.453125" style="9" customWidth="1"/>
    <col min="7429" max="7431" width="20.453125" style="9" customWidth="1"/>
    <col min="7432" max="7432" width="2.26953125" style="9" customWidth="1"/>
    <col min="7433" max="7433" width="12.7265625" style="9" customWidth="1"/>
    <col min="7434" max="7680" width="8.7265625" style="9"/>
    <col min="7681" max="7681" width="38.1796875" style="9" bestFit="1" customWidth="1"/>
    <col min="7682" max="7682" width="7.453125" style="9" customWidth="1"/>
    <col min="7683" max="7683" width="7.1796875" style="9" customWidth="1"/>
    <col min="7684" max="7684" width="17.453125" style="9" customWidth="1"/>
    <col min="7685" max="7687" width="20.453125" style="9" customWidth="1"/>
    <col min="7688" max="7688" width="2.26953125" style="9" customWidth="1"/>
    <col min="7689" max="7689" width="12.7265625" style="9" customWidth="1"/>
    <col min="7690" max="7936" width="8.7265625" style="9"/>
    <col min="7937" max="7937" width="38.1796875" style="9" bestFit="1" customWidth="1"/>
    <col min="7938" max="7938" width="7.453125" style="9" customWidth="1"/>
    <col min="7939" max="7939" width="7.1796875" style="9" customWidth="1"/>
    <col min="7940" max="7940" width="17.453125" style="9" customWidth="1"/>
    <col min="7941" max="7943" width="20.453125" style="9" customWidth="1"/>
    <col min="7944" max="7944" width="2.26953125" style="9" customWidth="1"/>
    <col min="7945" max="7945" width="12.7265625" style="9" customWidth="1"/>
    <col min="7946" max="8192" width="8.7265625" style="9"/>
    <col min="8193" max="8193" width="38.1796875" style="9" bestFit="1" customWidth="1"/>
    <col min="8194" max="8194" width="7.453125" style="9" customWidth="1"/>
    <col min="8195" max="8195" width="7.1796875" style="9" customWidth="1"/>
    <col min="8196" max="8196" width="17.453125" style="9" customWidth="1"/>
    <col min="8197" max="8199" width="20.453125" style="9" customWidth="1"/>
    <col min="8200" max="8200" width="2.26953125" style="9" customWidth="1"/>
    <col min="8201" max="8201" width="12.7265625" style="9" customWidth="1"/>
    <col min="8202" max="8448" width="8.7265625" style="9"/>
    <col min="8449" max="8449" width="38.1796875" style="9" bestFit="1" customWidth="1"/>
    <col min="8450" max="8450" width="7.453125" style="9" customWidth="1"/>
    <col min="8451" max="8451" width="7.1796875" style="9" customWidth="1"/>
    <col min="8452" max="8452" width="17.453125" style="9" customWidth="1"/>
    <col min="8453" max="8455" width="20.453125" style="9" customWidth="1"/>
    <col min="8456" max="8456" width="2.26953125" style="9" customWidth="1"/>
    <col min="8457" max="8457" width="12.7265625" style="9" customWidth="1"/>
    <col min="8458" max="8704" width="8.7265625" style="9"/>
    <col min="8705" max="8705" width="38.1796875" style="9" bestFit="1" customWidth="1"/>
    <col min="8706" max="8706" width="7.453125" style="9" customWidth="1"/>
    <col min="8707" max="8707" width="7.1796875" style="9" customWidth="1"/>
    <col min="8708" max="8708" width="17.453125" style="9" customWidth="1"/>
    <col min="8709" max="8711" width="20.453125" style="9" customWidth="1"/>
    <col min="8712" max="8712" width="2.26953125" style="9" customWidth="1"/>
    <col min="8713" max="8713" width="12.7265625" style="9" customWidth="1"/>
    <col min="8714" max="8960" width="8.7265625" style="9"/>
    <col min="8961" max="8961" width="38.1796875" style="9" bestFit="1" customWidth="1"/>
    <col min="8962" max="8962" width="7.453125" style="9" customWidth="1"/>
    <col min="8963" max="8963" width="7.1796875" style="9" customWidth="1"/>
    <col min="8964" max="8964" width="17.453125" style="9" customWidth="1"/>
    <col min="8965" max="8967" width="20.453125" style="9" customWidth="1"/>
    <col min="8968" max="8968" width="2.26953125" style="9" customWidth="1"/>
    <col min="8969" max="8969" width="12.7265625" style="9" customWidth="1"/>
    <col min="8970" max="9216" width="8.7265625" style="9"/>
    <col min="9217" max="9217" width="38.1796875" style="9" bestFit="1" customWidth="1"/>
    <col min="9218" max="9218" width="7.453125" style="9" customWidth="1"/>
    <col min="9219" max="9219" width="7.1796875" style="9" customWidth="1"/>
    <col min="9220" max="9220" width="17.453125" style="9" customWidth="1"/>
    <col min="9221" max="9223" width="20.453125" style="9" customWidth="1"/>
    <col min="9224" max="9224" width="2.26953125" style="9" customWidth="1"/>
    <col min="9225" max="9225" width="12.7265625" style="9" customWidth="1"/>
    <col min="9226" max="9472" width="8.7265625" style="9"/>
    <col min="9473" max="9473" width="38.1796875" style="9" bestFit="1" customWidth="1"/>
    <col min="9474" max="9474" width="7.453125" style="9" customWidth="1"/>
    <col min="9475" max="9475" width="7.1796875" style="9" customWidth="1"/>
    <col min="9476" max="9476" width="17.453125" style="9" customWidth="1"/>
    <col min="9477" max="9479" width="20.453125" style="9" customWidth="1"/>
    <col min="9480" max="9480" width="2.26953125" style="9" customWidth="1"/>
    <col min="9481" max="9481" width="12.7265625" style="9" customWidth="1"/>
    <col min="9482" max="9728" width="8.7265625" style="9"/>
    <col min="9729" max="9729" width="38.1796875" style="9" bestFit="1" customWidth="1"/>
    <col min="9730" max="9730" width="7.453125" style="9" customWidth="1"/>
    <col min="9731" max="9731" width="7.1796875" style="9" customWidth="1"/>
    <col min="9732" max="9732" width="17.453125" style="9" customWidth="1"/>
    <col min="9733" max="9735" width="20.453125" style="9" customWidth="1"/>
    <col min="9736" max="9736" width="2.26953125" style="9" customWidth="1"/>
    <col min="9737" max="9737" width="12.7265625" style="9" customWidth="1"/>
    <col min="9738" max="9984" width="8.7265625" style="9"/>
    <col min="9985" max="9985" width="38.1796875" style="9" bestFit="1" customWidth="1"/>
    <col min="9986" max="9986" width="7.453125" style="9" customWidth="1"/>
    <col min="9987" max="9987" width="7.1796875" style="9" customWidth="1"/>
    <col min="9988" max="9988" width="17.453125" style="9" customWidth="1"/>
    <col min="9989" max="9991" width="20.453125" style="9" customWidth="1"/>
    <col min="9992" max="9992" width="2.26953125" style="9" customWidth="1"/>
    <col min="9993" max="9993" width="12.7265625" style="9" customWidth="1"/>
    <col min="9994" max="10240" width="8.7265625" style="9"/>
    <col min="10241" max="10241" width="38.1796875" style="9" bestFit="1" customWidth="1"/>
    <col min="10242" max="10242" width="7.453125" style="9" customWidth="1"/>
    <col min="10243" max="10243" width="7.1796875" style="9" customWidth="1"/>
    <col min="10244" max="10244" width="17.453125" style="9" customWidth="1"/>
    <col min="10245" max="10247" width="20.453125" style="9" customWidth="1"/>
    <col min="10248" max="10248" width="2.26953125" style="9" customWidth="1"/>
    <col min="10249" max="10249" width="12.7265625" style="9" customWidth="1"/>
    <col min="10250" max="10496" width="8.7265625" style="9"/>
    <col min="10497" max="10497" width="38.1796875" style="9" bestFit="1" customWidth="1"/>
    <col min="10498" max="10498" width="7.453125" style="9" customWidth="1"/>
    <col min="10499" max="10499" width="7.1796875" style="9" customWidth="1"/>
    <col min="10500" max="10500" width="17.453125" style="9" customWidth="1"/>
    <col min="10501" max="10503" width="20.453125" style="9" customWidth="1"/>
    <col min="10504" max="10504" width="2.26953125" style="9" customWidth="1"/>
    <col min="10505" max="10505" width="12.7265625" style="9" customWidth="1"/>
    <col min="10506" max="10752" width="8.7265625" style="9"/>
    <col min="10753" max="10753" width="38.1796875" style="9" bestFit="1" customWidth="1"/>
    <col min="10754" max="10754" width="7.453125" style="9" customWidth="1"/>
    <col min="10755" max="10755" width="7.1796875" style="9" customWidth="1"/>
    <col min="10756" max="10756" width="17.453125" style="9" customWidth="1"/>
    <col min="10757" max="10759" width="20.453125" style="9" customWidth="1"/>
    <col min="10760" max="10760" width="2.26953125" style="9" customWidth="1"/>
    <col min="10761" max="10761" width="12.7265625" style="9" customWidth="1"/>
    <col min="10762" max="11008" width="8.7265625" style="9"/>
    <col min="11009" max="11009" width="38.1796875" style="9" bestFit="1" customWidth="1"/>
    <col min="11010" max="11010" width="7.453125" style="9" customWidth="1"/>
    <col min="11011" max="11011" width="7.1796875" style="9" customWidth="1"/>
    <col min="11012" max="11012" width="17.453125" style="9" customWidth="1"/>
    <col min="11013" max="11015" width="20.453125" style="9" customWidth="1"/>
    <col min="11016" max="11016" width="2.26953125" style="9" customWidth="1"/>
    <col min="11017" max="11017" width="12.7265625" style="9" customWidth="1"/>
    <col min="11018" max="11264" width="8.7265625" style="9"/>
    <col min="11265" max="11265" width="38.1796875" style="9" bestFit="1" customWidth="1"/>
    <col min="11266" max="11266" width="7.453125" style="9" customWidth="1"/>
    <col min="11267" max="11267" width="7.1796875" style="9" customWidth="1"/>
    <col min="11268" max="11268" width="17.453125" style="9" customWidth="1"/>
    <col min="11269" max="11271" width="20.453125" style="9" customWidth="1"/>
    <col min="11272" max="11272" width="2.26953125" style="9" customWidth="1"/>
    <col min="11273" max="11273" width="12.7265625" style="9" customWidth="1"/>
    <col min="11274" max="11520" width="8.7265625" style="9"/>
    <col min="11521" max="11521" width="38.1796875" style="9" bestFit="1" customWidth="1"/>
    <col min="11522" max="11522" width="7.453125" style="9" customWidth="1"/>
    <col min="11523" max="11523" width="7.1796875" style="9" customWidth="1"/>
    <col min="11524" max="11524" width="17.453125" style="9" customWidth="1"/>
    <col min="11525" max="11527" width="20.453125" style="9" customWidth="1"/>
    <col min="11528" max="11528" width="2.26953125" style="9" customWidth="1"/>
    <col min="11529" max="11529" width="12.7265625" style="9" customWidth="1"/>
    <col min="11530" max="11776" width="8.7265625" style="9"/>
    <col min="11777" max="11777" width="38.1796875" style="9" bestFit="1" customWidth="1"/>
    <col min="11778" max="11778" width="7.453125" style="9" customWidth="1"/>
    <col min="11779" max="11779" width="7.1796875" style="9" customWidth="1"/>
    <col min="11780" max="11780" width="17.453125" style="9" customWidth="1"/>
    <col min="11781" max="11783" width="20.453125" style="9" customWidth="1"/>
    <col min="11784" max="11784" width="2.26953125" style="9" customWidth="1"/>
    <col min="11785" max="11785" width="12.7265625" style="9" customWidth="1"/>
    <col min="11786" max="12032" width="8.7265625" style="9"/>
    <col min="12033" max="12033" width="38.1796875" style="9" bestFit="1" customWidth="1"/>
    <col min="12034" max="12034" width="7.453125" style="9" customWidth="1"/>
    <col min="12035" max="12035" width="7.1796875" style="9" customWidth="1"/>
    <col min="12036" max="12036" width="17.453125" style="9" customWidth="1"/>
    <col min="12037" max="12039" width="20.453125" style="9" customWidth="1"/>
    <col min="12040" max="12040" width="2.26953125" style="9" customWidth="1"/>
    <col min="12041" max="12041" width="12.7265625" style="9" customWidth="1"/>
    <col min="12042" max="12288" width="8.7265625" style="9"/>
    <col min="12289" max="12289" width="38.1796875" style="9" bestFit="1" customWidth="1"/>
    <col min="12290" max="12290" width="7.453125" style="9" customWidth="1"/>
    <col min="12291" max="12291" width="7.1796875" style="9" customWidth="1"/>
    <col min="12292" max="12292" width="17.453125" style="9" customWidth="1"/>
    <col min="12293" max="12295" width="20.453125" style="9" customWidth="1"/>
    <col min="12296" max="12296" width="2.26953125" style="9" customWidth="1"/>
    <col min="12297" max="12297" width="12.7265625" style="9" customWidth="1"/>
    <col min="12298" max="12544" width="8.7265625" style="9"/>
    <col min="12545" max="12545" width="38.1796875" style="9" bestFit="1" customWidth="1"/>
    <col min="12546" max="12546" width="7.453125" style="9" customWidth="1"/>
    <col min="12547" max="12547" width="7.1796875" style="9" customWidth="1"/>
    <col min="12548" max="12548" width="17.453125" style="9" customWidth="1"/>
    <col min="12549" max="12551" width="20.453125" style="9" customWidth="1"/>
    <col min="12552" max="12552" width="2.26953125" style="9" customWidth="1"/>
    <col min="12553" max="12553" width="12.7265625" style="9" customWidth="1"/>
    <col min="12554" max="12800" width="8.7265625" style="9"/>
    <col min="12801" max="12801" width="38.1796875" style="9" bestFit="1" customWidth="1"/>
    <col min="12802" max="12802" width="7.453125" style="9" customWidth="1"/>
    <col min="12803" max="12803" width="7.1796875" style="9" customWidth="1"/>
    <col min="12804" max="12804" width="17.453125" style="9" customWidth="1"/>
    <col min="12805" max="12807" width="20.453125" style="9" customWidth="1"/>
    <col min="12808" max="12808" width="2.26953125" style="9" customWidth="1"/>
    <col min="12809" max="12809" width="12.7265625" style="9" customWidth="1"/>
    <col min="12810" max="13056" width="8.7265625" style="9"/>
    <col min="13057" max="13057" width="38.1796875" style="9" bestFit="1" customWidth="1"/>
    <col min="13058" max="13058" width="7.453125" style="9" customWidth="1"/>
    <col min="13059" max="13059" width="7.1796875" style="9" customWidth="1"/>
    <col min="13060" max="13060" width="17.453125" style="9" customWidth="1"/>
    <col min="13061" max="13063" width="20.453125" style="9" customWidth="1"/>
    <col min="13064" max="13064" width="2.26953125" style="9" customWidth="1"/>
    <col min="13065" max="13065" width="12.7265625" style="9" customWidth="1"/>
    <col min="13066" max="13312" width="8.7265625" style="9"/>
    <col min="13313" max="13313" width="38.1796875" style="9" bestFit="1" customWidth="1"/>
    <col min="13314" max="13314" width="7.453125" style="9" customWidth="1"/>
    <col min="13315" max="13315" width="7.1796875" style="9" customWidth="1"/>
    <col min="13316" max="13316" width="17.453125" style="9" customWidth="1"/>
    <col min="13317" max="13319" width="20.453125" style="9" customWidth="1"/>
    <col min="13320" max="13320" width="2.26953125" style="9" customWidth="1"/>
    <col min="13321" max="13321" width="12.7265625" style="9" customWidth="1"/>
    <col min="13322" max="13568" width="8.7265625" style="9"/>
    <col min="13569" max="13569" width="38.1796875" style="9" bestFit="1" customWidth="1"/>
    <col min="13570" max="13570" width="7.453125" style="9" customWidth="1"/>
    <col min="13571" max="13571" width="7.1796875" style="9" customWidth="1"/>
    <col min="13572" max="13572" width="17.453125" style="9" customWidth="1"/>
    <col min="13573" max="13575" width="20.453125" style="9" customWidth="1"/>
    <col min="13576" max="13576" width="2.26953125" style="9" customWidth="1"/>
    <col min="13577" max="13577" width="12.7265625" style="9" customWidth="1"/>
    <col min="13578" max="13824" width="8.7265625" style="9"/>
    <col min="13825" max="13825" width="38.1796875" style="9" bestFit="1" customWidth="1"/>
    <col min="13826" max="13826" width="7.453125" style="9" customWidth="1"/>
    <col min="13827" max="13827" width="7.1796875" style="9" customWidth="1"/>
    <col min="13828" max="13828" width="17.453125" style="9" customWidth="1"/>
    <col min="13829" max="13831" width="20.453125" style="9" customWidth="1"/>
    <col min="13832" max="13832" width="2.26953125" style="9" customWidth="1"/>
    <col min="13833" max="13833" width="12.7265625" style="9" customWidth="1"/>
    <col min="13834" max="14080" width="8.7265625" style="9"/>
    <col min="14081" max="14081" width="38.1796875" style="9" bestFit="1" customWidth="1"/>
    <col min="14082" max="14082" width="7.453125" style="9" customWidth="1"/>
    <col min="14083" max="14083" width="7.1796875" style="9" customWidth="1"/>
    <col min="14084" max="14084" width="17.453125" style="9" customWidth="1"/>
    <col min="14085" max="14087" width="20.453125" style="9" customWidth="1"/>
    <col min="14088" max="14088" width="2.26953125" style="9" customWidth="1"/>
    <col min="14089" max="14089" width="12.7265625" style="9" customWidth="1"/>
    <col min="14090" max="14336" width="8.7265625" style="9"/>
    <col min="14337" max="14337" width="38.1796875" style="9" bestFit="1" customWidth="1"/>
    <col min="14338" max="14338" width="7.453125" style="9" customWidth="1"/>
    <col min="14339" max="14339" width="7.1796875" style="9" customWidth="1"/>
    <col min="14340" max="14340" width="17.453125" style="9" customWidth="1"/>
    <col min="14341" max="14343" width="20.453125" style="9" customWidth="1"/>
    <col min="14344" max="14344" width="2.26953125" style="9" customWidth="1"/>
    <col min="14345" max="14345" width="12.7265625" style="9" customWidth="1"/>
    <col min="14346" max="14592" width="8.7265625" style="9"/>
    <col min="14593" max="14593" width="38.1796875" style="9" bestFit="1" customWidth="1"/>
    <col min="14594" max="14594" width="7.453125" style="9" customWidth="1"/>
    <col min="14595" max="14595" width="7.1796875" style="9" customWidth="1"/>
    <col min="14596" max="14596" width="17.453125" style="9" customWidth="1"/>
    <col min="14597" max="14599" width="20.453125" style="9" customWidth="1"/>
    <col min="14600" max="14600" width="2.26953125" style="9" customWidth="1"/>
    <col min="14601" max="14601" width="12.7265625" style="9" customWidth="1"/>
    <col min="14602" max="14848" width="8.7265625" style="9"/>
    <col min="14849" max="14849" width="38.1796875" style="9" bestFit="1" customWidth="1"/>
    <col min="14850" max="14850" width="7.453125" style="9" customWidth="1"/>
    <col min="14851" max="14851" width="7.1796875" style="9" customWidth="1"/>
    <col min="14852" max="14852" width="17.453125" style="9" customWidth="1"/>
    <col min="14853" max="14855" width="20.453125" style="9" customWidth="1"/>
    <col min="14856" max="14856" width="2.26953125" style="9" customWidth="1"/>
    <col min="14857" max="14857" width="12.7265625" style="9" customWidth="1"/>
    <col min="14858" max="15104" width="8.7265625" style="9"/>
    <col min="15105" max="15105" width="38.1796875" style="9" bestFit="1" customWidth="1"/>
    <col min="15106" max="15106" width="7.453125" style="9" customWidth="1"/>
    <col min="15107" max="15107" width="7.1796875" style="9" customWidth="1"/>
    <col min="15108" max="15108" width="17.453125" style="9" customWidth="1"/>
    <col min="15109" max="15111" width="20.453125" style="9" customWidth="1"/>
    <col min="15112" max="15112" width="2.26953125" style="9" customWidth="1"/>
    <col min="15113" max="15113" width="12.7265625" style="9" customWidth="1"/>
    <col min="15114" max="15360" width="8.7265625" style="9"/>
    <col min="15361" max="15361" width="38.1796875" style="9" bestFit="1" customWidth="1"/>
    <col min="15362" max="15362" width="7.453125" style="9" customWidth="1"/>
    <col min="15363" max="15363" width="7.1796875" style="9" customWidth="1"/>
    <col min="15364" max="15364" width="17.453125" style="9" customWidth="1"/>
    <col min="15365" max="15367" width="20.453125" style="9" customWidth="1"/>
    <col min="15368" max="15368" width="2.26953125" style="9" customWidth="1"/>
    <col min="15369" max="15369" width="12.7265625" style="9" customWidth="1"/>
    <col min="15370" max="15616" width="8.7265625" style="9"/>
    <col min="15617" max="15617" width="38.1796875" style="9" bestFit="1" customWidth="1"/>
    <col min="15618" max="15618" width="7.453125" style="9" customWidth="1"/>
    <col min="15619" max="15619" width="7.1796875" style="9" customWidth="1"/>
    <col min="15620" max="15620" width="17.453125" style="9" customWidth="1"/>
    <col min="15621" max="15623" width="20.453125" style="9" customWidth="1"/>
    <col min="15624" max="15624" width="2.26953125" style="9" customWidth="1"/>
    <col min="15625" max="15625" width="12.7265625" style="9" customWidth="1"/>
    <col min="15626" max="15872" width="8.7265625" style="9"/>
    <col min="15873" max="15873" width="38.1796875" style="9" bestFit="1" customWidth="1"/>
    <col min="15874" max="15874" width="7.453125" style="9" customWidth="1"/>
    <col min="15875" max="15875" width="7.1796875" style="9" customWidth="1"/>
    <col min="15876" max="15876" width="17.453125" style="9" customWidth="1"/>
    <col min="15877" max="15879" width="20.453125" style="9" customWidth="1"/>
    <col min="15880" max="15880" width="2.26953125" style="9" customWidth="1"/>
    <col min="15881" max="15881" width="12.7265625" style="9" customWidth="1"/>
    <col min="15882" max="16128" width="8.7265625" style="9"/>
    <col min="16129" max="16129" width="38.1796875" style="9" bestFit="1" customWidth="1"/>
    <col min="16130" max="16130" width="7.453125" style="9" customWidth="1"/>
    <col min="16131" max="16131" width="7.1796875" style="9" customWidth="1"/>
    <col min="16132" max="16132" width="17.453125" style="9" customWidth="1"/>
    <col min="16133" max="16135" width="20.453125" style="9" customWidth="1"/>
    <col min="16136" max="16136" width="2.26953125" style="9" customWidth="1"/>
    <col min="16137" max="16137" width="12.7265625" style="9" customWidth="1"/>
    <col min="16138" max="16384" width="8.7265625" style="9"/>
  </cols>
  <sheetData>
    <row r="1" spans="1:10" ht="31.5" customHeight="1">
      <c r="A1" s="257" t="s">
        <v>16</v>
      </c>
      <c r="B1" s="97"/>
      <c r="C1" s="97"/>
      <c r="D1" s="97"/>
      <c r="E1" s="97"/>
      <c r="F1" s="97"/>
      <c r="G1" s="97"/>
      <c r="H1" s="97"/>
      <c r="I1" s="97"/>
      <c r="J1"/>
    </row>
    <row r="2" spans="1:10" ht="41.65" customHeight="1" thickBot="1">
      <c r="A2" s="96"/>
      <c r="B2" s="97"/>
      <c r="C2" s="97"/>
      <c r="D2" s="97"/>
      <c r="E2" s="97"/>
      <c r="F2" s="97"/>
      <c r="G2" s="97"/>
      <c r="H2" s="97"/>
      <c r="I2" s="97"/>
      <c r="J2"/>
    </row>
    <row r="3" spans="1:10" ht="31.5" customHeight="1" thickBot="1">
      <c r="A3" s="111" t="s">
        <v>1048</v>
      </c>
      <c r="B3" s="97"/>
      <c r="C3" s="97"/>
      <c r="D3" s="97"/>
      <c r="E3" s="97"/>
      <c r="F3" s="97"/>
      <c r="G3" s="97"/>
      <c r="H3" s="97"/>
      <c r="I3" s="97"/>
      <c r="J3"/>
    </row>
    <row r="4" spans="1:10" ht="24.4" customHeight="1">
      <c r="A4" s="405" t="s">
        <v>1158</v>
      </c>
      <c r="B4" s="405"/>
      <c r="C4" s="405"/>
      <c r="D4" s="405"/>
      <c r="E4" s="405"/>
      <c r="F4" s="405"/>
      <c r="G4" s="405"/>
      <c r="H4" s="405"/>
      <c r="I4" s="405"/>
    </row>
    <row r="5" spans="1:10" ht="20.65" customHeight="1">
      <c r="A5" s="406" t="s">
        <v>1153</v>
      </c>
      <c r="B5" s="406"/>
      <c r="C5" s="406"/>
      <c r="D5" s="406"/>
      <c r="E5" s="406"/>
      <c r="F5" s="406"/>
      <c r="G5" s="406"/>
      <c r="H5" s="406"/>
      <c r="I5" s="406"/>
    </row>
    <row r="6" spans="1:10" ht="16.149999999999999" customHeight="1">
      <c r="A6" s="407" t="s">
        <v>17</v>
      </c>
      <c r="B6" s="407"/>
      <c r="C6" s="407"/>
      <c r="D6" s="407"/>
      <c r="E6" s="407"/>
      <c r="F6" s="407"/>
      <c r="G6" s="407"/>
      <c r="H6" s="407"/>
      <c r="I6" s="407"/>
    </row>
    <row r="7" spans="1:10">
      <c r="A7" s="98"/>
      <c r="B7" s="98"/>
      <c r="C7" s="98"/>
      <c r="D7" s="98"/>
      <c r="E7" s="98"/>
      <c r="F7" s="98"/>
      <c r="G7" s="98"/>
      <c r="H7" s="98"/>
      <c r="I7" s="98"/>
    </row>
    <row r="8" spans="1:10" ht="21">
      <c r="A8" s="408" t="s">
        <v>18</v>
      </c>
      <c r="B8" s="258" t="s">
        <v>19</v>
      </c>
      <c r="C8" s="259"/>
      <c r="D8" s="250" t="s">
        <v>20</v>
      </c>
      <c r="E8" s="251" t="s">
        <v>21</v>
      </c>
      <c r="F8" s="251" t="s">
        <v>22</v>
      </c>
      <c r="G8" s="251" t="s">
        <v>23</v>
      </c>
      <c r="H8" s="254"/>
      <c r="I8" s="255"/>
    </row>
    <row r="9" spans="1:10" ht="21">
      <c r="A9" s="409"/>
      <c r="B9" s="260" t="s">
        <v>24</v>
      </c>
      <c r="C9" s="261"/>
      <c r="D9" s="252" t="s">
        <v>25</v>
      </c>
      <c r="E9" s="253" t="s">
        <v>26</v>
      </c>
      <c r="F9" s="253" t="s">
        <v>26</v>
      </c>
      <c r="G9" s="253" t="s">
        <v>27</v>
      </c>
      <c r="H9" s="254"/>
      <c r="I9" s="256" t="s">
        <v>28</v>
      </c>
    </row>
    <row r="10" spans="1:10" ht="21">
      <c r="A10" s="240" t="s">
        <v>29</v>
      </c>
      <c r="B10" s="412"/>
      <c r="C10" s="412"/>
      <c r="D10" s="246"/>
      <c r="E10" s="247"/>
      <c r="F10" s="247"/>
      <c r="G10" s="247"/>
      <c r="H10" s="248"/>
      <c r="I10" s="249"/>
    </row>
    <row r="11" spans="1:10" ht="18.5">
      <c r="A11" s="224" t="s">
        <v>1067</v>
      </c>
      <c r="B11" s="410" t="s">
        <v>30</v>
      </c>
      <c r="C11" s="410"/>
      <c r="D11" s="225" t="e">
        <f>SUMPRODUCT((category='List Variables'!$B2)*(source='List Variables'!C$2),amount)</f>
        <v>#REF!</v>
      </c>
      <c r="E11" s="225" t="e">
        <f>SUMPRODUCT((category='List Variables'!$B2)*(source='List Variables'!C$3),amount)</f>
        <v>#REF!</v>
      </c>
      <c r="F11" s="225" t="e">
        <f>SUMPRODUCT((category='List Variables'!$B2)*(source='List Variables'!C$4),amount)</f>
        <v>#REF!</v>
      </c>
      <c r="G11" s="226" t="e">
        <f>SUMPRODUCT((category='List Variables'!$B2)*(source='List Variables'!C$5),amount)</f>
        <v>#REF!</v>
      </c>
      <c r="H11" s="227"/>
      <c r="I11" s="228" t="e">
        <f t="shared" ref="I11:I16" si="0">SUM(D11:G11)</f>
        <v>#REF!</v>
      </c>
    </row>
    <row r="12" spans="1:10" ht="18.5">
      <c r="A12" s="224" t="s">
        <v>31</v>
      </c>
      <c r="B12" s="410" t="s">
        <v>32</v>
      </c>
      <c r="C12" s="410"/>
      <c r="D12" s="225" t="e">
        <f>SUMPRODUCT((category='List Variables'!$B3)*(source='List Variables'!C$2),amount)</f>
        <v>#REF!</v>
      </c>
      <c r="E12" s="225" t="e">
        <f>SUMPRODUCT((category='List Variables'!$B3)*(source='List Variables'!C$3),amount)</f>
        <v>#REF!</v>
      </c>
      <c r="F12" s="225" t="e">
        <f>SUMPRODUCT((category='List Variables'!$B3)*(source='List Variables'!C$4),amount)</f>
        <v>#REF!</v>
      </c>
      <c r="G12" s="226" t="e">
        <f>SUMPRODUCT((category='List Variables'!$B3)*(source='List Variables'!C$5),amount)</f>
        <v>#REF!</v>
      </c>
      <c r="H12" s="227"/>
      <c r="I12" s="228" t="e">
        <f t="shared" si="0"/>
        <v>#REF!</v>
      </c>
    </row>
    <row r="13" spans="1:10" ht="18.5">
      <c r="A13" s="224" t="s">
        <v>33</v>
      </c>
      <c r="B13" s="410" t="s">
        <v>34</v>
      </c>
      <c r="C13" s="410"/>
      <c r="D13" s="225" t="e">
        <f>SUMPRODUCT((category='List Variables'!$B4)*(source='List Variables'!C$2),amount)</f>
        <v>#REF!</v>
      </c>
      <c r="E13" s="225" t="e">
        <f>SUMPRODUCT((category='List Variables'!$B4)*(source='List Variables'!C$3),amount)</f>
        <v>#REF!</v>
      </c>
      <c r="F13" s="225" t="e">
        <f>SUMPRODUCT((category='List Variables'!$B4)*(source='List Variables'!C$4),amount)</f>
        <v>#REF!</v>
      </c>
      <c r="G13" s="226" t="e">
        <f>SUMPRODUCT((category='List Variables'!$B4)*(source='List Variables'!C$5),amount)</f>
        <v>#REF!</v>
      </c>
      <c r="H13" s="227"/>
      <c r="I13" s="228" t="e">
        <f t="shared" si="0"/>
        <v>#REF!</v>
      </c>
    </row>
    <row r="14" spans="1:10" ht="18.5">
      <c r="A14" s="224" t="s">
        <v>35</v>
      </c>
      <c r="B14" s="410" t="s">
        <v>36</v>
      </c>
      <c r="C14" s="410"/>
      <c r="D14" s="225" t="e">
        <f>SUMPRODUCT((category='List Variables'!$B5)*(source='List Variables'!C$2),amount)</f>
        <v>#REF!</v>
      </c>
      <c r="E14" s="225" t="e">
        <f>SUMPRODUCT((category='List Variables'!$B5)*(source='List Variables'!C$3),amount)</f>
        <v>#REF!</v>
      </c>
      <c r="F14" s="225" t="e">
        <f>SUMPRODUCT((category='List Variables'!$B5)*(source='List Variables'!C$4),amount)</f>
        <v>#REF!</v>
      </c>
      <c r="G14" s="226" t="e">
        <f>SUMPRODUCT((category='List Variables'!$B5)*(source='List Variables'!C$5),amount)</f>
        <v>#REF!</v>
      </c>
      <c r="H14" s="227"/>
      <c r="I14" s="228" t="e">
        <f t="shared" si="0"/>
        <v>#REF!</v>
      </c>
    </row>
    <row r="15" spans="1:10" ht="18.5">
      <c r="A15" s="224" t="s">
        <v>37</v>
      </c>
      <c r="B15" s="410" t="s">
        <v>38</v>
      </c>
      <c r="C15" s="410"/>
      <c r="D15" s="225" t="e">
        <f>SUMPRODUCT((category='List Variables'!$B6)*(source='List Variables'!C$2),amount)</f>
        <v>#REF!</v>
      </c>
      <c r="E15" s="225" t="e">
        <f>SUMPRODUCT((category='List Variables'!$B6)*(source='List Variables'!C$3),amount)</f>
        <v>#REF!</v>
      </c>
      <c r="F15" s="225" t="e">
        <f>SUMPRODUCT((category='List Variables'!$B6)*(source='List Variables'!C$4),amount)</f>
        <v>#REF!</v>
      </c>
      <c r="G15" s="226" t="e">
        <f>SUMPRODUCT((category='List Variables'!$B6)*(source='List Variables'!C$5),amount)</f>
        <v>#REF!</v>
      </c>
      <c r="H15" s="227"/>
      <c r="I15" s="228" t="e">
        <f t="shared" si="0"/>
        <v>#REF!</v>
      </c>
    </row>
    <row r="16" spans="1:10" ht="21">
      <c r="A16" s="244" t="s">
        <v>39</v>
      </c>
      <c r="B16" s="245"/>
      <c r="C16" s="245"/>
      <c r="D16" s="239" t="e">
        <f>SUM(D11:D15)</f>
        <v>#REF!</v>
      </c>
      <c r="E16" s="237" t="e">
        <f>SUM(E11:E15)</f>
        <v>#REF!</v>
      </c>
      <c r="F16" s="237" t="e">
        <f>SUM(F11:F15)</f>
        <v>#REF!</v>
      </c>
      <c r="G16" s="237" t="e">
        <f>SUM(G11:G15)</f>
        <v>#REF!</v>
      </c>
      <c r="H16" s="232"/>
      <c r="I16" s="238" t="e">
        <f t="shared" si="0"/>
        <v>#REF!</v>
      </c>
    </row>
    <row r="17" spans="1:9" ht="21">
      <c r="A17" s="240" t="s">
        <v>40</v>
      </c>
      <c r="B17" s="413"/>
      <c r="C17" s="413"/>
      <c r="D17" s="241"/>
      <c r="E17" s="242"/>
      <c r="F17" s="242"/>
      <c r="G17" s="242"/>
      <c r="H17" s="243"/>
      <c r="I17" s="241"/>
    </row>
    <row r="18" spans="1:9" ht="18.5">
      <c r="A18" s="224" t="s">
        <v>1067</v>
      </c>
      <c r="B18" s="410" t="s">
        <v>41</v>
      </c>
      <c r="C18" s="411"/>
      <c r="D18" s="225" t="e">
        <f>SUMPRODUCT((category='List Variables'!$B7)*(source='List Variables'!C$2),amount)</f>
        <v>#REF!</v>
      </c>
      <c r="E18" s="225" t="e">
        <f>SUMPRODUCT((category='List Variables'!$B7)*(source='List Variables'!C$3),amount)</f>
        <v>#REF!</v>
      </c>
      <c r="F18" s="225" t="e">
        <f>SUMPRODUCT((category='List Variables'!$B7)*(source='List Variables'!C$4),amount)</f>
        <v>#REF!</v>
      </c>
      <c r="G18" s="226" t="e">
        <f>SUMPRODUCT((category='List Variables'!$B7)*(source='List Variables'!C$5),amount)</f>
        <v>#REF!</v>
      </c>
      <c r="H18" s="227"/>
      <c r="I18" s="228" t="e">
        <f t="shared" ref="I18:I26" si="1">SUM(D18:G18)</f>
        <v>#REF!</v>
      </c>
    </row>
    <row r="19" spans="1:9" ht="18.5">
      <c r="A19" s="224" t="s">
        <v>1068</v>
      </c>
      <c r="B19" s="410" t="s">
        <v>42</v>
      </c>
      <c r="C19" s="411"/>
      <c r="D19" s="225" t="e">
        <f>SUMPRODUCT((category='List Variables'!$B8)*(source='List Variables'!C$2),amount)</f>
        <v>#REF!</v>
      </c>
      <c r="E19" s="225" t="e">
        <f>SUMPRODUCT((category='List Variables'!$B8)*(source='List Variables'!C$3),amount)</f>
        <v>#REF!</v>
      </c>
      <c r="F19" s="225" t="e">
        <f>SUMPRODUCT((category='List Variables'!$B8)*(source='List Variables'!C$4),amount)</f>
        <v>#REF!</v>
      </c>
      <c r="G19" s="226" t="e">
        <f>SUMPRODUCT((category='List Variables'!$B8)*(source='List Variables'!C$5),amount)</f>
        <v>#REF!</v>
      </c>
      <c r="H19" s="227"/>
      <c r="I19" s="228" t="e">
        <f t="shared" si="1"/>
        <v>#REF!</v>
      </c>
    </row>
    <row r="20" spans="1:9" ht="18.5">
      <c r="A20" s="224" t="s">
        <v>31</v>
      </c>
      <c r="B20" s="410" t="s">
        <v>43</v>
      </c>
      <c r="C20" s="411"/>
      <c r="D20" s="225" t="e">
        <f>SUMPRODUCT((category='List Variables'!$B9)*(source='List Variables'!C$2),amount)</f>
        <v>#REF!</v>
      </c>
      <c r="E20" s="225" t="e">
        <f>SUMPRODUCT((category='List Variables'!$B9)*(source='List Variables'!C$3),amount)</f>
        <v>#REF!</v>
      </c>
      <c r="F20" s="225" t="e">
        <f>SUMPRODUCT((category='List Variables'!$B9)*(source='List Variables'!C$4),amount)</f>
        <v>#REF!</v>
      </c>
      <c r="G20" s="226" t="e">
        <f>SUMPRODUCT((category='List Variables'!$B9)*(source='List Variables'!C$5),amount)</f>
        <v>#REF!</v>
      </c>
      <c r="H20" s="227"/>
      <c r="I20" s="228" t="e">
        <f t="shared" si="1"/>
        <v>#REF!</v>
      </c>
    </row>
    <row r="21" spans="1:9" ht="18.5">
      <c r="A21" s="224" t="s">
        <v>44</v>
      </c>
      <c r="B21" s="410" t="s">
        <v>45</v>
      </c>
      <c r="C21" s="411"/>
      <c r="D21" s="225" t="e">
        <f>SUMPRODUCT((category='List Variables'!$B10)*(source='List Variables'!C$2),amount)</f>
        <v>#REF!</v>
      </c>
      <c r="E21" s="225" t="e">
        <f>SUMPRODUCT((category='List Variables'!$B10)*(source='List Variables'!C$3),amount)</f>
        <v>#REF!</v>
      </c>
      <c r="F21" s="225" t="e">
        <f>SUMPRODUCT((category='List Variables'!$B10)*(source='List Variables'!C$4),amount)</f>
        <v>#REF!</v>
      </c>
      <c r="G21" s="226" t="e">
        <f>SUMPRODUCT((category='List Variables'!$B10)*(source='List Variables'!C$5),amount)</f>
        <v>#REF!</v>
      </c>
      <c r="H21" s="227"/>
      <c r="I21" s="228" t="e">
        <f t="shared" si="1"/>
        <v>#REF!</v>
      </c>
    </row>
    <row r="22" spans="1:9" ht="18.5">
      <c r="A22" s="224" t="s">
        <v>33</v>
      </c>
      <c r="B22" s="410" t="s">
        <v>46</v>
      </c>
      <c r="C22" s="411"/>
      <c r="D22" s="225" t="e">
        <f>SUMPRODUCT((category='List Variables'!$B11)*(source='List Variables'!C$2),amount)</f>
        <v>#REF!</v>
      </c>
      <c r="E22" s="225" t="e">
        <f>SUMPRODUCT((category='List Variables'!$B11)*(source='List Variables'!C$3),amount)</f>
        <v>#REF!</v>
      </c>
      <c r="F22" s="225" t="e">
        <f>SUMPRODUCT((category='List Variables'!$B11)*(source='List Variables'!C$4),amount)</f>
        <v>#REF!</v>
      </c>
      <c r="G22" s="226" t="e">
        <f>SUMPRODUCT((category='List Variables'!$B11)*(source='List Variables'!C$5),amount)</f>
        <v>#REF!</v>
      </c>
      <c r="H22" s="227"/>
      <c r="I22" s="228" t="e">
        <f t="shared" si="1"/>
        <v>#REF!</v>
      </c>
    </row>
    <row r="23" spans="1:9" ht="18.5">
      <c r="A23" s="224" t="s">
        <v>47</v>
      </c>
      <c r="B23" s="410" t="s">
        <v>48</v>
      </c>
      <c r="C23" s="411"/>
      <c r="D23" s="225" t="e">
        <f>SUMPRODUCT((category='List Variables'!$B12)*(source='List Variables'!C$2),amount)</f>
        <v>#REF!</v>
      </c>
      <c r="E23" s="225" t="e">
        <f>SUMPRODUCT((category='List Variables'!$B12)*(source='List Variables'!C$3),amount)</f>
        <v>#REF!</v>
      </c>
      <c r="F23" s="225" t="e">
        <f>SUMPRODUCT((category='List Variables'!$B12)*(source='List Variables'!C$4),amount)</f>
        <v>#REF!</v>
      </c>
      <c r="G23" s="226" t="e">
        <f>SUMPRODUCT((category='List Variables'!$B12)*(source='List Variables'!C$5),amount)</f>
        <v>#REF!</v>
      </c>
      <c r="H23" s="227"/>
      <c r="I23" s="228" t="e">
        <f t="shared" si="1"/>
        <v>#REF!</v>
      </c>
    </row>
    <row r="24" spans="1:9" ht="18.5">
      <c r="A24" s="224" t="s">
        <v>35</v>
      </c>
      <c r="B24" s="410" t="s">
        <v>49</v>
      </c>
      <c r="C24" s="411"/>
      <c r="D24" s="225" t="e">
        <f>SUMPRODUCT((category='List Variables'!$B13)*(source='List Variables'!C$2),amount)</f>
        <v>#REF!</v>
      </c>
      <c r="E24" s="225" t="e">
        <f>SUMPRODUCT((category='List Variables'!$B13)*(source='List Variables'!C$3),amount)</f>
        <v>#REF!</v>
      </c>
      <c r="F24" s="225" t="e">
        <f>SUMPRODUCT((category='List Variables'!$B13)*(source='List Variables'!C$4),amount)</f>
        <v>#REF!</v>
      </c>
      <c r="G24" s="226" t="e">
        <f>SUMPRODUCT((category='List Variables'!$B13)*(source='List Variables'!C$5),amount)</f>
        <v>#REF!</v>
      </c>
      <c r="H24" s="227"/>
      <c r="I24" s="228" t="e">
        <f t="shared" si="1"/>
        <v>#REF!</v>
      </c>
    </row>
    <row r="25" spans="1:9" ht="18.5">
      <c r="A25" s="224" t="s">
        <v>37</v>
      </c>
      <c r="B25" s="410" t="s">
        <v>50</v>
      </c>
      <c r="C25" s="411"/>
      <c r="D25" s="225" t="e">
        <f>SUMPRODUCT((category='List Variables'!$B14)*(source='List Variables'!C$2),amount)</f>
        <v>#REF!</v>
      </c>
      <c r="E25" s="225" t="e">
        <f>SUMPRODUCT((category='List Variables'!$B14)*(source='List Variables'!C$3),amount)</f>
        <v>#REF!</v>
      </c>
      <c r="F25" s="225" t="e">
        <f>SUMPRODUCT((category='List Variables'!$B14)*(source='List Variables'!C$4),amount)</f>
        <v>#REF!</v>
      </c>
      <c r="G25" s="226" t="e">
        <f>SUMPRODUCT((category='List Variables'!$B14)*(source='List Variables'!C$5),amount)</f>
        <v>#REF!</v>
      </c>
      <c r="H25" s="227"/>
      <c r="I25" s="228" t="e">
        <f t="shared" si="1"/>
        <v>#REF!</v>
      </c>
    </row>
    <row r="26" spans="1:9" ht="18.5">
      <c r="A26" s="224" t="s">
        <v>51</v>
      </c>
      <c r="B26" s="410" t="s">
        <v>52</v>
      </c>
      <c r="C26" s="411"/>
      <c r="D26" s="225" t="e">
        <f>SUMPRODUCT((category='List Variables'!$B15)*(source='List Variables'!C$2),amount)</f>
        <v>#REF!</v>
      </c>
      <c r="E26" s="225" t="e">
        <f>SUMPRODUCT((category='List Variables'!$B15)*(source='List Variables'!C$3),amount)</f>
        <v>#REF!</v>
      </c>
      <c r="F26" s="225" t="e">
        <f>SUMPRODUCT((category='List Variables'!$B15)*(source='List Variables'!C$4),amount)</f>
        <v>#REF!</v>
      </c>
      <c r="G26" s="226" t="e">
        <f>SUMPRODUCT((category='List Variables'!$B15)*(source='List Variables'!C$5),amount)</f>
        <v>#REF!</v>
      </c>
      <c r="H26" s="227"/>
      <c r="I26" s="228" t="e">
        <f t="shared" si="1"/>
        <v>#REF!</v>
      </c>
    </row>
    <row r="27" spans="1:9" ht="21">
      <c r="A27" s="234" t="s">
        <v>53</v>
      </c>
      <c r="B27" s="235"/>
      <c r="C27" s="235"/>
      <c r="D27" s="239" t="e">
        <f>SUM(D18:D26)</f>
        <v>#REF!</v>
      </c>
      <c r="E27" s="237" t="e">
        <f>SUM(E18:E26)</f>
        <v>#REF!</v>
      </c>
      <c r="F27" s="237" t="e">
        <f>SUM(F18:F26)</f>
        <v>#REF!</v>
      </c>
      <c r="G27" s="237" t="e">
        <f>SUM(G18:G26)</f>
        <v>#REF!</v>
      </c>
      <c r="H27" s="232"/>
      <c r="I27" s="238" t="e">
        <f t="shared" ref="I27:I32" si="2">SUM(D27:G27)</f>
        <v>#REF!</v>
      </c>
    </row>
    <row r="28" spans="1:9" ht="18.5">
      <c r="A28" s="224" t="s">
        <v>54</v>
      </c>
      <c r="B28" s="410" t="s">
        <v>55</v>
      </c>
      <c r="C28" s="411"/>
      <c r="D28" s="225" t="e">
        <f>SUMPRODUCT((category='List Variables'!$B16)*(source='List Variables'!C$2),amount)</f>
        <v>#REF!</v>
      </c>
      <c r="E28" s="225" t="e">
        <f>SUMPRODUCT((category='List Variables'!$B16)*(source='List Variables'!C$3),amount)</f>
        <v>#REF!</v>
      </c>
      <c r="F28" s="225" t="e">
        <f>SUMPRODUCT((category='List Variables'!$B16)*(source='List Variables'!C$4),amount)</f>
        <v>#REF!</v>
      </c>
      <c r="G28" s="226" t="e">
        <f>SUMPRODUCT((category='List Variables'!$B16)*(source='List Variables'!C$5),amount)</f>
        <v>#REF!</v>
      </c>
      <c r="H28" s="227"/>
      <c r="I28" s="228" t="e">
        <f t="shared" si="2"/>
        <v>#REF!</v>
      </c>
    </row>
    <row r="29" spans="1:9" ht="18.5">
      <c r="A29" s="224" t="s">
        <v>56</v>
      </c>
      <c r="B29" s="410" t="s">
        <v>57</v>
      </c>
      <c r="C29" s="411"/>
      <c r="D29" s="225" t="e">
        <f>SUMPRODUCT((category='List Variables'!$B17)*(source='List Variables'!C$2),amount)</f>
        <v>#REF!</v>
      </c>
      <c r="E29" s="225" t="e">
        <f>SUMPRODUCT((category='List Variables'!$B17)*(source='List Variables'!C$3),amount)</f>
        <v>#REF!</v>
      </c>
      <c r="F29" s="225" t="e">
        <f>SUMPRODUCT((category='List Variables'!$B17)*(source='List Variables'!C$4),amount)</f>
        <v>#REF!</v>
      </c>
      <c r="G29" s="226" t="e">
        <f>SUMPRODUCT((category='List Variables'!$B17)*(source='List Variables'!C$5),amount)</f>
        <v>#REF!</v>
      </c>
      <c r="H29" s="227"/>
      <c r="I29" s="228" t="e">
        <f t="shared" si="2"/>
        <v>#REF!</v>
      </c>
    </row>
    <row r="30" spans="1:9" ht="18.5">
      <c r="A30" s="224" t="s">
        <v>1060</v>
      </c>
      <c r="B30" s="410" t="s">
        <v>58</v>
      </c>
      <c r="C30" s="411"/>
      <c r="D30" s="225" t="e">
        <f>SUMPRODUCT((category='List Variables'!$B18)*(source='List Variables'!C$2),amount)</f>
        <v>#REF!</v>
      </c>
      <c r="E30" s="225" t="e">
        <f>SUMPRODUCT((category='List Variables'!$B18)*(source='List Variables'!C$3),amount)</f>
        <v>#REF!</v>
      </c>
      <c r="F30" s="225" t="e">
        <f>SUMPRODUCT((category='List Variables'!$B18)*(source='List Variables'!C$4),amount)</f>
        <v>#REF!</v>
      </c>
      <c r="G30" s="226" t="e">
        <f>SUMPRODUCT((category='List Variables'!$B18)*(source='List Variables'!C$5),amount)</f>
        <v>#REF!</v>
      </c>
      <c r="H30" s="227"/>
      <c r="I30" s="228" t="e">
        <f t="shared" si="2"/>
        <v>#REF!</v>
      </c>
    </row>
    <row r="31" spans="1:9" ht="21">
      <c r="A31" s="234" t="s">
        <v>59</v>
      </c>
      <c r="B31" s="235" t="s">
        <v>60</v>
      </c>
      <c r="C31" s="235"/>
      <c r="D31" s="236" t="e">
        <f>SUM(D28:D30)</f>
        <v>#REF!</v>
      </c>
      <c r="E31" s="237" t="e">
        <f>SUM(E28:E30)</f>
        <v>#REF!</v>
      </c>
      <c r="F31" s="237" t="e">
        <f>SUM(F28:F30)</f>
        <v>#REF!</v>
      </c>
      <c r="G31" s="237" t="e">
        <f>SUM(G28:G30)</f>
        <v>#REF!</v>
      </c>
      <c r="H31" s="232"/>
      <c r="I31" s="238" t="e">
        <f t="shared" si="2"/>
        <v>#REF!</v>
      </c>
    </row>
    <row r="32" spans="1:9" ht="21">
      <c r="A32" s="229" t="s">
        <v>61</v>
      </c>
      <c r="B32" s="230"/>
      <c r="C32" s="230"/>
      <c r="D32" s="231" t="e">
        <f>D31+D27+D16</f>
        <v>#REF!</v>
      </c>
      <c r="E32" s="231" t="e">
        <f>E31+E27+E16</f>
        <v>#REF!</v>
      </c>
      <c r="F32" s="231" t="e">
        <f>F31+F27+F16</f>
        <v>#REF!</v>
      </c>
      <c r="G32" s="231" t="e">
        <f>G31+G27+G16</f>
        <v>#REF!</v>
      </c>
      <c r="H32" s="232"/>
      <c r="I32" s="233" t="e">
        <f t="shared" si="2"/>
        <v>#REF!</v>
      </c>
    </row>
    <row r="33" spans="1:8">
      <c r="A33" s="10"/>
      <c r="B33" s="10"/>
      <c r="C33" s="10"/>
      <c r="D33" s="10"/>
      <c r="E33" s="11"/>
      <c r="F33" s="11"/>
      <c r="G33" s="11"/>
      <c r="H33" s="12"/>
    </row>
    <row r="34" spans="1:8">
      <c r="A34" s="10"/>
      <c r="B34" s="10"/>
      <c r="C34" s="10"/>
      <c r="D34" s="10"/>
      <c r="E34" s="10"/>
      <c r="F34" s="10"/>
      <c r="G34" s="10"/>
      <c r="H34" s="10"/>
    </row>
    <row r="35" spans="1:8" ht="15.5">
      <c r="A35" s="13"/>
      <c r="B35" s="10"/>
      <c r="C35" s="10"/>
      <c r="D35" s="10"/>
      <c r="E35" s="10"/>
      <c r="F35" s="10"/>
      <c r="G35" s="10"/>
      <c r="H35" s="10"/>
    </row>
    <row r="36" spans="1:8">
      <c r="A36" s="10"/>
      <c r="B36" s="10"/>
      <c r="C36" s="10"/>
      <c r="D36" s="10"/>
      <c r="E36" s="10"/>
      <c r="F36" s="10"/>
      <c r="G36" s="10"/>
      <c r="H36" s="10"/>
    </row>
  </sheetData>
  <sheetProtection sheet="1" objects="1" scenarios="1" selectLockedCells="1"/>
  <mergeCells count="23">
    <mergeCell ref="B30:C30"/>
    <mergeCell ref="B23:C23"/>
    <mergeCell ref="B24:C24"/>
    <mergeCell ref="B25:C25"/>
    <mergeCell ref="B26:C26"/>
    <mergeCell ref="B28:C28"/>
    <mergeCell ref="B29:C29"/>
    <mergeCell ref="A4:I4"/>
    <mergeCell ref="A5:I5"/>
    <mergeCell ref="A6:I6"/>
    <mergeCell ref="A8:A9"/>
    <mergeCell ref="B22:C22"/>
    <mergeCell ref="B10:C10"/>
    <mergeCell ref="B11:C11"/>
    <mergeCell ref="B12:C12"/>
    <mergeCell ref="B13:C13"/>
    <mergeCell ref="B14:C14"/>
    <mergeCell ref="B15:C15"/>
    <mergeCell ref="B17:C17"/>
    <mergeCell ref="B18:C18"/>
    <mergeCell ref="B19:C19"/>
    <mergeCell ref="B20:C20"/>
    <mergeCell ref="B21:C21"/>
  </mergeCells>
  <hyperlinks>
    <hyperlink ref="A3" location="Instructions!A1" display="RETURN TO INSTRUCTIONS"/>
  </hyperlinks>
  <pageMargins left="0.25" right="0.25" top="0.75" bottom="0.75" header="0.3" footer="0.3"/>
  <pageSetup scale="63" fitToWidth="0" fitToHeight="0" orientation="landscape" r:id="rId1"/>
  <drawing r:id="rId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sheetPr codeName="Sheet16" enableFormatConditionsCalculation="0">
    <tabColor rgb="FF7030A0"/>
  </sheetPr>
  <dimension ref="A1:S18"/>
  <sheetViews>
    <sheetView topLeftCell="G1" workbookViewId="0">
      <selection activeCell="S5" sqref="S5"/>
    </sheetView>
  </sheetViews>
  <sheetFormatPr defaultColWidth="8.7265625" defaultRowHeight="14.5"/>
  <cols>
    <col min="1" max="1" width="12.453125" bestFit="1" customWidth="1"/>
    <col min="2" max="2" width="54.1796875" bestFit="1" customWidth="1"/>
    <col min="3" max="3" width="15.1796875" bestFit="1" customWidth="1"/>
    <col min="4" max="5" width="15.1796875" customWidth="1"/>
    <col min="6" max="6" width="16.453125" bestFit="1" customWidth="1"/>
    <col min="11" max="11" width="19.453125" customWidth="1"/>
    <col min="18" max="18" width="19.81640625" bestFit="1" customWidth="1"/>
  </cols>
  <sheetData>
    <row r="1" spans="1:19">
      <c r="A1" s="14" t="s">
        <v>62</v>
      </c>
      <c r="B1" s="15" t="s">
        <v>782</v>
      </c>
      <c r="C1" s="15" t="s">
        <v>783</v>
      </c>
      <c r="D1" s="15" t="s">
        <v>63</v>
      </c>
      <c r="E1" s="15" t="s">
        <v>85</v>
      </c>
      <c r="F1" s="88" t="s">
        <v>792</v>
      </c>
      <c r="G1" s="88" t="s">
        <v>799</v>
      </c>
      <c r="H1" s="88" t="s">
        <v>961</v>
      </c>
      <c r="I1" s="88" t="s">
        <v>1044</v>
      </c>
      <c r="J1" s="39"/>
      <c r="K1" s="173" t="s">
        <v>1075</v>
      </c>
      <c r="L1" s="172" t="s">
        <v>1121</v>
      </c>
      <c r="O1" t="s">
        <v>6</v>
      </c>
      <c r="R1" s="172" t="s">
        <v>1136</v>
      </c>
      <c r="S1" s="173" t="s">
        <v>1075</v>
      </c>
    </row>
    <row r="2" spans="1:19" ht="18.5">
      <c r="A2">
        <v>1</v>
      </c>
      <c r="B2" s="9" t="s">
        <v>733</v>
      </c>
      <c r="C2" s="9" t="s">
        <v>20</v>
      </c>
      <c r="D2" s="9" t="s">
        <v>64</v>
      </c>
      <c r="E2" s="9" t="s">
        <v>765</v>
      </c>
      <c r="F2" s="89" t="s">
        <v>793</v>
      </c>
      <c r="G2" s="155" t="s">
        <v>800</v>
      </c>
      <c r="H2">
        <v>5</v>
      </c>
      <c r="I2">
        <v>3</v>
      </c>
      <c r="K2" s="65" t="s">
        <v>694</v>
      </c>
      <c r="L2" t="s">
        <v>728</v>
      </c>
      <c r="O2">
        <v>1</v>
      </c>
      <c r="R2" s="35" t="s">
        <v>1132</v>
      </c>
      <c r="S2" s="65" t="s">
        <v>1169</v>
      </c>
    </row>
    <row r="3" spans="1:19" ht="18.5">
      <c r="A3">
        <v>2</v>
      </c>
      <c r="B3" s="9" t="s">
        <v>734</v>
      </c>
      <c r="C3" s="9" t="s">
        <v>21</v>
      </c>
      <c r="D3" s="9" t="s">
        <v>65</v>
      </c>
      <c r="E3" s="9" t="s">
        <v>766</v>
      </c>
      <c r="F3" s="89" t="s">
        <v>794</v>
      </c>
      <c r="G3" s="155" t="s">
        <v>187</v>
      </c>
      <c r="H3">
        <v>6</v>
      </c>
      <c r="I3">
        <f>I2+1</f>
        <v>4</v>
      </c>
      <c r="K3" s="65" t="s">
        <v>695</v>
      </c>
      <c r="L3" t="s">
        <v>729</v>
      </c>
      <c r="O3">
        <v>2</v>
      </c>
      <c r="R3" s="35" t="s">
        <v>1133</v>
      </c>
      <c r="S3" s="65" t="s">
        <v>1171</v>
      </c>
    </row>
    <row r="4" spans="1:19" ht="18.5">
      <c r="A4">
        <v>3</v>
      </c>
      <c r="B4" s="9" t="s">
        <v>735</v>
      </c>
      <c r="C4" s="9" t="s">
        <v>22</v>
      </c>
      <c r="D4" s="9"/>
      <c r="E4" s="9" t="s">
        <v>767</v>
      </c>
      <c r="F4" s="89" t="s">
        <v>795</v>
      </c>
      <c r="H4">
        <v>7</v>
      </c>
      <c r="I4">
        <f>I3+1</f>
        <v>5</v>
      </c>
      <c r="K4" s="65" t="s">
        <v>696</v>
      </c>
      <c r="L4" t="s">
        <v>730</v>
      </c>
      <c r="O4">
        <v>3</v>
      </c>
      <c r="R4" s="35" t="s">
        <v>1134</v>
      </c>
      <c r="S4" s="65" t="s">
        <v>1172</v>
      </c>
    </row>
    <row r="5" spans="1:19" ht="18.5">
      <c r="A5">
        <v>4</v>
      </c>
      <c r="B5" s="9" t="s">
        <v>736</v>
      </c>
      <c r="C5" s="9" t="s">
        <v>23</v>
      </c>
      <c r="D5" s="9"/>
      <c r="E5" s="9"/>
      <c r="F5" s="89" t="s">
        <v>1165</v>
      </c>
      <c r="H5">
        <v>8</v>
      </c>
      <c r="I5">
        <f>I4+1</f>
        <v>6</v>
      </c>
      <c r="K5" s="65" t="s">
        <v>796</v>
      </c>
      <c r="L5" t="s">
        <v>1122</v>
      </c>
      <c r="O5">
        <v>4</v>
      </c>
      <c r="R5" s="35" t="s">
        <v>1135</v>
      </c>
      <c r="S5" s="65" t="s">
        <v>1173</v>
      </c>
    </row>
    <row r="6" spans="1:19">
      <c r="B6" s="9" t="s">
        <v>737</v>
      </c>
      <c r="C6" s="9"/>
      <c r="D6" s="9"/>
      <c r="E6" s="9"/>
      <c r="F6" s="89" t="s">
        <v>796</v>
      </c>
      <c r="H6">
        <v>11</v>
      </c>
      <c r="I6">
        <f>I5+1</f>
        <v>7</v>
      </c>
      <c r="L6" t="s">
        <v>1123</v>
      </c>
      <c r="O6">
        <v>5</v>
      </c>
    </row>
    <row r="7" spans="1:19">
      <c r="B7" s="9" t="s">
        <v>738</v>
      </c>
      <c r="C7" s="9"/>
      <c r="D7" s="9"/>
      <c r="E7" s="9"/>
      <c r="I7">
        <f>I6+1</f>
        <v>8</v>
      </c>
      <c r="L7" t="s">
        <v>1124</v>
      </c>
      <c r="O7">
        <v>6</v>
      </c>
    </row>
    <row r="8" spans="1:19">
      <c r="B8" s="9" t="s">
        <v>739</v>
      </c>
      <c r="C8" s="9"/>
      <c r="D8" s="9"/>
      <c r="E8" s="9"/>
      <c r="I8">
        <v>11</v>
      </c>
      <c r="L8" t="s">
        <v>1125</v>
      </c>
      <c r="O8">
        <v>7</v>
      </c>
    </row>
    <row r="9" spans="1:19">
      <c r="B9" s="9" t="s">
        <v>740</v>
      </c>
      <c r="C9" s="9"/>
      <c r="D9" s="9"/>
      <c r="E9" s="9"/>
      <c r="L9" t="s">
        <v>1126</v>
      </c>
      <c r="O9">
        <v>8</v>
      </c>
    </row>
    <row r="10" spans="1:19">
      <c r="B10" s="9" t="s">
        <v>741</v>
      </c>
      <c r="C10" s="9"/>
      <c r="D10" s="9"/>
      <c r="E10" s="9"/>
    </row>
    <row r="11" spans="1:19">
      <c r="B11" s="9" t="s">
        <v>742</v>
      </c>
      <c r="C11" s="9"/>
      <c r="D11" s="9"/>
      <c r="E11" s="9"/>
    </row>
    <row r="12" spans="1:19">
      <c r="B12" s="9" t="s">
        <v>743</v>
      </c>
      <c r="C12" s="9"/>
      <c r="D12" s="9"/>
      <c r="E12" s="9"/>
    </row>
    <row r="13" spans="1:19">
      <c r="B13" s="9" t="s">
        <v>744</v>
      </c>
      <c r="C13" s="9"/>
      <c r="D13" s="9"/>
      <c r="E13" s="9"/>
    </row>
    <row r="14" spans="1:19">
      <c r="B14" s="9" t="s">
        <v>745</v>
      </c>
      <c r="C14" s="9"/>
      <c r="D14" s="9"/>
      <c r="E14" s="9"/>
    </row>
    <row r="15" spans="1:19">
      <c r="B15" s="9" t="s">
        <v>746</v>
      </c>
      <c r="C15" s="9"/>
      <c r="D15" s="9"/>
      <c r="E15" s="9"/>
    </row>
    <row r="16" spans="1:19">
      <c r="B16" s="9" t="s">
        <v>747</v>
      </c>
      <c r="C16" s="9"/>
      <c r="D16" s="9"/>
      <c r="E16" s="9"/>
    </row>
    <row r="17" spans="2:5">
      <c r="B17" s="9" t="s">
        <v>748</v>
      </c>
      <c r="C17" s="9"/>
      <c r="D17" s="9"/>
      <c r="E17" s="9"/>
    </row>
    <row r="18" spans="2:5">
      <c r="B18" s="9" t="s">
        <v>749</v>
      </c>
      <c r="C18" s="9"/>
      <c r="D18" s="9"/>
      <c r="E18" s="9"/>
    </row>
  </sheetData>
  <dataValidations count="1">
    <dataValidation type="list" allowBlank="1" showInputMessage="1" showErrorMessage="1" sqref="R9">
      <formula1>$S$2:$S$5</formula1>
    </dataValidation>
  </dataValidation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sheetPr codeName="Sheet29" enableFormatConditionsCalculation="0">
    <tabColor rgb="FF7030A0"/>
  </sheetPr>
  <dimension ref="A1:U152"/>
  <sheetViews>
    <sheetView showZeros="0" topLeftCell="C1" zoomScale="90" zoomScaleNormal="90" zoomScalePageLayoutView="90" workbookViewId="0">
      <pane ySplit="2" topLeftCell="A3" activePane="bottomLeft" state="frozen"/>
      <selection pane="bottomLeft" activeCell="P3" sqref="P3"/>
    </sheetView>
  </sheetViews>
  <sheetFormatPr defaultColWidth="8.7265625" defaultRowHeight="14.5" outlineLevelCol="1"/>
  <cols>
    <col min="1" max="1" width="22.26953125" style="76" bestFit="1" customWidth="1"/>
    <col min="2" max="2" width="26.7265625" style="84" hidden="1" customWidth="1"/>
    <col min="3" max="3" width="46.453125" style="77" bestFit="1" customWidth="1"/>
    <col min="4" max="4" width="24.7265625" style="76" bestFit="1" customWidth="1"/>
    <col min="5" max="5" width="74.1796875" style="83" customWidth="1"/>
    <col min="6" max="7" width="25.453125" style="83" customWidth="1" outlineLevel="1"/>
    <col min="8" max="8" width="22.26953125" style="83" customWidth="1" outlineLevel="1"/>
    <col min="9" max="9" width="17.453125" style="83" customWidth="1" outlineLevel="1"/>
    <col min="10" max="10" width="16.26953125" style="83" customWidth="1" outlineLevel="1"/>
    <col min="11" max="11" width="16.26953125" style="83" customWidth="1"/>
    <col min="12" max="12" width="16.26953125" style="93" customWidth="1"/>
    <col min="13" max="15" width="17.453125" style="83" customWidth="1"/>
    <col min="16" max="16" width="16.26953125" style="83" customWidth="1"/>
    <col min="17" max="17" width="16.26953125" style="93" customWidth="1"/>
    <col min="18" max="18" width="16.7265625" style="83" bestFit="1" customWidth="1"/>
    <col min="19" max="19" width="20.1796875" style="83" bestFit="1" customWidth="1"/>
    <col min="20" max="20" width="12.1796875" style="8" bestFit="1" customWidth="1"/>
    <col min="21" max="21" width="18.26953125" style="8" bestFit="1" customWidth="1"/>
    <col min="22" max="16384" width="8.7265625" style="8"/>
  </cols>
  <sheetData>
    <row r="1" spans="1:21" s="73" customFormat="1" ht="29">
      <c r="A1" s="74" t="s">
        <v>6</v>
      </c>
      <c r="B1" s="78" t="s">
        <v>7</v>
      </c>
      <c r="C1" s="75" t="s">
        <v>8</v>
      </c>
      <c r="D1" s="74" t="s">
        <v>769</v>
      </c>
      <c r="E1" s="74" t="s">
        <v>768</v>
      </c>
      <c r="F1" s="414" t="s">
        <v>9</v>
      </c>
      <c r="G1" s="414"/>
      <c r="H1" s="414"/>
      <c r="I1" s="414"/>
      <c r="J1" s="74"/>
      <c r="K1" s="95" t="s">
        <v>1045</v>
      </c>
      <c r="L1" s="90" t="s">
        <v>5</v>
      </c>
      <c r="M1" s="414" t="s">
        <v>789</v>
      </c>
      <c r="N1" s="414"/>
      <c r="O1" s="414"/>
      <c r="P1" s="74" t="s">
        <v>780</v>
      </c>
      <c r="Q1" s="90" t="s">
        <v>1047</v>
      </c>
      <c r="R1" s="95" t="s">
        <v>702</v>
      </c>
      <c r="S1" s="74" t="s">
        <v>775</v>
      </c>
      <c r="T1" s="73" t="s">
        <v>1065</v>
      </c>
      <c r="U1" s="73" t="s">
        <v>68</v>
      </c>
    </row>
    <row r="2" spans="1:21" s="67" customFormat="1" ht="43.5">
      <c r="A2" s="68" t="s">
        <v>10</v>
      </c>
      <c r="B2" s="79" t="s">
        <v>11</v>
      </c>
      <c r="C2" s="69" t="s">
        <v>12</v>
      </c>
      <c r="D2" s="68" t="s">
        <v>13</v>
      </c>
      <c r="E2" s="68" t="s">
        <v>14</v>
      </c>
      <c r="F2" s="80" t="s">
        <v>770</v>
      </c>
      <c r="G2" s="80" t="s">
        <v>771</v>
      </c>
      <c r="H2" s="80" t="s">
        <v>772</v>
      </c>
      <c r="I2" s="80" t="s">
        <v>773</v>
      </c>
      <c r="J2" s="80" t="s">
        <v>774</v>
      </c>
      <c r="K2" s="81" t="s">
        <v>1046</v>
      </c>
      <c r="L2" s="91" t="s">
        <v>778</v>
      </c>
      <c r="M2" s="68" t="s">
        <v>779</v>
      </c>
      <c r="N2" s="68" t="s">
        <v>790</v>
      </c>
      <c r="O2" s="68" t="s">
        <v>4</v>
      </c>
      <c r="P2" s="81" t="s">
        <v>781</v>
      </c>
      <c r="Q2" s="91" t="s">
        <v>777</v>
      </c>
      <c r="R2" s="68" t="s">
        <v>2</v>
      </c>
      <c r="S2" s="68" t="s">
        <v>1050</v>
      </c>
      <c r="T2" s="67" t="s">
        <v>1066</v>
      </c>
      <c r="U2" s="67" t="s">
        <v>68</v>
      </c>
    </row>
    <row r="3" spans="1:21">
      <c r="A3" s="189" t="str">
        <f>'Required Activity (1)'!$D$7&amp;" "&amp;'Required Activity (1)'!$D$8&amp;" "&amp;'Required Activity (1)'!$D$9&amp;" "&amp;'Required Activity (1)'!$D$10</f>
        <v xml:space="preserve">   </v>
      </c>
      <c r="B3" s="82"/>
      <c r="C3" s="190">
        <f>'Required Activity (1)'!$B$8</f>
        <v>0</v>
      </c>
      <c r="D3" s="76">
        <f>'Required Activity (1)'!$A$13</f>
        <v>1</v>
      </c>
      <c r="E3" s="83">
        <f>'Required Activity (1)'!$B$13</f>
        <v>0</v>
      </c>
      <c r="F3" s="84" t="s">
        <v>15</v>
      </c>
      <c r="G3" s="84" t="s">
        <v>15</v>
      </c>
      <c r="H3" s="84" t="s">
        <v>15</v>
      </c>
      <c r="I3" s="84" t="s">
        <v>15</v>
      </c>
      <c r="J3" s="84" t="s">
        <v>15</v>
      </c>
      <c r="K3" s="84">
        <f>'Required Activity (1)'!$D$13</f>
        <v>0</v>
      </c>
      <c r="L3" s="92">
        <f>'Required Activity (1)'!$C$13</f>
        <v>0</v>
      </c>
      <c r="M3" s="83">
        <f>'Required Activity (1)'!$E$13</f>
        <v>0</v>
      </c>
      <c r="N3" s="83" t="e">
        <f>'Required Activity (1)'!#REF!</f>
        <v>#REF!</v>
      </c>
      <c r="O3" s="83" t="e">
        <f>'Required Activity (1)'!#REF!</f>
        <v>#REF!</v>
      </c>
      <c r="P3" s="191">
        <f>'Required Activity (1)'!$B$7</f>
        <v>0</v>
      </c>
      <c r="Q3" s="192">
        <f>'Required Activity (1)'!$B$9</f>
        <v>0</v>
      </c>
      <c r="R3" s="325">
        <f>'Required Activity (1)'!$B$10</f>
        <v>0</v>
      </c>
      <c r="S3" s="194">
        <f>'Required Activity (1)'!$B$6</f>
        <v>0</v>
      </c>
      <c r="T3" s="8" t="e">
        <f t="shared" ref="T3:T34" si="0">CDS</f>
        <v>#N/A</v>
      </c>
      <c r="U3" s="8">
        <f>Title!$I$25</f>
        <v>0</v>
      </c>
    </row>
    <row r="4" spans="1:21">
      <c r="A4" s="83"/>
      <c r="B4" s="85"/>
      <c r="D4" s="76">
        <f>'Required Activity (1)'!$A$14</f>
        <v>2</v>
      </c>
      <c r="E4" s="83">
        <f>'Required Activity (1)'!$B$14</f>
        <v>0</v>
      </c>
      <c r="F4" s="84" t="s">
        <v>15</v>
      </c>
      <c r="G4" s="84" t="s">
        <v>15</v>
      </c>
      <c r="H4" s="84" t="s">
        <v>15</v>
      </c>
      <c r="I4" s="84" t="s">
        <v>15</v>
      </c>
      <c r="J4" s="84" t="s">
        <v>15</v>
      </c>
      <c r="K4" s="84">
        <f>'Required Activity (1)'!$D$14</f>
        <v>0</v>
      </c>
      <c r="L4" s="92">
        <f>'Required Activity (1)'!$C$14</f>
        <v>0</v>
      </c>
      <c r="M4" s="83">
        <f>'Required Activity (1)'!$E$14</f>
        <v>0</v>
      </c>
      <c r="N4" s="83" t="e">
        <f>'Required Activity (1)'!#REF!</f>
        <v>#REF!</v>
      </c>
      <c r="O4" s="83" t="e">
        <f>'Required Activity (1)'!#REF!</f>
        <v>#REF!</v>
      </c>
      <c r="P4" s="84"/>
      <c r="Q4" s="92"/>
      <c r="T4" s="8" t="e">
        <f t="shared" si="0"/>
        <v>#N/A</v>
      </c>
      <c r="U4" s="8">
        <f>Title!$I$25</f>
        <v>0</v>
      </c>
    </row>
    <row r="5" spans="1:21">
      <c r="A5" s="83"/>
      <c r="B5" s="85"/>
      <c r="D5" s="76">
        <f>'Required Activity (1)'!$A$15</f>
        <v>3</v>
      </c>
      <c r="E5" s="83">
        <f>'Required Activity (1)'!$B$15</f>
        <v>0</v>
      </c>
      <c r="F5" s="84" t="s">
        <v>15</v>
      </c>
      <c r="G5" s="84" t="s">
        <v>15</v>
      </c>
      <c r="H5" s="84" t="s">
        <v>15</v>
      </c>
      <c r="I5" s="84" t="s">
        <v>15</v>
      </c>
      <c r="J5" s="84" t="s">
        <v>15</v>
      </c>
      <c r="K5" s="84">
        <f>'Required Activity (1)'!$D$15</f>
        <v>0</v>
      </c>
      <c r="L5" s="92">
        <f>'Required Activity (1)'!$C$15</f>
        <v>0</v>
      </c>
      <c r="M5" s="83">
        <f>'Required Activity (1)'!$E$15</f>
        <v>0</v>
      </c>
      <c r="N5" s="83" t="e">
        <f>'Required Activity (1)'!#REF!</f>
        <v>#REF!</v>
      </c>
      <c r="O5" s="83" t="e">
        <f>'Required Activity (1)'!#REF!</f>
        <v>#REF!</v>
      </c>
      <c r="P5" s="84"/>
      <c r="Q5" s="92"/>
      <c r="T5" s="8" t="e">
        <f t="shared" si="0"/>
        <v>#N/A</v>
      </c>
      <c r="U5" s="8">
        <f>Title!$I$25</f>
        <v>0</v>
      </c>
    </row>
    <row r="6" spans="1:21">
      <c r="A6" s="83"/>
      <c r="B6" s="85"/>
      <c r="D6" s="76">
        <f>'Required Activity (1)'!$A$16</f>
        <v>4</v>
      </c>
      <c r="E6" s="83">
        <f>'Required Activity (1)'!$B$16</f>
        <v>0</v>
      </c>
      <c r="F6" s="84" t="s">
        <v>15</v>
      </c>
      <c r="G6" s="84" t="s">
        <v>15</v>
      </c>
      <c r="H6" s="84" t="s">
        <v>15</v>
      </c>
      <c r="I6" s="84" t="s">
        <v>15</v>
      </c>
      <c r="J6" s="84" t="s">
        <v>15</v>
      </c>
      <c r="K6" s="84">
        <f>'Required Activity (1)'!$D$16</f>
        <v>0</v>
      </c>
      <c r="L6" s="92">
        <f>'Required Activity (1)'!$C$16</f>
        <v>0</v>
      </c>
      <c r="M6" s="83">
        <f>'Required Activity (1)'!$E$16</f>
        <v>0</v>
      </c>
      <c r="N6" s="83" t="e">
        <f>'Required Activity (1)'!#REF!</f>
        <v>#REF!</v>
      </c>
      <c r="O6" s="83" t="e">
        <f>'Required Activity (1)'!#REF!</f>
        <v>#REF!</v>
      </c>
      <c r="P6" s="84"/>
      <c r="Q6" s="92"/>
      <c r="T6" s="8" t="e">
        <f t="shared" si="0"/>
        <v>#N/A</v>
      </c>
      <c r="U6" s="8">
        <f>Title!$I$25</f>
        <v>0</v>
      </c>
    </row>
    <row r="7" spans="1:21">
      <c r="A7" s="83"/>
      <c r="B7" s="85"/>
      <c r="D7" s="76">
        <f>'Required Activity (1)'!$A$17</f>
        <v>5</v>
      </c>
      <c r="E7" s="83">
        <f>'Required Activity (1)'!$B$17</f>
        <v>0</v>
      </c>
      <c r="F7" s="84" t="s">
        <v>15</v>
      </c>
      <c r="G7" s="84" t="s">
        <v>15</v>
      </c>
      <c r="H7" s="84" t="s">
        <v>15</v>
      </c>
      <c r="I7" s="84" t="s">
        <v>15</v>
      </c>
      <c r="J7" s="84" t="s">
        <v>15</v>
      </c>
      <c r="K7" s="84">
        <f>'Required Activity (1)'!$D$17</f>
        <v>0</v>
      </c>
      <c r="L7" s="92">
        <f>'Required Activity (1)'!$C$17</f>
        <v>0</v>
      </c>
      <c r="M7" s="83">
        <f>'Required Activity (1)'!$E$17</f>
        <v>0</v>
      </c>
      <c r="N7" s="83" t="e">
        <f>'Required Activity (1)'!#REF!</f>
        <v>#REF!</v>
      </c>
      <c r="O7" s="83" t="e">
        <f>'Required Activity (1)'!#REF!</f>
        <v>#REF!</v>
      </c>
      <c r="P7" s="84"/>
      <c r="Q7" s="92"/>
      <c r="T7" s="8" t="e">
        <f t="shared" si="0"/>
        <v>#N/A</v>
      </c>
      <c r="U7" s="8">
        <f>Title!$I$25</f>
        <v>0</v>
      </c>
    </row>
    <row r="8" spans="1:21">
      <c r="A8" s="83"/>
      <c r="B8" s="85"/>
      <c r="D8" s="76">
        <f>'Required Activity (1)'!$A$18</f>
        <v>6</v>
      </c>
      <c r="E8" s="83">
        <f>'Required Activity (1)'!$B$18</f>
        <v>0</v>
      </c>
      <c r="F8" s="84" t="s">
        <v>15</v>
      </c>
      <c r="G8" s="84" t="s">
        <v>15</v>
      </c>
      <c r="H8" s="84" t="s">
        <v>15</v>
      </c>
      <c r="I8" s="84" t="s">
        <v>15</v>
      </c>
      <c r="J8" s="84" t="s">
        <v>15</v>
      </c>
      <c r="K8" s="84">
        <f>'Required Activity (1)'!$D$18</f>
        <v>0</v>
      </c>
      <c r="L8" s="92">
        <f>'Required Activity (1)'!$C$18</f>
        <v>0</v>
      </c>
      <c r="M8" s="83">
        <f>'Required Activity (1)'!$E$18</f>
        <v>0</v>
      </c>
      <c r="N8" s="83" t="e">
        <f>'Required Activity (1)'!#REF!</f>
        <v>#REF!</v>
      </c>
      <c r="O8" s="83" t="e">
        <f>'Required Activity (1)'!#REF!</f>
        <v>#REF!</v>
      </c>
      <c r="P8" s="84"/>
      <c r="Q8" s="92"/>
      <c r="T8" s="8" t="e">
        <f t="shared" si="0"/>
        <v>#N/A</v>
      </c>
      <c r="U8" s="8">
        <f>Title!$I$25</f>
        <v>0</v>
      </c>
    </row>
    <row r="9" spans="1:21">
      <c r="A9" s="83"/>
      <c r="B9" s="85"/>
      <c r="D9" s="76">
        <f>'Required Activity (1)'!$A$19</f>
        <v>7</v>
      </c>
      <c r="E9" s="83">
        <f>'Required Activity (1)'!$B$19</f>
        <v>0</v>
      </c>
      <c r="F9" s="84" t="s">
        <v>15</v>
      </c>
      <c r="G9" s="84" t="s">
        <v>15</v>
      </c>
      <c r="H9" s="84" t="s">
        <v>15</v>
      </c>
      <c r="I9" s="84" t="s">
        <v>15</v>
      </c>
      <c r="J9" s="84" t="s">
        <v>15</v>
      </c>
      <c r="K9" s="84">
        <f>'Required Activity (1)'!$D$19</f>
        <v>0</v>
      </c>
      <c r="L9" s="92">
        <f>'Required Activity (1)'!$C$19</f>
        <v>0</v>
      </c>
      <c r="M9" s="83">
        <f>'Required Activity (1)'!$E$19</f>
        <v>0</v>
      </c>
      <c r="N9" s="83" t="e">
        <f>'Required Activity (1)'!#REF!</f>
        <v>#REF!</v>
      </c>
      <c r="O9" s="83" t="e">
        <f>'Required Activity (1)'!#REF!</f>
        <v>#REF!</v>
      </c>
      <c r="P9" s="84"/>
      <c r="Q9" s="92"/>
      <c r="T9" s="8" t="e">
        <f t="shared" si="0"/>
        <v>#N/A</v>
      </c>
      <c r="U9" s="8">
        <f>Title!$I$25</f>
        <v>0</v>
      </c>
    </row>
    <row r="10" spans="1:21" ht="15.75" customHeight="1">
      <c r="A10" s="83"/>
      <c r="B10" s="86"/>
      <c r="D10" s="76">
        <f>'Required Activity (1)'!$A$20</f>
        <v>8</v>
      </c>
      <c r="E10" s="83">
        <f>'Required Activity (1)'!$B$20</f>
        <v>0</v>
      </c>
      <c r="F10" s="87"/>
      <c r="G10" s="87"/>
      <c r="H10" s="87"/>
      <c r="I10" s="87"/>
      <c r="J10" s="87"/>
      <c r="K10" s="84">
        <f>'Required Activity (1)'!$D$20</f>
        <v>0</v>
      </c>
      <c r="L10" s="92">
        <f>'Required Activity (1)'!$C$20</f>
        <v>0</v>
      </c>
      <c r="M10" s="83">
        <f>'Required Activity (1)'!$E$20</f>
        <v>0</v>
      </c>
      <c r="N10" s="83" t="e">
        <f>'Required Activity (1)'!#REF!</f>
        <v>#REF!</v>
      </c>
      <c r="O10" s="83" t="e">
        <f>'Required Activity (1)'!#REF!</f>
        <v>#REF!</v>
      </c>
      <c r="P10" s="84"/>
      <c r="Q10" s="92"/>
      <c r="T10" s="8" t="e">
        <f t="shared" si="0"/>
        <v>#N/A</v>
      </c>
      <c r="U10" s="8">
        <f>Title!$I$25</f>
        <v>0</v>
      </c>
    </row>
    <row r="11" spans="1:21">
      <c r="A11" s="83"/>
      <c r="B11" s="85"/>
      <c r="D11" s="76">
        <f>'Required Activity (1)'!$A$21</f>
        <v>9</v>
      </c>
      <c r="E11" s="83">
        <f>'Required Activity (1)'!$B$21</f>
        <v>0</v>
      </c>
      <c r="K11" s="84">
        <f>'Required Activity (1)'!$D$21</f>
        <v>0</v>
      </c>
      <c r="L11" s="92">
        <f>'Required Activity (1)'!$C$21</f>
        <v>0</v>
      </c>
      <c r="M11" s="83">
        <f>'Required Activity (1)'!$E$21</f>
        <v>0</v>
      </c>
      <c r="N11" s="83" t="e">
        <f>'Required Activity (1)'!#REF!</f>
        <v>#REF!</v>
      </c>
      <c r="O11" s="83" t="e">
        <f>'Required Activity (1)'!#REF!</f>
        <v>#REF!</v>
      </c>
      <c r="P11" s="84"/>
      <c r="Q11" s="92"/>
      <c r="T11" s="8" t="e">
        <f t="shared" si="0"/>
        <v>#N/A</v>
      </c>
      <c r="U11" s="8">
        <f>Title!$I$25</f>
        <v>0</v>
      </c>
    </row>
    <row r="12" spans="1:21">
      <c r="A12" s="83"/>
      <c r="B12" s="85"/>
      <c r="D12" s="76">
        <f>'Required Activity (1)'!$A$22</f>
        <v>10</v>
      </c>
      <c r="E12" s="83">
        <f>'Required Activity (1)'!$B$22</f>
        <v>0</v>
      </c>
      <c r="K12" s="84">
        <f>'Required Activity (1)'!$D$22</f>
        <v>0</v>
      </c>
      <c r="L12" s="92">
        <f>'Required Activity (1)'!$C$22</f>
        <v>0</v>
      </c>
      <c r="M12" s="83">
        <f>'Required Activity (1)'!$E$22</f>
        <v>0</v>
      </c>
      <c r="N12" s="83" t="e">
        <f>'Required Activity (1)'!#REF!</f>
        <v>#REF!</v>
      </c>
      <c r="O12" s="83" t="e">
        <f>'Required Activity (1)'!#REF!</f>
        <v>#REF!</v>
      </c>
      <c r="P12" s="84"/>
      <c r="Q12" s="92"/>
      <c r="T12" s="8" t="e">
        <f t="shared" si="0"/>
        <v>#N/A</v>
      </c>
      <c r="U12" s="8">
        <f>Title!$I$25</f>
        <v>0</v>
      </c>
    </row>
    <row r="13" spans="1:21">
      <c r="A13" s="83"/>
      <c r="B13" s="85"/>
      <c r="D13" s="76">
        <f>'Required Activity (1)'!$A$23</f>
        <v>11</v>
      </c>
      <c r="E13" s="83">
        <f>'Required Activity (1)'!$B$23</f>
        <v>0</v>
      </c>
      <c r="K13" s="84">
        <f>'Required Activity (1)'!$D$23</f>
        <v>0</v>
      </c>
      <c r="L13" s="92">
        <f>'Required Activity (1)'!$C$23</f>
        <v>0</v>
      </c>
      <c r="M13" s="83">
        <f>'Required Activity (1)'!$E$23</f>
        <v>0</v>
      </c>
      <c r="N13" s="83" t="e">
        <f>'Required Activity (1)'!#REF!</f>
        <v>#REF!</v>
      </c>
      <c r="O13" s="83" t="e">
        <f>'Required Activity (1)'!#REF!</f>
        <v>#REF!</v>
      </c>
      <c r="P13" s="84"/>
      <c r="Q13" s="92"/>
      <c r="T13" s="8" t="e">
        <f t="shared" si="0"/>
        <v>#N/A</v>
      </c>
      <c r="U13" s="8">
        <f>Title!$I$25</f>
        <v>0</v>
      </c>
    </row>
    <row r="14" spans="1:21">
      <c r="A14" s="83"/>
      <c r="B14" s="85"/>
      <c r="D14" s="76">
        <f>'Required Activity (1)'!$A$24</f>
        <v>12</v>
      </c>
      <c r="E14" s="83">
        <f>'Required Activity (1)'!$B$24</f>
        <v>0</v>
      </c>
      <c r="K14" s="84">
        <f>'Required Activity (1)'!$D$24</f>
        <v>0</v>
      </c>
      <c r="L14" s="92">
        <f>'Required Activity (1)'!$C$24</f>
        <v>0</v>
      </c>
      <c r="M14" s="83">
        <f>'Required Activity (1)'!$E$24</f>
        <v>0</v>
      </c>
      <c r="N14" s="83" t="e">
        <f>'Required Activity (1)'!#REF!</f>
        <v>#REF!</v>
      </c>
      <c r="O14" s="83" t="e">
        <f>'Required Activity (1)'!#REF!</f>
        <v>#REF!</v>
      </c>
      <c r="P14" s="84"/>
      <c r="Q14" s="92"/>
      <c r="T14" s="8" t="e">
        <f t="shared" si="0"/>
        <v>#N/A</v>
      </c>
      <c r="U14" s="8">
        <f>Title!$I$25</f>
        <v>0</v>
      </c>
    </row>
    <row r="15" spans="1:21">
      <c r="A15" s="83"/>
      <c r="B15" s="85"/>
      <c r="D15" s="76">
        <f>'Required Activity (1)'!$A$25</f>
        <v>13</v>
      </c>
      <c r="E15" s="83">
        <f>'Required Activity (1)'!$B$25</f>
        <v>0</v>
      </c>
      <c r="K15" s="84">
        <f>'Required Activity (1)'!$D$25</f>
        <v>0</v>
      </c>
      <c r="L15" s="92">
        <f>'Required Activity (1)'!$C$25</f>
        <v>0</v>
      </c>
      <c r="M15" s="83">
        <f>'Required Activity (1)'!$E$25</f>
        <v>0</v>
      </c>
      <c r="N15" s="83" t="e">
        <f>'Required Activity (1)'!#REF!</f>
        <v>#REF!</v>
      </c>
      <c r="O15" s="83" t="e">
        <f>'Required Activity (1)'!#REF!</f>
        <v>#REF!</v>
      </c>
      <c r="P15" s="84"/>
      <c r="Q15" s="92"/>
      <c r="T15" s="8" t="e">
        <f t="shared" si="0"/>
        <v>#N/A</v>
      </c>
      <c r="U15" s="8">
        <f>Title!$I$25</f>
        <v>0</v>
      </c>
    </row>
    <row r="16" spans="1:21">
      <c r="A16" s="83"/>
      <c r="B16" s="85"/>
      <c r="D16" s="76">
        <f>'Required Activity (1)'!$A$26</f>
        <v>14</v>
      </c>
      <c r="E16" s="83">
        <f>'Required Activity (1)'!$B$26</f>
        <v>0</v>
      </c>
      <c r="K16" s="84">
        <f>'Required Activity (1)'!$D$26</f>
        <v>0</v>
      </c>
      <c r="L16" s="92">
        <f>'Required Activity (1)'!$C$26</f>
        <v>0</v>
      </c>
      <c r="M16" s="83">
        <f>'Required Activity (1)'!$E$26</f>
        <v>0</v>
      </c>
      <c r="N16" s="83" t="e">
        <f>'Required Activity (1)'!#REF!</f>
        <v>#REF!</v>
      </c>
      <c r="O16" s="83" t="e">
        <f>'Required Activity (1)'!#REF!</f>
        <v>#REF!</v>
      </c>
      <c r="P16" s="84"/>
      <c r="Q16" s="92"/>
      <c r="T16" s="8" t="e">
        <f t="shared" si="0"/>
        <v>#N/A</v>
      </c>
      <c r="U16" s="8">
        <f>Title!$I$25</f>
        <v>0</v>
      </c>
    </row>
    <row r="17" spans="1:21">
      <c r="A17" s="83"/>
      <c r="B17" s="85"/>
      <c r="D17" s="76">
        <f>'Required Activity (1)'!$A$27</f>
        <v>15</v>
      </c>
      <c r="E17" s="83">
        <f>'Required Activity (1)'!$B$27</f>
        <v>0</v>
      </c>
      <c r="K17" s="84">
        <f>'Required Activity (1)'!$D$27</f>
        <v>0</v>
      </c>
      <c r="L17" s="92">
        <f>'Required Activity (1)'!$C$27</f>
        <v>0</v>
      </c>
      <c r="M17" s="83">
        <f>'Required Activity (1)'!$E$27</f>
        <v>0</v>
      </c>
      <c r="N17" s="83" t="e">
        <f>'Required Activity (1)'!#REF!</f>
        <v>#REF!</v>
      </c>
      <c r="O17" s="83" t="e">
        <f>'Required Activity (1)'!#REF!</f>
        <v>#REF!</v>
      </c>
      <c r="P17" s="84"/>
      <c r="Q17" s="92"/>
      <c r="T17" s="8" t="e">
        <f t="shared" si="0"/>
        <v>#N/A</v>
      </c>
      <c r="U17" s="8">
        <f>Title!$I$25</f>
        <v>0</v>
      </c>
    </row>
    <row r="18" spans="1:21">
      <c r="A18" s="189" t="e">
        <f>#REF!&amp;" "&amp;#REF!&amp;" "&amp;#REF!&amp;" "&amp;#REF!</f>
        <v>#REF!</v>
      </c>
      <c r="B18" s="82"/>
      <c r="C18" s="190" t="e">
        <f>#REF!</f>
        <v>#REF!</v>
      </c>
      <c r="D18" s="76" t="e">
        <f>#REF!</f>
        <v>#REF!</v>
      </c>
      <c r="E18" s="83" t="e">
        <f>#REF!</f>
        <v>#REF!</v>
      </c>
      <c r="F18" s="84" t="s">
        <v>15</v>
      </c>
      <c r="G18" s="84" t="s">
        <v>15</v>
      </c>
      <c r="H18" s="84" t="s">
        <v>15</v>
      </c>
      <c r="I18" s="84" t="s">
        <v>15</v>
      </c>
      <c r="J18" s="84" t="s">
        <v>15</v>
      </c>
      <c r="K18" s="84" t="e">
        <f>#REF!</f>
        <v>#REF!</v>
      </c>
      <c r="L18" s="92" t="e">
        <f>#REF!</f>
        <v>#REF!</v>
      </c>
      <c r="M18" s="83" t="e">
        <f>#REF!</f>
        <v>#REF!</v>
      </c>
      <c r="N18" s="83" t="e">
        <f>#REF!</f>
        <v>#REF!</v>
      </c>
      <c r="O18" s="83" t="e">
        <f>#REF!</f>
        <v>#REF!</v>
      </c>
      <c r="P18" s="191" t="e">
        <f>#REF!</f>
        <v>#REF!</v>
      </c>
      <c r="Q18" s="192" t="e">
        <f>#REF!</f>
        <v>#REF!</v>
      </c>
      <c r="R18" s="193" t="e">
        <f>#REF!</f>
        <v>#REF!</v>
      </c>
      <c r="S18" s="194" t="e">
        <f>#REF!</f>
        <v>#REF!</v>
      </c>
      <c r="T18" s="8" t="e">
        <f t="shared" si="0"/>
        <v>#N/A</v>
      </c>
      <c r="U18" s="8">
        <f>Title!$I$25</f>
        <v>0</v>
      </c>
    </row>
    <row r="19" spans="1:21">
      <c r="B19" s="85"/>
      <c r="D19" s="76" t="e">
        <f>#REF!</f>
        <v>#REF!</v>
      </c>
      <c r="E19" s="83" t="e">
        <f>#REF!</f>
        <v>#REF!</v>
      </c>
      <c r="F19" s="84" t="s">
        <v>15</v>
      </c>
      <c r="G19" s="84" t="s">
        <v>15</v>
      </c>
      <c r="H19" s="84" t="s">
        <v>15</v>
      </c>
      <c r="I19" s="84" t="s">
        <v>15</v>
      </c>
      <c r="J19" s="84" t="s">
        <v>15</v>
      </c>
      <c r="K19" s="84" t="e">
        <f>#REF!</f>
        <v>#REF!</v>
      </c>
      <c r="L19" s="92" t="e">
        <f>#REF!</f>
        <v>#REF!</v>
      </c>
      <c r="M19" s="83" t="e">
        <f>#REF!</f>
        <v>#REF!</v>
      </c>
      <c r="N19" s="83" t="e">
        <f>#REF!</f>
        <v>#REF!</v>
      </c>
      <c r="O19" s="83" t="e">
        <f>#REF!</f>
        <v>#REF!</v>
      </c>
      <c r="P19" s="84"/>
      <c r="Q19" s="92"/>
      <c r="S19" s="148"/>
      <c r="T19" s="8" t="e">
        <f t="shared" si="0"/>
        <v>#N/A</v>
      </c>
      <c r="U19" s="8">
        <f>Title!$I$25</f>
        <v>0</v>
      </c>
    </row>
    <row r="20" spans="1:21" ht="15.75" customHeight="1">
      <c r="B20" s="85"/>
      <c r="D20" s="76" t="e">
        <f>#REF!</f>
        <v>#REF!</v>
      </c>
      <c r="E20" s="83" t="e">
        <f>#REF!</f>
        <v>#REF!</v>
      </c>
      <c r="F20" s="84" t="s">
        <v>15</v>
      </c>
      <c r="G20" s="84" t="s">
        <v>15</v>
      </c>
      <c r="H20" s="84" t="s">
        <v>15</v>
      </c>
      <c r="I20" s="84" t="s">
        <v>15</v>
      </c>
      <c r="J20" s="84" t="s">
        <v>15</v>
      </c>
      <c r="K20" s="84" t="e">
        <f>#REF!</f>
        <v>#REF!</v>
      </c>
      <c r="L20" s="92" t="e">
        <f>#REF!</f>
        <v>#REF!</v>
      </c>
      <c r="M20" s="83" t="e">
        <f>#REF!</f>
        <v>#REF!</v>
      </c>
      <c r="N20" s="83" t="e">
        <f>#REF!</f>
        <v>#REF!</v>
      </c>
      <c r="O20" s="83" t="e">
        <f>#REF!</f>
        <v>#REF!</v>
      </c>
      <c r="P20" s="84"/>
      <c r="Q20" s="92"/>
      <c r="S20" s="148"/>
      <c r="T20" s="8" t="e">
        <f t="shared" si="0"/>
        <v>#N/A</v>
      </c>
      <c r="U20" s="8">
        <f>Title!$I$25</f>
        <v>0</v>
      </c>
    </row>
    <row r="21" spans="1:21" ht="17.649999999999999" customHeight="1">
      <c r="B21" s="85"/>
      <c r="D21" s="76" t="e">
        <f>#REF!</f>
        <v>#REF!</v>
      </c>
      <c r="E21" s="83" t="e">
        <f>#REF!</f>
        <v>#REF!</v>
      </c>
      <c r="F21" s="84" t="s">
        <v>15</v>
      </c>
      <c r="G21" s="84" t="s">
        <v>15</v>
      </c>
      <c r="H21" s="84" t="s">
        <v>15</v>
      </c>
      <c r="I21" s="84" t="s">
        <v>15</v>
      </c>
      <c r="J21" s="84" t="s">
        <v>15</v>
      </c>
      <c r="K21" s="84" t="e">
        <f>#REF!</f>
        <v>#REF!</v>
      </c>
      <c r="L21" s="92" t="e">
        <f>#REF!</f>
        <v>#REF!</v>
      </c>
      <c r="M21" s="83" t="e">
        <f>#REF!</f>
        <v>#REF!</v>
      </c>
      <c r="N21" s="83" t="e">
        <f>#REF!</f>
        <v>#REF!</v>
      </c>
      <c r="O21" s="83" t="e">
        <f>#REF!</f>
        <v>#REF!</v>
      </c>
      <c r="P21" s="84"/>
      <c r="Q21" s="92"/>
      <c r="S21" s="148"/>
      <c r="T21" s="8" t="e">
        <f t="shared" si="0"/>
        <v>#N/A</v>
      </c>
      <c r="U21" s="8">
        <f>Title!$I$25</f>
        <v>0</v>
      </c>
    </row>
    <row r="22" spans="1:21">
      <c r="B22" s="85"/>
      <c r="D22" s="76" t="e">
        <f>#REF!</f>
        <v>#REF!</v>
      </c>
      <c r="E22" s="83" t="e">
        <f>#REF!</f>
        <v>#REF!</v>
      </c>
      <c r="F22" s="84" t="s">
        <v>15</v>
      </c>
      <c r="G22" s="84" t="s">
        <v>15</v>
      </c>
      <c r="H22" s="84" t="s">
        <v>15</v>
      </c>
      <c r="I22" s="84" t="s">
        <v>15</v>
      </c>
      <c r="J22" s="84" t="s">
        <v>15</v>
      </c>
      <c r="K22" s="84" t="e">
        <f>#REF!</f>
        <v>#REF!</v>
      </c>
      <c r="L22" s="92" t="e">
        <f>#REF!</f>
        <v>#REF!</v>
      </c>
      <c r="M22" s="83" t="e">
        <f>#REF!</f>
        <v>#REF!</v>
      </c>
      <c r="N22" s="83" t="e">
        <f>#REF!</f>
        <v>#REF!</v>
      </c>
      <c r="O22" s="83" t="e">
        <f>#REF!</f>
        <v>#REF!</v>
      </c>
      <c r="P22" s="84"/>
      <c r="Q22" s="92"/>
      <c r="S22" s="148"/>
      <c r="T22" s="8" t="e">
        <f t="shared" si="0"/>
        <v>#N/A</v>
      </c>
      <c r="U22" s="8">
        <f>Title!$I$25</f>
        <v>0</v>
      </c>
    </row>
    <row r="23" spans="1:21">
      <c r="B23" s="85"/>
      <c r="D23" s="76" t="e">
        <f>#REF!</f>
        <v>#REF!</v>
      </c>
      <c r="E23" s="83" t="e">
        <f>#REF!</f>
        <v>#REF!</v>
      </c>
      <c r="F23" s="84" t="s">
        <v>15</v>
      </c>
      <c r="G23" s="84" t="s">
        <v>15</v>
      </c>
      <c r="H23" s="84" t="s">
        <v>15</v>
      </c>
      <c r="I23" s="84" t="s">
        <v>15</v>
      </c>
      <c r="J23" s="84" t="s">
        <v>15</v>
      </c>
      <c r="K23" s="84" t="e">
        <f>#REF!</f>
        <v>#REF!</v>
      </c>
      <c r="L23" s="92" t="e">
        <f>#REF!</f>
        <v>#REF!</v>
      </c>
      <c r="M23" s="83" t="e">
        <f>#REF!</f>
        <v>#REF!</v>
      </c>
      <c r="N23" s="83" t="e">
        <f>#REF!</f>
        <v>#REF!</v>
      </c>
      <c r="O23" s="83" t="e">
        <f>#REF!</f>
        <v>#REF!</v>
      </c>
      <c r="P23" s="84"/>
      <c r="Q23" s="92"/>
      <c r="S23" s="148"/>
      <c r="T23" s="8" t="e">
        <f t="shared" si="0"/>
        <v>#N/A</v>
      </c>
      <c r="U23" s="8">
        <f>Title!$I$25</f>
        <v>0</v>
      </c>
    </row>
    <row r="24" spans="1:21">
      <c r="B24" s="85"/>
      <c r="D24" s="76" t="e">
        <f>#REF!</f>
        <v>#REF!</v>
      </c>
      <c r="E24" s="83" t="e">
        <f>#REF!</f>
        <v>#REF!</v>
      </c>
      <c r="F24" s="84" t="s">
        <v>15</v>
      </c>
      <c r="G24" s="84" t="s">
        <v>15</v>
      </c>
      <c r="H24" s="84" t="s">
        <v>15</v>
      </c>
      <c r="I24" s="84" t="s">
        <v>15</v>
      </c>
      <c r="J24" s="84" t="s">
        <v>15</v>
      </c>
      <c r="K24" s="84" t="e">
        <f>#REF!</f>
        <v>#REF!</v>
      </c>
      <c r="L24" s="92" t="e">
        <f>#REF!</f>
        <v>#REF!</v>
      </c>
      <c r="M24" s="83" t="e">
        <f>#REF!</f>
        <v>#REF!</v>
      </c>
      <c r="N24" s="83" t="e">
        <f>#REF!</f>
        <v>#REF!</v>
      </c>
      <c r="O24" s="83" t="e">
        <f>#REF!</f>
        <v>#REF!</v>
      </c>
      <c r="P24" s="84"/>
      <c r="Q24" s="92"/>
      <c r="S24" s="148"/>
      <c r="T24" s="8" t="e">
        <f t="shared" si="0"/>
        <v>#N/A</v>
      </c>
      <c r="U24" s="8">
        <f>Title!$I$25</f>
        <v>0</v>
      </c>
    </row>
    <row r="25" spans="1:21">
      <c r="B25" s="86"/>
      <c r="D25" s="76" t="e">
        <f>#REF!</f>
        <v>#REF!</v>
      </c>
      <c r="E25" s="83" t="e">
        <f>#REF!</f>
        <v>#REF!</v>
      </c>
      <c r="F25" s="87"/>
      <c r="G25" s="87"/>
      <c r="H25" s="87"/>
      <c r="I25" s="87"/>
      <c r="J25" s="87"/>
      <c r="K25" s="84" t="e">
        <f>#REF!</f>
        <v>#REF!</v>
      </c>
      <c r="L25" s="92" t="e">
        <f>#REF!</f>
        <v>#REF!</v>
      </c>
      <c r="M25" s="83" t="e">
        <f>#REF!</f>
        <v>#REF!</v>
      </c>
      <c r="N25" s="83" t="e">
        <f>#REF!</f>
        <v>#REF!</v>
      </c>
      <c r="O25" s="83" t="e">
        <f>#REF!</f>
        <v>#REF!</v>
      </c>
      <c r="P25" s="84"/>
      <c r="Q25" s="92"/>
      <c r="S25" s="148"/>
      <c r="T25" s="8" t="e">
        <f t="shared" si="0"/>
        <v>#N/A</v>
      </c>
      <c r="U25" s="8">
        <f>Title!$I$25</f>
        <v>0</v>
      </c>
    </row>
    <row r="26" spans="1:21">
      <c r="B26" s="85"/>
      <c r="D26" s="76" t="e">
        <f>#REF!</f>
        <v>#REF!</v>
      </c>
      <c r="E26" s="83" t="e">
        <f>#REF!</f>
        <v>#REF!</v>
      </c>
      <c r="K26" s="84" t="e">
        <f>#REF!</f>
        <v>#REF!</v>
      </c>
      <c r="L26" s="92" t="e">
        <f>#REF!</f>
        <v>#REF!</v>
      </c>
      <c r="M26" s="83" t="e">
        <f>#REF!</f>
        <v>#REF!</v>
      </c>
      <c r="N26" s="83" t="e">
        <f>#REF!</f>
        <v>#REF!</v>
      </c>
      <c r="O26" s="83" t="e">
        <f>#REF!</f>
        <v>#REF!</v>
      </c>
      <c r="P26" s="84"/>
      <c r="Q26" s="92"/>
      <c r="S26" s="148"/>
      <c r="T26" s="8" t="e">
        <f t="shared" si="0"/>
        <v>#N/A</v>
      </c>
      <c r="U26" s="8">
        <f>Title!$I$25</f>
        <v>0</v>
      </c>
    </row>
    <row r="27" spans="1:21">
      <c r="B27" s="85"/>
      <c r="D27" s="76" t="e">
        <f>#REF!</f>
        <v>#REF!</v>
      </c>
      <c r="E27" s="83" t="e">
        <f>#REF!</f>
        <v>#REF!</v>
      </c>
      <c r="K27" s="84" t="e">
        <f>#REF!</f>
        <v>#REF!</v>
      </c>
      <c r="L27" s="92" t="e">
        <f>#REF!</f>
        <v>#REF!</v>
      </c>
      <c r="M27" s="83" t="e">
        <f>#REF!</f>
        <v>#REF!</v>
      </c>
      <c r="N27" s="83" t="e">
        <f>#REF!</f>
        <v>#REF!</v>
      </c>
      <c r="O27" s="83" t="e">
        <f>#REF!</f>
        <v>#REF!</v>
      </c>
      <c r="P27" s="84"/>
      <c r="Q27" s="92"/>
      <c r="S27" s="148"/>
      <c r="T27" s="8" t="e">
        <f t="shared" si="0"/>
        <v>#N/A</v>
      </c>
      <c r="U27" s="8">
        <f>Title!$I$25</f>
        <v>0</v>
      </c>
    </row>
    <row r="28" spans="1:21">
      <c r="B28" s="85"/>
      <c r="D28" s="76" t="e">
        <f>#REF!</f>
        <v>#REF!</v>
      </c>
      <c r="E28" s="83" t="e">
        <f>#REF!</f>
        <v>#REF!</v>
      </c>
      <c r="K28" s="84" t="e">
        <f>#REF!</f>
        <v>#REF!</v>
      </c>
      <c r="L28" s="92" t="e">
        <f>#REF!</f>
        <v>#REF!</v>
      </c>
      <c r="M28" s="83" t="e">
        <f>#REF!</f>
        <v>#REF!</v>
      </c>
      <c r="N28" s="83" t="e">
        <f>#REF!</f>
        <v>#REF!</v>
      </c>
      <c r="O28" s="83" t="e">
        <f>#REF!</f>
        <v>#REF!</v>
      </c>
      <c r="P28" s="84"/>
      <c r="Q28" s="92"/>
      <c r="S28" s="148"/>
      <c r="T28" s="8" t="e">
        <f t="shared" si="0"/>
        <v>#N/A</v>
      </c>
      <c r="U28" s="8">
        <f>Title!$I$25</f>
        <v>0</v>
      </c>
    </row>
    <row r="29" spans="1:21">
      <c r="B29" s="85"/>
      <c r="D29" s="76" t="e">
        <f>#REF!</f>
        <v>#REF!</v>
      </c>
      <c r="E29" s="83" t="e">
        <f>#REF!</f>
        <v>#REF!</v>
      </c>
      <c r="K29" s="84" t="e">
        <f>#REF!</f>
        <v>#REF!</v>
      </c>
      <c r="L29" s="92" t="e">
        <f>#REF!</f>
        <v>#REF!</v>
      </c>
      <c r="M29" s="83" t="e">
        <f>#REF!</f>
        <v>#REF!</v>
      </c>
      <c r="N29" s="83" t="e">
        <f>#REF!</f>
        <v>#REF!</v>
      </c>
      <c r="O29" s="83" t="e">
        <f>#REF!</f>
        <v>#REF!</v>
      </c>
      <c r="P29" s="84"/>
      <c r="Q29" s="92"/>
      <c r="S29" s="148"/>
      <c r="T29" s="8" t="e">
        <f t="shared" si="0"/>
        <v>#N/A</v>
      </c>
      <c r="U29" s="8">
        <f>Title!$I$25</f>
        <v>0</v>
      </c>
    </row>
    <row r="30" spans="1:21">
      <c r="B30" s="85"/>
      <c r="D30" s="76" t="e">
        <f>#REF!</f>
        <v>#REF!</v>
      </c>
      <c r="E30" s="83" t="e">
        <f>#REF!</f>
        <v>#REF!</v>
      </c>
      <c r="K30" s="84" t="e">
        <f>#REF!</f>
        <v>#REF!</v>
      </c>
      <c r="L30" s="92" t="e">
        <f>#REF!</f>
        <v>#REF!</v>
      </c>
      <c r="M30" s="83" t="e">
        <f>#REF!</f>
        <v>#REF!</v>
      </c>
      <c r="N30" s="83" t="e">
        <f>#REF!</f>
        <v>#REF!</v>
      </c>
      <c r="O30" s="83" t="e">
        <f>#REF!</f>
        <v>#REF!</v>
      </c>
      <c r="P30" s="84"/>
      <c r="Q30" s="92"/>
      <c r="S30" s="148"/>
      <c r="T30" s="8" t="e">
        <f t="shared" si="0"/>
        <v>#N/A</v>
      </c>
      <c r="U30" s="8">
        <f>Title!$I$25</f>
        <v>0</v>
      </c>
    </row>
    <row r="31" spans="1:21">
      <c r="B31" s="85"/>
      <c r="D31" s="76" t="e">
        <f>#REF!</f>
        <v>#REF!</v>
      </c>
      <c r="E31" s="83" t="e">
        <f>#REF!</f>
        <v>#REF!</v>
      </c>
      <c r="K31" s="84" t="e">
        <f>#REF!</f>
        <v>#REF!</v>
      </c>
      <c r="L31" s="92" t="e">
        <f>#REF!</f>
        <v>#REF!</v>
      </c>
      <c r="M31" s="83" t="e">
        <f>#REF!</f>
        <v>#REF!</v>
      </c>
      <c r="N31" s="83" t="e">
        <f>#REF!</f>
        <v>#REF!</v>
      </c>
      <c r="O31" s="83" t="e">
        <f>#REF!</f>
        <v>#REF!</v>
      </c>
      <c r="P31" s="84"/>
      <c r="Q31" s="92"/>
      <c r="S31" s="148"/>
      <c r="T31" s="8" t="e">
        <f t="shared" si="0"/>
        <v>#N/A</v>
      </c>
      <c r="U31" s="8">
        <f>Title!$I$25</f>
        <v>0</v>
      </c>
    </row>
    <row r="32" spans="1:21">
      <c r="B32" s="85"/>
      <c r="D32" s="76" t="e">
        <f>#REF!</f>
        <v>#REF!</v>
      </c>
      <c r="E32" s="83" t="e">
        <f>#REF!</f>
        <v>#REF!</v>
      </c>
      <c r="K32" s="84" t="e">
        <f>#REF!</f>
        <v>#REF!</v>
      </c>
      <c r="L32" s="92" t="e">
        <f>#REF!</f>
        <v>#REF!</v>
      </c>
      <c r="M32" s="83" t="e">
        <f>#REF!</f>
        <v>#REF!</v>
      </c>
      <c r="N32" s="83" t="e">
        <f>#REF!</f>
        <v>#REF!</v>
      </c>
      <c r="O32" s="83" t="e">
        <f>#REF!</f>
        <v>#REF!</v>
      </c>
      <c r="P32" s="84"/>
      <c r="Q32" s="92"/>
      <c r="S32" s="148"/>
      <c r="T32" s="8" t="e">
        <f t="shared" si="0"/>
        <v>#N/A</v>
      </c>
      <c r="U32" s="8">
        <f>Title!$I$25</f>
        <v>0</v>
      </c>
    </row>
    <row r="33" spans="1:21">
      <c r="A33" s="189" t="e">
        <f>#REF!&amp;" "&amp;#REF!&amp;" "&amp;#REF!&amp;" "&amp;#REF!</f>
        <v>#REF!</v>
      </c>
      <c r="B33" s="82"/>
      <c r="C33" s="190" t="e">
        <f>#REF!</f>
        <v>#REF!</v>
      </c>
      <c r="D33" s="76" t="e">
        <f>#REF!</f>
        <v>#REF!</v>
      </c>
      <c r="E33" s="83" t="e">
        <f>#REF!</f>
        <v>#REF!</v>
      </c>
      <c r="F33" s="84" t="s">
        <v>15</v>
      </c>
      <c r="G33" s="84" t="s">
        <v>15</v>
      </c>
      <c r="H33" s="84" t="s">
        <v>15</v>
      </c>
      <c r="I33" s="84" t="s">
        <v>15</v>
      </c>
      <c r="J33" s="84" t="s">
        <v>15</v>
      </c>
      <c r="K33" s="84" t="e">
        <f>#REF!</f>
        <v>#REF!</v>
      </c>
      <c r="L33" s="92" t="e">
        <f>#REF!</f>
        <v>#REF!</v>
      </c>
      <c r="M33" s="83" t="e">
        <f>#REF!</f>
        <v>#REF!</v>
      </c>
      <c r="N33" s="83" t="e">
        <f>#REF!</f>
        <v>#REF!</v>
      </c>
      <c r="O33" s="83" t="e">
        <f>#REF!</f>
        <v>#REF!</v>
      </c>
      <c r="P33" s="191" t="e">
        <f>#REF!</f>
        <v>#REF!</v>
      </c>
      <c r="Q33" s="192" t="e">
        <f>#REF!</f>
        <v>#REF!</v>
      </c>
      <c r="R33" s="193" t="e">
        <f>#REF!</f>
        <v>#REF!</v>
      </c>
      <c r="S33" s="194" t="e">
        <f>#REF!</f>
        <v>#REF!</v>
      </c>
      <c r="T33" s="8" t="e">
        <f t="shared" si="0"/>
        <v>#N/A</v>
      </c>
      <c r="U33" s="8">
        <f>Title!$I$25</f>
        <v>0</v>
      </c>
    </row>
    <row r="34" spans="1:21">
      <c r="B34" s="85"/>
      <c r="D34" s="76" t="e">
        <f>#REF!</f>
        <v>#REF!</v>
      </c>
      <c r="E34" s="83" t="e">
        <f>#REF!</f>
        <v>#REF!</v>
      </c>
      <c r="F34" s="84" t="s">
        <v>15</v>
      </c>
      <c r="G34" s="84" t="s">
        <v>15</v>
      </c>
      <c r="H34" s="84" t="s">
        <v>15</v>
      </c>
      <c r="I34" s="84" t="s">
        <v>15</v>
      </c>
      <c r="J34" s="84" t="s">
        <v>15</v>
      </c>
      <c r="K34" s="84" t="e">
        <f>#REF!</f>
        <v>#REF!</v>
      </c>
      <c r="L34" s="92" t="e">
        <f>#REF!</f>
        <v>#REF!</v>
      </c>
      <c r="M34" s="83" t="e">
        <f>#REF!</f>
        <v>#REF!</v>
      </c>
      <c r="N34" s="83" t="e">
        <f>#REF!</f>
        <v>#REF!</v>
      </c>
      <c r="O34" s="83" t="e">
        <f>#REF!</f>
        <v>#REF!</v>
      </c>
      <c r="P34" s="84"/>
      <c r="Q34" s="92"/>
      <c r="S34" s="148"/>
      <c r="T34" s="8" t="e">
        <f t="shared" si="0"/>
        <v>#N/A</v>
      </c>
      <c r="U34" s="8">
        <f>Title!$I$25</f>
        <v>0</v>
      </c>
    </row>
    <row r="35" spans="1:21">
      <c r="B35" s="85"/>
      <c r="D35" s="76" t="e">
        <f>#REF!</f>
        <v>#REF!</v>
      </c>
      <c r="E35" s="83" t="e">
        <f>#REF!</f>
        <v>#REF!</v>
      </c>
      <c r="F35" s="84" t="s">
        <v>15</v>
      </c>
      <c r="G35" s="84" t="s">
        <v>15</v>
      </c>
      <c r="H35" s="84" t="s">
        <v>15</v>
      </c>
      <c r="I35" s="84" t="s">
        <v>15</v>
      </c>
      <c r="J35" s="84" t="s">
        <v>15</v>
      </c>
      <c r="K35" s="84" t="e">
        <f>#REF!</f>
        <v>#REF!</v>
      </c>
      <c r="L35" s="92" t="e">
        <f>#REF!</f>
        <v>#REF!</v>
      </c>
      <c r="M35" s="83" t="e">
        <f>#REF!</f>
        <v>#REF!</v>
      </c>
      <c r="N35" s="83" t="e">
        <f>#REF!</f>
        <v>#REF!</v>
      </c>
      <c r="O35" s="83" t="e">
        <f>#REF!</f>
        <v>#REF!</v>
      </c>
      <c r="P35" s="84"/>
      <c r="Q35" s="92"/>
      <c r="S35" s="148"/>
      <c r="T35" s="8" t="e">
        <f t="shared" ref="T35:T66" si="1">CDS</f>
        <v>#N/A</v>
      </c>
      <c r="U35" s="8">
        <f>Title!$I$25</f>
        <v>0</v>
      </c>
    </row>
    <row r="36" spans="1:21">
      <c r="B36" s="85"/>
      <c r="D36" s="76" t="e">
        <f>#REF!</f>
        <v>#REF!</v>
      </c>
      <c r="E36" s="83" t="e">
        <f>#REF!</f>
        <v>#REF!</v>
      </c>
      <c r="F36" s="84" t="s">
        <v>15</v>
      </c>
      <c r="G36" s="84" t="s">
        <v>15</v>
      </c>
      <c r="H36" s="84" t="s">
        <v>15</v>
      </c>
      <c r="I36" s="84" t="s">
        <v>15</v>
      </c>
      <c r="J36" s="84" t="s">
        <v>15</v>
      </c>
      <c r="K36" s="84" t="e">
        <f>#REF!</f>
        <v>#REF!</v>
      </c>
      <c r="L36" s="92" t="e">
        <f>#REF!</f>
        <v>#REF!</v>
      </c>
      <c r="M36" s="83" t="e">
        <f>#REF!</f>
        <v>#REF!</v>
      </c>
      <c r="N36" s="83" t="e">
        <f>#REF!</f>
        <v>#REF!</v>
      </c>
      <c r="O36" s="83" t="e">
        <f>#REF!</f>
        <v>#REF!</v>
      </c>
      <c r="P36" s="84"/>
      <c r="Q36" s="92"/>
      <c r="S36" s="148"/>
      <c r="T36" s="8" t="e">
        <f t="shared" si="1"/>
        <v>#N/A</v>
      </c>
      <c r="U36" s="8">
        <f>Title!$I$25</f>
        <v>0</v>
      </c>
    </row>
    <row r="37" spans="1:21">
      <c r="B37" s="85"/>
      <c r="D37" s="76" t="e">
        <f>#REF!</f>
        <v>#REF!</v>
      </c>
      <c r="E37" s="83" t="e">
        <f>#REF!</f>
        <v>#REF!</v>
      </c>
      <c r="F37" s="84" t="s">
        <v>15</v>
      </c>
      <c r="G37" s="84" t="s">
        <v>15</v>
      </c>
      <c r="H37" s="84" t="s">
        <v>15</v>
      </c>
      <c r="I37" s="84" t="s">
        <v>15</v>
      </c>
      <c r="J37" s="84" t="s">
        <v>15</v>
      </c>
      <c r="K37" s="84" t="e">
        <f>#REF!</f>
        <v>#REF!</v>
      </c>
      <c r="L37" s="92" t="e">
        <f>#REF!</f>
        <v>#REF!</v>
      </c>
      <c r="M37" s="83" t="e">
        <f>#REF!</f>
        <v>#REF!</v>
      </c>
      <c r="N37" s="83" t="e">
        <f>#REF!</f>
        <v>#REF!</v>
      </c>
      <c r="O37" s="83" t="e">
        <f>#REF!</f>
        <v>#REF!</v>
      </c>
      <c r="P37" s="84"/>
      <c r="Q37" s="92"/>
      <c r="S37" s="148"/>
      <c r="T37" s="8" t="e">
        <f t="shared" si="1"/>
        <v>#N/A</v>
      </c>
      <c r="U37" s="8">
        <f>Title!$I$25</f>
        <v>0</v>
      </c>
    </row>
    <row r="38" spans="1:21">
      <c r="B38" s="85"/>
      <c r="D38" s="76" t="e">
        <f>#REF!</f>
        <v>#REF!</v>
      </c>
      <c r="E38" s="83" t="e">
        <f>#REF!</f>
        <v>#REF!</v>
      </c>
      <c r="F38" s="84" t="s">
        <v>15</v>
      </c>
      <c r="G38" s="84" t="s">
        <v>15</v>
      </c>
      <c r="H38" s="84" t="s">
        <v>15</v>
      </c>
      <c r="I38" s="84" t="s">
        <v>15</v>
      </c>
      <c r="J38" s="84" t="s">
        <v>15</v>
      </c>
      <c r="K38" s="84" t="e">
        <f>#REF!</f>
        <v>#REF!</v>
      </c>
      <c r="L38" s="92" t="e">
        <f>#REF!</f>
        <v>#REF!</v>
      </c>
      <c r="M38" s="83" t="e">
        <f>#REF!</f>
        <v>#REF!</v>
      </c>
      <c r="N38" s="83" t="e">
        <f>#REF!</f>
        <v>#REF!</v>
      </c>
      <c r="O38" s="83" t="e">
        <f>#REF!</f>
        <v>#REF!</v>
      </c>
      <c r="P38" s="84"/>
      <c r="Q38" s="92"/>
      <c r="S38" s="148"/>
      <c r="T38" s="8" t="e">
        <f t="shared" si="1"/>
        <v>#N/A</v>
      </c>
      <c r="U38" s="8">
        <f>Title!$I$25</f>
        <v>0</v>
      </c>
    </row>
    <row r="39" spans="1:21">
      <c r="B39" s="85"/>
      <c r="D39" s="76" t="e">
        <f>#REF!</f>
        <v>#REF!</v>
      </c>
      <c r="E39" s="83" t="e">
        <f>#REF!</f>
        <v>#REF!</v>
      </c>
      <c r="F39" s="84" t="s">
        <v>15</v>
      </c>
      <c r="G39" s="84" t="s">
        <v>15</v>
      </c>
      <c r="H39" s="84" t="s">
        <v>15</v>
      </c>
      <c r="I39" s="84" t="s">
        <v>15</v>
      </c>
      <c r="J39" s="84" t="s">
        <v>15</v>
      </c>
      <c r="K39" s="84" t="e">
        <f>#REF!</f>
        <v>#REF!</v>
      </c>
      <c r="L39" s="92" t="e">
        <f>#REF!</f>
        <v>#REF!</v>
      </c>
      <c r="M39" s="83" t="e">
        <f>#REF!</f>
        <v>#REF!</v>
      </c>
      <c r="N39" s="83" t="e">
        <f>#REF!</f>
        <v>#REF!</v>
      </c>
      <c r="O39" s="83" t="e">
        <f>#REF!</f>
        <v>#REF!</v>
      </c>
      <c r="P39" s="84"/>
      <c r="Q39" s="92"/>
      <c r="S39" s="148"/>
      <c r="T39" s="8" t="e">
        <f t="shared" si="1"/>
        <v>#N/A</v>
      </c>
      <c r="U39" s="8">
        <f>Title!$I$25</f>
        <v>0</v>
      </c>
    </row>
    <row r="40" spans="1:21">
      <c r="B40" s="86"/>
      <c r="D40" s="76" t="e">
        <f>#REF!</f>
        <v>#REF!</v>
      </c>
      <c r="E40" s="83" t="e">
        <f>#REF!</f>
        <v>#REF!</v>
      </c>
      <c r="F40" s="87"/>
      <c r="G40" s="87"/>
      <c r="H40" s="87"/>
      <c r="I40" s="87"/>
      <c r="J40" s="87"/>
      <c r="K40" s="84" t="e">
        <f>#REF!</f>
        <v>#REF!</v>
      </c>
      <c r="L40" s="92" t="e">
        <f>#REF!</f>
        <v>#REF!</v>
      </c>
      <c r="M40" s="83" t="e">
        <f>#REF!</f>
        <v>#REF!</v>
      </c>
      <c r="N40" s="83" t="e">
        <f>#REF!</f>
        <v>#REF!</v>
      </c>
      <c r="O40" s="83" t="e">
        <f>#REF!</f>
        <v>#REF!</v>
      </c>
      <c r="P40" s="84"/>
      <c r="Q40" s="92"/>
      <c r="S40" s="148"/>
      <c r="T40" s="8" t="e">
        <f t="shared" si="1"/>
        <v>#N/A</v>
      </c>
      <c r="U40" s="8">
        <f>Title!$I$25</f>
        <v>0</v>
      </c>
    </row>
    <row r="41" spans="1:21">
      <c r="B41" s="85"/>
      <c r="D41" s="76" t="e">
        <f>#REF!</f>
        <v>#REF!</v>
      </c>
      <c r="E41" s="83" t="e">
        <f>#REF!</f>
        <v>#REF!</v>
      </c>
      <c r="K41" s="84" t="e">
        <f>#REF!</f>
        <v>#REF!</v>
      </c>
      <c r="L41" s="92" t="e">
        <f>#REF!</f>
        <v>#REF!</v>
      </c>
      <c r="M41" s="83" t="e">
        <f>#REF!</f>
        <v>#REF!</v>
      </c>
      <c r="N41" s="83" t="e">
        <f>#REF!</f>
        <v>#REF!</v>
      </c>
      <c r="O41" s="83" t="e">
        <f>#REF!</f>
        <v>#REF!</v>
      </c>
      <c r="P41" s="84"/>
      <c r="Q41" s="92"/>
      <c r="S41" s="148"/>
      <c r="T41" s="8" t="e">
        <f t="shared" si="1"/>
        <v>#N/A</v>
      </c>
      <c r="U41" s="8">
        <f>Title!$I$25</f>
        <v>0</v>
      </c>
    </row>
    <row r="42" spans="1:21">
      <c r="B42" s="85"/>
      <c r="D42" s="76" t="e">
        <f>#REF!</f>
        <v>#REF!</v>
      </c>
      <c r="E42" s="83" t="e">
        <f>#REF!</f>
        <v>#REF!</v>
      </c>
      <c r="K42" s="84" t="e">
        <f>#REF!</f>
        <v>#REF!</v>
      </c>
      <c r="L42" s="92" t="e">
        <f>#REF!</f>
        <v>#REF!</v>
      </c>
      <c r="M42" s="83" t="e">
        <f>#REF!</f>
        <v>#REF!</v>
      </c>
      <c r="N42" s="83" t="e">
        <f>#REF!</f>
        <v>#REF!</v>
      </c>
      <c r="O42" s="83" t="e">
        <f>#REF!</f>
        <v>#REF!</v>
      </c>
      <c r="P42" s="84"/>
      <c r="Q42" s="92"/>
      <c r="S42" s="148"/>
      <c r="T42" s="8" t="e">
        <f t="shared" si="1"/>
        <v>#N/A</v>
      </c>
      <c r="U42" s="8">
        <f>Title!$I$25</f>
        <v>0</v>
      </c>
    </row>
    <row r="43" spans="1:21">
      <c r="B43" s="85"/>
      <c r="D43" s="76" t="e">
        <f>#REF!</f>
        <v>#REF!</v>
      </c>
      <c r="E43" s="83" t="e">
        <f>#REF!</f>
        <v>#REF!</v>
      </c>
      <c r="K43" s="84" t="e">
        <f>#REF!</f>
        <v>#REF!</v>
      </c>
      <c r="L43" s="92" t="e">
        <f>#REF!</f>
        <v>#REF!</v>
      </c>
      <c r="M43" s="83" t="e">
        <f>#REF!</f>
        <v>#REF!</v>
      </c>
      <c r="N43" s="83" t="e">
        <f>#REF!</f>
        <v>#REF!</v>
      </c>
      <c r="O43" s="83" t="e">
        <f>#REF!</f>
        <v>#REF!</v>
      </c>
      <c r="P43" s="84"/>
      <c r="Q43" s="92"/>
      <c r="S43" s="148"/>
      <c r="T43" s="8" t="e">
        <f t="shared" si="1"/>
        <v>#N/A</v>
      </c>
      <c r="U43" s="8">
        <f>Title!$I$25</f>
        <v>0</v>
      </c>
    </row>
    <row r="44" spans="1:21">
      <c r="B44" s="85"/>
      <c r="D44" s="76" t="e">
        <f>#REF!</f>
        <v>#REF!</v>
      </c>
      <c r="E44" s="83" t="e">
        <f>#REF!</f>
        <v>#REF!</v>
      </c>
      <c r="K44" s="84" t="e">
        <f>#REF!</f>
        <v>#REF!</v>
      </c>
      <c r="L44" s="92" t="e">
        <f>#REF!</f>
        <v>#REF!</v>
      </c>
      <c r="M44" s="83" t="e">
        <f>#REF!</f>
        <v>#REF!</v>
      </c>
      <c r="N44" s="83" t="e">
        <f>#REF!</f>
        <v>#REF!</v>
      </c>
      <c r="O44" s="83" t="e">
        <f>#REF!</f>
        <v>#REF!</v>
      </c>
      <c r="P44" s="84"/>
      <c r="Q44" s="92"/>
      <c r="S44" s="148"/>
      <c r="T44" s="8" t="e">
        <f t="shared" si="1"/>
        <v>#N/A</v>
      </c>
      <c r="U44" s="8">
        <f>Title!$I$25</f>
        <v>0</v>
      </c>
    </row>
    <row r="45" spans="1:21">
      <c r="B45" s="85"/>
      <c r="D45" s="76" t="e">
        <f>#REF!</f>
        <v>#REF!</v>
      </c>
      <c r="E45" s="83" t="e">
        <f>#REF!</f>
        <v>#REF!</v>
      </c>
      <c r="K45" s="84" t="e">
        <f>#REF!</f>
        <v>#REF!</v>
      </c>
      <c r="L45" s="92" t="e">
        <f>#REF!</f>
        <v>#REF!</v>
      </c>
      <c r="M45" s="83" t="e">
        <f>#REF!</f>
        <v>#REF!</v>
      </c>
      <c r="N45" s="83" t="e">
        <f>#REF!</f>
        <v>#REF!</v>
      </c>
      <c r="O45" s="83" t="e">
        <f>#REF!</f>
        <v>#REF!</v>
      </c>
      <c r="P45" s="84"/>
      <c r="Q45" s="92"/>
      <c r="S45" s="148"/>
      <c r="T45" s="8" t="e">
        <f t="shared" si="1"/>
        <v>#N/A</v>
      </c>
      <c r="U45" s="8">
        <f>Title!$I$25</f>
        <v>0</v>
      </c>
    </row>
    <row r="46" spans="1:21">
      <c r="B46" s="85"/>
      <c r="D46" s="76" t="e">
        <f>#REF!</f>
        <v>#REF!</v>
      </c>
      <c r="E46" s="83" t="e">
        <f>#REF!</f>
        <v>#REF!</v>
      </c>
      <c r="K46" s="84" t="e">
        <f>#REF!</f>
        <v>#REF!</v>
      </c>
      <c r="L46" s="92" t="e">
        <f>#REF!</f>
        <v>#REF!</v>
      </c>
      <c r="M46" s="83" t="e">
        <f>#REF!</f>
        <v>#REF!</v>
      </c>
      <c r="N46" s="83" t="e">
        <f>#REF!</f>
        <v>#REF!</v>
      </c>
      <c r="O46" s="83" t="e">
        <f>#REF!</f>
        <v>#REF!</v>
      </c>
      <c r="P46" s="84"/>
      <c r="Q46" s="92"/>
      <c r="S46" s="148"/>
      <c r="T46" s="8" t="e">
        <f t="shared" si="1"/>
        <v>#N/A</v>
      </c>
      <c r="U46" s="8">
        <f>Title!$I$25</f>
        <v>0</v>
      </c>
    </row>
    <row r="47" spans="1:21">
      <c r="B47" s="85"/>
      <c r="D47" s="76" t="e">
        <f>#REF!</f>
        <v>#REF!</v>
      </c>
      <c r="E47" s="83" t="e">
        <f>#REF!</f>
        <v>#REF!</v>
      </c>
      <c r="K47" s="84" t="e">
        <f>#REF!</f>
        <v>#REF!</v>
      </c>
      <c r="L47" s="92" t="e">
        <f>#REF!</f>
        <v>#REF!</v>
      </c>
      <c r="M47" s="83" t="e">
        <f>#REF!</f>
        <v>#REF!</v>
      </c>
      <c r="N47" s="83" t="e">
        <f>#REF!</f>
        <v>#REF!</v>
      </c>
      <c r="O47" s="83" t="e">
        <f>#REF!</f>
        <v>#REF!</v>
      </c>
      <c r="P47" s="84"/>
      <c r="Q47" s="92"/>
      <c r="S47" s="148"/>
      <c r="T47" s="8" t="e">
        <f t="shared" si="1"/>
        <v>#N/A</v>
      </c>
      <c r="U47" s="8">
        <f>Title!$I$25</f>
        <v>0</v>
      </c>
    </row>
    <row r="48" spans="1:21">
      <c r="A48" s="189" t="e">
        <f>#REF!&amp;" "&amp;#REF!&amp;" "&amp;#REF!&amp;" "&amp;#REF!</f>
        <v>#REF!</v>
      </c>
      <c r="B48" s="82"/>
      <c r="C48" s="190" t="e">
        <f>#REF!</f>
        <v>#REF!</v>
      </c>
      <c r="D48" s="76" t="e">
        <f>#REF!</f>
        <v>#REF!</v>
      </c>
      <c r="E48" s="83" t="e">
        <f>#REF!</f>
        <v>#REF!</v>
      </c>
      <c r="F48" s="84" t="s">
        <v>15</v>
      </c>
      <c r="G48" s="84" t="s">
        <v>15</v>
      </c>
      <c r="H48" s="84" t="s">
        <v>15</v>
      </c>
      <c r="I48" s="84" t="s">
        <v>15</v>
      </c>
      <c r="J48" s="84" t="s">
        <v>15</v>
      </c>
      <c r="K48" s="84" t="e">
        <f>#REF!</f>
        <v>#REF!</v>
      </c>
      <c r="L48" s="92" t="e">
        <f>#REF!</f>
        <v>#REF!</v>
      </c>
      <c r="M48" s="83" t="e">
        <f>#REF!</f>
        <v>#REF!</v>
      </c>
      <c r="N48" s="83" t="e">
        <f>#REF!</f>
        <v>#REF!</v>
      </c>
      <c r="O48" s="83" t="e">
        <f>#REF!</f>
        <v>#REF!</v>
      </c>
      <c r="P48" s="191" t="e">
        <f>#REF!</f>
        <v>#REF!</v>
      </c>
      <c r="Q48" s="192" t="e">
        <f>#REF!</f>
        <v>#REF!</v>
      </c>
      <c r="R48" s="193" t="e">
        <f>#REF!</f>
        <v>#REF!</v>
      </c>
      <c r="S48" s="194" t="e">
        <f>#REF!</f>
        <v>#REF!</v>
      </c>
      <c r="T48" s="8" t="e">
        <f t="shared" si="1"/>
        <v>#N/A</v>
      </c>
      <c r="U48" s="8">
        <f>Title!$I$25</f>
        <v>0</v>
      </c>
    </row>
    <row r="49" spans="1:21">
      <c r="B49" s="85"/>
      <c r="D49" s="76" t="e">
        <f>#REF!</f>
        <v>#REF!</v>
      </c>
      <c r="E49" s="83" t="e">
        <f>#REF!</f>
        <v>#REF!</v>
      </c>
      <c r="F49" s="84" t="s">
        <v>15</v>
      </c>
      <c r="G49" s="84" t="s">
        <v>15</v>
      </c>
      <c r="H49" s="84" t="s">
        <v>15</v>
      </c>
      <c r="I49" s="84" t="s">
        <v>15</v>
      </c>
      <c r="J49" s="84" t="s">
        <v>15</v>
      </c>
      <c r="K49" s="84" t="e">
        <f>#REF!</f>
        <v>#REF!</v>
      </c>
      <c r="L49" s="92" t="e">
        <f>#REF!</f>
        <v>#REF!</v>
      </c>
      <c r="M49" s="83" t="e">
        <f>#REF!</f>
        <v>#REF!</v>
      </c>
      <c r="N49" s="83" t="e">
        <f>#REF!</f>
        <v>#REF!</v>
      </c>
      <c r="O49" s="83" t="e">
        <f>#REF!</f>
        <v>#REF!</v>
      </c>
      <c r="P49" s="84"/>
      <c r="Q49" s="92"/>
      <c r="S49" s="148"/>
      <c r="T49" s="8" t="e">
        <f t="shared" si="1"/>
        <v>#N/A</v>
      </c>
      <c r="U49" s="8">
        <f>Title!$I$25</f>
        <v>0</v>
      </c>
    </row>
    <row r="50" spans="1:21">
      <c r="B50" s="85"/>
      <c r="D50" s="76" t="e">
        <f>#REF!</f>
        <v>#REF!</v>
      </c>
      <c r="E50" s="83" t="e">
        <f>#REF!</f>
        <v>#REF!</v>
      </c>
      <c r="F50" s="84" t="s">
        <v>15</v>
      </c>
      <c r="G50" s="84" t="s">
        <v>15</v>
      </c>
      <c r="H50" s="84" t="s">
        <v>15</v>
      </c>
      <c r="I50" s="84" t="s">
        <v>15</v>
      </c>
      <c r="J50" s="84" t="s">
        <v>15</v>
      </c>
      <c r="K50" s="84" t="e">
        <f>#REF!</f>
        <v>#REF!</v>
      </c>
      <c r="L50" s="92" t="e">
        <f>#REF!</f>
        <v>#REF!</v>
      </c>
      <c r="M50" s="83" t="e">
        <f>#REF!</f>
        <v>#REF!</v>
      </c>
      <c r="N50" s="83" t="e">
        <f>#REF!</f>
        <v>#REF!</v>
      </c>
      <c r="O50" s="83" t="e">
        <f>#REF!</f>
        <v>#REF!</v>
      </c>
      <c r="P50" s="84"/>
      <c r="Q50" s="92"/>
      <c r="S50" s="148"/>
      <c r="T50" s="8" t="e">
        <f t="shared" si="1"/>
        <v>#N/A</v>
      </c>
      <c r="U50" s="8">
        <f>Title!$I$25</f>
        <v>0</v>
      </c>
    </row>
    <row r="51" spans="1:21">
      <c r="B51" s="85"/>
      <c r="D51" s="76" t="e">
        <f>#REF!</f>
        <v>#REF!</v>
      </c>
      <c r="E51" s="83" t="e">
        <f>#REF!</f>
        <v>#REF!</v>
      </c>
      <c r="F51" s="84" t="s">
        <v>15</v>
      </c>
      <c r="G51" s="84" t="s">
        <v>15</v>
      </c>
      <c r="H51" s="84" t="s">
        <v>15</v>
      </c>
      <c r="I51" s="84" t="s">
        <v>15</v>
      </c>
      <c r="J51" s="84" t="s">
        <v>15</v>
      </c>
      <c r="K51" s="84" t="e">
        <f>#REF!</f>
        <v>#REF!</v>
      </c>
      <c r="L51" s="92" t="e">
        <f>#REF!</f>
        <v>#REF!</v>
      </c>
      <c r="M51" s="83" t="e">
        <f>#REF!</f>
        <v>#REF!</v>
      </c>
      <c r="N51" s="83" t="e">
        <f>#REF!</f>
        <v>#REF!</v>
      </c>
      <c r="O51" s="83" t="e">
        <f>#REF!</f>
        <v>#REF!</v>
      </c>
      <c r="P51" s="84"/>
      <c r="Q51" s="92"/>
      <c r="S51" s="148"/>
      <c r="T51" s="8" t="e">
        <f t="shared" si="1"/>
        <v>#N/A</v>
      </c>
      <c r="U51" s="8">
        <f>Title!$I$25</f>
        <v>0</v>
      </c>
    </row>
    <row r="52" spans="1:21">
      <c r="B52" s="85"/>
      <c r="D52" s="76" t="e">
        <f>#REF!</f>
        <v>#REF!</v>
      </c>
      <c r="E52" s="83" t="e">
        <f>#REF!</f>
        <v>#REF!</v>
      </c>
      <c r="F52" s="84" t="s">
        <v>15</v>
      </c>
      <c r="G52" s="84" t="s">
        <v>15</v>
      </c>
      <c r="H52" s="84" t="s">
        <v>15</v>
      </c>
      <c r="I52" s="84" t="s">
        <v>15</v>
      </c>
      <c r="J52" s="84" t="s">
        <v>15</v>
      </c>
      <c r="K52" s="84" t="e">
        <f>#REF!</f>
        <v>#REF!</v>
      </c>
      <c r="L52" s="92" t="e">
        <f>#REF!</f>
        <v>#REF!</v>
      </c>
      <c r="M52" s="83" t="e">
        <f>#REF!</f>
        <v>#REF!</v>
      </c>
      <c r="N52" s="83" t="e">
        <f>#REF!</f>
        <v>#REF!</v>
      </c>
      <c r="O52" s="83" t="e">
        <f>#REF!</f>
        <v>#REF!</v>
      </c>
      <c r="P52" s="84"/>
      <c r="Q52" s="92"/>
      <c r="S52" s="148"/>
      <c r="T52" s="8" t="e">
        <f t="shared" si="1"/>
        <v>#N/A</v>
      </c>
      <c r="U52" s="8">
        <f>Title!$I$25</f>
        <v>0</v>
      </c>
    </row>
    <row r="53" spans="1:21">
      <c r="B53" s="85"/>
      <c r="D53" s="76" t="e">
        <f>#REF!</f>
        <v>#REF!</v>
      </c>
      <c r="E53" s="83" t="e">
        <f>#REF!</f>
        <v>#REF!</v>
      </c>
      <c r="F53" s="84" t="s">
        <v>15</v>
      </c>
      <c r="G53" s="84" t="s">
        <v>15</v>
      </c>
      <c r="H53" s="84" t="s">
        <v>15</v>
      </c>
      <c r="I53" s="84" t="s">
        <v>15</v>
      </c>
      <c r="J53" s="84" t="s">
        <v>15</v>
      </c>
      <c r="K53" s="84" t="e">
        <f>#REF!</f>
        <v>#REF!</v>
      </c>
      <c r="L53" s="92" t="e">
        <f>#REF!</f>
        <v>#REF!</v>
      </c>
      <c r="M53" s="83" t="e">
        <f>#REF!</f>
        <v>#REF!</v>
      </c>
      <c r="N53" s="83" t="e">
        <f>#REF!</f>
        <v>#REF!</v>
      </c>
      <c r="O53" s="83" t="e">
        <f>#REF!</f>
        <v>#REF!</v>
      </c>
      <c r="P53" s="84"/>
      <c r="Q53" s="92"/>
      <c r="S53" s="148"/>
      <c r="T53" s="8" t="e">
        <f t="shared" si="1"/>
        <v>#N/A</v>
      </c>
      <c r="U53" s="8">
        <f>Title!$I$25</f>
        <v>0</v>
      </c>
    </row>
    <row r="54" spans="1:21">
      <c r="B54" s="85"/>
      <c r="D54" s="76" t="e">
        <f>#REF!</f>
        <v>#REF!</v>
      </c>
      <c r="E54" s="83" t="e">
        <f>#REF!</f>
        <v>#REF!</v>
      </c>
      <c r="F54" s="84" t="s">
        <v>15</v>
      </c>
      <c r="G54" s="84" t="s">
        <v>15</v>
      </c>
      <c r="H54" s="84" t="s">
        <v>15</v>
      </c>
      <c r="I54" s="84" t="s">
        <v>15</v>
      </c>
      <c r="J54" s="84" t="s">
        <v>15</v>
      </c>
      <c r="K54" s="84" t="e">
        <f>#REF!</f>
        <v>#REF!</v>
      </c>
      <c r="L54" s="92" t="e">
        <f>#REF!</f>
        <v>#REF!</v>
      </c>
      <c r="M54" s="83" t="e">
        <f>#REF!</f>
        <v>#REF!</v>
      </c>
      <c r="N54" s="83" t="e">
        <f>#REF!</f>
        <v>#REF!</v>
      </c>
      <c r="O54" s="83" t="e">
        <f>#REF!</f>
        <v>#REF!</v>
      </c>
      <c r="P54" s="84"/>
      <c r="Q54" s="92"/>
      <c r="S54" s="148"/>
      <c r="T54" s="8" t="e">
        <f t="shared" si="1"/>
        <v>#N/A</v>
      </c>
      <c r="U54" s="8">
        <f>Title!$I$25</f>
        <v>0</v>
      </c>
    </row>
    <row r="55" spans="1:21">
      <c r="B55" s="86"/>
      <c r="D55" s="76" t="e">
        <f>#REF!</f>
        <v>#REF!</v>
      </c>
      <c r="E55" s="83" t="e">
        <f>#REF!</f>
        <v>#REF!</v>
      </c>
      <c r="F55" s="87"/>
      <c r="G55" s="87"/>
      <c r="H55" s="87"/>
      <c r="I55" s="87"/>
      <c r="J55" s="87"/>
      <c r="K55" s="84" t="e">
        <f>#REF!</f>
        <v>#REF!</v>
      </c>
      <c r="L55" s="92" t="e">
        <f>#REF!</f>
        <v>#REF!</v>
      </c>
      <c r="M55" s="83" t="e">
        <f>#REF!</f>
        <v>#REF!</v>
      </c>
      <c r="N55" s="83" t="e">
        <f>#REF!</f>
        <v>#REF!</v>
      </c>
      <c r="O55" s="83" t="e">
        <f>#REF!</f>
        <v>#REF!</v>
      </c>
      <c r="P55" s="84"/>
      <c r="Q55" s="92"/>
      <c r="S55" s="148"/>
      <c r="T55" s="8" t="e">
        <f t="shared" si="1"/>
        <v>#N/A</v>
      </c>
      <c r="U55" s="8">
        <f>Title!$I$25</f>
        <v>0</v>
      </c>
    </row>
    <row r="56" spans="1:21">
      <c r="B56" s="85"/>
      <c r="D56" s="76" t="e">
        <f>#REF!</f>
        <v>#REF!</v>
      </c>
      <c r="E56" s="83" t="e">
        <f>#REF!</f>
        <v>#REF!</v>
      </c>
      <c r="K56" s="84" t="e">
        <f>#REF!</f>
        <v>#REF!</v>
      </c>
      <c r="L56" s="92" t="e">
        <f>#REF!</f>
        <v>#REF!</v>
      </c>
      <c r="M56" s="83" t="e">
        <f>#REF!</f>
        <v>#REF!</v>
      </c>
      <c r="N56" s="83" t="e">
        <f>#REF!</f>
        <v>#REF!</v>
      </c>
      <c r="O56" s="83" t="e">
        <f>#REF!</f>
        <v>#REF!</v>
      </c>
      <c r="P56" s="84"/>
      <c r="Q56" s="92"/>
      <c r="S56" s="148"/>
      <c r="T56" s="8" t="e">
        <f t="shared" si="1"/>
        <v>#N/A</v>
      </c>
      <c r="U56" s="8">
        <f>Title!$I$25</f>
        <v>0</v>
      </c>
    </row>
    <row r="57" spans="1:21">
      <c r="B57" s="85"/>
      <c r="D57" s="76" t="e">
        <f>#REF!</f>
        <v>#REF!</v>
      </c>
      <c r="E57" s="83" t="e">
        <f>#REF!</f>
        <v>#REF!</v>
      </c>
      <c r="K57" s="84" t="e">
        <f>#REF!</f>
        <v>#REF!</v>
      </c>
      <c r="L57" s="92" t="e">
        <f>#REF!</f>
        <v>#REF!</v>
      </c>
      <c r="M57" s="83" t="e">
        <f>#REF!</f>
        <v>#REF!</v>
      </c>
      <c r="N57" s="83" t="e">
        <f>#REF!</f>
        <v>#REF!</v>
      </c>
      <c r="O57" s="83" t="e">
        <f>#REF!</f>
        <v>#REF!</v>
      </c>
      <c r="P57" s="84"/>
      <c r="Q57" s="92"/>
      <c r="S57" s="148"/>
      <c r="T57" s="8" t="e">
        <f t="shared" si="1"/>
        <v>#N/A</v>
      </c>
      <c r="U57" s="8">
        <f>Title!$I$25</f>
        <v>0</v>
      </c>
    </row>
    <row r="58" spans="1:21">
      <c r="B58" s="85"/>
      <c r="D58" s="76" t="e">
        <f>#REF!</f>
        <v>#REF!</v>
      </c>
      <c r="E58" s="83" t="e">
        <f>#REF!</f>
        <v>#REF!</v>
      </c>
      <c r="K58" s="84" t="e">
        <f>#REF!</f>
        <v>#REF!</v>
      </c>
      <c r="L58" s="92" t="e">
        <f>#REF!</f>
        <v>#REF!</v>
      </c>
      <c r="M58" s="83" t="e">
        <f>#REF!</f>
        <v>#REF!</v>
      </c>
      <c r="N58" s="83" t="e">
        <f>#REF!</f>
        <v>#REF!</v>
      </c>
      <c r="O58" s="83" t="e">
        <f>#REF!</f>
        <v>#REF!</v>
      </c>
      <c r="P58" s="84"/>
      <c r="Q58" s="92"/>
      <c r="S58" s="148"/>
      <c r="T58" s="8" t="e">
        <f t="shared" si="1"/>
        <v>#N/A</v>
      </c>
      <c r="U58" s="8">
        <f>Title!$I$25</f>
        <v>0</v>
      </c>
    </row>
    <row r="59" spans="1:21">
      <c r="B59" s="85"/>
      <c r="D59" s="76" t="e">
        <f>#REF!</f>
        <v>#REF!</v>
      </c>
      <c r="E59" s="83" t="e">
        <f>#REF!</f>
        <v>#REF!</v>
      </c>
      <c r="K59" s="84" t="e">
        <f>#REF!</f>
        <v>#REF!</v>
      </c>
      <c r="L59" s="92" t="e">
        <f>#REF!</f>
        <v>#REF!</v>
      </c>
      <c r="M59" s="83" t="e">
        <f>#REF!</f>
        <v>#REF!</v>
      </c>
      <c r="N59" s="83" t="e">
        <f>#REF!</f>
        <v>#REF!</v>
      </c>
      <c r="O59" s="83" t="e">
        <f>#REF!</f>
        <v>#REF!</v>
      </c>
      <c r="P59" s="84"/>
      <c r="Q59" s="92"/>
      <c r="S59" s="148"/>
      <c r="T59" s="8" t="e">
        <f t="shared" si="1"/>
        <v>#N/A</v>
      </c>
      <c r="U59" s="8">
        <f>Title!$I$25</f>
        <v>0</v>
      </c>
    </row>
    <row r="60" spans="1:21">
      <c r="B60" s="85"/>
      <c r="D60" s="76" t="e">
        <f>#REF!</f>
        <v>#REF!</v>
      </c>
      <c r="E60" s="83" t="e">
        <f>#REF!</f>
        <v>#REF!</v>
      </c>
      <c r="K60" s="84" t="e">
        <f>#REF!</f>
        <v>#REF!</v>
      </c>
      <c r="L60" s="92" t="e">
        <f>#REF!</f>
        <v>#REF!</v>
      </c>
      <c r="M60" s="83" t="e">
        <f>#REF!</f>
        <v>#REF!</v>
      </c>
      <c r="N60" s="83" t="e">
        <f>#REF!</f>
        <v>#REF!</v>
      </c>
      <c r="O60" s="83" t="e">
        <f>#REF!</f>
        <v>#REF!</v>
      </c>
      <c r="P60" s="84"/>
      <c r="Q60" s="92"/>
      <c r="S60" s="148"/>
      <c r="T60" s="8" t="e">
        <f t="shared" si="1"/>
        <v>#N/A</v>
      </c>
      <c r="U60" s="8">
        <f>Title!$I$25</f>
        <v>0</v>
      </c>
    </row>
    <row r="61" spans="1:21">
      <c r="B61" s="85"/>
      <c r="D61" s="76" t="e">
        <f>#REF!</f>
        <v>#REF!</v>
      </c>
      <c r="E61" s="83" t="e">
        <f>#REF!</f>
        <v>#REF!</v>
      </c>
      <c r="K61" s="84" t="e">
        <f>#REF!</f>
        <v>#REF!</v>
      </c>
      <c r="L61" s="92" t="e">
        <f>#REF!</f>
        <v>#REF!</v>
      </c>
      <c r="M61" s="83" t="e">
        <f>#REF!</f>
        <v>#REF!</v>
      </c>
      <c r="N61" s="83" t="e">
        <f>#REF!</f>
        <v>#REF!</v>
      </c>
      <c r="O61" s="83" t="e">
        <f>#REF!</f>
        <v>#REF!</v>
      </c>
      <c r="P61" s="84"/>
      <c r="Q61" s="92"/>
      <c r="S61" s="148"/>
      <c r="T61" s="8" t="e">
        <f t="shared" si="1"/>
        <v>#N/A</v>
      </c>
      <c r="U61" s="8">
        <f>Title!$I$25</f>
        <v>0</v>
      </c>
    </row>
    <row r="62" spans="1:21">
      <c r="B62" s="85"/>
      <c r="D62" s="76" t="e">
        <f>#REF!</f>
        <v>#REF!</v>
      </c>
      <c r="E62" s="83" t="e">
        <f>#REF!</f>
        <v>#REF!</v>
      </c>
      <c r="K62" s="84" t="e">
        <f>#REF!</f>
        <v>#REF!</v>
      </c>
      <c r="L62" s="92" t="e">
        <f>#REF!</f>
        <v>#REF!</v>
      </c>
      <c r="M62" s="83" t="e">
        <f>#REF!</f>
        <v>#REF!</v>
      </c>
      <c r="N62" s="83" t="e">
        <f>#REF!</f>
        <v>#REF!</v>
      </c>
      <c r="O62" s="83" t="e">
        <f>#REF!</f>
        <v>#REF!</v>
      </c>
      <c r="P62" s="84"/>
      <c r="Q62" s="92"/>
      <c r="S62" s="148"/>
      <c r="T62" s="8" t="e">
        <f t="shared" si="1"/>
        <v>#N/A</v>
      </c>
      <c r="U62" s="8">
        <f>Title!$I$25</f>
        <v>0</v>
      </c>
    </row>
    <row r="63" spans="1:21">
      <c r="A63" s="189" t="e">
        <f>#REF!&amp;" "&amp;#REF!&amp;" "&amp;#REF!&amp;" "&amp;#REF!</f>
        <v>#REF!</v>
      </c>
      <c r="B63" s="82"/>
      <c r="C63" s="190" t="e">
        <f>#REF!</f>
        <v>#REF!</v>
      </c>
      <c r="D63" s="76" t="e">
        <f>#REF!</f>
        <v>#REF!</v>
      </c>
      <c r="E63" s="83" t="e">
        <f>#REF!</f>
        <v>#REF!</v>
      </c>
      <c r="F63" s="84" t="s">
        <v>15</v>
      </c>
      <c r="G63" s="84" t="s">
        <v>15</v>
      </c>
      <c r="H63" s="84" t="s">
        <v>15</v>
      </c>
      <c r="I63" s="84" t="s">
        <v>15</v>
      </c>
      <c r="J63" s="84" t="s">
        <v>15</v>
      </c>
      <c r="K63" s="84" t="e">
        <f>#REF!</f>
        <v>#REF!</v>
      </c>
      <c r="L63" s="92" t="e">
        <f>#REF!</f>
        <v>#REF!</v>
      </c>
      <c r="M63" s="83" t="e">
        <f>#REF!</f>
        <v>#REF!</v>
      </c>
      <c r="N63" s="83" t="e">
        <f>#REF!</f>
        <v>#REF!</v>
      </c>
      <c r="O63" s="83" t="e">
        <f>#REF!</f>
        <v>#REF!</v>
      </c>
      <c r="P63" s="191" t="e">
        <f>#REF!</f>
        <v>#REF!</v>
      </c>
      <c r="Q63" s="192" t="e">
        <f>#REF!</f>
        <v>#REF!</v>
      </c>
      <c r="R63" s="193" t="e">
        <f>#REF!</f>
        <v>#REF!</v>
      </c>
      <c r="S63" s="194" t="e">
        <f>#REF!</f>
        <v>#REF!</v>
      </c>
      <c r="T63" s="8" t="e">
        <f t="shared" si="1"/>
        <v>#N/A</v>
      </c>
      <c r="U63" s="8">
        <f>Title!$I$25</f>
        <v>0</v>
      </c>
    </row>
    <row r="64" spans="1:21">
      <c r="B64" s="85"/>
      <c r="D64" s="76" t="e">
        <f>#REF!</f>
        <v>#REF!</v>
      </c>
      <c r="E64" s="83" t="e">
        <f>#REF!</f>
        <v>#REF!</v>
      </c>
      <c r="F64" s="84" t="s">
        <v>15</v>
      </c>
      <c r="G64" s="84" t="s">
        <v>15</v>
      </c>
      <c r="H64" s="84" t="s">
        <v>15</v>
      </c>
      <c r="I64" s="84" t="s">
        <v>15</v>
      </c>
      <c r="J64" s="84" t="s">
        <v>15</v>
      </c>
      <c r="K64" s="84" t="e">
        <f>#REF!</f>
        <v>#REF!</v>
      </c>
      <c r="L64" s="92" t="e">
        <f>#REF!</f>
        <v>#REF!</v>
      </c>
      <c r="M64" s="83" t="e">
        <f>#REF!</f>
        <v>#REF!</v>
      </c>
      <c r="N64" s="83" t="e">
        <f>#REF!</f>
        <v>#REF!</v>
      </c>
      <c r="O64" s="83" t="e">
        <f>#REF!</f>
        <v>#REF!</v>
      </c>
      <c r="P64" s="84"/>
      <c r="Q64" s="92"/>
      <c r="S64" s="148"/>
      <c r="T64" s="8" t="e">
        <f t="shared" si="1"/>
        <v>#N/A</v>
      </c>
      <c r="U64" s="8">
        <f>Title!$I$25</f>
        <v>0</v>
      </c>
    </row>
    <row r="65" spans="1:21">
      <c r="B65" s="85"/>
      <c r="D65" s="76" t="e">
        <f>#REF!</f>
        <v>#REF!</v>
      </c>
      <c r="E65" s="83" t="e">
        <f>#REF!</f>
        <v>#REF!</v>
      </c>
      <c r="F65" s="84" t="s">
        <v>15</v>
      </c>
      <c r="G65" s="84" t="s">
        <v>15</v>
      </c>
      <c r="H65" s="84" t="s">
        <v>15</v>
      </c>
      <c r="I65" s="84" t="s">
        <v>15</v>
      </c>
      <c r="J65" s="84" t="s">
        <v>15</v>
      </c>
      <c r="K65" s="84" t="e">
        <f>#REF!</f>
        <v>#REF!</v>
      </c>
      <c r="L65" s="92" t="e">
        <f>#REF!</f>
        <v>#REF!</v>
      </c>
      <c r="M65" s="83" t="e">
        <f>#REF!</f>
        <v>#REF!</v>
      </c>
      <c r="N65" s="83" t="e">
        <f>#REF!</f>
        <v>#REF!</v>
      </c>
      <c r="O65" s="83" t="e">
        <f>#REF!</f>
        <v>#REF!</v>
      </c>
      <c r="P65" s="84"/>
      <c r="Q65" s="92"/>
      <c r="S65" s="148"/>
      <c r="T65" s="8" t="e">
        <f t="shared" si="1"/>
        <v>#N/A</v>
      </c>
      <c r="U65" s="8">
        <f>Title!$I$25</f>
        <v>0</v>
      </c>
    </row>
    <row r="66" spans="1:21">
      <c r="B66" s="85"/>
      <c r="D66" s="76" t="e">
        <f>#REF!</f>
        <v>#REF!</v>
      </c>
      <c r="E66" s="83" t="e">
        <f>#REF!</f>
        <v>#REF!</v>
      </c>
      <c r="F66" s="84" t="s">
        <v>15</v>
      </c>
      <c r="G66" s="84" t="s">
        <v>15</v>
      </c>
      <c r="H66" s="84" t="s">
        <v>15</v>
      </c>
      <c r="I66" s="84" t="s">
        <v>15</v>
      </c>
      <c r="J66" s="84" t="s">
        <v>15</v>
      </c>
      <c r="K66" s="84" t="e">
        <f>#REF!</f>
        <v>#REF!</v>
      </c>
      <c r="L66" s="92" t="e">
        <f>#REF!</f>
        <v>#REF!</v>
      </c>
      <c r="M66" s="83" t="e">
        <f>#REF!</f>
        <v>#REF!</v>
      </c>
      <c r="N66" s="83" t="e">
        <f>#REF!</f>
        <v>#REF!</v>
      </c>
      <c r="O66" s="83" t="e">
        <f>#REF!</f>
        <v>#REF!</v>
      </c>
      <c r="P66" s="84"/>
      <c r="Q66" s="92"/>
      <c r="S66" s="148"/>
      <c r="T66" s="8" t="e">
        <f t="shared" si="1"/>
        <v>#N/A</v>
      </c>
      <c r="U66" s="8">
        <f>Title!$I$25</f>
        <v>0</v>
      </c>
    </row>
    <row r="67" spans="1:21">
      <c r="B67" s="85"/>
      <c r="D67" s="76" t="e">
        <f>#REF!</f>
        <v>#REF!</v>
      </c>
      <c r="E67" s="83" t="e">
        <f>#REF!</f>
        <v>#REF!</v>
      </c>
      <c r="F67" s="84" t="s">
        <v>15</v>
      </c>
      <c r="G67" s="84" t="s">
        <v>15</v>
      </c>
      <c r="H67" s="84" t="s">
        <v>15</v>
      </c>
      <c r="I67" s="84" t="s">
        <v>15</v>
      </c>
      <c r="J67" s="84" t="s">
        <v>15</v>
      </c>
      <c r="K67" s="84" t="e">
        <f>#REF!</f>
        <v>#REF!</v>
      </c>
      <c r="L67" s="92" t="e">
        <f>#REF!</f>
        <v>#REF!</v>
      </c>
      <c r="M67" s="83" t="e">
        <f>#REF!</f>
        <v>#REF!</v>
      </c>
      <c r="N67" s="83" t="e">
        <f>#REF!</f>
        <v>#REF!</v>
      </c>
      <c r="O67" s="83" t="e">
        <f>#REF!</f>
        <v>#REF!</v>
      </c>
      <c r="P67" s="84"/>
      <c r="Q67" s="92"/>
      <c r="S67" s="148"/>
      <c r="T67" s="8" t="e">
        <f t="shared" ref="T67:T98" si="2">CDS</f>
        <v>#N/A</v>
      </c>
      <c r="U67" s="8">
        <f>Title!$I$25</f>
        <v>0</v>
      </c>
    </row>
    <row r="68" spans="1:21">
      <c r="B68" s="85"/>
      <c r="D68" s="76" t="e">
        <f>#REF!</f>
        <v>#REF!</v>
      </c>
      <c r="E68" s="83" t="e">
        <f>#REF!</f>
        <v>#REF!</v>
      </c>
      <c r="F68" s="84" t="s">
        <v>15</v>
      </c>
      <c r="G68" s="84" t="s">
        <v>15</v>
      </c>
      <c r="H68" s="84" t="s">
        <v>15</v>
      </c>
      <c r="I68" s="84" t="s">
        <v>15</v>
      </c>
      <c r="J68" s="84" t="s">
        <v>15</v>
      </c>
      <c r="K68" s="84" t="e">
        <f>#REF!</f>
        <v>#REF!</v>
      </c>
      <c r="L68" s="92" t="e">
        <f>#REF!</f>
        <v>#REF!</v>
      </c>
      <c r="M68" s="83" t="e">
        <f>#REF!</f>
        <v>#REF!</v>
      </c>
      <c r="N68" s="83" t="e">
        <f>#REF!</f>
        <v>#REF!</v>
      </c>
      <c r="O68" s="83" t="e">
        <f>#REF!</f>
        <v>#REF!</v>
      </c>
      <c r="P68" s="84"/>
      <c r="Q68" s="92"/>
      <c r="S68" s="148"/>
      <c r="T68" s="8" t="e">
        <f t="shared" si="2"/>
        <v>#N/A</v>
      </c>
      <c r="U68" s="8">
        <f>Title!$I$25</f>
        <v>0</v>
      </c>
    </row>
    <row r="69" spans="1:21">
      <c r="B69" s="85"/>
      <c r="D69" s="76" t="e">
        <f>#REF!</f>
        <v>#REF!</v>
      </c>
      <c r="E69" s="83" t="e">
        <f>#REF!</f>
        <v>#REF!</v>
      </c>
      <c r="F69" s="84" t="s">
        <v>15</v>
      </c>
      <c r="G69" s="84" t="s">
        <v>15</v>
      </c>
      <c r="H69" s="84" t="s">
        <v>15</v>
      </c>
      <c r="I69" s="84" t="s">
        <v>15</v>
      </c>
      <c r="J69" s="84" t="s">
        <v>15</v>
      </c>
      <c r="K69" s="84" t="e">
        <f>#REF!</f>
        <v>#REF!</v>
      </c>
      <c r="L69" s="92" t="e">
        <f>#REF!</f>
        <v>#REF!</v>
      </c>
      <c r="M69" s="83" t="e">
        <f>#REF!</f>
        <v>#REF!</v>
      </c>
      <c r="N69" s="83" t="e">
        <f>#REF!</f>
        <v>#REF!</v>
      </c>
      <c r="O69" s="83" t="e">
        <f>#REF!</f>
        <v>#REF!</v>
      </c>
      <c r="P69" s="84"/>
      <c r="Q69" s="92"/>
      <c r="S69" s="148"/>
      <c r="T69" s="8" t="e">
        <f t="shared" si="2"/>
        <v>#N/A</v>
      </c>
      <c r="U69" s="8">
        <f>Title!$I$25</f>
        <v>0</v>
      </c>
    </row>
    <row r="70" spans="1:21">
      <c r="B70" s="86"/>
      <c r="D70" s="76" t="e">
        <f>#REF!</f>
        <v>#REF!</v>
      </c>
      <c r="E70" s="83" t="e">
        <f>#REF!</f>
        <v>#REF!</v>
      </c>
      <c r="F70" s="87"/>
      <c r="G70" s="87"/>
      <c r="H70" s="87"/>
      <c r="I70" s="87"/>
      <c r="J70" s="87"/>
      <c r="K70" s="84" t="e">
        <f>#REF!</f>
        <v>#REF!</v>
      </c>
      <c r="L70" s="92" t="e">
        <f>#REF!</f>
        <v>#REF!</v>
      </c>
      <c r="M70" s="83" t="e">
        <f>#REF!</f>
        <v>#REF!</v>
      </c>
      <c r="N70" s="83" t="e">
        <f>#REF!</f>
        <v>#REF!</v>
      </c>
      <c r="O70" s="83" t="e">
        <f>#REF!</f>
        <v>#REF!</v>
      </c>
      <c r="P70" s="84"/>
      <c r="Q70" s="92"/>
      <c r="S70" s="148"/>
      <c r="T70" s="8" t="e">
        <f t="shared" si="2"/>
        <v>#N/A</v>
      </c>
      <c r="U70" s="8">
        <f>Title!$I$25</f>
        <v>0</v>
      </c>
    </row>
    <row r="71" spans="1:21">
      <c r="B71" s="85"/>
      <c r="D71" s="76" t="e">
        <f>#REF!</f>
        <v>#REF!</v>
      </c>
      <c r="E71" s="83" t="e">
        <f>#REF!</f>
        <v>#REF!</v>
      </c>
      <c r="K71" s="84" t="e">
        <f>#REF!</f>
        <v>#REF!</v>
      </c>
      <c r="L71" s="92" t="e">
        <f>#REF!</f>
        <v>#REF!</v>
      </c>
      <c r="M71" s="83" t="e">
        <f>#REF!</f>
        <v>#REF!</v>
      </c>
      <c r="N71" s="83" t="e">
        <f>#REF!</f>
        <v>#REF!</v>
      </c>
      <c r="O71" s="83" t="e">
        <f>#REF!</f>
        <v>#REF!</v>
      </c>
      <c r="P71" s="84"/>
      <c r="Q71" s="92"/>
      <c r="S71" s="148"/>
      <c r="T71" s="8" t="e">
        <f t="shared" si="2"/>
        <v>#N/A</v>
      </c>
      <c r="U71" s="8">
        <f>Title!$I$25</f>
        <v>0</v>
      </c>
    </row>
    <row r="72" spans="1:21">
      <c r="B72" s="85"/>
      <c r="D72" s="76" t="e">
        <f>#REF!</f>
        <v>#REF!</v>
      </c>
      <c r="E72" s="83" t="e">
        <f>#REF!</f>
        <v>#REF!</v>
      </c>
      <c r="K72" s="84" t="e">
        <f>#REF!</f>
        <v>#REF!</v>
      </c>
      <c r="L72" s="92" t="e">
        <f>#REF!</f>
        <v>#REF!</v>
      </c>
      <c r="M72" s="83" t="e">
        <f>#REF!</f>
        <v>#REF!</v>
      </c>
      <c r="N72" s="83" t="e">
        <f>#REF!</f>
        <v>#REF!</v>
      </c>
      <c r="O72" s="83" t="e">
        <f>#REF!</f>
        <v>#REF!</v>
      </c>
      <c r="P72" s="84"/>
      <c r="Q72" s="92"/>
      <c r="S72" s="148"/>
      <c r="T72" s="8" t="e">
        <f t="shared" si="2"/>
        <v>#N/A</v>
      </c>
      <c r="U72" s="8">
        <f>Title!$I$25</f>
        <v>0</v>
      </c>
    </row>
    <row r="73" spans="1:21">
      <c r="B73" s="85"/>
      <c r="D73" s="76" t="e">
        <f>#REF!</f>
        <v>#REF!</v>
      </c>
      <c r="E73" s="83" t="e">
        <f>#REF!</f>
        <v>#REF!</v>
      </c>
      <c r="K73" s="84" t="e">
        <f>#REF!</f>
        <v>#REF!</v>
      </c>
      <c r="L73" s="92" t="e">
        <f>#REF!</f>
        <v>#REF!</v>
      </c>
      <c r="M73" s="83" t="e">
        <f>#REF!</f>
        <v>#REF!</v>
      </c>
      <c r="N73" s="83" t="e">
        <f>#REF!</f>
        <v>#REF!</v>
      </c>
      <c r="O73" s="83" t="e">
        <f>#REF!</f>
        <v>#REF!</v>
      </c>
      <c r="P73" s="84"/>
      <c r="Q73" s="92"/>
      <c r="S73" s="148"/>
      <c r="T73" s="8" t="e">
        <f t="shared" si="2"/>
        <v>#N/A</v>
      </c>
      <c r="U73" s="8">
        <f>Title!$I$25</f>
        <v>0</v>
      </c>
    </row>
    <row r="74" spans="1:21">
      <c r="B74" s="85"/>
      <c r="D74" s="76" t="e">
        <f>#REF!</f>
        <v>#REF!</v>
      </c>
      <c r="E74" s="83" t="e">
        <f>#REF!</f>
        <v>#REF!</v>
      </c>
      <c r="K74" s="84" t="e">
        <f>#REF!</f>
        <v>#REF!</v>
      </c>
      <c r="L74" s="92" t="e">
        <f>#REF!</f>
        <v>#REF!</v>
      </c>
      <c r="M74" s="83" t="e">
        <f>#REF!</f>
        <v>#REF!</v>
      </c>
      <c r="N74" s="83" t="e">
        <f>#REF!</f>
        <v>#REF!</v>
      </c>
      <c r="O74" s="83" t="e">
        <f>#REF!</f>
        <v>#REF!</v>
      </c>
      <c r="P74" s="84"/>
      <c r="Q74" s="92"/>
      <c r="S74" s="148"/>
      <c r="T74" s="8" t="e">
        <f t="shared" si="2"/>
        <v>#N/A</v>
      </c>
      <c r="U74" s="8">
        <f>Title!$I$25</f>
        <v>0</v>
      </c>
    </row>
    <row r="75" spans="1:21">
      <c r="B75" s="85"/>
      <c r="D75" s="76" t="e">
        <f>#REF!</f>
        <v>#REF!</v>
      </c>
      <c r="E75" s="83" t="e">
        <f>#REF!</f>
        <v>#REF!</v>
      </c>
      <c r="K75" s="84" t="e">
        <f>#REF!</f>
        <v>#REF!</v>
      </c>
      <c r="L75" s="92" t="e">
        <f>#REF!</f>
        <v>#REF!</v>
      </c>
      <c r="M75" s="83" t="e">
        <f>#REF!</f>
        <v>#REF!</v>
      </c>
      <c r="N75" s="83" t="e">
        <f>#REF!</f>
        <v>#REF!</v>
      </c>
      <c r="O75" s="83" t="e">
        <f>#REF!</f>
        <v>#REF!</v>
      </c>
      <c r="P75" s="84"/>
      <c r="Q75" s="92"/>
      <c r="S75" s="148"/>
      <c r="T75" s="8" t="e">
        <f t="shared" si="2"/>
        <v>#N/A</v>
      </c>
      <c r="U75" s="8">
        <f>Title!$I$25</f>
        <v>0</v>
      </c>
    </row>
    <row r="76" spans="1:21">
      <c r="B76" s="85"/>
      <c r="D76" s="76" t="e">
        <f>#REF!</f>
        <v>#REF!</v>
      </c>
      <c r="E76" s="83" t="e">
        <f>#REF!</f>
        <v>#REF!</v>
      </c>
      <c r="K76" s="84" t="e">
        <f>#REF!</f>
        <v>#REF!</v>
      </c>
      <c r="L76" s="92" t="e">
        <f>#REF!</f>
        <v>#REF!</v>
      </c>
      <c r="M76" s="83" t="e">
        <f>#REF!</f>
        <v>#REF!</v>
      </c>
      <c r="N76" s="83" t="e">
        <f>#REF!</f>
        <v>#REF!</v>
      </c>
      <c r="O76" s="83" t="e">
        <f>#REF!</f>
        <v>#REF!</v>
      </c>
      <c r="P76" s="84"/>
      <c r="Q76" s="92"/>
      <c r="S76" s="148"/>
      <c r="T76" s="8" t="e">
        <f t="shared" si="2"/>
        <v>#N/A</v>
      </c>
      <c r="U76" s="8">
        <f>Title!$I$25</f>
        <v>0</v>
      </c>
    </row>
    <row r="77" spans="1:21">
      <c r="B77" s="85"/>
      <c r="D77" s="76" t="e">
        <f>#REF!</f>
        <v>#REF!</v>
      </c>
      <c r="E77" s="83" t="e">
        <f>#REF!</f>
        <v>#REF!</v>
      </c>
      <c r="K77" s="84" t="e">
        <f>#REF!</f>
        <v>#REF!</v>
      </c>
      <c r="L77" s="92" t="e">
        <f>#REF!</f>
        <v>#REF!</v>
      </c>
      <c r="M77" s="83" t="e">
        <f>#REF!</f>
        <v>#REF!</v>
      </c>
      <c r="N77" s="83" t="e">
        <f>#REF!</f>
        <v>#REF!</v>
      </c>
      <c r="O77" s="83" t="e">
        <f>#REF!</f>
        <v>#REF!</v>
      </c>
      <c r="P77" s="84"/>
      <c r="Q77" s="92"/>
      <c r="S77" s="148"/>
      <c r="T77" s="8" t="e">
        <f t="shared" si="2"/>
        <v>#N/A</v>
      </c>
      <c r="U77" s="8">
        <f>Title!$I$25</f>
        <v>0</v>
      </c>
    </row>
    <row r="78" spans="1:21">
      <c r="A78" s="189" t="e">
        <f>#REF!&amp;" "&amp;#REF!&amp;" "&amp;#REF!&amp;" "&amp;#REF!</f>
        <v>#REF!</v>
      </c>
      <c r="B78" s="82"/>
      <c r="C78" s="190" t="e">
        <f>#REF!</f>
        <v>#REF!</v>
      </c>
      <c r="D78" s="76" t="e">
        <f>#REF!</f>
        <v>#REF!</v>
      </c>
      <c r="E78" s="83" t="e">
        <f>#REF!</f>
        <v>#REF!</v>
      </c>
      <c r="F78" s="84" t="s">
        <v>15</v>
      </c>
      <c r="G78" s="84" t="s">
        <v>15</v>
      </c>
      <c r="H78" s="84" t="s">
        <v>15</v>
      </c>
      <c r="I78" s="84" t="s">
        <v>15</v>
      </c>
      <c r="J78" s="84" t="s">
        <v>15</v>
      </c>
      <c r="K78" s="84" t="e">
        <f>#REF!</f>
        <v>#REF!</v>
      </c>
      <c r="L78" s="92" t="e">
        <f>#REF!</f>
        <v>#REF!</v>
      </c>
      <c r="M78" s="83" t="e">
        <f>#REF!</f>
        <v>#REF!</v>
      </c>
      <c r="N78" s="83" t="e">
        <f>#REF!</f>
        <v>#REF!</v>
      </c>
      <c r="O78" s="83" t="e">
        <f>#REF!</f>
        <v>#REF!</v>
      </c>
      <c r="P78" s="191" t="e">
        <f>#REF!</f>
        <v>#REF!</v>
      </c>
      <c r="Q78" s="192" t="e">
        <f>#REF!</f>
        <v>#REF!</v>
      </c>
      <c r="R78" s="193" t="e">
        <f>#REF!</f>
        <v>#REF!</v>
      </c>
      <c r="S78" s="194" t="e">
        <f>#REF!</f>
        <v>#REF!</v>
      </c>
      <c r="T78" s="8" t="e">
        <f t="shared" si="2"/>
        <v>#N/A</v>
      </c>
      <c r="U78" s="8">
        <f>Title!$I$25</f>
        <v>0</v>
      </c>
    </row>
    <row r="79" spans="1:21">
      <c r="B79" s="85"/>
      <c r="D79" s="76" t="e">
        <f>#REF!</f>
        <v>#REF!</v>
      </c>
      <c r="E79" s="83" t="e">
        <f>#REF!</f>
        <v>#REF!</v>
      </c>
      <c r="F79" s="84" t="s">
        <v>15</v>
      </c>
      <c r="G79" s="84" t="s">
        <v>15</v>
      </c>
      <c r="H79" s="84" t="s">
        <v>15</v>
      </c>
      <c r="I79" s="84" t="s">
        <v>15</v>
      </c>
      <c r="J79" s="84" t="s">
        <v>15</v>
      </c>
      <c r="K79" s="84" t="e">
        <f>#REF!</f>
        <v>#REF!</v>
      </c>
      <c r="L79" s="92" t="e">
        <f>#REF!</f>
        <v>#REF!</v>
      </c>
      <c r="M79" s="83" t="e">
        <f>#REF!</f>
        <v>#REF!</v>
      </c>
      <c r="N79" s="83" t="e">
        <f>#REF!</f>
        <v>#REF!</v>
      </c>
      <c r="O79" s="83" t="e">
        <f>#REF!</f>
        <v>#REF!</v>
      </c>
      <c r="P79" s="84"/>
      <c r="Q79" s="92"/>
      <c r="S79" s="148"/>
      <c r="T79" s="8" t="e">
        <f t="shared" si="2"/>
        <v>#N/A</v>
      </c>
      <c r="U79" s="8">
        <f>Title!$I$25</f>
        <v>0</v>
      </c>
    </row>
    <row r="80" spans="1:21">
      <c r="B80" s="85"/>
      <c r="D80" s="76" t="e">
        <f>#REF!</f>
        <v>#REF!</v>
      </c>
      <c r="E80" s="83" t="e">
        <f>#REF!</f>
        <v>#REF!</v>
      </c>
      <c r="F80" s="84" t="s">
        <v>15</v>
      </c>
      <c r="G80" s="84" t="s">
        <v>15</v>
      </c>
      <c r="H80" s="84" t="s">
        <v>15</v>
      </c>
      <c r="I80" s="84" t="s">
        <v>15</v>
      </c>
      <c r="J80" s="84" t="s">
        <v>15</v>
      </c>
      <c r="K80" s="84" t="e">
        <f>#REF!</f>
        <v>#REF!</v>
      </c>
      <c r="L80" s="92" t="e">
        <f>#REF!</f>
        <v>#REF!</v>
      </c>
      <c r="M80" s="83" t="e">
        <f>#REF!</f>
        <v>#REF!</v>
      </c>
      <c r="N80" s="83" t="e">
        <f>#REF!</f>
        <v>#REF!</v>
      </c>
      <c r="O80" s="83" t="e">
        <f>#REF!</f>
        <v>#REF!</v>
      </c>
      <c r="P80" s="84"/>
      <c r="Q80" s="92"/>
      <c r="S80" s="148"/>
      <c r="T80" s="8" t="e">
        <f t="shared" si="2"/>
        <v>#N/A</v>
      </c>
      <c r="U80" s="8">
        <f>Title!$I$25</f>
        <v>0</v>
      </c>
    </row>
    <row r="81" spans="1:21">
      <c r="B81" s="85"/>
      <c r="D81" s="76" t="e">
        <f>#REF!</f>
        <v>#REF!</v>
      </c>
      <c r="E81" s="83" t="e">
        <f>#REF!</f>
        <v>#REF!</v>
      </c>
      <c r="F81" s="84" t="s">
        <v>15</v>
      </c>
      <c r="G81" s="84" t="s">
        <v>15</v>
      </c>
      <c r="H81" s="84" t="s">
        <v>15</v>
      </c>
      <c r="I81" s="84" t="s">
        <v>15</v>
      </c>
      <c r="J81" s="84" t="s">
        <v>15</v>
      </c>
      <c r="K81" s="84" t="e">
        <f>#REF!</f>
        <v>#REF!</v>
      </c>
      <c r="L81" s="92" t="e">
        <f>#REF!</f>
        <v>#REF!</v>
      </c>
      <c r="M81" s="83" t="e">
        <f>#REF!</f>
        <v>#REF!</v>
      </c>
      <c r="N81" s="83" t="e">
        <f>#REF!</f>
        <v>#REF!</v>
      </c>
      <c r="O81" s="83" t="e">
        <f>#REF!</f>
        <v>#REF!</v>
      </c>
      <c r="P81" s="84"/>
      <c r="Q81" s="92"/>
      <c r="S81" s="148"/>
      <c r="T81" s="8" t="e">
        <f t="shared" si="2"/>
        <v>#N/A</v>
      </c>
      <c r="U81" s="8">
        <f>Title!$I$25</f>
        <v>0</v>
      </c>
    </row>
    <row r="82" spans="1:21">
      <c r="B82" s="85"/>
      <c r="D82" s="76" t="e">
        <f>#REF!</f>
        <v>#REF!</v>
      </c>
      <c r="E82" s="83" t="e">
        <f>#REF!</f>
        <v>#REF!</v>
      </c>
      <c r="F82" s="84" t="s">
        <v>15</v>
      </c>
      <c r="G82" s="84" t="s">
        <v>15</v>
      </c>
      <c r="H82" s="84" t="s">
        <v>15</v>
      </c>
      <c r="I82" s="84" t="s">
        <v>15</v>
      </c>
      <c r="J82" s="84" t="s">
        <v>15</v>
      </c>
      <c r="K82" s="84" t="e">
        <f>#REF!</f>
        <v>#REF!</v>
      </c>
      <c r="L82" s="92" t="e">
        <f>#REF!</f>
        <v>#REF!</v>
      </c>
      <c r="M82" s="83" t="e">
        <f>#REF!</f>
        <v>#REF!</v>
      </c>
      <c r="N82" s="83" t="e">
        <f>#REF!</f>
        <v>#REF!</v>
      </c>
      <c r="O82" s="83" t="e">
        <f>#REF!</f>
        <v>#REF!</v>
      </c>
      <c r="P82" s="84"/>
      <c r="Q82" s="92"/>
      <c r="S82" s="148"/>
      <c r="T82" s="8" t="e">
        <f t="shared" si="2"/>
        <v>#N/A</v>
      </c>
      <c r="U82" s="8">
        <f>Title!$I$25</f>
        <v>0</v>
      </c>
    </row>
    <row r="83" spans="1:21">
      <c r="B83" s="85"/>
      <c r="D83" s="76" t="e">
        <f>#REF!</f>
        <v>#REF!</v>
      </c>
      <c r="E83" s="83" t="e">
        <f>#REF!</f>
        <v>#REF!</v>
      </c>
      <c r="F83" s="84" t="s">
        <v>15</v>
      </c>
      <c r="G83" s="84" t="s">
        <v>15</v>
      </c>
      <c r="H83" s="84" t="s">
        <v>15</v>
      </c>
      <c r="I83" s="84" t="s">
        <v>15</v>
      </c>
      <c r="J83" s="84" t="s">
        <v>15</v>
      </c>
      <c r="K83" s="84" t="e">
        <f>#REF!</f>
        <v>#REF!</v>
      </c>
      <c r="L83" s="92" t="e">
        <f>#REF!</f>
        <v>#REF!</v>
      </c>
      <c r="M83" s="83" t="e">
        <f>#REF!</f>
        <v>#REF!</v>
      </c>
      <c r="N83" s="83" t="e">
        <f>#REF!</f>
        <v>#REF!</v>
      </c>
      <c r="O83" s="83" t="e">
        <f>#REF!</f>
        <v>#REF!</v>
      </c>
      <c r="P83" s="84"/>
      <c r="Q83" s="92"/>
      <c r="S83" s="148"/>
      <c r="T83" s="8" t="e">
        <f t="shared" si="2"/>
        <v>#N/A</v>
      </c>
      <c r="U83" s="8">
        <f>Title!$I$25</f>
        <v>0</v>
      </c>
    </row>
    <row r="84" spans="1:21">
      <c r="B84" s="85"/>
      <c r="D84" s="76" t="e">
        <f>#REF!</f>
        <v>#REF!</v>
      </c>
      <c r="E84" s="83" t="e">
        <f>#REF!</f>
        <v>#REF!</v>
      </c>
      <c r="F84" s="84" t="s">
        <v>15</v>
      </c>
      <c r="G84" s="84" t="s">
        <v>15</v>
      </c>
      <c r="H84" s="84" t="s">
        <v>15</v>
      </c>
      <c r="I84" s="84" t="s">
        <v>15</v>
      </c>
      <c r="J84" s="84" t="s">
        <v>15</v>
      </c>
      <c r="K84" s="84" t="e">
        <f>#REF!</f>
        <v>#REF!</v>
      </c>
      <c r="L84" s="92" t="e">
        <f>#REF!</f>
        <v>#REF!</v>
      </c>
      <c r="M84" s="83" t="e">
        <f>#REF!</f>
        <v>#REF!</v>
      </c>
      <c r="N84" s="83" t="e">
        <f>#REF!</f>
        <v>#REF!</v>
      </c>
      <c r="O84" s="83" t="e">
        <f>#REF!</f>
        <v>#REF!</v>
      </c>
      <c r="P84" s="84"/>
      <c r="Q84" s="92"/>
      <c r="S84" s="148"/>
      <c r="T84" s="8" t="e">
        <f t="shared" si="2"/>
        <v>#N/A</v>
      </c>
      <c r="U84" s="8">
        <f>Title!$I$25</f>
        <v>0</v>
      </c>
    </row>
    <row r="85" spans="1:21">
      <c r="B85" s="86"/>
      <c r="D85" s="76" t="e">
        <f>#REF!</f>
        <v>#REF!</v>
      </c>
      <c r="E85" s="83" t="e">
        <f>#REF!</f>
        <v>#REF!</v>
      </c>
      <c r="F85" s="87"/>
      <c r="G85" s="87"/>
      <c r="H85" s="87"/>
      <c r="I85" s="87"/>
      <c r="J85" s="87"/>
      <c r="K85" s="84" t="e">
        <f>#REF!</f>
        <v>#REF!</v>
      </c>
      <c r="L85" s="92" t="e">
        <f>#REF!</f>
        <v>#REF!</v>
      </c>
      <c r="M85" s="83" t="e">
        <f>#REF!</f>
        <v>#REF!</v>
      </c>
      <c r="N85" s="83" t="e">
        <f>#REF!</f>
        <v>#REF!</v>
      </c>
      <c r="O85" s="83" t="e">
        <f>#REF!</f>
        <v>#REF!</v>
      </c>
      <c r="P85" s="84"/>
      <c r="Q85" s="92"/>
      <c r="S85" s="148"/>
      <c r="T85" s="8" t="e">
        <f t="shared" si="2"/>
        <v>#N/A</v>
      </c>
      <c r="U85" s="8">
        <f>Title!$I$25</f>
        <v>0</v>
      </c>
    </row>
    <row r="86" spans="1:21">
      <c r="B86" s="85"/>
      <c r="D86" s="76" t="e">
        <f>#REF!</f>
        <v>#REF!</v>
      </c>
      <c r="E86" s="83" t="e">
        <f>#REF!</f>
        <v>#REF!</v>
      </c>
      <c r="K86" s="84" t="e">
        <f>#REF!</f>
        <v>#REF!</v>
      </c>
      <c r="L86" s="92" t="e">
        <f>#REF!</f>
        <v>#REF!</v>
      </c>
      <c r="M86" s="83" t="e">
        <f>#REF!</f>
        <v>#REF!</v>
      </c>
      <c r="N86" s="83" t="e">
        <f>#REF!</f>
        <v>#REF!</v>
      </c>
      <c r="O86" s="83" t="e">
        <f>#REF!</f>
        <v>#REF!</v>
      </c>
      <c r="P86" s="84"/>
      <c r="Q86" s="92"/>
      <c r="S86" s="148"/>
      <c r="T86" s="8" t="e">
        <f t="shared" si="2"/>
        <v>#N/A</v>
      </c>
      <c r="U86" s="8">
        <f>Title!$I$25</f>
        <v>0</v>
      </c>
    </row>
    <row r="87" spans="1:21">
      <c r="B87" s="85"/>
      <c r="D87" s="76" t="e">
        <f>#REF!</f>
        <v>#REF!</v>
      </c>
      <c r="E87" s="83" t="e">
        <f>#REF!</f>
        <v>#REF!</v>
      </c>
      <c r="K87" s="84" t="e">
        <f>#REF!</f>
        <v>#REF!</v>
      </c>
      <c r="L87" s="92" t="e">
        <f>#REF!</f>
        <v>#REF!</v>
      </c>
      <c r="M87" s="83" t="e">
        <f>#REF!</f>
        <v>#REF!</v>
      </c>
      <c r="N87" s="83" t="e">
        <f>#REF!</f>
        <v>#REF!</v>
      </c>
      <c r="O87" s="83" t="e">
        <f>#REF!</f>
        <v>#REF!</v>
      </c>
      <c r="P87" s="84"/>
      <c r="Q87" s="92"/>
      <c r="S87" s="148"/>
      <c r="T87" s="8" t="e">
        <f t="shared" si="2"/>
        <v>#N/A</v>
      </c>
      <c r="U87" s="8">
        <f>Title!$I$25</f>
        <v>0</v>
      </c>
    </row>
    <row r="88" spans="1:21">
      <c r="B88" s="85"/>
      <c r="D88" s="76" t="e">
        <f>#REF!</f>
        <v>#REF!</v>
      </c>
      <c r="E88" s="83" t="e">
        <f>#REF!</f>
        <v>#REF!</v>
      </c>
      <c r="K88" s="84" t="e">
        <f>#REF!</f>
        <v>#REF!</v>
      </c>
      <c r="L88" s="92" t="e">
        <f>#REF!</f>
        <v>#REF!</v>
      </c>
      <c r="M88" s="83" t="e">
        <f>#REF!</f>
        <v>#REF!</v>
      </c>
      <c r="N88" s="83" t="e">
        <f>#REF!</f>
        <v>#REF!</v>
      </c>
      <c r="O88" s="83" t="e">
        <f>#REF!</f>
        <v>#REF!</v>
      </c>
      <c r="P88" s="84"/>
      <c r="Q88" s="92"/>
      <c r="S88" s="148"/>
      <c r="T88" s="8" t="e">
        <f t="shared" si="2"/>
        <v>#N/A</v>
      </c>
      <c r="U88" s="8">
        <f>Title!$I$25</f>
        <v>0</v>
      </c>
    </row>
    <row r="89" spans="1:21">
      <c r="B89" s="85"/>
      <c r="D89" s="76" t="e">
        <f>#REF!</f>
        <v>#REF!</v>
      </c>
      <c r="E89" s="83" t="e">
        <f>#REF!</f>
        <v>#REF!</v>
      </c>
      <c r="K89" s="84" t="e">
        <f>#REF!</f>
        <v>#REF!</v>
      </c>
      <c r="L89" s="92" t="e">
        <f>#REF!</f>
        <v>#REF!</v>
      </c>
      <c r="M89" s="83" t="e">
        <f>#REF!</f>
        <v>#REF!</v>
      </c>
      <c r="N89" s="83" t="e">
        <f>#REF!</f>
        <v>#REF!</v>
      </c>
      <c r="O89" s="83" t="e">
        <f>#REF!</f>
        <v>#REF!</v>
      </c>
      <c r="P89" s="84"/>
      <c r="Q89" s="92"/>
      <c r="S89" s="148"/>
      <c r="T89" s="8" t="e">
        <f t="shared" si="2"/>
        <v>#N/A</v>
      </c>
      <c r="U89" s="8">
        <f>Title!$I$25</f>
        <v>0</v>
      </c>
    </row>
    <row r="90" spans="1:21">
      <c r="B90" s="85"/>
      <c r="D90" s="76" t="e">
        <f>#REF!</f>
        <v>#REF!</v>
      </c>
      <c r="E90" s="83" t="e">
        <f>#REF!</f>
        <v>#REF!</v>
      </c>
      <c r="K90" s="84" t="e">
        <f>#REF!</f>
        <v>#REF!</v>
      </c>
      <c r="L90" s="92" t="e">
        <f>#REF!</f>
        <v>#REF!</v>
      </c>
      <c r="M90" s="83" t="e">
        <f>#REF!</f>
        <v>#REF!</v>
      </c>
      <c r="N90" s="83" t="e">
        <f>#REF!</f>
        <v>#REF!</v>
      </c>
      <c r="O90" s="83" t="e">
        <f>#REF!</f>
        <v>#REF!</v>
      </c>
      <c r="P90" s="84"/>
      <c r="Q90" s="92"/>
      <c r="S90" s="148"/>
      <c r="T90" s="8" t="e">
        <f t="shared" si="2"/>
        <v>#N/A</v>
      </c>
      <c r="U90" s="8">
        <f>Title!$I$25</f>
        <v>0</v>
      </c>
    </row>
    <row r="91" spans="1:21">
      <c r="B91" s="85"/>
      <c r="D91" s="76" t="e">
        <f>#REF!</f>
        <v>#REF!</v>
      </c>
      <c r="E91" s="83" t="e">
        <f>#REF!</f>
        <v>#REF!</v>
      </c>
      <c r="K91" s="84" t="e">
        <f>#REF!</f>
        <v>#REF!</v>
      </c>
      <c r="L91" s="92" t="e">
        <f>#REF!</f>
        <v>#REF!</v>
      </c>
      <c r="M91" s="83" t="e">
        <f>#REF!</f>
        <v>#REF!</v>
      </c>
      <c r="N91" s="83" t="e">
        <f>#REF!</f>
        <v>#REF!</v>
      </c>
      <c r="O91" s="83" t="e">
        <f>#REF!</f>
        <v>#REF!</v>
      </c>
      <c r="P91" s="84"/>
      <c r="Q91" s="92"/>
      <c r="S91" s="148"/>
      <c r="T91" s="8" t="e">
        <f t="shared" si="2"/>
        <v>#N/A</v>
      </c>
      <c r="U91" s="8">
        <f>Title!$I$25</f>
        <v>0</v>
      </c>
    </row>
    <row r="92" spans="1:21">
      <c r="B92" s="85"/>
      <c r="D92" s="76" t="e">
        <f>#REF!</f>
        <v>#REF!</v>
      </c>
      <c r="E92" s="83" t="e">
        <f>#REF!</f>
        <v>#REF!</v>
      </c>
      <c r="K92" s="84" t="e">
        <f>#REF!</f>
        <v>#REF!</v>
      </c>
      <c r="L92" s="92" t="e">
        <f>#REF!</f>
        <v>#REF!</v>
      </c>
      <c r="M92" s="83" t="e">
        <f>#REF!</f>
        <v>#REF!</v>
      </c>
      <c r="N92" s="83" t="e">
        <f>#REF!</f>
        <v>#REF!</v>
      </c>
      <c r="O92" s="83" t="e">
        <f>#REF!</f>
        <v>#REF!</v>
      </c>
      <c r="P92" s="84"/>
      <c r="Q92" s="92"/>
      <c r="S92" s="148"/>
      <c r="T92" s="8" t="e">
        <f t="shared" si="2"/>
        <v>#N/A</v>
      </c>
      <c r="U92" s="8">
        <f>Title!$I$25</f>
        <v>0</v>
      </c>
    </row>
    <row r="93" spans="1:21">
      <c r="A93" s="189" t="e">
        <f>#REF!&amp;" "&amp;#REF!&amp;" "&amp;#REF!&amp;" "&amp;#REF!</f>
        <v>#REF!</v>
      </c>
      <c r="B93" s="85"/>
      <c r="C93" s="190" t="e">
        <f>#REF!</f>
        <v>#REF!</v>
      </c>
      <c r="D93" s="76" t="e">
        <f>#REF!</f>
        <v>#REF!</v>
      </c>
      <c r="E93" s="83" t="e">
        <f>#REF!</f>
        <v>#REF!</v>
      </c>
      <c r="F93" s="84" t="s">
        <v>15</v>
      </c>
      <c r="G93" s="84" t="s">
        <v>15</v>
      </c>
      <c r="H93" s="84" t="s">
        <v>15</v>
      </c>
      <c r="I93" s="84" t="s">
        <v>15</v>
      </c>
      <c r="J93" s="84" t="s">
        <v>15</v>
      </c>
      <c r="K93" s="84" t="e">
        <f>#REF!</f>
        <v>#REF!</v>
      </c>
      <c r="L93" s="92" t="e">
        <f>#REF!</f>
        <v>#REF!</v>
      </c>
      <c r="M93" s="83" t="e">
        <f>#REF!</f>
        <v>#REF!</v>
      </c>
      <c r="N93" s="83" t="e">
        <f>#REF!</f>
        <v>#REF!</v>
      </c>
      <c r="O93" s="83" t="e">
        <f>#REF!</f>
        <v>#REF!</v>
      </c>
      <c r="P93" s="191" t="e">
        <f>#REF!</f>
        <v>#REF!</v>
      </c>
      <c r="Q93" s="192" t="e">
        <f>#REF!</f>
        <v>#REF!</v>
      </c>
      <c r="R93" s="193" t="e">
        <f>#REF!</f>
        <v>#REF!</v>
      </c>
      <c r="S93" s="194" t="e">
        <f>#REF!</f>
        <v>#REF!</v>
      </c>
      <c r="T93" s="8" t="e">
        <f t="shared" si="2"/>
        <v>#N/A</v>
      </c>
      <c r="U93" s="8">
        <f>Title!$I$25</f>
        <v>0</v>
      </c>
    </row>
    <row r="94" spans="1:21">
      <c r="B94" s="85"/>
      <c r="D94" s="76" t="e">
        <f>#REF!</f>
        <v>#REF!</v>
      </c>
      <c r="E94" s="83" t="e">
        <f>#REF!</f>
        <v>#REF!</v>
      </c>
      <c r="F94" s="84" t="s">
        <v>15</v>
      </c>
      <c r="G94" s="84" t="s">
        <v>15</v>
      </c>
      <c r="H94" s="84" t="s">
        <v>15</v>
      </c>
      <c r="I94" s="84" t="s">
        <v>15</v>
      </c>
      <c r="J94" s="84" t="s">
        <v>15</v>
      </c>
      <c r="K94" s="84" t="e">
        <f>#REF!</f>
        <v>#REF!</v>
      </c>
      <c r="L94" s="92" t="e">
        <f>#REF!</f>
        <v>#REF!</v>
      </c>
      <c r="M94" s="83" t="e">
        <f>#REF!</f>
        <v>#REF!</v>
      </c>
      <c r="N94" s="83" t="e">
        <f>#REF!</f>
        <v>#REF!</v>
      </c>
      <c r="O94" s="83" t="e">
        <f>#REF!</f>
        <v>#REF!</v>
      </c>
      <c r="P94" s="84"/>
      <c r="Q94" s="92"/>
      <c r="S94" s="148"/>
      <c r="T94" s="8" t="e">
        <f t="shared" si="2"/>
        <v>#N/A</v>
      </c>
      <c r="U94" s="8">
        <f>Title!$I$25</f>
        <v>0</v>
      </c>
    </row>
    <row r="95" spans="1:21">
      <c r="B95" s="85"/>
      <c r="D95" s="76" t="e">
        <f>#REF!</f>
        <v>#REF!</v>
      </c>
      <c r="E95" s="83" t="e">
        <f>#REF!</f>
        <v>#REF!</v>
      </c>
      <c r="F95" s="84" t="s">
        <v>15</v>
      </c>
      <c r="G95" s="84" t="s">
        <v>15</v>
      </c>
      <c r="H95" s="84" t="s">
        <v>15</v>
      </c>
      <c r="I95" s="84" t="s">
        <v>15</v>
      </c>
      <c r="J95" s="84" t="s">
        <v>15</v>
      </c>
      <c r="K95" s="84" t="e">
        <f>#REF!</f>
        <v>#REF!</v>
      </c>
      <c r="L95" s="92" t="e">
        <f>#REF!</f>
        <v>#REF!</v>
      </c>
      <c r="M95" s="83" t="e">
        <f>#REF!</f>
        <v>#REF!</v>
      </c>
      <c r="N95" s="83" t="e">
        <f>#REF!</f>
        <v>#REF!</v>
      </c>
      <c r="O95" s="83" t="e">
        <f>#REF!</f>
        <v>#REF!</v>
      </c>
      <c r="P95" s="84"/>
      <c r="Q95" s="92"/>
      <c r="S95" s="148"/>
      <c r="T95" s="8" t="e">
        <f t="shared" si="2"/>
        <v>#N/A</v>
      </c>
      <c r="U95" s="8">
        <f>Title!$I$25</f>
        <v>0</v>
      </c>
    </row>
    <row r="96" spans="1:21">
      <c r="B96" s="85"/>
      <c r="D96" s="76" t="e">
        <f>#REF!</f>
        <v>#REF!</v>
      </c>
      <c r="E96" s="83" t="e">
        <f>#REF!</f>
        <v>#REF!</v>
      </c>
      <c r="F96" s="84" t="s">
        <v>15</v>
      </c>
      <c r="G96" s="84" t="s">
        <v>15</v>
      </c>
      <c r="H96" s="84" t="s">
        <v>15</v>
      </c>
      <c r="I96" s="84" t="s">
        <v>15</v>
      </c>
      <c r="J96" s="84" t="s">
        <v>15</v>
      </c>
      <c r="K96" s="84" t="e">
        <f>#REF!</f>
        <v>#REF!</v>
      </c>
      <c r="L96" s="92" t="e">
        <f>#REF!</f>
        <v>#REF!</v>
      </c>
      <c r="M96" s="83" t="e">
        <f>#REF!</f>
        <v>#REF!</v>
      </c>
      <c r="N96" s="83" t="e">
        <f>#REF!</f>
        <v>#REF!</v>
      </c>
      <c r="O96" s="83" t="e">
        <f>#REF!</f>
        <v>#REF!</v>
      </c>
      <c r="P96" s="84"/>
      <c r="Q96" s="92"/>
      <c r="S96" s="148"/>
      <c r="T96" s="8" t="e">
        <f t="shared" si="2"/>
        <v>#N/A</v>
      </c>
      <c r="U96" s="8">
        <f>Title!$I$25</f>
        <v>0</v>
      </c>
    </row>
    <row r="97" spans="1:21">
      <c r="B97" s="85"/>
      <c r="D97" s="76" t="e">
        <f>#REF!</f>
        <v>#REF!</v>
      </c>
      <c r="E97" s="83" t="e">
        <f>#REF!</f>
        <v>#REF!</v>
      </c>
      <c r="F97" s="84" t="s">
        <v>15</v>
      </c>
      <c r="G97" s="84" t="s">
        <v>15</v>
      </c>
      <c r="H97" s="84" t="s">
        <v>15</v>
      </c>
      <c r="I97" s="84" t="s">
        <v>15</v>
      </c>
      <c r="J97" s="84" t="s">
        <v>15</v>
      </c>
      <c r="K97" s="84" t="e">
        <f>#REF!</f>
        <v>#REF!</v>
      </c>
      <c r="L97" s="92" t="e">
        <f>#REF!</f>
        <v>#REF!</v>
      </c>
      <c r="M97" s="83" t="e">
        <f>#REF!</f>
        <v>#REF!</v>
      </c>
      <c r="N97" s="83" t="e">
        <f>#REF!</f>
        <v>#REF!</v>
      </c>
      <c r="O97" s="83" t="e">
        <f>#REF!</f>
        <v>#REF!</v>
      </c>
      <c r="P97" s="84"/>
      <c r="Q97" s="92"/>
      <c r="S97" s="148"/>
      <c r="T97" s="8" t="e">
        <f t="shared" si="2"/>
        <v>#N/A</v>
      </c>
      <c r="U97" s="8">
        <f>Title!$I$25</f>
        <v>0</v>
      </c>
    </row>
    <row r="98" spans="1:21">
      <c r="B98" s="82"/>
      <c r="D98" s="76" t="e">
        <f>#REF!</f>
        <v>#REF!</v>
      </c>
      <c r="E98" s="83" t="e">
        <f>#REF!</f>
        <v>#REF!</v>
      </c>
      <c r="F98" s="84" t="s">
        <v>15</v>
      </c>
      <c r="G98" s="84" t="s">
        <v>15</v>
      </c>
      <c r="H98" s="84" t="s">
        <v>15</v>
      </c>
      <c r="I98" s="84" t="s">
        <v>15</v>
      </c>
      <c r="J98" s="84" t="s">
        <v>15</v>
      </c>
      <c r="K98" s="84" t="e">
        <f>#REF!</f>
        <v>#REF!</v>
      </c>
      <c r="L98" s="92" t="e">
        <f>#REF!</f>
        <v>#REF!</v>
      </c>
      <c r="M98" s="83" t="e">
        <f>#REF!</f>
        <v>#REF!</v>
      </c>
      <c r="N98" s="83" t="e">
        <f>#REF!</f>
        <v>#REF!</v>
      </c>
      <c r="O98" s="83" t="e">
        <f>#REF!</f>
        <v>#REF!</v>
      </c>
      <c r="P98" s="84"/>
      <c r="Q98" s="92"/>
      <c r="S98" s="148"/>
      <c r="T98" s="8" t="e">
        <f t="shared" si="2"/>
        <v>#N/A</v>
      </c>
      <c r="U98" s="8">
        <f>Title!$I$25</f>
        <v>0</v>
      </c>
    </row>
    <row r="99" spans="1:21">
      <c r="B99" s="85"/>
      <c r="D99" s="76" t="e">
        <f>#REF!</f>
        <v>#REF!</v>
      </c>
      <c r="E99" s="83" t="e">
        <f>#REF!</f>
        <v>#REF!</v>
      </c>
      <c r="F99" s="84" t="s">
        <v>15</v>
      </c>
      <c r="G99" s="84" t="s">
        <v>15</v>
      </c>
      <c r="H99" s="84" t="s">
        <v>15</v>
      </c>
      <c r="I99" s="84" t="s">
        <v>15</v>
      </c>
      <c r="J99" s="84" t="s">
        <v>15</v>
      </c>
      <c r="K99" s="84" t="e">
        <f>#REF!</f>
        <v>#REF!</v>
      </c>
      <c r="L99" s="92" t="e">
        <f>#REF!</f>
        <v>#REF!</v>
      </c>
      <c r="M99" s="83" t="e">
        <f>#REF!</f>
        <v>#REF!</v>
      </c>
      <c r="N99" s="83" t="e">
        <f>#REF!</f>
        <v>#REF!</v>
      </c>
      <c r="O99" s="83" t="e">
        <f>#REF!</f>
        <v>#REF!</v>
      </c>
      <c r="P99" s="84"/>
      <c r="Q99" s="92"/>
      <c r="S99" s="148"/>
      <c r="T99" s="8" t="e">
        <f t="shared" ref="T99:T130" si="3">CDS</f>
        <v>#N/A</v>
      </c>
      <c r="U99" s="8">
        <f>Title!$I$25</f>
        <v>0</v>
      </c>
    </row>
    <row r="100" spans="1:21">
      <c r="B100" s="85"/>
      <c r="D100" s="76" t="e">
        <f>#REF!</f>
        <v>#REF!</v>
      </c>
      <c r="E100" s="83" t="e">
        <f>#REF!</f>
        <v>#REF!</v>
      </c>
      <c r="F100" s="87"/>
      <c r="G100" s="87"/>
      <c r="H100" s="87"/>
      <c r="I100" s="87"/>
      <c r="J100" s="87"/>
      <c r="K100" s="84" t="e">
        <f>#REF!</f>
        <v>#REF!</v>
      </c>
      <c r="L100" s="92" t="e">
        <f>#REF!</f>
        <v>#REF!</v>
      </c>
      <c r="M100" s="83" t="e">
        <f>#REF!</f>
        <v>#REF!</v>
      </c>
      <c r="N100" s="83" t="e">
        <f>#REF!</f>
        <v>#REF!</v>
      </c>
      <c r="O100" s="83" t="e">
        <f>#REF!</f>
        <v>#REF!</v>
      </c>
      <c r="P100" s="84"/>
      <c r="Q100" s="92"/>
      <c r="S100" s="148"/>
      <c r="T100" s="8" t="e">
        <f t="shared" si="3"/>
        <v>#N/A</v>
      </c>
      <c r="U100" s="8">
        <f>Title!$I$25</f>
        <v>0</v>
      </c>
    </row>
    <row r="101" spans="1:21">
      <c r="B101" s="85"/>
      <c r="D101" s="76" t="e">
        <f>#REF!</f>
        <v>#REF!</v>
      </c>
      <c r="E101" s="83" t="e">
        <f>#REF!</f>
        <v>#REF!</v>
      </c>
      <c r="K101" s="84" t="e">
        <f>#REF!</f>
        <v>#REF!</v>
      </c>
      <c r="L101" s="92" t="e">
        <f>#REF!</f>
        <v>#REF!</v>
      </c>
      <c r="M101" s="83" t="e">
        <f>#REF!</f>
        <v>#REF!</v>
      </c>
      <c r="N101" s="83" t="e">
        <f>#REF!</f>
        <v>#REF!</v>
      </c>
      <c r="O101" s="83" t="e">
        <f>#REF!</f>
        <v>#REF!</v>
      </c>
      <c r="P101" s="84"/>
      <c r="Q101" s="92"/>
      <c r="S101" s="148"/>
      <c r="T101" s="8" t="e">
        <f t="shared" si="3"/>
        <v>#N/A</v>
      </c>
      <c r="U101" s="8">
        <f>Title!$I$25</f>
        <v>0</v>
      </c>
    </row>
    <row r="102" spans="1:21">
      <c r="B102" s="85"/>
      <c r="D102" s="76" t="e">
        <f>#REF!</f>
        <v>#REF!</v>
      </c>
      <c r="E102" s="83" t="e">
        <f>#REF!</f>
        <v>#REF!</v>
      </c>
      <c r="K102" s="84" t="e">
        <f>#REF!</f>
        <v>#REF!</v>
      </c>
      <c r="L102" s="92" t="e">
        <f>#REF!</f>
        <v>#REF!</v>
      </c>
      <c r="M102" s="83" t="e">
        <f>#REF!</f>
        <v>#REF!</v>
      </c>
      <c r="N102" s="83" t="e">
        <f>#REF!</f>
        <v>#REF!</v>
      </c>
      <c r="O102" s="83" t="e">
        <f>#REF!</f>
        <v>#REF!</v>
      </c>
      <c r="P102" s="84"/>
      <c r="Q102" s="92"/>
      <c r="S102" s="148"/>
      <c r="T102" s="8" t="e">
        <f t="shared" si="3"/>
        <v>#N/A</v>
      </c>
      <c r="U102" s="8">
        <f>Title!$I$25</f>
        <v>0</v>
      </c>
    </row>
    <row r="103" spans="1:21">
      <c r="B103" s="85"/>
      <c r="D103" s="76" t="e">
        <f>#REF!</f>
        <v>#REF!</v>
      </c>
      <c r="E103" s="83" t="e">
        <f>#REF!</f>
        <v>#REF!</v>
      </c>
      <c r="K103" s="84" t="e">
        <f>#REF!</f>
        <v>#REF!</v>
      </c>
      <c r="L103" s="92" t="e">
        <f>#REF!</f>
        <v>#REF!</v>
      </c>
      <c r="M103" s="83" t="e">
        <f>#REF!</f>
        <v>#REF!</v>
      </c>
      <c r="N103" s="83" t="e">
        <f>#REF!</f>
        <v>#REF!</v>
      </c>
      <c r="O103" s="83" t="e">
        <f>#REF!</f>
        <v>#REF!</v>
      </c>
      <c r="P103" s="84"/>
      <c r="Q103" s="92"/>
      <c r="S103" s="148"/>
      <c r="T103" s="8" t="e">
        <f t="shared" si="3"/>
        <v>#N/A</v>
      </c>
      <c r="U103" s="8">
        <f>Title!$I$25</f>
        <v>0</v>
      </c>
    </row>
    <row r="104" spans="1:21">
      <c r="B104" s="85"/>
      <c r="D104" s="76" t="e">
        <f>#REF!</f>
        <v>#REF!</v>
      </c>
      <c r="E104" s="83" t="e">
        <f>#REF!</f>
        <v>#REF!</v>
      </c>
      <c r="K104" s="84" t="e">
        <f>#REF!</f>
        <v>#REF!</v>
      </c>
      <c r="L104" s="92" t="e">
        <f>#REF!</f>
        <v>#REF!</v>
      </c>
      <c r="M104" s="83" t="e">
        <f>#REF!</f>
        <v>#REF!</v>
      </c>
      <c r="N104" s="83" t="e">
        <f>#REF!</f>
        <v>#REF!</v>
      </c>
      <c r="O104" s="83" t="e">
        <f>#REF!</f>
        <v>#REF!</v>
      </c>
      <c r="P104" s="84"/>
      <c r="Q104" s="92"/>
      <c r="S104" s="148"/>
      <c r="T104" s="8" t="e">
        <f t="shared" si="3"/>
        <v>#N/A</v>
      </c>
      <c r="U104" s="8">
        <f>Title!$I$25</f>
        <v>0</v>
      </c>
    </row>
    <row r="105" spans="1:21">
      <c r="B105" s="86"/>
      <c r="D105" s="76" t="e">
        <f>#REF!</f>
        <v>#REF!</v>
      </c>
      <c r="E105" s="83" t="e">
        <f>#REF!</f>
        <v>#REF!</v>
      </c>
      <c r="K105" s="84" t="e">
        <f>#REF!</f>
        <v>#REF!</v>
      </c>
      <c r="L105" s="92" t="e">
        <f>#REF!</f>
        <v>#REF!</v>
      </c>
      <c r="M105" s="83" t="e">
        <f>#REF!</f>
        <v>#REF!</v>
      </c>
      <c r="N105" s="83" t="e">
        <f>#REF!</f>
        <v>#REF!</v>
      </c>
      <c r="O105" s="83" t="e">
        <f>#REF!</f>
        <v>#REF!</v>
      </c>
      <c r="P105" s="84"/>
      <c r="Q105" s="92"/>
      <c r="S105" s="148"/>
      <c r="T105" s="8" t="e">
        <f t="shared" si="3"/>
        <v>#N/A</v>
      </c>
      <c r="U105" s="8">
        <f>Title!$I$25</f>
        <v>0</v>
      </c>
    </row>
    <row r="106" spans="1:21">
      <c r="B106" s="85"/>
      <c r="D106" s="76" t="e">
        <f>#REF!</f>
        <v>#REF!</v>
      </c>
      <c r="E106" s="83" t="e">
        <f>#REF!</f>
        <v>#REF!</v>
      </c>
      <c r="K106" s="84" t="e">
        <f>#REF!</f>
        <v>#REF!</v>
      </c>
      <c r="L106" s="92" t="e">
        <f>#REF!</f>
        <v>#REF!</v>
      </c>
      <c r="M106" s="83" t="e">
        <f>#REF!</f>
        <v>#REF!</v>
      </c>
      <c r="N106" s="83" t="e">
        <f>#REF!</f>
        <v>#REF!</v>
      </c>
      <c r="O106" s="83" t="e">
        <f>#REF!</f>
        <v>#REF!</v>
      </c>
      <c r="P106" s="84"/>
      <c r="Q106" s="92"/>
      <c r="S106" s="148"/>
      <c r="T106" s="8" t="e">
        <f t="shared" si="3"/>
        <v>#N/A</v>
      </c>
      <c r="U106" s="8">
        <f>Title!$I$25</f>
        <v>0</v>
      </c>
    </row>
    <row r="107" spans="1:21">
      <c r="B107" s="85"/>
      <c r="D107" s="76" t="e">
        <f>#REF!</f>
        <v>#REF!</v>
      </c>
      <c r="E107" s="83" t="e">
        <f>#REF!</f>
        <v>#REF!</v>
      </c>
      <c r="K107" s="84" t="e">
        <f>#REF!</f>
        <v>#REF!</v>
      </c>
      <c r="L107" s="92" t="e">
        <f>#REF!</f>
        <v>#REF!</v>
      </c>
      <c r="M107" s="83" t="e">
        <f>#REF!</f>
        <v>#REF!</v>
      </c>
      <c r="N107" s="83" t="e">
        <f>#REF!</f>
        <v>#REF!</v>
      </c>
      <c r="O107" s="83" t="e">
        <f>#REF!</f>
        <v>#REF!</v>
      </c>
      <c r="P107" s="84"/>
      <c r="Q107" s="92"/>
      <c r="S107" s="148"/>
      <c r="T107" s="8" t="e">
        <f t="shared" si="3"/>
        <v>#N/A</v>
      </c>
      <c r="U107" s="8">
        <f>Title!$I$25</f>
        <v>0</v>
      </c>
    </row>
    <row r="108" spans="1:21">
      <c r="A108" s="189" t="e">
        <f>#REF!&amp;" "&amp;#REF!&amp;" "&amp;#REF!&amp;" "&amp;#REF!</f>
        <v>#REF!</v>
      </c>
      <c r="B108" s="85"/>
      <c r="C108" s="190" t="e">
        <f>#REF!</f>
        <v>#REF!</v>
      </c>
      <c r="D108" s="76" t="e">
        <f>#REF!</f>
        <v>#REF!</v>
      </c>
      <c r="E108" s="83" t="e">
        <f>#REF!</f>
        <v>#REF!</v>
      </c>
      <c r="F108" s="84" t="s">
        <v>15</v>
      </c>
      <c r="G108" s="84" t="s">
        <v>15</v>
      </c>
      <c r="H108" s="84" t="s">
        <v>15</v>
      </c>
      <c r="I108" s="84" t="s">
        <v>15</v>
      </c>
      <c r="J108" s="84" t="s">
        <v>15</v>
      </c>
      <c r="K108" s="84" t="e">
        <f>#REF!</f>
        <v>#REF!</v>
      </c>
      <c r="L108" s="92" t="e">
        <f>#REF!</f>
        <v>#REF!</v>
      </c>
      <c r="M108" s="83" t="e">
        <f>#REF!</f>
        <v>#REF!</v>
      </c>
      <c r="N108" s="83" t="e">
        <f>#REF!</f>
        <v>#REF!</v>
      </c>
      <c r="O108" s="83" t="e">
        <f>#REF!</f>
        <v>#REF!</v>
      </c>
      <c r="P108" s="191" t="e">
        <f>#REF!</f>
        <v>#REF!</v>
      </c>
      <c r="Q108" s="192" t="e">
        <f>#REF!</f>
        <v>#REF!</v>
      </c>
      <c r="R108" s="193" t="e">
        <f>#REF!</f>
        <v>#REF!</v>
      </c>
      <c r="S108" s="194" t="e">
        <f>#REF!</f>
        <v>#REF!</v>
      </c>
      <c r="T108" s="8" t="e">
        <f t="shared" si="3"/>
        <v>#N/A</v>
      </c>
      <c r="U108" s="8">
        <f>Title!$I$25</f>
        <v>0</v>
      </c>
    </row>
    <row r="109" spans="1:21">
      <c r="B109" s="85"/>
      <c r="D109" s="76" t="e">
        <f>#REF!</f>
        <v>#REF!</v>
      </c>
      <c r="E109" s="83" t="e">
        <f>#REF!</f>
        <v>#REF!</v>
      </c>
      <c r="F109" s="84" t="s">
        <v>15</v>
      </c>
      <c r="G109" s="84" t="s">
        <v>15</v>
      </c>
      <c r="H109" s="84" t="s">
        <v>15</v>
      </c>
      <c r="I109" s="84" t="s">
        <v>15</v>
      </c>
      <c r="J109" s="84" t="s">
        <v>15</v>
      </c>
      <c r="K109" s="84" t="e">
        <f>#REF!</f>
        <v>#REF!</v>
      </c>
      <c r="L109" s="92" t="e">
        <f>#REF!</f>
        <v>#REF!</v>
      </c>
      <c r="M109" s="83" t="e">
        <f>#REF!</f>
        <v>#REF!</v>
      </c>
      <c r="N109" s="83" t="e">
        <f>#REF!</f>
        <v>#REF!</v>
      </c>
      <c r="O109" s="83" t="e">
        <f>#REF!</f>
        <v>#REF!</v>
      </c>
      <c r="P109" s="84"/>
      <c r="Q109" s="92"/>
      <c r="S109" s="148"/>
      <c r="T109" s="8" t="e">
        <f t="shared" si="3"/>
        <v>#N/A</v>
      </c>
      <c r="U109" s="8">
        <f>Title!$I$25</f>
        <v>0</v>
      </c>
    </row>
    <row r="110" spans="1:21">
      <c r="B110" s="85"/>
      <c r="D110" s="76" t="e">
        <f>#REF!</f>
        <v>#REF!</v>
      </c>
      <c r="E110" s="83" t="e">
        <f>#REF!</f>
        <v>#REF!</v>
      </c>
      <c r="F110" s="84" t="s">
        <v>15</v>
      </c>
      <c r="G110" s="84" t="s">
        <v>15</v>
      </c>
      <c r="H110" s="84" t="s">
        <v>15</v>
      </c>
      <c r="I110" s="84" t="s">
        <v>15</v>
      </c>
      <c r="J110" s="84" t="s">
        <v>15</v>
      </c>
      <c r="K110" s="84" t="e">
        <f>#REF!</f>
        <v>#REF!</v>
      </c>
      <c r="L110" s="92" t="e">
        <f>#REF!</f>
        <v>#REF!</v>
      </c>
      <c r="M110" s="83" t="e">
        <f>#REF!</f>
        <v>#REF!</v>
      </c>
      <c r="N110" s="83" t="e">
        <f>#REF!</f>
        <v>#REF!</v>
      </c>
      <c r="O110" s="83" t="e">
        <f>#REF!</f>
        <v>#REF!</v>
      </c>
      <c r="P110" s="84"/>
      <c r="Q110" s="92"/>
      <c r="S110" s="148"/>
      <c r="T110" s="8" t="e">
        <f t="shared" si="3"/>
        <v>#N/A</v>
      </c>
      <c r="U110" s="8">
        <f>Title!$I$25</f>
        <v>0</v>
      </c>
    </row>
    <row r="111" spans="1:21">
      <c r="B111" s="85"/>
      <c r="D111" s="76" t="e">
        <f>#REF!</f>
        <v>#REF!</v>
      </c>
      <c r="E111" s="83" t="e">
        <f>#REF!</f>
        <v>#REF!</v>
      </c>
      <c r="F111" s="84" t="s">
        <v>15</v>
      </c>
      <c r="G111" s="84" t="s">
        <v>15</v>
      </c>
      <c r="H111" s="84" t="s">
        <v>15</v>
      </c>
      <c r="I111" s="84" t="s">
        <v>15</v>
      </c>
      <c r="J111" s="84" t="s">
        <v>15</v>
      </c>
      <c r="K111" s="84" t="e">
        <f>#REF!</f>
        <v>#REF!</v>
      </c>
      <c r="L111" s="92" t="e">
        <f>#REF!</f>
        <v>#REF!</v>
      </c>
      <c r="M111" s="83" t="e">
        <f>#REF!</f>
        <v>#REF!</v>
      </c>
      <c r="N111" s="83" t="e">
        <f>#REF!</f>
        <v>#REF!</v>
      </c>
      <c r="O111" s="83" t="e">
        <f>#REF!</f>
        <v>#REF!</v>
      </c>
      <c r="P111" s="84"/>
      <c r="Q111" s="92"/>
      <c r="S111" s="148"/>
      <c r="T111" s="8" t="e">
        <f t="shared" si="3"/>
        <v>#N/A</v>
      </c>
      <c r="U111" s="8">
        <f>Title!$I$25</f>
        <v>0</v>
      </c>
    </row>
    <row r="112" spans="1:21">
      <c r="B112" s="85"/>
      <c r="D112" s="76" t="e">
        <f>#REF!</f>
        <v>#REF!</v>
      </c>
      <c r="E112" s="83" t="e">
        <f>#REF!</f>
        <v>#REF!</v>
      </c>
      <c r="F112" s="84" t="s">
        <v>15</v>
      </c>
      <c r="G112" s="84" t="s">
        <v>15</v>
      </c>
      <c r="H112" s="84" t="s">
        <v>15</v>
      </c>
      <c r="I112" s="84" t="s">
        <v>15</v>
      </c>
      <c r="J112" s="84" t="s">
        <v>15</v>
      </c>
      <c r="K112" s="84" t="e">
        <f>#REF!</f>
        <v>#REF!</v>
      </c>
      <c r="L112" s="92" t="e">
        <f>#REF!</f>
        <v>#REF!</v>
      </c>
      <c r="M112" s="83" t="e">
        <f>#REF!</f>
        <v>#REF!</v>
      </c>
      <c r="N112" s="83" t="e">
        <f>#REF!</f>
        <v>#REF!</v>
      </c>
      <c r="O112" s="83" t="e">
        <f>#REF!</f>
        <v>#REF!</v>
      </c>
      <c r="P112" s="84"/>
      <c r="Q112" s="92"/>
      <c r="S112" s="148"/>
      <c r="T112" s="8" t="e">
        <f t="shared" si="3"/>
        <v>#N/A</v>
      </c>
      <c r="U112" s="8">
        <f>Title!$I$25</f>
        <v>0</v>
      </c>
    </row>
    <row r="113" spans="1:21">
      <c r="B113" s="82"/>
      <c r="D113" s="76" t="e">
        <f>#REF!</f>
        <v>#REF!</v>
      </c>
      <c r="E113" s="83" t="e">
        <f>#REF!</f>
        <v>#REF!</v>
      </c>
      <c r="F113" s="84" t="s">
        <v>15</v>
      </c>
      <c r="G113" s="84" t="s">
        <v>15</v>
      </c>
      <c r="H113" s="84" t="s">
        <v>15</v>
      </c>
      <c r="I113" s="84" t="s">
        <v>15</v>
      </c>
      <c r="J113" s="84" t="s">
        <v>15</v>
      </c>
      <c r="K113" s="84" t="e">
        <f>#REF!</f>
        <v>#REF!</v>
      </c>
      <c r="L113" s="92" t="e">
        <f>#REF!</f>
        <v>#REF!</v>
      </c>
      <c r="M113" s="83" t="e">
        <f>#REF!</f>
        <v>#REF!</v>
      </c>
      <c r="N113" s="83" t="e">
        <f>#REF!</f>
        <v>#REF!</v>
      </c>
      <c r="O113" s="83" t="e">
        <f>#REF!</f>
        <v>#REF!</v>
      </c>
      <c r="P113" s="84"/>
      <c r="Q113" s="92"/>
      <c r="S113" s="148"/>
      <c r="T113" s="8" t="e">
        <f t="shared" si="3"/>
        <v>#N/A</v>
      </c>
      <c r="U113" s="8">
        <f>Title!$I$25</f>
        <v>0</v>
      </c>
    </row>
    <row r="114" spans="1:21">
      <c r="B114" s="85"/>
      <c r="D114" s="76" t="e">
        <f>#REF!</f>
        <v>#REF!</v>
      </c>
      <c r="E114" s="83" t="e">
        <f>#REF!</f>
        <v>#REF!</v>
      </c>
      <c r="F114" s="84" t="s">
        <v>15</v>
      </c>
      <c r="G114" s="84" t="s">
        <v>15</v>
      </c>
      <c r="H114" s="84" t="s">
        <v>15</v>
      </c>
      <c r="I114" s="84" t="s">
        <v>15</v>
      </c>
      <c r="J114" s="84" t="s">
        <v>15</v>
      </c>
      <c r="K114" s="84" t="e">
        <f>#REF!</f>
        <v>#REF!</v>
      </c>
      <c r="L114" s="92" t="e">
        <f>#REF!</f>
        <v>#REF!</v>
      </c>
      <c r="M114" s="83" t="e">
        <f>#REF!</f>
        <v>#REF!</v>
      </c>
      <c r="N114" s="83" t="e">
        <f>#REF!</f>
        <v>#REF!</v>
      </c>
      <c r="O114" s="83" t="e">
        <f>#REF!</f>
        <v>#REF!</v>
      </c>
      <c r="P114" s="84"/>
      <c r="Q114" s="92"/>
      <c r="S114" s="148"/>
      <c r="T114" s="8" t="e">
        <f t="shared" si="3"/>
        <v>#N/A</v>
      </c>
      <c r="U114" s="8">
        <f>Title!$I$25</f>
        <v>0</v>
      </c>
    </row>
    <row r="115" spans="1:21">
      <c r="B115" s="85"/>
      <c r="D115" s="76" t="e">
        <f>#REF!</f>
        <v>#REF!</v>
      </c>
      <c r="E115" s="83" t="e">
        <f>#REF!</f>
        <v>#REF!</v>
      </c>
      <c r="F115" s="87"/>
      <c r="G115" s="87"/>
      <c r="H115" s="87"/>
      <c r="I115" s="87"/>
      <c r="J115" s="87"/>
      <c r="K115" s="84" t="e">
        <f>#REF!</f>
        <v>#REF!</v>
      </c>
      <c r="L115" s="92" t="e">
        <f>#REF!</f>
        <v>#REF!</v>
      </c>
      <c r="M115" s="83" t="e">
        <f>#REF!</f>
        <v>#REF!</v>
      </c>
      <c r="N115" s="83" t="e">
        <f>#REF!</f>
        <v>#REF!</v>
      </c>
      <c r="O115" s="83" t="e">
        <f>#REF!</f>
        <v>#REF!</v>
      </c>
      <c r="P115" s="84"/>
      <c r="Q115" s="92"/>
      <c r="S115" s="148"/>
      <c r="T115" s="8" t="e">
        <f t="shared" si="3"/>
        <v>#N/A</v>
      </c>
      <c r="U115" s="8">
        <f>Title!$I$25</f>
        <v>0</v>
      </c>
    </row>
    <row r="116" spans="1:21">
      <c r="B116" s="85"/>
      <c r="D116" s="76" t="e">
        <f>#REF!</f>
        <v>#REF!</v>
      </c>
      <c r="E116" s="83" t="e">
        <f>#REF!</f>
        <v>#REF!</v>
      </c>
      <c r="K116" s="84" t="e">
        <f>#REF!</f>
        <v>#REF!</v>
      </c>
      <c r="L116" s="92" t="e">
        <f>#REF!</f>
        <v>#REF!</v>
      </c>
      <c r="M116" s="83" t="e">
        <f>#REF!</f>
        <v>#REF!</v>
      </c>
      <c r="N116" s="83" t="e">
        <f>#REF!</f>
        <v>#REF!</v>
      </c>
      <c r="O116" s="83" t="e">
        <f>#REF!</f>
        <v>#REF!</v>
      </c>
      <c r="P116" s="84"/>
      <c r="Q116" s="92"/>
      <c r="S116" s="148"/>
      <c r="T116" s="8" t="e">
        <f t="shared" si="3"/>
        <v>#N/A</v>
      </c>
      <c r="U116" s="8">
        <f>Title!$I$25</f>
        <v>0</v>
      </c>
    </row>
    <row r="117" spans="1:21">
      <c r="B117" s="85"/>
      <c r="D117" s="76" t="e">
        <f>#REF!</f>
        <v>#REF!</v>
      </c>
      <c r="E117" s="83" t="e">
        <f>#REF!</f>
        <v>#REF!</v>
      </c>
      <c r="K117" s="84" t="e">
        <f>#REF!</f>
        <v>#REF!</v>
      </c>
      <c r="L117" s="92" t="e">
        <f>#REF!</f>
        <v>#REF!</v>
      </c>
      <c r="M117" s="83" t="e">
        <f>#REF!</f>
        <v>#REF!</v>
      </c>
      <c r="N117" s="83" t="e">
        <f>#REF!</f>
        <v>#REF!</v>
      </c>
      <c r="O117" s="83" t="e">
        <f>#REF!</f>
        <v>#REF!</v>
      </c>
      <c r="P117" s="84"/>
      <c r="Q117" s="92"/>
      <c r="S117" s="148"/>
      <c r="T117" s="8" t="e">
        <f t="shared" si="3"/>
        <v>#N/A</v>
      </c>
      <c r="U117" s="8">
        <f>Title!$I$25</f>
        <v>0</v>
      </c>
    </row>
    <row r="118" spans="1:21">
      <c r="B118" s="85"/>
      <c r="D118" s="76" t="e">
        <f>#REF!</f>
        <v>#REF!</v>
      </c>
      <c r="E118" s="83" t="e">
        <f>#REF!</f>
        <v>#REF!</v>
      </c>
      <c r="K118" s="84" t="e">
        <f>#REF!</f>
        <v>#REF!</v>
      </c>
      <c r="L118" s="92" t="e">
        <f>#REF!</f>
        <v>#REF!</v>
      </c>
      <c r="M118" s="83" t="e">
        <f>#REF!</f>
        <v>#REF!</v>
      </c>
      <c r="N118" s="83" t="e">
        <f>#REF!</f>
        <v>#REF!</v>
      </c>
      <c r="O118" s="83" t="e">
        <f>#REF!</f>
        <v>#REF!</v>
      </c>
      <c r="P118" s="84"/>
      <c r="Q118" s="92"/>
      <c r="S118" s="148"/>
      <c r="T118" s="8" t="e">
        <f t="shared" si="3"/>
        <v>#N/A</v>
      </c>
      <c r="U118" s="8">
        <f>Title!$I$25</f>
        <v>0</v>
      </c>
    </row>
    <row r="119" spans="1:21">
      <c r="B119" s="85"/>
      <c r="D119" s="76" t="e">
        <f>#REF!</f>
        <v>#REF!</v>
      </c>
      <c r="E119" s="83" t="e">
        <f>#REF!</f>
        <v>#REF!</v>
      </c>
      <c r="K119" s="84" t="e">
        <f>#REF!</f>
        <v>#REF!</v>
      </c>
      <c r="L119" s="92" t="e">
        <f>#REF!</f>
        <v>#REF!</v>
      </c>
      <c r="M119" s="83" t="e">
        <f>#REF!</f>
        <v>#REF!</v>
      </c>
      <c r="N119" s="83" t="e">
        <f>#REF!</f>
        <v>#REF!</v>
      </c>
      <c r="O119" s="83" t="e">
        <f>#REF!</f>
        <v>#REF!</v>
      </c>
      <c r="P119" s="84"/>
      <c r="Q119" s="92"/>
      <c r="S119" s="148"/>
      <c r="T119" s="8" t="e">
        <f t="shared" si="3"/>
        <v>#N/A</v>
      </c>
      <c r="U119" s="8">
        <f>Title!$I$25</f>
        <v>0</v>
      </c>
    </row>
    <row r="120" spans="1:21">
      <c r="B120" s="86"/>
      <c r="D120" s="76" t="e">
        <f>#REF!</f>
        <v>#REF!</v>
      </c>
      <c r="E120" s="83" t="e">
        <f>#REF!</f>
        <v>#REF!</v>
      </c>
      <c r="K120" s="84" t="e">
        <f>#REF!</f>
        <v>#REF!</v>
      </c>
      <c r="L120" s="92" t="e">
        <f>#REF!</f>
        <v>#REF!</v>
      </c>
      <c r="M120" s="83" t="e">
        <f>#REF!</f>
        <v>#REF!</v>
      </c>
      <c r="N120" s="83" t="e">
        <f>#REF!</f>
        <v>#REF!</v>
      </c>
      <c r="O120" s="83" t="e">
        <f>#REF!</f>
        <v>#REF!</v>
      </c>
      <c r="P120" s="84"/>
      <c r="Q120" s="92"/>
      <c r="S120" s="148"/>
      <c r="T120" s="8" t="e">
        <f t="shared" si="3"/>
        <v>#N/A</v>
      </c>
      <c r="U120" s="8">
        <f>Title!$I$25</f>
        <v>0</v>
      </c>
    </row>
    <row r="121" spans="1:21">
      <c r="B121" s="85"/>
      <c r="D121" s="76" t="e">
        <f>#REF!</f>
        <v>#REF!</v>
      </c>
      <c r="E121" s="83" t="e">
        <f>#REF!</f>
        <v>#REF!</v>
      </c>
      <c r="K121" s="84" t="e">
        <f>#REF!</f>
        <v>#REF!</v>
      </c>
      <c r="L121" s="92" t="e">
        <f>#REF!</f>
        <v>#REF!</v>
      </c>
      <c r="M121" s="83" t="e">
        <f>#REF!</f>
        <v>#REF!</v>
      </c>
      <c r="N121" s="83" t="e">
        <f>#REF!</f>
        <v>#REF!</v>
      </c>
      <c r="O121" s="83" t="e">
        <f>#REF!</f>
        <v>#REF!</v>
      </c>
      <c r="P121" s="84"/>
      <c r="Q121" s="92"/>
      <c r="S121" s="148"/>
      <c r="T121" s="8" t="e">
        <f t="shared" si="3"/>
        <v>#N/A</v>
      </c>
      <c r="U121" s="8">
        <f>Title!$I$25</f>
        <v>0</v>
      </c>
    </row>
    <row r="122" spans="1:21">
      <c r="B122" s="85"/>
      <c r="D122" s="76" t="e">
        <f>#REF!</f>
        <v>#REF!</v>
      </c>
      <c r="E122" s="83" t="e">
        <f>#REF!</f>
        <v>#REF!</v>
      </c>
      <c r="K122" s="84" t="e">
        <f>#REF!</f>
        <v>#REF!</v>
      </c>
      <c r="L122" s="92" t="e">
        <f>#REF!</f>
        <v>#REF!</v>
      </c>
      <c r="M122" s="83" t="e">
        <f>#REF!</f>
        <v>#REF!</v>
      </c>
      <c r="N122" s="83" t="e">
        <f>#REF!</f>
        <v>#REF!</v>
      </c>
      <c r="O122" s="83" t="e">
        <f>#REF!</f>
        <v>#REF!</v>
      </c>
      <c r="P122" s="84"/>
      <c r="Q122" s="92"/>
      <c r="S122" s="148"/>
      <c r="T122" s="8" t="e">
        <f t="shared" si="3"/>
        <v>#N/A</v>
      </c>
      <c r="U122" s="8">
        <f>Title!$I$25</f>
        <v>0</v>
      </c>
    </row>
    <row r="123" spans="1:21">
      <c r="A123" s="189" t="e">
        <f>#REF!&amp;" "&amp;#REF!&amp;" "&amp;#REF!&amp;" "&amp;#REF!</f>
        <v>#REF!</v>
      </c>
      <c r="B123" s="85"/>
      <c r="C123" s="190" t="e">
        <f>#REF!</f>
        <v>#REF!</v>
      </c>
      <c r="D123" s="76" t="e">
        <f>#REF!</f>
        <v>#REF!</v>
      </c>
      <c r="E123" s="83" t="e">
        <f>#REF!</f>
        <v>#REF!</v>
      </c>
      <c r="F123" s="84" t="s">
        <v>15</v>
      </c>
      <c r="G123" s="84" t="s">
        <v>15</v>
      </c>
      <c r="H123" s="84" t="s">
        <v>15</v>
      </c>
      <c r="I123" s="84" t="s">
        <v>15</v>
      </c>
      <c r="J123" s="84" t="s">
        <v>15</v>
      </c>
      <c r="K123" s="84" t="e">
        <f>#REF!</f>
        <v>#REF!</v>
      </c>
      <c r="L123" s="92" t="e">
        <f>#REF!</f>
        <v>#REF!</v>
      </c>
      <c r="M123" s="83" t="e">
        <f>#REF!</f>
        <v>#REF!</v>
      </c>
      <c r="N123" s="83" t="e">
        <f>#REF!</f>
        <v>#REF!</v>
      </c>
      <c r="O123" s="83" t="e">
        <f>#REF!</f>
        <v>#REF!</v>
      </c>
      <c r="P123" s="191" t="e">
        <f>#REF!</f>
        <v>#REF!</v>
      </c>
      <c r="Q123" s="192" t="e">
        <f>#REF!</f>
        <v>#REF!</v>
      </c>
      <c r="R123" s="193" t="e">
        <f>#REF!</f>
        <v>#REF!</v>
      </c>
      <c r="S123" s="194" t="e">
        <f>#REF!</f>
        <v>#REF!</v>
      </c>
      <c r="T123" s="8" t="e">
        <f t="shared" si="3"/>
        <v>#N/A</v>
      </c>
      <c r="U123" s="8">
        <f>Title!$I$25</f>
        <v>0</v>
      </c>
    </row>
    <row r="124" spans="1:21">
      <c r="B124" s="85"/>
      <c r="D124" s="76" t="e">
        <f>#REF!</f>
        <v>#REF!</v>
      </c>
      <c r="E124" s="83" t="e">
        <f>#REF!</f>
        <v>#REF!</v>
      </c>
      <c r="F124" s="84" t="s">
        <v>15</v>
      </c>
      <c r="G124" s="84" t="s">
        <v>15</v>
      </c>
      <c r="H124" s="84" t="s">
        <v>15</v>
      </c>
      <c r="I124" s="84" t="s">
        <v>15</v>
      </c>
      <c r="J124" s="84" t="s">
        <v>15</v>
      </c>
      <c r="K124" s="84" t="e">
        <f>#REF!</f>
        <v>#REF!</v>
      </c>
      <c r="L124" s="92" t="e">
        <f>#REF!</f>
        <v>#REF!</v>
      </c>
      <c r="M124" s="83" t="e">
        <f>#REF!</f>
        <v>#REF!</v>
      </c>
      <c r="N124" s="83" t="e">
        <f>#REF!</f>
        <v>#REF!</v>
      </c>
      <c r="O124" s="83" t="e">
        <f>#REF!</f>
        <v>#REF!</v>
      </c>
      <c r="P124" s="84"/>
      <c r="Q124" s="92"/>
      <c r="S124" s="148"/>
      <c r="T124" s="8" t="e">
        <f t="shared" si="3"/>
        <v>#N/A</v>
      </c>
      <c r="U124" s="8">
        <f>Title!$I$25</f>
        <v>0</v>
      </c>
    </row>
    <row r="125" spans="1:21">
      <c r="B125" s="85"/>
      <c r="D125" s="76" t="e">
        <f>#REF!</f>
        <v>#REF!</v>
      </c>
      <c r="E125" s="83" t="e">
        <f>#REF!</f>
        <v>#REF!</v>
      </c>
      <c r="F125" s="84" t="s">
        <v>15</v>
      </c>
      <c r="G125" s="84" t="s">
        <v>15</v>
      </c>
      <c r="H125" s="84" t="s">
        <v>15</v>
      </c>
      <c r="I125" s="84" t="s">
        <v>15</v>
      </c>
      <c r="J125" s="84" t="s">
        <v>15</v>
      </c>
      <c r="K125" s="84" t="e">
        <f>#REF!</f>
        <v>#REF!</v>
      </c>
      <c r="L125" s="92" t="e">
        <f>#REF!</f>
        <v>#REF!</v>
      </c>
      <c r="M125" s="83" t="e">
        <f>#REF!</f>
        <v>#REF!</v>
      </c>
      <c r="N125" s="83" t="e">
        <f>#REF!</f>
        <v>#REF!</v>
      </c>
      <c r="O125" s="83" t="e">
        <f>#REF!</f>
        <v>#REF!</v>
      </c>
      <c r="P125" s="84"/>
      <c r="Q125" s="92"/>
      <c r="S125" s="148"/>
      <c r="T125" s="8" t="e">
        <f t="shared" si="3"/>
        <v>#N/A</v>
      </c>
      <c r="U125" s="8">
        <f>Title!$I$25</f>
        <v>0</v>
      </c>
    </row>
    <row r="126" spans="1:21">
      <c r="B126" s="85"/>
      <c r="D126" s="76" t="e">
        <f>#REF!</f>
        <v>#REF!</v>
      </c>
      <c r="E126" s="83" t="e">
        <f>#REF!</f>
        <v>#REF!</v>
      </c>
      <c r="F126" s="84" t="s">
        <v>15</v>
      </c>
      <c r="G126" s="84" t="s">
        <v>15</v>
      </c>
      <c r="H126" s="84" t="s">
        <v>15</v>
      </c>
      <c r="I126" s="84" t="s">
        <v>15</v>
      </c>
      <c r="J126" s="84" t="s">
        <v>15</v>
      </c>
      <c r="K126" s="84" t="e">
        <f>#REF!</f>
        <v>#REF!</v>
      </c>
      <c r="L126" s="92" t="e">
        <f>#REF!</f>
        <v>#REF!</v>
      </c>
      <c r="M126" s="83" t="e">
        <f>#REF!</f>
        <v>#REF!</v>
      </c>
      <c r="N126" s="83" t="e">
        <f>#REF!</f>
        <v>#REF!</v>
      </c>
      <c r="O126" s="83" t="e">
        <f>#REF!</f>
        <v>#REF!</v>
      </c>
      <c r="P126" s="84"/>
      <c r="Q126" s="92"/>
      <c r="S126" s="148"/>
      <c r="T126" s="8" t="e">
        <f t="shared" si="3"/>
        <v>#N/A</v>
      </c>
      <c r="U126" s="8">
        <f>Title!$I$25</f>
        <v>0</v>
      </c>
    </row>
    <row r="127" spans="1:21">
      <c r="B127" s="85"/>
      <c r="D127" s="76" t="e">
        <f>#REF!</f>
        <v>#REF!</v>
      </c>
      <c r="E127" s="83" t="e">
        <f>#REF!</f>
        <v>#REF!</v>
      </c>
      <c r="F127" s="84" t="s">
        <v>15</v>
      </c>
      <c r="G127" s="84" t="s">
        <v>15</v>
      </c>
      <c r="H127" s="84" t="s">
        <v>15</v>
      </c>
      <c r="I127" s="84" t="s">
        <v>15</v>
      </c>
      <c r="J127" s="84" t="s">
        <v>15</v>
      </c>
      <c r="K127" s="84" t="e">
        <f>#REF!</f>
        <v>#REF!</v>
      </c>
      <c r="L127" s="92" t="e">
        <f>#REF!</f>
        <v>#REF!</v>
      </c>
      <c r="M127" s="83" t="e">
        <f>#REF!</f>
        <v>#REF!</v>
      </c>
      <c r="N127" s="83" t="e">
        <f>#REF!</f>
        <v>#REF!</v>
      </c>
      <c r="O127" s="83" t="e">
        <f>#REF!</f>
        <v>#REF!</v>
      </c>
      <c r="P127" s="84"/>
      <c r="Q127" s="92"/>
      <c r="S127" s="148"/>
      <c r="T127" s="8" t="e">
        <f t="shared" si="3"/>
        <v>#N/A</v>
      </c>
      <c r="U127" s="8">
        <f>Title!$I$25</f>
        <v>0</v>
      </c>
    </row>
    <row r="128" spans="1:21">
      <c r="B128" s="82"/>
      <c r="D128" s="76" t="e">
        <f>#REF!</f>
        <v>#REF!</v>
      </c>
      <c r="E128" s="83" t="e">
        <f>#REF!</f>
        <v>#REF!</v>
      </c>
      <c r="F128" s="84" t="s">
        <v>15</v>
      </c>
      <c r="G128" s="84" t="s">
        <v>15</v>
      </c>
      <c r="H128" s="84" t="s">
        <v>15</v>
      </c>
      <c r="I128" s="84" t="s">
        <v>15</v>
      </c>
      <c r="J128" s="84" t="s">
        <v>15</v>
      </c>
      <c r="K128" s="84" t="e">
        <f>#REF!</f>
        <v>#REF!</v>
      </c>
      <c r="L128" s="92" t="e">
        <f>#REF!</f>
        <v>#REF!</v>
      </c>
      <c r="M128" s="83" t="e">
        <f>#REF!</f>
        <v>#REF!</v>
      </c>
      <c r="N128" s="83" t="e">
        <f>#REF!</f>
        <v>#REF!</v>
      </c>
      <c r="O128" s="83" t="e">
        <f>#REF!</f>
        <v>#REF!</v>
      </c>
      <c r="P128" s="84"/>
      <c r="Q128" s="92"/>
      <c r="S128" s="148"/>
      <c r="T128" s="8" t="e">
        <f t="shared" si="3"/>
        <v>#N/A</v>
      </c>
      <c r="U128" s="8">
        <f>Title!$I$25</f>
        <v>0</v>
      </c>
    </row>
    <row r="129" spans="1:21">
      <c r="B129" s="85"/>
      <c r="D129" s="76" t="e">
        <f>#REF!</f>
        <v>#REF!</v>
      </c>
      <c r="E129" s="83" t="e">
        <f>#REF!</f>
        <v>#REF!</v>
      </c>
      <c r="F129" s="84" t="s">
        <v>15</v>
      </c>
      <c r="G129" s="84" t="s">
        <v>15</v>
      </c>
      <c r="H129" s="84" t="s">
        <v>15</v>
      </c>
      <c r="I129" s="84" t="s">
        <v>15</v>
      </c>
      <c r="J129" s="84" t="s">
        <v>15</v>
      </c>
      <c r="K129" s="84" t="e">
        <f>#REF!</f>
        <v>#REF!</v>
      </c>
      <c r="L129" s="92" t="e">
        <f>#REF!</f>
        <v>#REF!</v>
      </c>
      <c r="M129" s="83" t="e">
        <f>#REF!</f>
        <v>#REF!</v>
      </c>
      <c r="N129" s="83" t="e">
        <f>#REF!</f>
        <v>#REF!</v>
      </c>
      <c r="O129" s="83" t="e">
        <f>#REF!</f>
        <v>#REF!</v>
      </c>
      <c r="P129" s="84"/>
      <c r="Q129" s="92"/>
      <c r="S129" s="148"/>
      <c r="T129" s="8" t="e">
        <f t="shared" si="3"/>
        <v>#N/A</v>
      </c>
      <c r="U129" s="8">
        <f>Title!$I$25</f>
        <v>0</v>
      </c>
    </row>
    <row r="130" spans="1:21">
      <c r="B130" s="85"/>
      <c r="D130" s="76" t="e">
        <f>#REF!</f>
        <v>#REF!</v>
      </c>
      <c r="E130" s="83" t="e">
        <f>#REF!</f>
        <v>#REF!</v>
      </c>
      <c r="F130" s="87"/>
      <c r="G130" s="87"/>
      <c r="H130" s="87"/>
      <c r="I130" s="87"/>
      <c r="J130" s="87"/>
      <c r="K130" s="84" t="e">
        <f>#REF!</f>
        <v>#REF!</v>
      </c>
      <c r="L130" s="92" t="e">
        <f>#REF!</f>
        <v>#REF!</v>
      </c>
      <c r="M130" s="83" t="e">
        <f>#REF!</f>
        <v>#REF!</v>
      </c>
      <c r="N130" s="83" t="e">
        <f>#REF!</f>
        <v>#REF!</v>
      </c>
      <c r="O130" s="83" t="e">
        <f>#REF!</f>
        <v>#REF!</v>
      </c>
      <c r="P130" s="84"/>
      <c r="Q130" s="92"/>
      <c r="S130" s="148"/>
      <c r="T130" s="8" t="e">
        <f t="shared" si="3"/>
        <v>#N/A</v>
      </c>
      <c r="U130" s="8">
        <f>Title!$I$25</f>
        <v>0</v>
      </c>
    </row>
    <row r="131" spans="1:21">
      <c r="B131" s="85"/>
      <c r="D131" s="76" t="e">
        <f>#REF!</f>
        <v>#REF!</v>
      </c>
      <c r="E131" s="83" t="e">
        <f>#REF!</f>
        <v>#REF!</v>
      </c>
      <c r="K131" s="84" t="e">
        <f>#REF!</f>
        <v>#REF!</v>
      </c>
      <c r="L131" s="92" t="e">
        <f>#REF!</f>
        <v>#REF!</v>
      </c>
      <c r="M131" s="83" t="e">
        <f>#REF!</f>
        <v>#REF!</v>
      </c>
      <c r="N131" s="83" t="e">
        <f>#REF!</f>
        <v>#REF!</v>
      </c>
      <c r="O131" s="83" t="e">
        <f>#REF!</f>
        <v>#REF!</v>
      </c>
      <c r="P131" s="84"/>
      <c r="Q131" s="92"/>
      <c r="S131" s="148"/>
      <c r="T131" s="8" t="e">
        <f t="shared" ref="T131:T152" si="4">CDS</f>
        <v>#N/A</v>
      </c>
      <c r="U131" s="8">
        <f>Title!$I$25</f>
        <v>0</v>
      </c>
    </row>
    <row r="132" spans="1:21">
      <c r="B132" s="85"/>
      <c r="D132" s="76" t="e">
        <f>#REF!</f>
        <v>#REF!</v>
      </c>
      <c r="E132" s="83" t="e">
        <f>#REF!</f>
        <v>#REF!</v>
      </c>
      <c r="K132" s="84" t="e">
        <f>#REF!</f>
        <v>#REF!</v>
      </c>
      <c r="L132" s="92" t="e">
        <f>#REF!</f>
        <v>#REF!</v>
      </c>
      <c r="M132" s="83" t="e">
        <f>#REF!</f>
        <v>#REF!</v>
      </c>
      <c r="N132" s="83" t="e">
        <f>#REF!</f>
        <v>#REF!</v>
      </c>
      <c r="O132" s="83" t="e">
        <f>#REF!</f>
        <v>#REF!</v>
      </c>
      <c r="P132" s="84"/>
      <c r="Q132" s="92"/>
      <c r="S132" s="148"/>
      <c r="T132" s="8" t="e">
        <f t="shared" si="4"/>
        <v>#N/A</v>
      </c>
      <c r="U132" s="8">
        <f>Title!$I$25</f>
        <v>0</v>
      </c>
    </row>
    <row r="133" spans="1:21">
      <c r="B133" s="85"/>
      <c r="D133" s="76" t="e">
        <f>#REF!</f>
        <v>#REF!</v>
      </c>
      <c r="E133" s="83" t="e">
        <f>#REF!</f>
        <v>#REF!</v>
      </c>
      <c r="K133" s="84" t="e">
        <f>#REF!</f>
        <v>#REF!</v>
      </c>
      <c r="L133" s="92" t="e">
        <f>#REF!</f>
        <v>#REF!</v>
      </c>
      <c r="M133" s="83" t="e">
        <f>#REF!</f>
        <v>#REF!</v>
      </c>
      <c r="N133" s="83" t="e">
        <f>#REF!</f>
        <v>#REF!</v>
      </c>
      <c r="O133" s="83" t="e">
        <f>#REF!</f>
        <v>#REF!</v>
      </c>
      <c r="P133" s="84"/>
      <c r="Q133" s="92"/>
      <c r="S133" s="148"/>
      <c r="T133" s="8" t="e">
        <f t="shared" si="4"/>
        <v>#N/A</v>
      </c>
      <c r="U133" s="8">
        <f>Title!$I$25</f>
        <v>0</v>
      </c>
    </row>
    <row r="134" spans="1:21">
      <c r="B134" s="85"/>
      <c r="D134" s="76" t="e">
        <f>#REF!</f>
        <v>#REF!</v>
      </c>
      <c r="E134" s="83" t="e">
        <f>#REF!</f>
        <v>#REF!</v>
      </c>
      <c r="K134" s="84" t="e">
        <f>#REF!</f>
        <v>#REF!</v>
      </c>
      <c r="L134" s="92" t="e">
        <f>#REF!</f>
        <v>#REF!</v>
      </c>
      <c r="M134" s="83" t="e">
        <f>#REF!</f>
        <v>#REF!</v>
      </c>
      <c r="N134" s="83" t="e">
        <f>#REF!</f>
        <v>#REF!</v>
      </c>
      <c r="O134" s="83" t="e">
        <f>#REF!</f>
        <v>#REF!</v>
      </c>
      <c r="P134" s="84"/>
      <c r="Q134" s="92"/>
      <c r="S134" s="148"/>
      <c r="T134" s="8" t="e">
        <f t="shared" si="4"/>
        <v>#N/A</v>
      </c>
      <c r="U134" s="8">
        <f>Title!$I$25</f>
        <v>0</v>
      </c>
    </row>
    <row r="135" spans="1:21">
      <c r="B135" s="86"/>
      <c r="D135" s="76" t="e">
        <f>#REF!</f>
        <v>#REF!</v>
      </c>
      <c r="E135" s="83" t="e">
        <f>#REF!</f>
        <v>#REF!</v>
      </c>
      <c r="K135" s="84" t="e">
        <f>#REF!</f>
        <v>#REF!</v>
      </c>
      <c r="L135" s="92" t="e">
        <f>#REF!</f>
        <v>#REF!</v>
      </c>
      <c r="M135" s="83" t="e">
        <f>#REF!</f>
        <v>#REF!</v>
      </c>
      <c r="N135" s="83" t="e">
        <f>#REF!</f>
        <v>#REF!</v>
      </c>
      <c r="O135" s="83" t="e">
        <f>#REF!</f>
        <v>#REF!</v>
      </c>
      <c r="P135" s="84"/>
      <c r="Q135" s="92"/>
      <c r="S135" s="148"/>
      <c r="T135" s="8" t="e">
        <f t="shared" si="4"/>
        <v>#N/A</v>
      </c>
      <c r="U135" s="8">
        <f>Title!$I$25</f>
        <v>0</v>
      </c>
    </row>
    <row r="136" spans="1:21">
      <c r="B136" s="85"/>
      <c r="D136" s="76" t="e">
        <f>#REF!</f>
        <v>#REF!</v>
      </c>
      <c r="E136" s="83" t="e">
        <f>#REF!</f>
        <v>#REF!</v>
      </c>
      <c r="K136" s="84" t="e">
        <f>#REF!</f>
        <v>#REF!</v>
      </c>
      <c r="L136" s="92" t="e">
        <f>#REF!</f>
        <v>#REF!</v>
      </c>
      <c r="M136" s="83" t="e">
        <f>#REF!</f>
        <v>#REF!</v>
      </c>
      <c r="N136" s="83" t="e">
        <f>#REF!</f>
        <v>#REF!</v>
      </c>
      <c r="O136" s="83" t="e">
        <f>#REF!</f>
        <v>#REF!</v>
      </c>
      <c r="P136" s="84"/>
      <c r="Q136" s="92"/>
      <c r="S136" s="148"/>
      <c r="T136" s="8" t="e">
        <f t="shared" si="4"/>
        <v>#N/A</v>
      </c>
      <c r="U136" s="8">
        <f>Title!$I$25</f>
        <v>0</v>
      </c>
    </row>
    <row r="137" spans="1:21">
      <c r="B137" s="85"/>
      <c r="D137" s="76" t="e">
        <f>#REF!</f>
        <v>#REF!</v>
      </c>
      <c r="E137" s="83" t="e">
        <f>#REF!</f>
        <v>#REF!</v>
      </c>
      <c r="K137" s="84" t="e">
        <f>#REF!</f>
        <v>#REF!</v>
      </c>
      <c r="L137" s="92" t="e">
        <f>#REF!</f>
        <v>#REF!</v>
      </c>
      <c r="M137" s="83" t="e">
        <f>#REF!</f>
        <v>#REF!</v>
      </c>
      <c r="N137" s="83" t="e">
        <f>#REF!</f>
        <v>#REF!</v>
      </c>
      <c r="O137" s="83" t="e">
        <f>#REF!</f>
        <v>#REF!</v>
      </c>
      <c r="P137" s="84"/>
      <c r="Q137" s="92"/>
      <c r="S137" s="148"/>
      <c r="T137" s="8" t="e">
        <f t="shared" si="4"/>
        <v>#N/A</v>
      </c>
      <c r="U137" s="8">
        <f>Title!$I$25</f>
        <v>0</v>
      </c>
    </row>
    <row r="138" spans="1:21">
      <c r="A138" s="189" t="e">
        <f>#REF!&amp;" "&amp;#REF!&amp;" "&amp;#REF!&amp;" "&amp;#REF!</f>
        <v>#REF!</v>
      </c>
      <c r="B138" s="85"/>
      <c r="C138" s="190" t="e">
        <f>#REF!</f>
        <v>#REF!</v>
      </c>
      <c r="D138" s="76" t="e">
        <f>#REF!</f>
        <v>#REF!</v>
      </c>
      <c r="E138" s="83" t="e">
        <f>#REF!</f>
        <v>#REF!</v>
      </c>
      <c r="F138" s="84" t="s">
        <v>15</v>
      </c>
      <c r="G138" s="84" t="s">
        <v>15</v>
      </c>
      <c r="H138" s="84" t="s">
        <v>15</v>
      </c>
      <c r="I138" s="84" t="s">
        <v>15</v>
      </c>
      <c r="J138" s="84" t="s">
        <v>15</v>
      </c>
      <c r="K138" s="84" t="e">
        <f>#REF!</f>
        <v>#REF!</v>
      </c>
      <c r="L138" s="92" t="e">
        <f>#REF!</f>
        <v>#REF!</v>
      </c>
      <c r="M138" s="83" t="e">
        <f>#REF!</f>
        <v>#REF!</v>
      </c>
      <c r="N138" s="83" t="e">
        <f>#REF!</f>
        <v>#REF!</v>
      </c>
      <c r="O138" s="83" t="e">
        <f>#REF!</f>
        <v>#REF!</v>
      </c>
      <c r="P138" s="191" t="e">
        <f>#REF!</f>
        <v>#REF!</v>
      </c>
      <c r="Q138" s="192" t="e">
        <f>#REF!</f>
        <v>#REF!</v>
      </c>
      <c r="R138" s="193" t="e">
        <f>#REF!</f>
        <v>#REF!</v>
      </c>
      <c r="S138" s="194" t="e">
        <f>#REF!</f>
        <v>#REF!</v>
      </c>
      <c r="T138" s="8" t="e">
        <f t="shared" si="4"/>
        <v>#N/A</v>
      </c>
      <c r="U138" s="8">
        <f>Title!$I$25</f>
        <v>0</v>
      </c>
    </row>
    <row r="139" spans="1:21">
      <c r="B139" s="85"/>
      <c r="D139" s="76" t="e">
        <f>#REF!</f>
        <v>#REF!</v>
      </c>
      <c r="E139" s="83" t="e">
        <f>#REF!</f>
        <v>#REF!</v>
      </c>
      <c r="F139" s="84" t="s">
        <v>15</v>
      </c>
      <c r="G139" s="84" t="s">
        <v>15</v>
      </c>
      <c r="H139" s="84" t="s">
        <v>15</v>
      </c>
      <c r="I139" s="84" t="s">
        <v>15</v>
      </c>
      <c r="J139" s="84" t="s">
        <v>15</v>
      </c>
      <c r="K139" s="84" t="e">
        <f>#REF!</f>
        <v>#REF!</v>
      </c>
      <c r="L139" s="92" t="e">
        <f>#REF!</f>
        <v>#REF!</v>
      </c>
      <c r="M139" s="83" t="e">
        <f>#REF!</f>
        <v>#REF!</v>
      </c>
      <c r="N139" s="83" t="e">
        <f>#REF!</f>
        <v>#REF!</v>
      </c>
      <c r="O139" s="83" t="e">
        <f>#REF!</f>
        <v>#REF!</v>
      </c>
      <c r="P139" s="84"/>
      <c r="Q139" s="92"/>
      <c r="S139" s="148"/>
      <c r="T139" s="8" t="e">
        <f t="shared" si="4"/>
        <v>#N/A</v>
      </c>
      <c r="U139" s="8">
        <f>Title!$I$25</f>
        <v>0</v>
      </c>
    </row>
    <row r="140" spans="1:21">
      <c r="B140" s="85"/>
      <c r="D140" s="76" t="e">
        <f>#REF!</f>
        <v>#REF!</v>
      </c>
      <c r="E140" s="83" t="e">
        <f>#REF!</f>
        <v>#REF!</v>
      </c>
      <c r="F140" s="84" t="s">
        <v>15</v>
      </c>
      <c r="G140" s="84" t="s">
        <v>15</v>
      </c>
      <c r="H140" s="84" t="s">
        <v>15</v>
      </c>
      <c r="I140" s="84" t="s">
        <v>15</v>
      </c>
      <c r="J140" s="84" t="s">
        <v>15</v>
      </c>
      <c r="K140" s="84" t="e">
        <f>#REF!</f>
        <v>#REF!</v>
      </c>
      <c r="L140" s="92" t="e">
        <f>#REF!</f>
        <v>#REF!</v>
      </c>
      <c r="M140" s="83" t="e">
        <f>#REF!</f>
        <v>#REF!</v>
      </c>
      <c r="N140" s="83" t="e">
        <f>#REF!</f>
        <v>#REF!</v>
      </c>
      <c r="O140" s="83" t="e">
        <f>#REF!</f>
        <v>#REF!</v>
      </c>
      <c r="P140" s="84"/>
      <c r="Q140" s="92"/>
      <c r="S140" s="148"/>
      <c r="T140" s="8" t="e">
        <f t="shared" si="4"/>
        <v>#N/A</v>
      </c>
      <c r="U140" s="8">
        <f>Title!$I$25</f>
        <v>0</v>
      </c>
    </row>
    <row r="141" spans="1:21">
      <c r="B141" s="85"/>
      <c r="D141" s="76" t="e">
        <f>#REF!</f>
        <v>#REF!</v>
      </c>
      <c r="E141" s="83" t="e">
        <f>#REF!</f>
        <v>#REF!</v>
      </c>
      <c r="F141" s="84" t="s">
        <v>15</v>
      </c>
      <c r="G141" s="84" t="s">
        <v>15</v>
      </c>
      <c r="H141" s="84" t="s">
        <v>15</v>
      </c>
      <c r="I141" s="84" t="s">
        <v>15</v>
      </c>
      <c r="J141" s="84" t="s">
        <v>15</v>
      </c>
      <c r="K141" s="84" t="e">
        <f>#REF!</f>
        <v>#REF!</v>
      </c>
      <c r="L141" s="92" t="e">
        <f>#REF!</f>
        <v>#REF!</v>
      </c>
      <c r="M141" s="83" t="e">
        <f>#REF!</f>
        <v>#REF!</v>
      </c>
      <c r="N141" s="83" t="e">
        <f>#REF!</f>
        <v>#REF!</v>
      </c>
      <c r="O141" s="83" t="e">
        <f>#REF!</f>
        <v>#REF!</v>
      </c>
      <c r="P141" s="84"/>
      <c r="Q141" s="92"/>
      <c r="S141" s="148"/>
      <c r="T141" s="8" t="e">
        <f t="shared" si="4"/>
        <v>#N/A</v>
      </c>
      <c r="U141" s="8">
        <f>Title!$I$25</f>
        <v>0</v>
      </c>
    </row>
    <row r="142" spans="1:21">
      <c r="B142" s="85"/>
      <c r="D142" s="76" t="e">
        <f>#REF!</f>
        <v>#REF!</v>
      </c>
      <c r="E142" s="83" t="e">
        <f>#REF!</f>
        <v>#REF!</v>
      </c>
      <c r="F142" s="84" t="s">
        <v>15</v>
      </c>
      <c r="G142" s="84" t="s">
        <v>15</v>
      </c>
      <c r="H142" s="84" t="s">
        <v>15</v>
      </c>
      <c r="I142" s="84" t="s">
        <v>15</v>
      </c>
      <c r="J142" s="84" t="s">
        <v>15</v>
      </c>
      <c r="K142" s="84" t="e">
        <f>#REF!</f>
        <v>#REF!</v>
      </c>
      <c r="L142" s="92" t="e">
        <f>#REF!</f>
        <v>#REF!</v>
      </c>
      <c r="M142" s="83" t="e">
        <f>#REF!</f>
        <v>#REF!</v>
      </c>
      <c r="N142" s="83" t="e">
        <f>#REF!</f>
        <v>#REF!</v>
      </c>
      <c r="O142" s="83" t="e">
        <f>#REF!</f>
        <v>#REF!</v>
      </c>
      <c r="P142" s="84"/>
      <c r="Q142" s="92"/>
      <c r="S142" s="148"/>
      <c r="T142" s="8" t="e">
        <f t="shared" si="4"/>
        <v>#N/A</v>
      </c>
      <c r="U142" s="8">
        <f>Title!$I$25</f>
        <v>0</v>
      </c>
    </row>
    <row r="143" spans="1:21">
      <c r="B143" s="82"/>
      <c r="D143" s="76" t="e">
        <f>#REF!</f>
        <v>#REF!</v>
      </c>
      <c r="E143" s="83" t="e">
        <f>#REF!</f>
        <v>#REF!</v>
      </c>
      <c r="F143" s="84" t="s">
        <v>15</v>
      </c>
      <c r="G143" s="84" t="s">
        <v>15</v>
      </c>
      <c r="H143" s="84" t="s">
        <v>15</v>
      </c>
      <c r="I143" s="84" t="s">
        <v>15</v>
      </c>
      <c r="J143" s="84" t="s">
        <v>15</v>
      </c>
      <c r="K143" s="84" t="e">
        <f>#REF!</f>
        <v>#REF!</v>
      </c>
      <c r="L143" s="92" t="e">
        <f>#REF!</f>
        <v>#REF!</v>
      </c>
      <c r="M143" s="83" t="e">
        <f>#REF!</f>
        <v>#REF!</v>
      </c>
      <c r="N143" s="83" t="e">
        <f>#REF!</f>
        <v>#REF!</v>
      </c>
      <c r="O143" s="83" t="e">
        <f>#REF!</f>
        <v>#REF!</v>
      </c>
      <c r="P143" s="84"/>
      <c r="Q143" s="92"/>
      <c r="S143" s="148"/>
      <c r="T143" s="8" t="e">
        <f t="shared" si="4"/>
        <v>#N/A</v>
      </c>
      <c r="U143" s="8">
        <f>Title!$I$25</f>
        <v>0</v>
      </c>
    </row>
    <row r="144" spans="1:21">
      <c r="B144" s="85"/>
      <c r="D144" s="76" t="e">
        <f>#REF!</f>
        <v>#REF!</v>
      </c>
      <c r="E144" s="83" t="e">
        <f>#REF!</f>
        <v>#REF!</v>
      </c>
      <c r="F144" s="84" t="s">
        <v>15</v>
      </c>
      <c r="G144" s="84" t="s">
        <v>15</v>
      </c>
      <c r="H144" s="84" t="s">
        <v>15</v>
      </c>
      <c r="I144" s="84" t="s">
        <v>15</v>
      </c>
      <c r="J144" s="84" t="s">
        <v>15</v>
      </c>
      <c r="K144" s="84" t="e">
        <f>#REF!</f>
        <v>#REF!</v>
      </c>
      <c r="L144" s="92" t="e">
        <f>#REF!</f>
        <v>#REF!</v>
      </c>
      <c r="M144" s="83" t="e">
        <f>#REF!</f>
        <v>#REF!</v>
      </c>
      <c r="N144" s="83" t="e">
        <f>#REF!</f>
        <v>#REF!</v>
      </c>
      <c r="O144" s="83" t="e">
        <f>#REF!</f>
        <v>#REF!</v>
      </c>
      <c r="P144" s="84"/>
      <c r="Q144" s="92"/>
      <c r="S144" s="148"/>
      <c r="T144" s="8" t="e">
        <f t="shared" si="4"/>
        <v>#N/A</v>
      </c>
      <c r="U144" s="8">
        <f>Title!$I$25</f>
        <v>0</v>
      </c>
    </row>
    <row r="145" spans="2:21">
      <c r="B145" s="85"/>
      <c r="D145" s="76" t="e">
        <f>#REF!</f>
        <v>#REF!</v>
      </c>
      <c r="E145" s="83" t="e">
        <f>#REF!</f>
        <v>#REF!</v>
      </c>
      <c r="F145" s="87"/>
      <c r="G145" s="87"/>
      <c r="H145" s="87"/>
      <c r="I145" s="87"/>
      <c r="J145" s="87"/>
      <c r="K145" s="84" t="e">
        <f>#REF!</f>
        <v>#REF!</v>
      </c>
      <c r="L145" s="92" t="e">
        <f>#REF!</f>
        <v>#REF!</v>
      </c>
      <c r="M145" s="83" t="e">
        <f>#REF!</f>
        <v>#REF!</v>
      </c>
      <c r="N145" s="83" t="e">
        <f>#REF!</f>
        <v>#REF!</v>
      </c>
      <c r="O145" s="83" t="e">
        <f>#REF!</f>
        <v>#REF!</v>
      </c>
      <c r="P145" s="84"/>
      <c r="Q145" s="92"/>
      <c r="S145" s="148"/>
      <c r="T145" s="8" t="e">
        <f t="shared" si="4"/>
        <v>#N/A</v>
      </c>
      <c r="U145" s="8">
        <f>Title!$I$25</f>
        <v>0</v>
      </c>
    </row>
    <row r="146" spans="2:21">
      <c r="B146" s="85"/>
      <c r="D146" s="76" t="e">
        <f>#REF!</f>
        <v>#REF!</v>
      </c>
      <c r="E146" s="83" t="e">
        <f>#REF!</f>
        <v>#REF!</v>
      </c>
      <c r="K146" s="84" t="e">
        <f>#REF!</f>
        <v>#REF!</v>
      </c>
      <c r="L146" s="92" t="e">
        <f>#REF!</f>
        <v>#REF!</v>
      </c>
      <c r="M146" s="83" t="e">
        <f>#REF!</f>
        <v>#REF!</v>
      </c>
      <c r="N146" s="83" t="e">
        <f>#REF!</f>
        <v>#REF!</v>
      </c>
      <c r="O146" s="83" t="e">
        <f>#REF!</f>
        <v>#REF!</v>
      </c>
      <c r="P146" s="84"/>
      <c r="Q146" s="92"/>
      <c r="S146" s="148"/>
      <c r="T146" s="8" t="e">
        <f t="shared" si="4"/>
        <v>#N/A</v>
      </c>
      <c r="U146" s="8">
        <f>Title!$I$25</f>
        <v>0</v>
      </c>
    </row>
    <row r="147" spans="2:21">
      <c r="B147" s="85"/>
      <c r="D147" s="76" t="e">
        <f>#REF!</f>
        <v>#REF!</v>
      </c>
      <c r="E147" s="83" t="e">
        <f>#REF!</f>
        <v>#REF!</v>
      </c>
      <c r="K147" s="84" t="e">
        <f>#REF!</f>
        <v>#REF!</v>
      </c>
      <c r="L147" s="92" t="e">
        <f>#REF!</f>
        <v>#REF!</v>
      </c>
      <c r="M147" s="83" t="e">
        <f>#REF!</f>
        <v>#REF!</v>
      </c>
      <c r="N147" s="83" t="e">
        <f>#REF!</f>
        <v>#REF!</v>
      </c>
      <c r="O147" s="83" t="e">
        <f>#REF!</f>
        <v>#REF!</v>
      </c>
      <c r="P147" s="84"/>
      <c r="Q147" s="92"/>
      <c r="S147" s="148"/>
      <c r="T147" s="8" t="e">
        <f t="shared" si="4"/>
        <v>#N/A</v>
      </c>
      <c r="U147" s="8">
        <f>Title!$I$25</f>
        <v>0</v>
      </c>
    </row>
    <row r="148" spans="2:21">
      <c r="B148" s="85"/>
      <c r="D148" s="76" t="e">
        <f>#REF!</f>
        <v>#REF!</v>
      </c>
      <c r="E148" s="83" t="e">
        <f>#REF!</f>
        <v>#REF!</v>
      </c>
      <c r="K148" s="84" t="e">
        <f>#REF!</f>
        <v>#REF!</v>
      </c>
      <c r="L148" s="92" t="e">
        <f>#REF!</f>
        <v>#REF!</v>
      </c>
      <c r="M148" s="83" t="e">
        <f>#REF!</f>
        <v>#REF!</v>
      </c>
      <c r="N148" s="83" t="e">
        <f>#REF!</f>
        <v>#REF!</v>
      </c>
      <c r="O148" s="83" t="e">
        <f>#REF!</f>
        <v>#REF!</v>
      </c>
      <c r="P148" s="84"/>
      <c r="Q148" s="92"/>
      <c r="S148" s="148"/>
      <c r="T148" s="8" t="e">
        <f t="shared" si="4"/>
        <v>#N/A</v>
      </c>
      <c r="U148" s="8">
        <f>Title!$I$25</f>
        <v>0</v>
      </c>
    </row>
    <row r="149" spans="2:21">
      <c r="B149" s="85"/>
      <c r="D149" s="76" t="e">
        <f>#REF!</f>
        <v>#REF!</v>
      </c>
      <c r="E149" s="83" t="e">
        <f>#REF!</f>
        <v>#REF!</v>
      </c>
      <c r="K149" s="84" t="e">
        <f>#REF!</f>
        <v>#REF!</v>
      </c>
      <c r="L149" s="92" t="e">
        <f>#REF!</f>
        <v>#REF!</v>
      </c>
      <c r="M149" s="83" t="e">
        <f>#REF!</f>
        <v>#REF!</v>
      </c>
      <c r="N149" s="83" t="e">
        <f>#REF!</f>
        <v>#REF!</v>
      </c>
      <c r="O149" s="83" t="e">
        <f>#REF!</f>
        <v>#REF!</v>
      </c>
      <c r="P149" s="84"/>
      <c r="Q149" s="92"/>
      <c r="S149" s="148"/>
      <c r="T149" s="8" t="e">
        <f t="shared" si="4"/>
        <v>#N/A</v>
      </c>
      <c r="U149" s="8">
        <f>Title!$I$25</f>
        <v>0</v>
      </c>
    </row>
    <row r="150" spans="2:21">
      <c r="B150" s="86"/>
      <c r="D150" s="76" t="e">
        <f>#REF!</f>
        <v>#REF!</v>
      </c>
      <c r="E150" s="83" t="e">
        <f>#REF!</f>
        <v>#REF!</v>
      </c>
      <c r="K150" s="84" t="e">
        <f>#REF!</f>
        <v>#REF!</v>
      </c>
      <c r="L150" s="92" t="e">
        <f>#REF!</f>
        <v>#REF!</v>
      </c>
      <c r="M150" s="83" t="e">
        <f>#REF!</f>
        <v>#REF!</v>
      </c>
      <c r="N150" s="83" t="e">
        <f>#REF!</f>
        <v>#REF!</v>
      </c>
      <c r="O150" s="83" t="e">
        <f>#REF!</f>
        <v>#REF!</v>
      </c>
      <c r="P150" s="84"/>
      <c r="Q150" s="92"/>
      <c r="S150" s="148"/>
      <c r="T150" s="8" t="e">
        <f t="shared" si="4"/>
        <v>#N/A</v>
      </c>
      <c r="U150" s="8">
        <f>Title!$I$25</f>
        <v>0</v>
      </c>
    </row>
    <row r="151" spans="2:21">
      <c r="B151" s="85"/>
      <c r="D151" s="76" t="e">
        <f>#REF!</f>
        <v>#REF!</v>
      </c>
      <c r="E151" s="83" t="e">
        <f>#REF!</f>
        <v>#REF!</v>
      </c>
      <c r="K151" s="84" t="e">
        <f>#REF!</f>
        <v>#REF!</v>
      </c>
      <c r="L151" s="92" t="e">
        <f>#REF!</f>
        <v>#REF!</v>
      </c>
      <c r="M151" s="83" t="e">
        <f>#REF!</f>
        <v>#REF!</v>
      </c>
      <c r="N151" s="83" t="e">
        <f>#REF!</f>
        <v>#REF!</v>
      </c>
      <c r="O151" s="83" t="e">
        <f>#REF!</f>
        <v>#REF!</v>
      </c>
      <c r="P151" s="84"/>
      <c r="Q151" s="92"/>
      <c r="S151" s="148"/>
      <c r="T151" s="8" t="e">
        <f t="shared" si="4"/>
        <v>#N/A</v>
      </c>
      <c r="U151" s="8">
        <f>Title!$I$25</f>
        <v>0</v>
      </c>
    </row>
    <row r="152" spans="2:21">
      <c r="B152" s="85"/>
      <c r="D152" s="76" t="e">
        <f>#REF!</f>
        <v>#REF!</v>
      </c>
      <c r="E152" s="83" t="e">
        <f>#REF!</f>
        <v>#REF!</v>
      </c>
      <c r="K152" s="84" t="e">
        <f>#REF!</f>
        <v>#REF!</v>
      </c>
      <c r="L152" s="92" t="e">
        <f>#REF!</f>
        <v>#REF!</v>
      </c>
      <c r="M152" s="83" t="e">
        <f>#REF!</f>
        <v>#REF!</v>
      </c>
      <c r="N152" s="83" t="e">
        <f>#REF!</f>
        <v>#REF!</v>
      </c>
      <c r="O152" s="83" t="e">
        <f>#REF!</f>
        <v>#REF!</v>
      </c>
      <c r="P152" s="84"/>
      <c r="Q152" s="92"/>
      <c r="S152" s="148"/>
      <c r="T152" s="8" t="e">
        <f t="shared" si="4"/>
        <v>#N/A</v>
      </c>
      <c r="U152" s="8">
        <f>Title!$I$25</f>
        <v>0</v>
      </c>
    </row>
  </sheetData>
  <sheetProtection password="DDAE" sheet="1" objects="1" scenarios="1"/>
  <mergeCells count="2">
    <mergeCell ref="F1:I1"/>
    <mergeCell ref="M1:O1"/>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sheetPr enableFormatConditionsCalculation="0">
    <tabColor rgb="FF7030A0"/>
  </sheetPr>
  <dimension ref="A1:T171"/>
  <sheetViews>
    <sheetView showZeros="0" zoomScale="90" zoomScaleNormal="90" zoomScalePageLayoutView="90" workbookViewId="0">
      <pane ySplit="1" topLeftCell="A2" activePane="bottomLeft" state="frozen"/>
      <selection pane="bottomLeft" activeCell="H4" sqref="H4"/>
    </sheetView>
  </sheetViews>
  <sheetFormatPr defaultColWidth="8.7265625" defaultRowHeight="43.9" customHeight="1"/>
  <cols>
    <col min="1" max="1" width="14.7265625" style="208" customWidth="1"/>
    <col min="2" max="2" width="26.7265625" style="210" hidden="1" customWidth="1"/>
    <col min="3" max="4" width="19.26953125" style="7" customWidth="1"/>
    <col min="5" max="5" width="13.7265625" style="208" customWidth="1"/>
    <col min="6" max="8" width="31.7265625" style="209" customWidth="1"/>
    <col min="9" max="10" width="16.26953125" style="209" customWidth="1"/>
    <col min="11" max="13" width="16.26953125" style="217" customWidth="1"/>
    <col min="14" max="14" width="20.1796875" style="209" bestFit="1" customWidth="1"/>
    <col min="15" max="15" width="20.1796875" style="209" customWidth="1"/>
    <col min="16" max="16" width="12.1796875" style="5" bestFit="1" customWidth="1"/>
    <col min="17" max="17" width="18.26953125" style="5" bestFit="1" customWidth="1"/>
    <col min="18" max="18" width="8.7265625" style="5"/>
    <col min="19" max="19" width="12.7265625" style="5" customWidth="1"/>
    <col min="20" max="20" width="33.7265625" style="5" customWidth="1"/>
    <col min="21" max="16384" width="8.7265625" style="5"/>
  </cols>
  <sheetData>
    <row r="1" spans="1:20" s="199" customFormat="1" ht="43.9" customHeight="1">
      <c r="A1" s="195" t="s">
        <v>6</v>
      </c>
      <c r="B1" s="196" t="s">
        <v>7</v>
      </c>
      <c r="C1" s="197" t="s">
        <v>8</v>
      </c>
      <c r="D1" s="197" t="s">
        <v>1095</v>
      </c>
      <c r="E1" s="195" t="s">
        <v>769</v>
      </c>
      <c r="F1" s="195" t="s">
        <v>768</v>
      </c>
      <c r="G1" s="195" t="s">
        <v>1094</v>
      </c>
      <c r="H1" s="195" t="s">
        <v>1096</v>
      </c>
      <c r="I1" s="195" t="s">
        <v>1045</v>
      </c>
      <c r="J1" s="195" t="s">
        <v>1091</v>
      </c>
      <c r="K1" s="198" t="s">
        <v>1089</v>
      </c>
      <c r="L1" s="198" t="s">
        <v>1047</v>
      </c>
      <c r="M1" s="198" t="s">
        <v>1093</v>
      </c>
      <c r="N1" s="195" t="s">
        <v>1090</v>
      </c>
      <c r="O1" s="195" t="s">
        <v>1092</v>
      </c>
      <c r="P1" s="199" t="s">
        <v>1065</v>
      </c>
      <c r="Q1" s="199" t="s">
        <v>68</v>
      </c>
      <c r="R1" s="199" t="s">
        <v>1112</v>
      </c>
      <c r="S1" s="199" t="s">
        <v>1114</v>
      </c>
      <c r="T1" s="199" t="s">
        <v>1072</v>
      </c>
    </row>
    <row r="2" spans="1:20" s="205" customFormat="1" ht="43.9" customHeight="1">
      <c r="A2" s="200"/>
      <c r="B2" s="201"/>
      <c r="C2" s="202"/>
      <c r="D2" s="202"/>
      <c r="E2" s="200"/>
      <c r="F2" s="200"/>
      <c r="G2" s="220"/>
      <c r="H2" s="218" t="str">
        <f>CONCATENATE(O4, "- Owner -", M4)</f>
        <v>0- Owner -0</v>
      </c>
      <c r="I2" s="203"/>
      <c r="J2" s="203"/>
      <c r="K2" s="204"/>
      <c r="L2" s="204"/>
      <c r="M2" s="204"/>
      <c r="N2" s="200"/>
      <c r="O2" s="200"/>
      <c r="P2" s="5" t="e">
        <f t="shared" ref="P2:P75" si="0">CDS</f>
        <v>#N/A</v>
      </c>
      <c r="Q2" s="5">
        <f>Title!$I$25</f>
        <v>0</v>
      </c>
      <c r="R2" s="5" t="e">
        <f>Title!$I$26</f>
        <v>#N/A</v>
      </c>
      <c r="S2" s="205" t="e">
        <f>Title!$I$28</f>
        <v>#N/A</v>
      </c>
      <c r="T2" s="218" t="e">
        <f>CONCATENATE("Region ", R2, " - ", S2, " - ", Q2)</f>
        <v>#N/A</v>
      </c>
    </row>
    <row r="3" spans="1:20" s="205" customFormat="1" ht="43.9" customHeight="1">
      <c r="A3" s="200"/>
      <c r="B3" s="201"/>
      <c r="C3" s="202"/>
      <c r="D3" s="202"/>
      <c r="E3" s="200"/>
      <c r="F3" s="200"/>
      <c r="G3" s="220"/>
      <c r="H3" s="219" t="str">
        <f>CONCATENATE(D4," - Turnaround Principle # ",A4)</f>
        <v xml:space="preserve">0 - Turnaround Principle #    </v>
      </c>
      <c r="I3" s="203"/>
      <c r="J3" s="203"/>
      <c r="K3" s="204"/>
      <c r="L3" s="204"/>
      <c r="M3" s="204"/>
      <c r="N3" s="200"/>
      <c r="O3" s="200"/>
      <c r="P3" s="5" t="e">
        <f t="shared" si="0"/>
        <v>#N/A</v>
      </c>
      <c r="Q3" s="5">
        <f>Title!$I$25</f>
        <v>0</v>
      </c>
      <c r="R3" s="5" t="e">
        <f>Title!$I$26</f>
        <v>#N/A</v>
      </c>
      <c r="S3" s="205" t="e">
        <f>Title!$I$28</f>
        <v>#N/A</v>
      </c>
      <c r="T3" s="218" t="e">
        <f t="shared" ref="T3:T66" si="1">CONCATENATE("Region ", R3, " - ", S3, " - ", Q3)</f>
        <v>#N/A</v>
      </c>
    </row>
    <row r="4" spans="1:20" ht="43.9" customHeight="1">
      <c r="A4" s="189" t="str">
        <f>'Required Activity (1)'!$D$7&amp;" "&amp;'Required Activity (1)'!$D$8&amp;" "&amp;'Required Activity (1)'!$D$9&amp;" "&amp;'Required Activity (1)'!$D$10</f>
        <v xml:space="preserve">   </v>
      </c>
      <c r="B4" s="206"/>
      <c r="C4" s="207">
        <f>'Required Activity (1)'!$B$8</f>
        <v>0</v>
      </c>
      <c r="D4" s="207" t="str">
        <f>LEFT(C4, 200)</f>
        <v>0</v>
      </c>
      <c r="E4" s="208">
        <f>'Required Activity (1)'!$A$13</f>
        <v>1</v>
      </c>
      <c r="F4" s="209">
        <f>'Required Activity (1)'!$B$13</f>
        <v>0</v>
      </c>
      <c r="G4" s="209" t="str">
        <f>LEFT(F4,200)</f>
        <v>0</v>
      </c>
      <c r="H4" s="221" t="str">
        <f>CONCATENATE(G4, "- Owner -",J4)</f>
        <v>0- Owner -0</v>
      </c>
      <c r="I4" s="210">
        <f>'Required Activity (1)'!$D$13</f>
        <v>0</v>
      </c>
      <c r="J4" s="210" t="str">
        <f>LEFT(I4, 50)</f>
        <v>0</v>
      </c>
      <c r="K4" s="211">
        <f>'Required Activity (1)'!$C$13</f>
        <v>0</v>
      </c>
      <c r="L4" s="212">
        <f>'Required Activity (1)'!$B$9</f>
        <v>0</v>
      </c>
      <c r="M4" s="212" t="str">
        <f>LEFT(L4, 50)</f>
        <v>0</v>
      </c>
      <c r="N4" s="213">
        <f>'Required Activity (1)'!$B$6</f>
        <v>0</v>
      </c>
      <c r="O4" s="213" t="str">
        <f>LEFT(N4, 200)</f>
        <v>0</v>
      </c>
      <c r="P4" s="5" t="e">
        <f t="shared" si="0"/>
        <v>#N/A</v>
      </c>
      <c r="Q4" s="5">
        <f>Title!$I$25</f>
        <v>0</v>
      </c>
      <c r="R4" s="5" t="e">
        <f>Title!$I$26</f>
        <v>#N/A</v>
      </c>
      <c r="S4" s="205" t="e">
        <f>Title!$I$28</f>
        <v>#N/A</v>
      </c>
      <c r="T4" s="218" t="e">
        <f t="shared" si="1"/>
        <v>#N/A</v>
      </c>
    </row>
    <row r="5" spans="1:20" ht="43.9" customHeight="1">
      <c r="A5" s="209"/>
      <c r="B5" s="214"/>
      <c r="E5" s="208">
        <f>'Required Activity (1)'!$A$14</f>
        <v>2</v>
      </c>
      <c r="F5" s="209">
        <f>'Required Activity (1)'!$B$14</f>
        <v>0</v>
      </c>
      <c r="G5" s="209" t="str">
        <f t="shared" ref="G5:G76" si="2">LEFT(F5,200)</f>
        <v>0</v>
      </c>
      <c r="H5" s="221" t="str">
        <f t="shared" ref="H5:H68" si="3">CONCATENATE(G5, "- Owner -",J5)</f>
        <v>0- Owner -0</v>
      </c>
      <c r="I5" s="210">
        <f>'Required Activity (1)'!$D$14</f>
        <v>0</v>
      </c>
      <c r="J5" s="210" t="str">
        <f t="shared" ref="J5:J76" si="4">LEFT(I5, 50)</f>
        <v>0</v>
      </c>
      <c r="K5" s="211">
        <f>'Required Activity (1)'!$C$14</f>
        <v>0</v>
      </c>
      <c r="L5" s="211"/>
      <c r="M5" s="211"/>
      <c r="P5" s="5" t="e">
        <f t="shared" si="0"/>
        <v>#N/A</v>
      </c>
      <c r="Q5" s="5">
        <f>Title!$I$25</f>
        <v>0</v>
      </c>
      <c r="R5" s="5" t="e">
        <f>Title!$I$26</f>
        <v>#N/A</v>
      </c>
      <c r="S5" s="205" t="e">
        <f>Title!$I$28</f>
        <v>#N/A</v>
      </c>
      <c r="T5" s="218" t="e">
        <f t="shared" si="1"/>
        <v>#N/A</v>
      </c>
    </row>
    <row r="6" spans="1:20" ht="43.9" customHeight="1">
      <c r="A6" s="209"/>
      <c r="B6" s="214"/>
      <c r="E6" s="208">
        <f>'Required Activity (1)'!$A$15</f>
        <v>3</v>
      </c>
      <c r="F6" s="209">
        <f>'Required Activity (1)'!$B$15</f>
        <v>0</v>
      </c>
      <c r="G6" s="209" t="str">
        <f t="shared" si="2"/>
        <v>0</v>
      </c>
      <c r="H6" s="221" t="str">
        <f t="shared" si="3"/>
        <v>0- Owner -0</v>
      </c>
      <c r="I6" s="210">
        <f>'Required Activity (1)'!$D$15</f>
        <v>0</v>
      </c>
      <c r="J6" s="210" t="str">
        <f t="shared" si="4"/>
        <v>0</v>
      </c>
      <c r="K6" s="211">
        <f>'Required Activity (1)'!$C$15</f>
        <v>0</v>
      </c>
      <c r="L6" s="211"/>
      <c r="M6" s="211"/>
      <c r="P6" s="5" t="e">
        <f t="shared" si="0"/>
        <v>#N/A</v>
      </c>
      <c r="Q6" s="5">
        <f>Title!$I$25</f>
        <v>0</v>
      </c>
      <c r="R6" s="5" t="e">
        <f>Title!$I$26</f>
        <v>#N/A</v>
      </c>
      <c r="S6" s="205" t="e">
        <f>Title!$I$28</f>
        <v>#N/A</v>
      </c>
      <c r="T6" s="218" t="e">
        <f t="shared" si="1"/>
        <v>#N/A</v>
      </c>
    </row>
    <row r="7" spans="1:20" ht="43.9" customHeight="1">
      <c r="A7" s="209"/>
      <c r="B7" s="214"/>
      <c r="E7" s="208">
        <f>'Required Activity (1)'!$A$16</f>
        <v>4</v>
      </c>
      <c r="F7" s="209">
        <f>'Required Activity (1)'!$B$16</f>
        <v>0</v>
      </c>
      <c r="G7" s="209" t="str">
        <f t="shared" si="2"/>
        <v>0</v>
      </c>
      <c r="H7" s="221" t="str">
        <f t="shared" si="3"/>
        <v>0- Owner -0</v>
      </c>
      <c r="I7" s="210">
        <f>'Required Activity (1)'!$D$16</f>
        <v>0</v>
      </c>
      <c r="J7" s="210" t="str">
        <f t="shared" si="4"/>
        <v>0</v>
      </c>
      <c r="K7" s="211">
        <f>'Required Activity (1)'!$C$16</f>
        <v>0</v>
      </c>
      <c r="L7" s="211"/>
      <c r="M7" s="211"/>
      <c r="P7" s="5" t="e">
        <f t="shared" si="0"/>
        <v>#N/A</v>
      </c>
      <c r="Q7" s="5">
        <f>Title!$I$25</f>
        <v>0</v>
      </c>
      <c r="R7" s="5" t="e">
        <f>Title!$I$26</f>
        <v>#N/A</v>
      </c>
      <c r="S7" s="205" t="e">
        <f>Title!$I$28</f>
        <v>#N/A</v>
      </c>
      <c r="T7" s="218" t="e">
        <f t="shared" si="1"/>
        <v>#N/A</v>
      </c>
    </row>
    <row r="8" spans="1:20" ht="43.9" customHeight="1">
      <c r="A8" s="209"/>
      <c r="B8" s="214"/>
      <c r="E8" s="208">
        <f>'Required Activity (1)'!$A$17</f>
        <v>5</v>
      </c>
      <c r="F8" s="209">
        <f>'Required Activity (1)'!$B$17</f>
        <v>0</v>
      </c>
      <c r="G8" s="209" t="str">
        <f t="shared" si="2"/>
        <v>0</v>
      </c>
      <c r="H8" s="221" t="str">
        <f t="shared" si="3"/>
        <v>0- Owner -0</v>
      </c>
      <c r="I8" s="210">
        <f>'Required Activity (1)'!$D$17</f>
        <v>0</v>
      </c>
      <c r="J8" s="210" t="str">
        <f t="shared" si="4"/>
        <v>0</v>
      </c>
      <c r="K8" s="211">
        <f>'Required Activity (1)'!$C$17</f>
        <v>0</v>
      </c>
      <c r="L8" s="211"/>
      <c r="M8" s="211"/>
      <c r="P8" s="5" t="e">
        <f t="shared" si="0"/>
        <v>#N/A</v>
      </c>
      <c r="Q8" s="5">
        <f>Title!$I$25</f>
        <v>0</v>
      </c>
      <c r="R8" s="5" t="e">
        <f>Title!$I$26</f>
        <v>#N/A</v>
      </c>
      <c r="S8" s="205" t="e">
        <f>Title!$I$28</f>
        <v>#N/A</v>
      </c>
      <c r="T8" s="218" t="e">
        <f t="shared" si="1"/>
        <v>#N/A</v>
      </c>
    </row>
    <row r="9" spans="1:20" ht="43.9" customHeight="1">
      <c r="A9" s="209"/>
      <c r="B9" s="214"/>
      <c r="E9" s="208">
        <f>'Required Activity (1)'!$A$18</f>
        <v>6</v>
      </c>
      <c r="F9" s="209">
        <f>'Required Activity (1)'!$B$18</f>
        <v>0</v>
      </c>
      <c r="G9" s="209" t="str">
        <f t="shared" si="2"/>
        <v>0</v>
      </c>
      <c r="H9" s="221" t="str">
        <f t="shared" si="3"/>
        <v>0- Owner -0</v>
      </c>
      <c r="I9" s="210">
        <f>'Required Activity (1)'!$D$18</f>
        <v>0</v>
      </c>
      <c r="J9" s="210" t="str">
        <f t="shared" si="4"/>
        <v>0</v>
      </c>
      <c r="K9" s="211">
        <f>'Required Activity (1)'!$C$18</f>
        <v>0</v>
      </c>
      <c r="L9" s="211"/>
      <c r="M9" s="211"/>
      <c r="P9" s="5" t="e">
        <f t="shared" si="0"/>
        <v>#N/A</v>
      </c>
      <c r="Q9" s="5">
        <f>Title!$I$25</f>
        <v>0</v>
      </c>
      <c r="R9" s="5" t="e">
        <f>Title!$I$26</f>
        <v>#N/A</v>
      </c>
      <c r="S9" s="205" t="e">
        <f>Title!$I$28</f>
        <v>#N/A</v>
      </c>
      <c r="T9" s="218" t="e">
        <f t="shared" si="1"/>
        <v>#N/A</v>
      </c>
    </row>
    <row r="10" spans="1:20" ht="43.9" customHeight="1">
      <c r="A10" s="209"/>
      <c r="B10" s="214"/>
      <c r="E10" s="208">
        <f>'Required Activity (1)'!$A$19</f>
        <v>7</v>
      </c>
      <c r="F10" s="209">
        <f>'Required Activity (1)'!$B$19</f>
        <v>0</v>
      </c>
      <c r="G10" s="209" t="str">
        <f t="shared" si="2"/>
        <v>0</v>
      </c>
      <c r="H10" s="221" t="str">
        <f t="shared" si="3"/>
        <v>0- Owner -0</v>
      </c>
      <c r="I10" s="210">
        <f>'Required Activity (1)'!$D$19</f>
        <v>0</v>
      </c>
      <c r="J10" s="210" t="str">
        <f t="shared" si="4"/>
        <v>0</v>
      </c>
      <c r="K10" s="211">
        <f>'Required Activity (1)'!$C$19</f>
        <v>0</v>
      </c>
      <c r="L10" s="211"/>
      <c r="M10" s="211"/>
      <c r="P10" s="5" t="e">
        <f t="shared" si="0"/>
        <v>#N/A</v>
      </c>
      <c r="Q10" s="5">
        <f>Title!$I$25</f>
        <v>0</v>
      </c>
      <c r="R10" s="5" t="e">
        <f>Title!$I$26</f>
        <v>#N/A</v>
      </c>
      <c r="S10" s="205" t="e">
        <f>Title!$I$28</f>
        <v>#N/A</v>
      </c>
      <c r="T10" s="218" t="e">
        <f t="shared" si="1"/>
        <v>#N/A</v>
      </c>
    </row>
    <row r="11" spans="1:20" ht="43.9" customHeight="1">
      <c r="A11" s="209"/>
      <c r="B11" s="215"/>
      <c r="E11" s="208">
        <f>'Required Activity (1)'!$A$20</f>
        <v>8</v>
      </c>
      <c r="F11" s="209">
        <f>'Required Activity (1)'!$B$20</f>
        <v>0</v>
      </c>
      <c r="G11" s="209" t="str">
        <f t="shared" si="2"/>
        <v>0</v>
      </c>
      <c r="H11" s="221" t="str">
        <f t="shared" si="3"/>
        <v>0- Owner -0</v>
      </c>
      <c r="I11" s="210">
        <f>'Required Activity (1)'!$D$20</f>
        <v>0</v>
      </c>
      <c r="J11" s="210" t="str">
        <f t="shared" si="4"/>
        <v>0</v>
      </c>
      <c r="K11" s="211">
        <f>'Required Activity (1)'!$C$20</f>
        <v>0</v>
      </c>
      <c r="L11" s="211"/>
      <c r="M11" s="211"/>
      <c r="P11" s="5" t="e">
        <f t="shared" si="0"/>
        <v>#N/A</v>
      </c>
      <c r="Q11" s="5">
        <f>Title!$I$25</f>
        <v>0</v>
      </c>
      <c r="R11" s="5" t="e">
        <f>Title!$I$26</f>
        <v>#N/A</v>
      </c>
      <c r="S11" s="205" t="e">
        <f>Title!$I$28</f>
        <v>#N/A</v>
      </c>
      <c r="T11" s="218" t="e">
        <f t="shared" si="1"/>
        <v>#N/A</v>
      </c>
    </row>
    <row r="12" spans="1:20" ht="43.9" customHeight="1">
      <c r="A12" s="209"/>
      <c r="B12" s="214"/>
      <c r="E12" s="208">
        <f>'Required Activity (1)'!$A$21</f>
        <v>9</v>
      </c>
      <c r="F12" s="209">
        <f>'Required Activity (1)'!$B$21</f>
        <v>0</v>
      </c>
      <c r="G12" s="209" t="str">
        <f t="shared" si="2"/>
        <v>0</v>
      </c>
      <c r="H12" s="221" t="str">
        <f t="shared" si="3"/>
        <v>0- Owner -0</v>
      </c>
      <c r="I12" s="210">
        <f>'Required Activity (1)'!$D$21</f>
        <v>0</v>
      </c>
      <c r="J12" s="210" t="str">
        <f t="shared" si="4"/>
        <v>0</v>
      </c>
      <c r="K12" s="211">
        <f>'Required Activity (1)'!$C$21</f>
        <v>0</v>
      </c>
      <c r="L12" s="211"/>
      <c r="M12" s="211"/>
      <c r="P12" s="5" t="e">
        <f t="shared" si="0"/>
        <v>#N/A</v>
      </c>
      <c r="Q12" s="5">
        <f>Title!$I$25</f>
        <v>0</v>
      </c>
      <c r="R12" s="5" t="e">
        <f>Title!$I$26</f>
        <v>#N/A</v>
      </c>
      <c r="S12" s="205" t="e">
        <f>Title!$I$28</f>
        <v>#N/A</v>
      </c>
      <c r="T12" s="218" t="e">
        <f t="shared" si="1"/>
        <v>#N/A</v>
      </c>
    </row>
    <row r="13" spans="1:20" ht="43.9" customHeight="1">
      <c r="A13" s="209"/>
      <c r="B13" s="214"/>
      <c r="E13" s="208">
        <f>'Required Activity (1)'!$A$22</f>
        <v>10</v>
      </c>
      <c r="F13" s="209">
        <f>'Required Activity (1)'!$B$22</f>
        <v>0</v>
      </c>
      <c r="G13" s="209" t="str">
        <f t="shared" si="2"/>
        <v>0</v>
      </c>
      <c r="H13" s="221" t="str">
        <f t="shared" si="3"/>
        <v>0- Owner -0</v>
      </c>
      <c r="I13" s="210">
        <f>'Required Activity (1)'!$D$22</f>
        <v>0</v>
      </c>
      <c r="J13" s="210" t="str">
        <f t="shared" si="4"/>
        <v>0</v>
      </c>
      <c r="K13" s="211">
        <f>'Required Activity (1)'!$C$22</f>
        <v>0</v>
      </c>
      <c r="L13" s="211"/>
      <c r="M13" s="211"/>
      <c r="P13" s="5" t="e">
        <f t="shared" si="0"/>
        <v>#N/A</v>
      </c>
      <c r="Q13" s="5">
        <f>Title!$I$25</f>
        <v>0</v>
      </c>
      <c r="R13" s="5" t="e">
        <f>Title!$I$26</f>
        <v>#N/A</v>
      </c>
      <c r="S13" s="205" t="e">
        <f>Title!$I$28</f>
        <v>#N/A</v>
      </c>
      <c r="T13" s="218" t="e">
        <f t="shared" si="1"/>
        <v>#N/A</v>
      </c>
    </row>
    <row r="14" spans="1:20" ht="43.9" customHeight="1">
      <c r="A14" s="209"/>
      <c r="B14" s="214"/>
      <c r="E14" s="208">
        <f>'Required Activity (1)'!$A$23</f>
        <v>11</v>
      </c>
      <c r="F14" s="209">
        <f>'Required Activity (1)'!$B$23</f>
        <v>0</v>
      </c>
      <c r="G14" s="209" t="str">
        <f t="shared" si="2"/>
        <v>0</v>
      </c>
      <c r="H14" s="221" t="str">
        <f t="shared" si="3"/>
        <v>0- Owner -0</v>
      </c>
      <c r="I14" s="210">
        <f>'Required Activity (1)'!$D$23</f>
        <v>0</v>
      </c>
      <c r="J14" s="210" t="str">
        <f t="shared" si="4"/>
        <v>0</v>
      </c>
      <c r="K14" s="211">
        <f>'Required Activity (1)'!$C$23</f>
        <v>0</v>
      </c>
      <c r="L14" s="211"/>
      <c r="M14" s="211"/>
      <c r="P14" s="5" t="e">
        <f t="shared" si="0"/>
        <v>#N/A</v>
      </c>
      <c r="Q14" s="5">
        <f>Title!$I$25</f>
        <v>0</v>
      </c>
      <c r="R14" s="5" t="e">
        <f>Title!$I$26</f>
        <v>#N/A</v>
      </c>
      <c r="S14" s="205" t="e">
        <f>Title!$I$28</f>
        <v>#N/A</v>
      </c>
      <c r="T14" s="218" t="e">
        <f t="shared" si="1"/>
        <v>#N/A</v>
      </c>
    </row>
    <row r="15" spans="1:20" ht="43.9" customHeight="1">
      <c r="A15" s="209"/>
      <c r="B15" s="214"/>
      <c r="E15" s="208">
        <f>'Required Activity (1)'!$A$24</f>
        <v>12</v>
      </c>
      <c r="F15" s="209">
        <f>'Required Activity (1)'!$B$24</f>
        <v>0</v>
      </c>
      <c r="G15" s="209" t="str">
        <f t="shared" si="2"/>
        <v>0</v>
      </c>
      <c r="H15" s="221" t="str">
        <f t="shared" si="3"/>
        <v>0- Owner -0</v>
      </c>
      <c r="I15" s="210">
        <f>'Required Activity (1)'!$D$24</f>
        <v>0</v>
      </c>
      <c r="J15" s="210" t="str">
        <f t="shared" si="4"/>
        <v>0</v>
      </c>
      <c r="K15" s="211">
        <f>'Required Activity (1)'!$C$24</f>
        <v>0</v>
      </c>
      <c r="L15" s="211"/>
      <c r="M15" s="211"/>
      <c r="P15" s="5" t="e">
        <f t="shared" si="0"/>
        <v>#N/A</v>
      </c>
      <c r="Q15" s="5">
        <f>Title!$I$25</f>
        <v>0</v>
      </c>
      <c r="R15" s="5" t="e">
        <f>Title!$I$26</f>
        <v>#N/A</v>
      </c>
      <c r="S15" s="205" t="e">
        <f>Title!$I$28</f>
        <v>#N/A</v>
      </c>
      <c r="T15" s="218" t="e">
        <f t="shared" si="1"/>
        <v>#N/A</v>
      </c>
    </row>
    <row r="16" spans="1:20" ht="43.9" customHeight="1">
      <c r="A16" s="209"/>
      <c r="B16" s="214"/>
      <c r="E16" s="208">
        <f>'Required Activity (1)'!$A$25</f>
        <v>13</v>
      </c>
      <c r="F16" s="209">
        <f>'Required Activity (1)'!$B$25</f>
        <v>0</v>
      </c>
      <c r="G16" s="209" t="str">
        <f t="shared" si="2"/>
        <v>0</v>
      </c>
      <c r="H16" s="221" t="str">
        <f t="shared" si="3"/>
        <v>0- Owner -0</v>
      </c>
      <c r="I16" s="210">
        <f>'Required Activity (1)'!$D$25</f>
        <v>0</v>
      </c>
      <c r="J16" s="210" t="str">
        <f t="shared" si="4"/>
        <v>0</v>
      </c>
      <c r="K16" s="211">
        <f>'Required Activity (1)'!$C$25</f>
        <v>0</v>
      </c>
      <c r="L16" s="211"/>
      <c r="M16" s="211"/>
      <c r="P16" s="5" t="e">
        <f t="shared" si="0"/>
        <v>#N/A</v>
      </c>
      <c r="Q16" s="5">
        <f>Title!$I$25</f>
        <v>0</v>
      </c>
      <c r="R16" s="5" t="e">
        <f>Title!$I$26</f>
        <v>#N/A</v>
      </c>
      <c r="S16" s="205" t="e">
        <f>Title!$I$28</f>
        <v>#N/A</v>
      </c>
      <c r="T16" s="218" t="e">
        <f t="shared" si="1"/>
        <v>#N/A</v>
      </c>
    </row>
    <row r="17" spans="1:20" ht="43.9" customHeight="1">
      <c r="A17" s="209"/>
      <c r="B17" s="214"/>
      <c r="E17" s="208">
        <f>'Required Activity (1)'!$A$26</f>
        <v>14</v>
      </c>
      <c r="F17" s="209">
        <f>'Required Activity (1)'!$B$26</f>
        <v>0</v>
      </c>
      <c r="G17" s="209" t="str">
        <f t="shared" si="2"/>
        <v>0</v>
      </c>
      <c r="H17" s="221" t="str">
        <f t="shared" si="3"/>
        <v>0- Owner -0</v>
      </c>
      <c r="I17" s="210">
        <f>'Required Activity (1)'!$D$26</f>
        <v>0</v>
      </c>
      <c r="J17" s="210" t="str">
        <f t="shared" si="4"/>
        <v>0</v>
      </c>
      <c r="K17" s="211">
        <f>'Required Activity (1)'!$C$26</f>
        <v>0</v>
      </c>
      <c r="L17" s="211"/>
      <c r="M17" s="211"/>
      <c r="P17" s="5" t="e">
        <f t="shared" si="0"/>
        <v>#N/A</v>
      </c>
      <c r="Q17" s="5">
        <f>Title!$I$25</f>
        <v>0</v>
      </c>
      <c r="R17" s="5" t="e">
        <f>Title!$I$26</f>
        <v>#N/A</v>
      </c>
      <c r="S17" s="205" t="e">
        <f>Title!$I$28</f>
        <v>#N/A</v>
      </c>
      <c r="T17" s="218" t="e">
        <f t="shared" si="1"/>
        <v>#N/A</v>
      </c>
    </row>
    <row r="18" spans="1:20" ht="43.9" customHeight="1">
      <c r="A18" s="209"/>
      <c r="B18" s="214"/>
      <c r="E18" s="208">
        <f>'Required Activity (1)'!$A$27</f>
        <v>15</v>
      </c>
      <c r="F18" s="209">
        <f>'Required Activity (1)'!$B$27</f>
        <v>0</v>
      </c>
      <c r="G18" s="209" t="str">
        <f t="shared" si="2"/>
        <v>0</v>
      </c>
      <c r="H18" s="221" t="str">
        <f t="shared" si="3"/>
        <v>0- Owner -0</v>
      </c>
      <c r="I18" s="210">
        <f>'Required Activity (1)'!$D$27</f>
        <v>0</v>
      </c>
      <c r="J18" s="210" t="str">
        <f t="shared" si="4"/>
        <v>0</v>
      </c>
      <c r="K18" s="211">
        <f>'Required Activity (1)'!$C$27</f>
        <v>0</v>
      </c>
      <c r="L18" s="211"/>
      <c r="M18" s="211"/>
      <c r="P18" s="5" t="e">
        <f t="shared" si="0"/>
        <v>#N/A</v>
      </c>
      <c r="Q18" s="5">
        <f>Title!$I$25</f>
        <v>0</v>
      </c>
      <c r="R18" s="5" t="e">
        <f>Title!$I$26</f>
        <v>#N/A</v>
      </c>
      <c r="S18" s="205" t="e">
        <f>Title!$I$28</f>
        <v>#N/A</v>
      </c>
      <c r="T18" s="218" t="e">
        <f t="shared" si="1"/>
        <v>#N/A</v>
      </c>
    </row>
    <row r="19" spans="1:20" ht="43.9" customHeight="1">
      <c r="A19" s="209"/>
      <c r="B19" s="214"/>
      <c r="G19"/>
      <c r="H19" s="218" t="e">
        <f>CONCATENATE(O21, "- Owner -", M21)</f>
        <v>#REF!</v>
      </c>
      <c r="I19" s="210"/>
      <c r="J19" s="210"/>
      <c r="K19" s="211"/>
      <c r="L19" s="211"/>
      <c r="M19" s="211"/>
      <c r="P19" s="5" t="e">
        <f t="shared" si="0"/>
        <v>#N/A</v>
      </c>
      <c r="Q19" s="5">
        <f>Title!$I$25</f>
        <v>0</v>
      </c>
      <c r="R19" s="5" t="e">
        <f>Title!$I$26</f>
        <v>#N/A</v>
      </c>
      <c r="S19" s="205" t="e">
        <f>Title!$I$28</f>
        <v>#N/A</v>
      </c>
      <c r="T19" s="218" t="e">
        <f t="shared" si="1"/>
        <v>#N/A</v>
      </c>
    </row>
    <row r="20" spans="1:20" ht="43.9" customHeight="1">
      <c r="A20" s="209"/>
      <c r="B20" s="214"/>
      <c r="G20"/>
      <c r="H20" s="219" t="e">
        <f>CONCATENATE(D21," - Turnaround Principle # ",A21)</f>
        <v>#REF!</v>
      </c>
      <c r="I20" s="210"/>
      <c r="J20" s="210"/>
      <c r="K20" s="211"/>
      <c r="L20" s="211"/>
      <c r="M20" s="211"/>
      <c r="P20" s="5" t="e">
        <f t="shared" si="0"/>
        <v>#N/A</v>
      </c>
      <c r="Q20" s="5">
        <f>Title!$I$25</f>
        <v>0</v>
      </c>
      <c r="R20" s="5" t="e">
        <f>Title!$I$26</f>
        <v>#N/A</v>
      </c>
      <c r="S20" s="205" t="e">
        <f>Title!$I$28</f>
        <v>#N/A</v>
      </c>
      <c r="T20" s="218" t="e">
        <f t="shared" si="1"/>
        <v>#N/A</v>
      </c>
    </row>
    <row r="21" spans="1:20" ht="43.9" customHeight="1">
      <c r="A21" s="189" t="e">
        <f>#REF!&amp;" "&amp;#REF!&amp;" "&amp;#REF!&amp;" "&amp;#REF!</f>
        <v>#REF!</v>
      </c>
      <c r="B21" s="206"/>
      <c r="C21" s="207" t="e">
        <f>#REF!</f>
        <v>#REF!</v>
      </c>
      <c r="D21" s="207" t="e">
        <f>LEFT(C21, 200)</f>
        <v>#REF!</v>
      </c>
      <c r="E21" s="208" t="e">
        <f>#REF!</f>
        <v>#REF!</v>
      </c>
      <c r="F21" s="209" t="e">
        <f>#REF!</f>
        <v>#REF!</v>
      </c>
      <c r="G21" s="209" t="e">
        <f t="shared" si="2"/>
        <v>#REF!</v>
      </c>
      <c r="H21" s="221" t="e">
        <f t="shared" si="3"/>
        <v>#REF!</v>
      </c>
      <c r="I21" s="210" t="e">
        <f>#REF!</f>
        <v>#REF!</v>
      </c>
      <c r="J21" s="210" t="e">
        <f t="shared" si="4"/>
        <v>#REF!</v>
      </c>
      <c r="K21" s="211" t="e">
        <f>#REF!</f>
        <v>#REF!</v>
      </c>
      <c r="L21" s="212" t="e">
        <f>#REF!</f>
        <v>#REF!</v>
      </c>
      <c r="M21" s="212" t="e">
        <f>LEFT(L21, 50)</f>
        <v>#REF!</v>
      </c>
      <c r="N21" s="213" t="e">
        <f>#REF!</f>
        <v>#REF!</v>
      </c>
      <c r="O21" s="213" t="e">
        <f>LEFT(N21, 200)</f>
        <v>#REF!</v>
      </c>
      <c r="P21" s="5" t="e">
        <f t="shared" si="0"/>
        <v>#N/A</v>
      </c>
      <c r="Q21" s="5">
        <f>Title!$I$25</f>
        <v>0</v>
      </c>
      <c r="R21" s="5" t="e">
        <f>Title!$I$26</f>
        <v>#N/A</v>
      </c>
      <c r="S21" s="205" t="e">
        <f>Title!$I$28</f>
        <v>#N/A</v>
      </c>
      <c r="T21" s="218" t="e">
        <f t="shared" si="1"/>
        <v>#N/A</v>
      </c>
    </row>
    <row r="22" spans="1:20" ht="43.9" customHeight="1">
      <c r="B22" s="214"/>
      <c r="E22" s="208" t="e">
        <f>#REF!</f>
        <v>#REF!</v>
      </c>
      <c r="F22" s="209" t="e">
        <f>#REF!</f>
        <v>#REF!</v>
      </c>
      <c r="G22" s="209" t="e">
        <f t="shared" si="2"/>
        <v>#REF!</v>
      </c>
      <c r="H22" s="221" t="e">
        <f t="shared" si="3"/>
        <v>#REF!</v>
      </c>
      <c r="I22" s="210" t="e">
        <f>#REF!</f>
        <v>#REF!</v>
      </c>
      <c r="J22" s="210" t="e">
        <f t="shared" si="4"/>
        <v>#REF!</v>
      </c>
      <c r="K22" s="211" t="e">
        <f>#REF!</f>
        <v>#REF!</v>
      </c>
      <c r="L22" s="211"/>
      <c r="M22" s="211"/>
      <c r="N22" s="216"/>
      <c r="O22" s="216"/>
      <c r="P22" s="5" t="e">
        <f t="shared" si="0"/>
        <v>#N/A</v>
      </c>
      <c r="Q22" s="5">
        <f>Title!$I$25</f>
        <v>0</v>
      </c>
      <c r="R22" s="5" t="e">
        <f>Title!$I$26</f>
        <v>#N/A</v>
      </c>
      <c r="S22" s="205" t="e">
        <f>Title!$I$28</f>
        <v>#N/A</v>
      </c>
      <c r="T22" s="218" t="e">
        <f t="shared" si="1"/>
        <v>#N/A</v>
      </c>
    </row>
    <row r="23" spans="1:20" ht="43.9" customHeight="1">
      <c r="B23" s="214"/>
      <c r="E23" s="208" t="e">
        <f>#REF!</f>
        <v>#REF!</v>
      </c>
      <c r="F23" s="209" t="e">
        <f>#REF!</f>
        <v>#REF!</v>
      </c>
      <c r="G23" s="209" t="e">
        <f t="shared" si="2"/>
        <v>#REF!</v>
      </c>
      <c r="H23" s="221" t="e">
        <f t="shared" si="3"/>
        <v>#REF!</v>
      </c>
      <c r="I23" s="210" t="e">
        <f>#REF!</f>
        <v>#REF!</v>
      </c>
      <c r="J23" s="210" t="e">
        <f t="shared" si="4"/>
        <v>#REF!</v>
      </c>
      <c r="K23" s="211" t="e">
        <f>#REF!</f>
        <v>#REF!</v>
      </c>
      <c r="L23" s="211"/>
      <c r="M23" s="211"/>
      <c r="N23" s="216"/>
      <c r="O23" s="216"/>
      <c r="P23" s="5" t="e">
        <f t="shared" si="0"/>
        <v>#N/A</v>
      </c>
      <c r="Q23" s="5">
        <f>Title!$I$25</f>
        <v>0</v>
      </c>
      <c r="R23" s="5" t="e">
        <f>Title!$I$26</f>
        <v>#N/A</v>
      </c>
      <c r="S23" s="205" t="e">
        <f>Title!$I$28</f>
        <v>#N/A</v>
      </c>
      <c r="T23" s="218" t="e">
        <f t="shared" si="1"/>
        <v>#N/A</v>
      </c>
    </row>
    <row r="24" spans="1:20" ht="43.9" customHeight="1">
      <c r="B24" s="214"/>
      <c r="E24" s="208" t="e">
        <f>#REF!</f>
        <v>#REF!</v>
      </c>
      <c r="F24" s="209" t="e">
        <f>#REF!</f>
        <v>#REF!</v>
      </c>
      <c r="G24" s="209" t="e">
        <f t="shared" si="2"/>
        <v>#REF!</v>
      </c>
      <c r="H24" s="221" t="e">
        <f t="shared" si="3"/>
        <v>#REF!</v>
      </c>
      <c r="I24" s="210" t="e">
        <f>#REF!</f>
        <v>#REF!</v>
      </c>
      <c r="J24" s="210" t="e">
        <f t="shared" si="4"/>
        <v>#REF!</v>
      </c>
      <c r="K24" s="211" t="e">
        <f>#REF!</f>
        <v>#REF!</v>
      </c>
      <c r="L24" s="211"/>
      <c r="M24" s="211"/>
      <c r="N24" s="216"/>
      <c r="O24" s="216"/>
      <c r="P24" s="5" t="e">
        <f t="shared" si="0"/>
        <v>#N/A</v>
      </c>
      <c r="Q24" s="5">
        <f>Title!$I$25</f>
        <v>0</v>
      </c>
      <c r="R24" s="5" t="e">
        <f>Title!$I$26</f>
        <v>#N/A</v>
      </c>
      <c r="S24" s="205" t="e">
        <f>Title!$I$28</f>
        <v>#N/A</v>
      </c>
      <c r="T24" s="218" t="e">
        <f t="shared" si="1"/>
        <v>#N/A</v>
      </c>
    </row>
    <row r="25" spans="1:20" ht="43.9" customHeight="1">
      <c r="B25" s="214"/>
      <c r="E25" s="208" t="e">
        <f>#REF!</f>
        <v>#REF!</v>
      </c>
      <c r="F25" s="209" t="e">
        <f>#REF!</f>
        <v>#REF!</v>
      </c>
      <c r="G25" s="209" t="e">
        <f t="shared" si="2"/>
        <v>#REF!</v>
      </c>
      <c r="H25" s="221" t="e">
        <f t="shared" si="3"/>
        <v>#REF!</v>
      </c>
      <c r="I25" s="210" t="e">
        <f>#REF!</f>
        <v>#REF!</v>
      </c>
      <c r="J25" s="210" t="e">
        <f t="shared" si="4"/>
        <v>#REF!</v>
      </c>
      <c r="K25" s="211" t="e">
        <f>#REF!</f>
        <v>#REF!</v>
      </c>
      <c r="L25" s="211"/>
      <c r="M25" s="211"/>
      <c r="N25" s="216"/>
      <c r="O25" s="216"/>
      <c r="P25" s="5" t="e">
        <f t="shared" si="0"/>
        <v>#N/A</v>
      </c>
      <c r="Q25" s="5">
        <f>Title!$I$25</f>
        <v>0</v>
      </c>
      <c r="R25" s="5" t="e">
        <f>Title!$I$26</f>
        <v>#N/A</v>
      </c>
      <c r="S25" s="205" t="e">
        <f>Title!$I$28</f>
        <v>#N/A</v>
      </c>
      <c r="T25" s="218" t="e">
        <f t="shared" si="1"/>
        <v>#N/A</v>
      </c>
    </row>
    <row r="26" spans="1:20" ht="43.9" customHeight="1">
      <c r="B26" s="214"/>
      <c r="E26" s="208" t="e">
        <f>#REF!</f>
        <v>#REF!</v>
      </c>
      <c r="F26" s="209" t="e">
        <f>#REF!</f>
        <v>#REF!</v>
      </c>
      <c r="G26" s="209" t="e">
        <f t="shared" si="2"/>
        <v>#REF!</v>
      </c>
      <c r="H26" s="221" t="e">
        <f t="shared" si="3"/>
        <v>#REF!</v>
      </c>
      <c r="I26" s="210" t="e">
        <f>#REF!</f>
        <v>#REF!</v>
      </c>
      <c r="J26" s="210" t="e">
        <f t="shared" si="4"/>
        <v>#REF!</v>
      </c>
      <c r="K26" s="211" t="e">
        <f>#REF!</f>
        <v>#REF!</v>
      </c>
      <c r="L26" s="211"/>
      <c r="M26" s="211"/>
      <c r="N26" s="216"/>
      <c r="O26" s="216"/>
      <c r="P26" s="5" t="e">
        <f t="shared" si="0"/>
        <v>#N/A</v>
      </c>
      <c r="Q26" s="5">
        <f>Title!$I$25</f>
        <v>0</v>
      </c>
      <c r="R26" s="5" t="e">
        <f>Title!$I$26</f>
        <v>#N/A</v>
      </c>
      <c r="S26" s="205" t="e">
        <f>Title!$I$28</f>
        <v>#N/A</v>
      </c>
      <c r="T26" s="218" t="e">
        <f t="shared" si="1"/>
        <v>#N/A</v>
      </c>
    </row>
    <row r="27" spans="1:20" ht="43.9" customHeight="1">
      <c r="B27" s="214"/>
      <c r="E27" s="208" t="e">
        <f>#REF!</f>
        <v>#REF!</v>
      </c>
      <c r="F27" s="209" t="e">
        <f>#REF!</f>
        <v>#REF!</v>
      </c>
      <c r="G27" s="209" t="e">
        <f t="shared" si="2"/>
        <v>#REF!</v>
      </c>
      <c r="H27" s="221" t="e">
        <f t="shared" si="3"/>
        <v>#REF!</v>
      </c>
      <c r="I27" s="210" t="e">
        <f>#REF!</f>
        <v>#REF!</v>
      </c>
      <c r="J27" s="210" t="e">
        <f t="shared" si="4"/>
        <v>#REF!</v>
      </c>
      <c r="K27" s="211" t="e">
        <f>#REF!</f>
        <v>#REF!</v>
      </c>
      <c r="L27" s="211"/>
      <c r="M27" s="211"/>
      <c r="N27" s="216"/>
      <c r="O27" s="216"/>
      <c r="P27" s="5" t="e">
        <f t="shared" si="0"/>
        <v>#N/A</v>
      </c>
      <c r="Q27" s="5">
        <f>Title!$I$25</f>
        <v>0</v>
      </c>
      <c r="R27" s="5" t="e">
        <f>Title!$I$26</f>
        <v>#N/A</v>
      </c>
      <c r="S27" s="205" t="e">
        <f>Title!$I$28</f>
        <v>#N/A</v>
      </c>
      <c r="T27" s="218" t="e">
        <f t="shared" si="1"/>
        <v>#N/A</v>
      </c>
    </row>
    <row r="28" spans="1:20" ht="43.9" customHeight="1">
      <c r="B28" s="215"/>
      <c r="E28" s="208" t="e">
        <f>#REF!</f>
        <v>#REF!</v>
      </c>
      <c r="F28" s="209" t="e">
        <f>#REF!</f>
        <v>#REF!</v>
      </c>
      <c r="G28" s="209" t="e">
        <f t="shared" si="2"/>
        <v>#REF!</v>
      </c>
      <c r="H28" s="221" t="e">
        <f t="shared" si="3"/>
        <v>#REF!</v>
      </c>
      <c r="I28" s="210" t="e">
        <f>#REF!</f>
        <v>#REF!</v>
      </c>
      <c r="J28" s="210" t="e">
        <f t="shared" si="4"/>
        <v>#REF!</v>
      </c>
      <c r="K28" s="211" t="e">
        <f>#REF!</f>
        <v>#REF!</v>
      </c>
      <c r="L28" s="211"/>
      <c r="M28" s="211"/>
      <c r="N28" s="216"/>
      <c r="O28" s="216"/>
      <c r="P28" s="5" t="e">
        <f t="shared" si="0"/>
        <v>#N/A</v>
      </c>
      <c r="Q28" s="5">
        <f>Title!$I$25</f>
        <v>0</v>
      </c>
      <c r="R28" s="5" t="e">
        <f>Title!$I$26</f>
        <v>#N/A</v>
      </c>
      <c r="S28" s="205" t="e">
        <f>Title!$I$28</f>
        <v>#N/A</v>
      </c>
      <c r="T28" s="218" t="e">
        <f t="shared" si="1"/>
        <v>#N/A</v>
      </c>
    </row>
    <row r="29" spans="1:20" ht="43.9" customHeight="1">
      <c r="B29" s="214"/>
      <c r="E29" s="208" t="e">
        <f>#REF!</f>
        <v>#REF!</v>
      </c>
      <c r="F29" s="209" t="e">
        <f>#REF!</f>
        <v>#REF!</v>
      </c>
      <c r="G29" s="209" t="e">
        <f t="shared" si="2"/>
        <v>#REF!</v>
      </c>
      <c r="H29" s="221" t="e">
        <f t="shared" si="3"/>
        <v>#REF!</v>
      </c>
      <c r="I29" s="210" t="e">
        <f>#REF!</f>
        <v>#REF!</v>
      </c>
      <c r="J29" s="210" t="e">
        <f t="shared" si="4"/>
        <v>#REF!</v>
      </c>
      <c r="K29" s="211" t="e">
        <f>#REF!</f>
        <v>#REF!</v>
      </c>
      <c r="L29" s="211"/>
      <c r="M29" s="211"/>
      <c r="N29" s="216"/>
      <c r="O29" s="216"/>
      <c r="P29" s="5" t="e">
        <f t="shared" si="0"/>
        <v>#N/A</v>
      </c>
      <c r="Q29" s="5">
        <f>Title!$I$25</f>
        <v>0</v>
      </c>
      <c r="R29" s="5" t="e">
        <f>Title!$I$26</f>
        <v>#N/A</v>
      </c>
      <c r="S29" s="205" t="e">
        <f>Title!$I$28</f>
        <v>#N/A</v>
      </c>
      <c r="T29" s="218" t="e">
        <f t="shared" si="1"/>
        <v>#N/A</v>
      </c>
    </row>
    <row r="30" spans="1:20" ht="43.9" customHeight="1">
      <c r="B30" s="214"/>
      <c r="E30" s="208" t="e">
        <f>#REF!</f>
        <v>#REF!</v>
      </c>
      <c r="F30" s="209" t="e">
        <f>#REF!</f>
        <v>#REF!</v>
      </c>
      <c r="G30" s="209" t="e">
        <f t="shared" si="2"/>
        <v>#REF!</v>
      </c>
      <c r="H30" s="221" t="e">
        <f t="shared" si="3"/>
        <v>#REF!</v>
      </c>
      <c r="I30" s="210" t="e">
        <f>#REF!</f>
        <v>#REF!</v>
      </c>
      <c r="J30" s="210" t="e">
        <f t="shared" si="4"/>
        <v>#REF!</v>
      </c>
      <c r="K30" s="211" t="e">
        <f>#REF!</f>
        <v>#REF!</v>
      </c>
      <c r="L30" s="211"/>
      <c r="M30" s="211"/>
      <c r="N30" s="216"/>
      <c r="O30" s="216"/>
      <c r="P30" s="5" t="e">
        <f t="shared" si="0"/>
        <v>#N/A</v>
      </c>
      <c r="Q30" s="5">
        <f>Title!$I$25</f>
        <v>0</v>
      </c>
      <c r="R30" s="5" t="e">
        <f>Title!$I$26</f>
        <v>#N/A</v>
      </c>
      <c r="S30" s="205" t="e">
        <f>Title!$I$28</f>
        <v>#N/A</v>
      </c>
      <c r="T30" s="218" t="e">
        <f t="shared" si="1"/>
        <v>#N/A</v>
      </c>
    </row>
    <row r="31" spans="1:20" ht="43.9" customHeight="1">
      <c r="B31" s="214"/>
      <c r="E31" s="208" t="e">
        <f>#REF!</f>
        <v>#REF!</v>
      </c>
      <c r="F31" s="209" t="e">
        <f>#REF!</f>
        <v>#REF!</v>
      </c>
      <c r="G31" s="209" t="e">
        <f t="shared" si="2"/>
        <v>#REF!</v>
      </c>
      <c r="H31" s="221" t="e">
        <f t="shared" si="3"/>
        <v>#REF!</v>
      </c>
      <c r="I31" s="210" t="e">
        <f>#REF!</f>
        <v>#REF!</v>
      </c>
      <c r="J31" s="210" t="e">
        <f t="shared" si="4"/>
        <v>#REF!</v>
      </c>
      <c r="K31" s="211" t="e">
        <f>#REF!</f>
        <v>#REF!</v>
      </c>
      <c r="L31" s="211"/>
      <c r="M31" s="211"/>
      <c r="N31" s="216"/>
      <c r="O31" s="216"/>
      <c r="P31" s="5" t="e">
        <f t="shared" si="0"/>
        <v>#N/A</v>
      </c>
      <c r="Q31" s="5">
        <f>Title!$I$25</f>
        <v>0</v>
      </c>
      <c r="R31" s="5" t="e">
        <f>Title!$I$26</f>
        <v>#N/A</v>
      </c>
      <c r="S31" s="205" t="e">
        <f>Title!$I$28</f>
        <v>#N/A</v>
      </c>
      <c r="T31" s="218" t="e">
        <f t="shared" si="1"/>
        <v>#N/A</v>
      </c>
    </row>
    <row r="32" spans="1:20" ht="43.9" customHeight="1">
      <c r="B32" s="214"/>
      <c r="E32" s="208" t="e">
        <f>#REF!</f>
        <v>#REF!</v>
      </c>
      <c r="F32" s="209" t="e">
        <f>#REF!</f>
        <v>#REF!</v>
      </c>
      <c r="G32" s="209" t="e">
        <f t="shared" si="2"/>
        <v>#REF!</v>
      </c>
      <c r="H32" s="221" t="e">
        <f t="shared" si="3"/>
        <v>#REF!</v>
      </c>
      <c r="I32" s="210" t="e">
        <f>#REF!</f>
        <v>#REF!</v>
      </c>
      <c r="J32" s="210" t="e">
        <f t="shared" si="4"/>
        <v>#REF!</v>
      </c>
      <c r="K32" s="211" t="e">
        <f>#REF!</f>
        <v>#REF!</v>
      </c>
      <c r="L32" s="211"/>
      <c r="M32" s="211"/>
      <c r="N32" s="216"/>
      <c r="O32" s="216"/>
      <c r="P32" s="5" t="e">
        <f t="shared" si="0"/>
        <v>#N/A</v>
      </c>
      <c r="Q32" s="5">
        <f>Title!$I$25</f>
        <v>0</v>
      </c>
      <c r="R32" s="5" t="e">
        <f>Title!$I$26</f>
        <v>#N/A</v>
      </c>
      <c r="S32" s="205" t="e">
        <f>Title!$I$28</f>
        <v>#N/A</v>
      </c>
      <c r="T32" s="218" t="e">
        <f t="shared" si="1"/>
        <v>#N/A</v>
      </c>
    </row>
    <row r="33" spans="1:20" ht="43.9" customHeight="1">
      <c r="B33" s="214"/>
      <c r="E33" s="208" t="e">
        <f>#REF!</f>
        <v>#REF!</v>
      </c>
      <c r="F33" s="209" t="e">
        <f>#REF!</f>
        <v>#REF!</v>
      </c>
      <c r="G33" s="209" t="e">
        <f t="shared" si="2"/>
        <v>#REF!</v>
      </c>
      <c r="H33" s="221" t="e">
        <f t="shared" si="3"/>
        <v>#REF!</v>
      </c>
      <c r="I33" s="210" t="e">
        <f>#REF!</f>
        <v>#REF!</v>
      </c>
      <c r="J33" s="210" t="e">
        <f t="shared" si="4"/>
        <v>#REF!</v>
      </c>
      <c r="K33" s="211" t="e">
        <f>#REF!</f>
        <v>#REF!</v>
      </c>
      <c r="L33" s="211"/>
      <c r="M33" s="211"/>
      <c r="N33" s="216"/>
      <c r="O33" s="216"/>
      <c r="P33" s="5" t="e">
        <f t="shared" si="0"/>
        <v>#N/A</v>
      </c>
      <c r="Q33" s="5">
        <f>Title!$I$25</f>
        <v>0</v>
      </c>
      <c r="R33" s="5" t="e">
        <f>Title!$I$26</f>
        <v>#N/A</v>
      </c>
      <c r="S33" s="205" t="e">
        <f>Title!$I$28</f>
        <v>#N/A</v>
      </c>
      <c r="T33" s="218" t="e">
        <f t="shared" si="1"/>
        <v>#N/A</v>
      </c>
    </row>
    <row r="34" spans="1:20" ht="43.9" customHeight="1">
      <c r="B34" s="214"/>
      <c r="E34" s="208" t="e">
        <f>#REF!</f>
        <v>#REF!</v>
      </c>
      <c r="F34" s="209" t="e">
        <f>#REF!</f>
        <v>#REF!</v>
      </c>
      <c r="G34" s="209" t="e">
        <f t="shared" si="2"/>
        <v>#REF!</v>
      </c>
      <c r="H34" s="221" t="e">
        <f t="shared" si="3"/>
        <v>#REF!</v>
      </c>
      <c r="I34" s="210" t="e">
        <f>#REF!</f>
        <v>#REF!</v>
      </c>
      <c r="J34" s="210" t="e">
        <f t="shared" si="4"/>
        <v>#REF!</v>
      </c>
      <c r="K34" s="211" t="e">
        <f>#REF!</f>
        <v>#REF!</v>
      </c>
      <c r="L34" s="211"/>
      <c r="M34" s="211"/>
      <c r="N34" s="216"/>
      <c r="O34" s="216"/>
      <c r="P34" s="5" t="e">
        <f t="shared" si="0"/>
        <v>#N/A</v>
      </c>
      <c r="Q34" s="5">
        <f>Title!$I$25</f>
        <v>0</v>
      </c>
      <c r="R34" s="5" t="e">
        <f>Title!$I$26</f>
        <v>#N/A</v>
      </c>
      <c r="S34" s="205" t="e">
        <f>Title!$I$28</f>
        <v>#N/A</v>
      </c>
      <c r="T34" s="218" t="e">
        <f t="shared" si="1"/>
        <v>#N/A</v>
      </c>
    </row>
    <row r="35" spans="1:20" ht="43.9" customHeight="1">
      <c r="B35" s="214"/>
      <c r="E35" s="208" t="e">
        <f>#REF!</f>
        <v>#REF!</v>
      </c>
      <c r="F35" s="209" t="e">
        <f>#REF!</f>
        <v>#REF!</v>
      </c>
      <c r="G35" s="209" t="e">
        <f t="shared" si="2"/>
        <v>#REF!</v>
      </c>
      <c r="H35" s="221" t="e">
        <f t="shared" si="3"/>
        <v>#REF!</v>
      </c>
      <c r="I35" s="210" t="e">
        <f>#REF!</f>
        <v>#REF!</v>
      </c>
      <c r="J35" s="210" t="e">
        <f t="shared" si="4"/>
        <v>#REF!</v>
      </c>
      <c r="K35" s="211" t="e">
        <f>#REF!</f>
        <v>#REF!</v>
      </c>
      <c r="L35" s="211"/>
      <c r="M35" s="211"/>
      <c r="N35" s="216"/>
      <c r="O35" s="216"/>
      <c r="P35" s="5" t="e">
        <f t="shared" si="0"/>
        <v>#N/A</v>
      </c>
      <c r="Q35" s="5">
        <f>Title!$I$25</f>
        <v>0</v>
      </c>
      <c r="R35" s="5" t="e">
        <f>Title!$I$26</f>
        <v>#N/A</v>
      </c>
      <c r="S35" s="205" t="e">
        <f>Title!$I$28</f>
        <v>#N/A</v>
      </c>
      <c r="T35" s="218" t="e">
        <f t="shared" si="1"/>
        <v>#N/A</v>
      </c>
    </row>
    <row r="36" spans="1:20" ht="43.9" customHeight="1">
      <c r="B36" s="214"/>
      <c r="G36"/>
      <c r="H36" s="218" t="e">
        <f>CONCATENATE(O38, "- Owner -", M38)</f>
        <v>#REF!</v>
      </c>
      <c r="I36" s="210"/>
      <c r="J36" s="210"/>
      <c r="K36" s="211"/>
      <c r="L36" s="211"/>
      <c r="M36" s="211"/>
      <c r="N36" s="216"/>
      <c r="O36" s="216"/>
      <c r="P36" s="5" t="e">
        <f t="shared" si="0"/>
        <v>#N/A</v>
      </c>
      <c r="Q36" s="5">
        <f>Title!$I$25</f>
        <v>0</v>
      </c>
      <c r="R36" s="5" t="e">
        <f>Title!$I$26</f>
        <v>#N/A</v>
      </c>
      <c r="S36" s="205" t="e">
        <f>Title!$I$28</f>
        <v>#N/A</v>
      </c>
      <c r="T36" s="218" t="e">
        <f t="shared" si="1"/>
        <v>#N/A</v>
      </c>
    </row>
    <row r="37" spans="1:20" ht="43.9" customHeight="1">
      <c r="B37" s="214"/>
      <c r="G37"/>
      <c r="H37" s="219" t="e">
        <f>CONCATENATE(D38," - Turnaround Principle # ",A38)</f>
        <v>#REF!</v>
      </c>
      <c r="I37" s="210"/>
      <c r="J37" s="210"/>
      <c r="K37" s="211"/>
      <c r="L37" s="211"/>
      <c r="M37" s="211"/>
      <c r="N37" s="216"/>
      <c r="O37" s="216"/>
      <c r="P37" s="5" t="e">
        <f t="shared" si="0"/>
        <v>#N/A</v>
      </c>
      <c r="Q37" s="5">
        <f>Title!$I$25</f>
        <v>0</v>
      </c>
      <c r="R37" s="5" t="e">
        <f>Title!$I$26</f>
        <v>#N/A</v>
      </c>
      <c r="S37" s="205" t="e">
        <f>Title!$I$28</f>
        <v>#N/A</v>
      </c>
      <c r="T37" s="218" t="e">
        <f t="shared" si="1"/>
        <v>#N/A</v>
      </c>
    </row>
    <row r="38" spans="1:20" ht="43.9" customHeight="1">
      <c r="A38" s="189" t="e">
        <f>#REF!&amp;" "&amp;#REF!&amp;" "&amp;#REF!&amp;" "&amp;#REF!</f>
        <v>#REF!</v>
      </c>
      <c r="B38" s="206"/>
      <c r="C38" s="207" t="e">
        <f>#REF!</f>
        <v>#REF!</v>
      </c>
      <c r="D38" s="207" t="e">
        <f>LEFT(C38, 200)</f>
        <v>#REF!</v>
      </c>
      <c r="E38" s="208" t="e">
        <f>#REF!</f>
        <v>#REF!</v>
      </c>
      <c r="F38" s="209" t="e">
        <f>#REF!</f>
        <v>#REF!</v>
      </c>
      <c r="G38" s="209" t="e">
        <f t="shared" si="2"/>
        <v>#REF!</v>
      </c>
      <c r="H38" s="221" t="e">
        <f t="shared" si="3"/>
        <v>#REF!</v>
      </c>
      <c r="I38" s="210" t="e">
        <f>#REF!</f>
        <v>#REF!</v>
      </c>
      <c r="J38" s="210" t="e">
        <f t="shared" si="4"/>
        <v>#REF!</v>
      </c>
      <c r="K38" s="211" t="e">
        <f>#REF!</f>
        <v>#REF!</v>
      </c>
      <c r="L38" s="212" t="e">
        <f>#REF!</f>
        <v>#REF!</v>
      </c>
      <c r="M38" s="212" t="e">
        <f>LEFT(L38, 50)</f>
        <v>#REF!</v>
      </c>
      <c r="N38" s="213" t="e">
        <f>#REF!</f>
        <v>#REF!</v>
      </c>
      <c r="O38" s="213" t="e">
        <f>LEFT(N38, 200)</f>
        <v>#REF!</v>
      </c>
      <c r="P38" s="5" t="e">
        <f t="shared" si="0"/>
        <v>#N/A</v>
      </c>
      <c r="Q38" s="5">
        <f>Title!$I$25</f>
        <v>0</v>
      </c>
      <c r="R38" s="5" t="e">
        <f>Title!$I$26</f>
        <v>#N/A</v>
      </c>
      <c r="S38" s="205" t="e">
        <f>Title!$I$28</f>
        <v>#N/A</v>
      </c>
      <c r="T38" s="218" t="e">
        <f t="shared" si="1"/>
        <v>#N/A</v>
      </c>
    </row>
    <row r="39" spans="1:20" ht="43.9" customHeight="1">
      <c r="B39" s="214"/>
      <c r="E39" s="208" t="e">
        <f>#REF!</f>
        <v>#REF!</v>
      </c>
      <c r="F39" s="209" t="e">
        <f>#REF!</f>
        <v>#REF!</v>
      </c>
      <c r="G39" s="209" t="e">
        <f t="shared" si="2"/>
        <v>#REF!</v>
      </c>
      <c r="H39" s="221" t="e">
        <f t="shared" si="3"/>
        <v>#REF!</v>
      </c>
      <c r="I39" s="210" t="e">
        <f>#REF!</f>
        <v>#REF!</v>
      </c>
      <c r="J39" s="210" t="e">
        <f t="shared" si="4"/>
        <v>#REF!</v>
      </c>
      <c r="K39" s="211" t="e">
        <f>#REF!</f>
        <v>#REF!</v>
      </c>
      <c r="L39" s="211"/>
      <c r="M39" s="211"/>
      <c r="N39" s="216"/>
      <c r="O39" s="216"/>
      <c r="P39" s="5" t="e">
        <f t="shared" si="0"/>
        <v>#N/A</v>
      </c>
      <c r="Q39" s="5">
        <f>Title!$I$25</f>
        <v>0</v>
      </c>
      <c r="R39" s="5" t="e">
        <f>Title!$I$26</f>
        <v>#N/A</v>
      </c>
      <c r="S39" s="205" t="e">
        <f>Title!$I$28</f>
        <v>#N/A</v>
      </c>
      <c r="T39" s="218" t="e">
        <f t="shared" si="1"/>
        <v>#N/A</v>
      </c>
    </row>
    <row r="40" spans="1:20" ht="43.9" customHeight="1">
      <c r="B40" s="214"/>
      <c r="E40" s="208" t="e">
        <f>#REF!</f>
        <v>#REF!</v>
      </c>
      <c r="F40" s="209" t="e">
        <f>#REF!</f>
        <v>#REF!</v>
      </c>
      <c r="G40" s="209" t="e">
        <f t="shared" si="2"/>
        <v>#REF!</v>
      </c>
      <c r="H40" s="221" t="e">
        <f t="shared" si="3"/>
        <v>#REF!</v>
      </c>
      <c r="I40" s="210" t="e">
        <f>#REF!</f>
        <v>#REF!</v>
      </c>
      <c r="J40" s="210" t="e">
        <f t="shared" si="4"/>
        <v>#REF!</v>
      </c>
      <c r="K40" s="211" t="e">
        <f>#REF!</f>
        <v>#REF!</v>
      </c>
      <c r="L40" s="211"/>
      <c r="M40" s="211"/>
      <c r="N40" s="216"/>
      <c r="O40" s="216"/>
      <c r="P40" s="5" t="e">
        <f t="shared" si="0"/>
        <v>#N/A</v>
      </c>
      <c r="Q40" s="5">
        <f>Title!$I$25</f>
        <v>0</v>
      </c>
      <c r="R40" s="5" t="e">
        <f>Title!$I$26</f>
        <v>#N/A</v>
      </c>
      <c r="S40" s="205" t="e">
        <f>Title!$I$28</f>
        <v>#N/A</v>
      </c>
      <c r="T40" s="218" t="e">
        <f t="shared" si="1"/>
        <v>#N/A</v>
      </c>
    </row>
    <row r="41" spans="1:20" ht="43.9" customHeight="1">
      <c r="B41" s="214"/>
      <c r="E41" s="208" t="e">
        <f>#REF!</f>
        <v>#REF!</v>
      </c>
      <c r="F41" s="209" t="e">
        <f>#REF!</f>
        <v>#REF!</v>
      </c>
      <c r="G41" s="209" t="e">
        <f t="shared" si="2"/>
        <v>#REF!</v>
      </c>
      <c r="H41" s="221" t="e">
        <f t="shared" si="3"/>
        <v>#REF!</v>
      </c>
      <c r="I41" s="210" t="e">
        <f>#REF!</f>
        <v>#REF!</v>
      </c>
      <c r="J41" s="210" t="e">
        <f t="shared" si="4"/>
        <v>#REF!</v>
      </c>
      <c r="K41" s="211" t="e">
        <f>#REF!</f>
        <v>#REF!</v>
      </c>
      <c r="L41" s="211"/>
      <c r="M41" s="211"/>
      <c r="N41" s="216"/>
      <c r="O41" s="216"/>
      <c r="P41" s="5" t="e">
        <f t="shared" si="0"/>
        <v>#N/A</v>
      </c>
      <c r="Q41" s="5">
        <f>Title!$I$25</f>
        <v>0</v>
      </c>
      <c r="R41" s="5" t="e">
        <f>Title!$I$26</f>
        <v>#N/A</v>
      </c>
      <c r="S41" s="205" t="e">
        <f>Title!$I$28</f>
        <v>#N/A</v>
      </c>
      <c r="T41" s="218" t="e">
        <f t="shared" si="1"/>
        <v>#N/A</v>
      </c>
    </row>
    <row r="42" spans="1:20" ht="43.9" customHeight="1">
      <c r="B42" s="214"/>
      <c r="E42" s="208" t="e">
        <f>#REF!</f>
        <v>#REF!</v>
      </c>
      <c r="F42" s="209" t="e">
        <f>#REF!</f>
        <v>#REF!</v>
      </c>
      <c r="G42" s="209" t="e">
        <f t="shared" si="2"/>
        <v>#REF!</v>
      </c>
      <c r="H42" s="221" t="e">
        <f t="shared" si="3"/>
        <v>#REF!</v>
      </c>
      <c r="I42" s="210" t="e">
        <f>#REF!</f>
        <v>#REF!</v>
      </c>
      <c r="J42" s="210" t="e">
        <f t="shared" si="4"/>
        <v>#REF!</v>
      </c>
      <c r="K42" s="211" t="e">
        <f>#REF!</f>
        <v>#REF!</v>
      </c>
      <c r="L42" s="211"/>
      <c r="M42" s="211"/>
      <c r="N42" s="216"/>
      <c r="O42" s="216"/>
      <c r="P42" s="5" t="e">
        <f t="shared" si="0"/>
        <v>#N/A</v>
      </c>
      <c r="Q42" s="5">
        <f>Title!$I$25</f>
        <v>0</v>
      </c>
      <c r="R42" s="5" t="e">
        <f>Title!$I$26</f>
        <v>#N/A</v>
      </c>
      <c r="S42" s="205" t="e">
        <f>Title!$I$28</f>
        <v>#N/A</v>
      </c>
      <c r="T42" s="218" t="e">
        <f t="shared" si="1"/>
        <v>#N/A</v>
      </c>
    </row>
    <row r="43" spans="1:20" ht="43.9" customHeight="1">
      <c r="B43" s="214"/>
      <c r="E43" s="208" t="e">
        <f>#REF!</f>
        <v>#REF!</v>
      </c>
      <c r="F43" s="209" t="e">
        <f>#REF!</f>
        <v>#REF!</v>
      </c>
      <c r="G43" s="209" t="e">
        <f t="shared" si="2"/>
        <v>#REF!</v>
      </c>
      <c r="H43" s="221" t="e">
        <f t="shared" si="3"/>
        <v>#REF!</v>
      </c>
      <c r="I43" s="210" t="e">
        <f>#REF!</f>
        <v>#REF!</v>
      </c>
      <c r="J43" s="210" t="e">
        <f t="shared" si="4"/>
        <v>#REF!</v>
      </c>
      <c r="K43" s="211" t="e">
        <f>#REF!</f>
        <v>#REF!</v>
      </c>
      <c r="L43" s="211"/>
      <c r="M43" s="211"/>
      <c r="N43" s="216"/>
      <c r="O43" s="216"/>
      <c r="P43" s="5" t="e">
        <f t="shared" si="0"/>
        <v>#N/A</v>
      </c>
      <c r="Q43" s="5">
        <f>Title!$I$25</f>
        <v>0</v>
      </c>
      <c r="R43" s="5" t="e">
        <f>Title!$I$26</f>
        <v>#N/A</v>
      </c>
      <c r="S43" s="205" t="e">
        <f>Title!$I$28</f>
        <v>#N/A</v>
      </c>
      <c r="T43" s="218" t="e">
        <f t="shared" si="1"/>
        <v>#N/A</v>
      </c>
    </row>
    <row r="44" spans="1:20" ht="43.9" customHeight="1">
      <c r="B44" s="214"/>
      <c r="E44" s="208" t="e">
        <f>#REF!</f>
        <v>#REF!</v>
      </c>
      <c r="F44" s="209" t="e">
        <f>#REF!</f>
        <v>#REF!</v>
      </c>
      <c r="G44" s="209" t="e">
        <f t="shared" si="2"/>
        <v>#REF!</v>
      </c>
      <c r="H44" s="221" t="e">
        <f t="shared" si="3"/>
        <v>#REF!</v>
      </c>
      <c r="I44" s="210" t="e">
        <f>#REF!</f>
        <v>#REF!</v>
      </c>
      <c r="J44" s="210" t="e">
        <f t="shared" si="4"/>
        <v>#REF!</v>
      </c>
      <c r="K44" s="211" t="e">
        <f>#REF!</f>
        <v>#REF!</v>
      </c>
      <c r="L44" s="211"/>
      <c r="M44" s="211"/>
      <c r="N44" s="216"/>
      <c r="O44" s="216"/>
      <c r="P44" s="5" t="e">
        <f t="shared" si="0"/>
        <v>#N/A</v>
      </c>
      <c r="Q44" s="5">
        <f>Title!$I$25</f>
        <v>0</v>
      </c>
      <c r="R44" s="5" t="e">
        <f>Title!$I$26</f>
        <v>#N/A</v>
      </c>
      <c r="S44" s="205" t="e">
        <f>Title!$I$28</f>
        <v>#N/A</v>
      </c>
      <c r="T44" s="218" t="e">
        <f t="shared" si="1"/>
        <v>#N/A</v>
      </c>
    </row>
    <row r="45" spans="1:20" ht="43.9" customHeight="1">
      <c r="B45" s="215"/>
      <c r="E45" s="208" t="e">
        <f>#REF!</f>
        <v>#REF!</v>
      </c>
      <c r="F45" s="209" t="e">
        <f>#REF!</f>
        <v>#REF!</v>
      </c>
      <c r="G45" s="209" t="e">
        <f t="shared" si="2"/>
        <v>#REF!</v>
      </c>
      <c r="H45" s="221" t="e">
        <f t="shared" si="3"/>
        <v>#REF!</v>
      </c>
      <c r="I45" s="210" t="e">
        <f>#REF!</f>
        <v>#REF!</v>
      </c>
      <c r="J45" s="210" t="e">
        <f t="shared" si="4"/>
        <v>#REF!</v>
      </c>
      <c r="K45" s="211" t="e">
        <f>#REF!</f>
        <v>#REF!</v>
      </c>
      <c r="L45" s="211"/>
      <c r="M45" s="211"/>
      <c r="N45" s="216"/>
      <c r="O45" s="216"/>
      <c r="P45" s="5" t="e">
        <f t="shared" si="0"/>
        <v>#N/A</v>
      </c>
      <c r="Q45" s="5">
        <f>Title!$I$25</f>
        <v>0</v>
      </c>
      <c r="R45" s="5" t="e">
        <f>Title!$I$26</f>
        <v>#N/A</v>
      </c>
      <c r="S45" s="205" t="e">
        <f>Title!$I$28</f>
        <v>#N/A</v>
      </c>
      <c r="T45" s="218" t="e">
        <f t="shared" si="1"/>
        <v>#N/A</v>
      </c>
    </row>
    <row r="46" spans="1:20" ht="43.9" customHeight="1">
      <c r="B46" s="214"/>
      <c r="E46" s="208" t="e">
        <f>#REF!</f>
        <v>#REF!</v>
      </c>
      <c r="F46" s="209" t="e">
        <f>#REF!</f>
        <v>#REF!</v>
      </c>
      <c r="G46" s="209" t="e">
        <f t="shared" si="2"/>
        <v>#REF!</v>
      </c>
      <c r="H46" s="221" t="e">
        <f t="shared" si="3"/>
        <v>#REF!</v>
      </c>
      <c r="I46" s="210" t="e">
        <f>#REF!</f>
        <v>#REF!</v>
      </c>
      <c r="J46" s="210" t="e">
        <f t="shared" si="4"/>
        <v>#REF!</v>
      </c>
      <c r="K46" s="211" t="e">
        <f>#REF!</f>
        <v>#REF!</v>
      </c>
      <c r="L46" s="211"/>
      <c r="M46" s="211"/>
      <c r="N46" s="216"/>
      <c r="O46" s="216"/>
      <c r="P46" s="5" t="e">
        <f t="shared" si="0"/>
        <v>#N/A</v>
      </c>
      <c r="Q46" s="5">
        <f>Title!$I$25</f>
        <v>0</v>
      </c>
      <c r="R46" s="5" t="e">
        <f>Title!$I$26</f>
        <v>#N/A</v>
      </c>
      <c r="S46" s="205" t="e">
        <f>Title!$I$28</f>
        <v>#N/A</v>
      </c>
      <c r="T46" s="218" t="e">
        <f t="shared" si="1"/>
        <v>#N/A</v>
      </c>
    </row>
    <row r="47" spans="1:20" ht="43.9" customHeight="1">
      <c r="B47" s="214"/>
      <c r="E47" s="208" t="e">
        <f>#REF!</f>
        <v>#REF!</v>
      </c>
      <c r="F47" s="209" t="e">
        <f>#REF!</f>
        <v>#REF!</v>
      </c>
      <c r="G47" s="209" t="e">
        <f t="shared" si="2"/>
        <v>#REF!</v>
      </c>
      <c r="H47" s="221" t="e">
        <f t="shared" si="3"/>
        <v>#REF!</v>
      </c>
      <c r="I47" s="210" t="e">
        <f>#REF!</f>
        <v>#REF!</v>
      </c>
      <c r="J47" s="210" t="e">
        <f t="shared" si="4"/>
        <v>#REF!</v>
      </c>
      <c r="K47" s="211" t="e">
        <f>#REF!</f>
        <v>#REF!</v>
      </c>
      <c r="L47" s="211"/>
      <c r="M47" s="211"/>
      <c r="N47" s="216"/>
      <c r="O47" s="216"/>
      <c r="P47" s="5" t="e">
        <f t="shared" si="0"/>
        <v>#N/A</v>
      </c>
      <c r="Q47" s="5">
        <f>Title!$I$25</f>
        <v>0</v>
      </c>
      <c r="R47" s="5" t="e">
        <f>Title!$I$26</f>
        <v>#N/A</v>
      </c>
      <c r="S47" s="205" t="e">
        <f>Title!$I$28</f>
        <v>#N/A</v>
      </c>
      <c r="T47" s="218" t="e">
        <f t="shared" si="1"/>
        <v>#N/A</v>
      </c>
    </row>
    <row r="48" spans="1:20" ht="43.9" customHeight="1">
      <c r="B48" s="214"/>
      <c r="E48" s="208" t="e">
        <f>#REF!</f>
        <v>#REF!</v>
      </c>
      <c r="F48" s="209" t="e">
        <f>#REF!</f>
        <v>#REF!</v>
      </c>
      <c r="G48" s="209" t="e">
        <f t="shared" si="2"/>
        <v>#REF!</v>
      </c>
      <c r="H48" s="221" t="e">
        <f t="shared" si="3"/>
        <v>#REF!</v>
      </c>
      <c r="I48" s="210" t="e">
        <f>#REF!</f>
        <v>#REF!</v>
      </c>
      <c r="J48" s="210" t="e">
        <f t="shared" si="4"/>
        <v>#REF!</v>
      </c>
      <c r="K48" s="211" t="e">
        <f>#REF!</f>
        <v>#REF!</v>
      </c>
      <c r="L48" s="211"/>
      <c r="M48" s="211"/>
      <c r="N48" s="216"/>
      <c r="O48" s="216"/>
      <c r="P48" s="5" t="e">
        <f t="shared" si="0"/>
        <v>#N/A</v>
      </c>
      <c r="Q48" s="5">
        <f>Title!$I$25</f>
        <v>0</v>
      </c>
      <c r="R48" s="5" t="e">
        <f>Title!$I$26</f>
        <v>#N/A</v>
      </c>
      <c r="S48" s="205" t="e">
        <f>Title!$I$28</f>
        <v>#N/A</v>
      </c>
      <c r="T48" s="218" t="e">
        <f t="shared" si="1"/>
        <v>#N/A</v>
      </c>
    </row>
    <row r="49" spans="1:20" ht="43.9" customHeight="1">
      <c r="B49" s="214"/>
      <c r="E49" s="208" t="e">
        <f>#REF!</f>
        <v>#REF!</v>
      </c>
      <c r="F49" s="209" t="e">
        <f>#REF!</f>
        <v>#REF!</v>
      </c>
      <c r="G49" s="209" t="e">
        <f t="shared" si="2"/>
        <v>#REF!</v>
      </c>
      <c r="H49" s="221" t="e">
        <f t="shared" si="3"/>
        <v>#REF!</v>
      </c>
      <c r="I49" s="210" t="e">
        <f>#REF!</f>
        <v>#REF!</v>
      </c>
      <c r="J49" s="210" t="e">
        <f t="shared" si="4"/>
        <v>#REF!</v>
      </c>
      <c r="K49" s="211" t="e">
        <f>#REF!</f>
        <v>#REF!</v>
      </c>
      <c r="L49" s="211"/>
      <c r="M49" s="211"/>
      <c r="N49" s="216"/>
      <c r="O49" s="216"/>
      <c r="P49" s="5" t="e">
        <f t="shared" si="0"/>
        <v>#N/A</v>
      </c>
      <c r="Q49" s="5">
        <f>Title!$I$25</f>
        <v>0</v>
      </c>
      <c r="R49" s="5" t="e">
        <f>Title!$I$26</f>
        <v>#N/A</v>
      </c>
      <c r="S49" s="205" t="e">
        <f>Title!$I$28</f>
        <v>#N/A</v>
      </c>
      <c r="T49" s="218" t="e">
        <f t="shared" si="1"/>
        <v>#N/A</v>
      </c>
    </row>
    <row r="50" spans="1:20" ht="43.9" customHeight="1">
      <c r="B50" s="214"/>
      <c r="E50" s="208" t="e">
        <f>#REF!</f>
        <v>#REF!</v>
      </c>
      <c r="F50" s="209" t="e">
        <f>#REF!</f>
        <v>#REF!</v>
      </c>
      <c r="G50" s="209" t="e">
        <f t="shared" si="2"/>
        <v>#REF!</v>
      </c>
      <c r="H50" s="221" t="e">
        <f t="shared" si="3"/>
        <v>#REF!</v>
      </c>
      <c r="I50" s="210" t="e">
        <f>#REF!</f>
        <v>#REF!</v>
      </c>
      <c r="J50" s="210" t="e">
        <f t="shared" si="4"/>
        <v>#REF!</v>
      </c>
      <c r="K50" s="211" t="e">
        <f>#REF!</f>
        <v>#REF!</v>
      </c>
      <c r="L50" s="211"/>
      <c r="M50" s="211"/>
      <c r="N50" s="216"/>
      <c r="O50" s="216"/>
      <c r="P50" s="5" t="e">
        <f t="shared" si="0"/>
        <v>#N/A</v>
      </c>
      <c r="Q50" s="5">
        <f>Title!$I$25</f>
        <v>0</v>
      </c>
      <c r="R50" s="5" t="e">
        <f>Title!$I$26</f>
        <v>#N/A</v>
      </c>
      <c r="S50" s="205" t="e">
        <f>Title!$I$28</f>
        <v>#N/A</v>
      </c>
      <c r="T50" s="218" t="e">
        <f t="shared" si="1"/>
        <v>#N/A</v>
      </c>
    </row>
    <row r="51" spans="1:20" ht="43.9" customHeight="1">
      <c r="B51" s="214"/>
      <c r="E51" s="208" t="e">
        <f>#REF!</f>
        <v>#REF!</v>
      </c>
      <c r="F51" s="209" t="e">
        <f>#REF!</f>
        <v>#REF!</v>
      </c>
      <c r="G51" s="209" t="e">
        <f t="shared" si="2"/>
        <v>#REF!</v>
      </c>
      <c r="H51" s="221" t="e">
        <f t="shared" si="3"/>
        <v>#REF!</v>
      </c>
      <c r="I51" s="210" t="e">
        <f>#REF!</f>
        <v>#REF!</v>
      </c>
      <c r="J51" s="210" t="e">
        <f t="shared" si="4"/>
        <v>#REF!</v>
      </c>
      <c r="K51" s="211" t="e">
        <f>#REF!</f>
        <v>#REF!</v>
      </c>
      <c r="L51" s="211"/>
      <c r="M51" s="211"/>
      <c r="N51" s="216"/>
      <c r="O51" s="216"/>
      <c r="P51" s="5" t="e">
        <f t="shared" si="0"/>
        <v>#N/A</v>
      </c>
      <c r="Q51" s="5">
        <f>Title!$I$25</f>
        <v>0</v>
      </c>
      <c r="R51" s="5" t="e">
        <f>Title!$I$26</f>
        <v>#N/A</v>
      </c>
      <c r="S51" s="205" t="e">
        <f>Title!$I$28</f>
        <v>#N/A</v>
      </c>
      <c r="T51" s="218" t="e">
        <f t="shared" si="1"/>
        <v>#N/A</v>
      </c>
    </row>
    <row r="52" spans="1:20" ht="43.9" customHeight="1">
      <c r="B52" s="214"/>
      <c r="E52" s="208" t="e">
        <f>#REF!</f>
        <v>#REF!</v>
      </c>
      <c r="F52" s="209" t="e">
        <f>#REF!</f>
        <v>#REF!</v>
      </c>
      <c r="G52" s="209" t="e">
        <f t="shared" si="2"/>
        <v>#REF!</v>
      </c>
      <c r="H52" s="221" t="e">
        <f t="shared" si="3"/>
        <v>#REF!</v>
      </c>
      <c r="I52" s="210" t="e">
        <f>#REF!</f>
        <v>#REF!</v>
      </c>
      <c r="J52" s="210" t="e">
        <f t="shared" si="4"/>
        <v>#REF!</v>
      </c>
      <c r="K52" s="211" t="e">
        <f>#REF!</f>
        <v>#REF!</v>
      </c>
      <c r="L52" s="211"/>
      <c r="M52" s="211"/>
      <c r="N52" s="216"/>
      <c r="O52" s="216"/>
      <c r="P52" s="5" t="e">
        <f t="shared" si="0"/>
        <v>#N/A</v>
      </c>
      <c r="Q52" s="5">
        <f>Title!$I$25</f>
        <v>0</v>
      </c>
      <c r="R52" s="5" t="e">
        <f>Title!$I$26</f>
        <v>#N/A</v>
      </c>
      <c r="S52" s="205" t="e">
        <f>Title!$I$28</f>
        <v>#N/A</v>
      </c>
      <c r="T52" s="218" t="e">
        <f t="shared" si="1"/>
        <v>#N/A</v>
      </c>
    </row>
    <row r="53" spans="1:20" ht="43.9" customHeight="1">
      <c r="B53" s="214"/>
      <c r="G53"/>
      <c r="H53" s="218" t="e">
        <f>CONCATENATE(O55, "- Owner -", M55)</f>
        <v>#REF!</v>
      </c>
      <c r="I53" s="210"/>
      <c r="J53" s="210"/>
      <c r="K53" s="211"/>
      <c r="L53" s="211"/>
      <c r="M53" s="211"/>
      <c r="N53" s="216"/>
      <c r="O53" s="216"/>
      <c r="P53" s="5" t="e">
        <f t="shared" si="0"/>
        <v>#N/A</v>
      </c>
      <c r="Q53" s="5">
        <f>Title!$I$25</f>
        <v>0</v>
      </c>
      <c r="R53" s="5" t="e">
        <f>Title!$I$26</f>
        <v>#N/A</v>
      </c>
      <c r="S53" s="205" t="e">
        <f>Title!$I$28</f>
        <v>#N/A</v>
      </c>
      <c r="T53" s="218" t="e">
        <f t="shared" si="1"/>
        <v>#N/A</v>
      </c>
    </row>
    <row r="54" spans="1:20" ht="43.9" customHeight="1">
      <c r="B54" s="214"/>
      <c r="G54"/>
      <c r="H54" s="219" t="e">
        <f>CONCATENATE(D55," - Turnaround Principle # ",A55)</f>
        <v>#REF!</v>
      </c>
      <c r="I54" s="210"/>
      <c r="J54" s="210"/>
      <c r="K54" s="211"/>
      <c r="L54" s="211"/>
      <c r="M54" s="211"/>
      <c r="N54" s="216"/>
      <c r="O54" s="216"/>
      <c r="P54" s="5" t="e">
        <f t="shared" si="0"/>
        <v>#N/A</v>
      </c>
      <c r="Q54" s="5">
        <f>Title!$I$25</f>
        <v>0</v>
      </c>
      <c r="R54" s="5" t="e">
        <f>Title!$I$26</f>
        <v>#N/A</v>
      </c>
      <c r="S54" s="205" t="e">
        <f>Title!$I$28</f>
        <v>#N/A</v>
      </c>
      <c r="T54" s="218" t="e">
        <f t="shared" si="1"/>
        <v>#N/A</v>
      </c>
    </row>
    <row r="55" spans="1:20" ht="43.9" customHeight="1">
      <c r="A55" s="189" t="e">
        <f>#REF!&amp;" "&amp;#REF!&amp;" "&amp;#REF!&amp;" "&amp;#REF!</f>
        <v>#REF!</v>
      </c>
      <c r="B55" s="206"/>
      <c r="C55" s="207" t="e">
        <f>#REF!</f>
        <v>#REF!</v>
      </c>
      <c r="D55" s="207" t="e">
        <f>LEFT(C55, 200)</f>
        <v>#REF!</v>
      </c>
      <c r="E55" s="208" t="e">
        <f>#REF!</f>
        <v>#REF!</v>
      </c>
      <c r="F55" s="209" t="e">
        <f>#REF!</f>
        <v>#REF!</v>
      </c>
      <c r="G55" s="209" t="e">
        <f t="shared" si="2"/>
        <v>#REF!</v>
      </c>
      <c r="H55" s="221" t="e">
        <f t="shared" si="3"/>
        <v>#REF!</v>
      </c>
      <c r="I55" s="210" t="e">
        <f>#REF!</f>
        <v>#REF!</v>
      </c>
      <c r="J55" s="210" t="e">
        <f t="shared" si="4"/>
        <v>#REF!</v>
      </c>
      <c r="K55" s="211" t="e">
        <f>#REF!</f>
        <v>#REF!</v>
      </c>
      <c r="L55" s="212" t="e">
        <f>#REF!</f>
        <v>#REF!</v>
      </c>
      <c r="M55" s="212" t="e">
        <f>LEFT(L55, 50)</f>
        <v>#REF!</v>
      </c>
      <c r="N55" s="213" t="e">
        <f>#REF!</f>
        <v>#REF!</v>
      </c>
      <c r="O55" s="213" t="e">
        <f>LEFT(N55, 200)</f>
        <v>#REF!</v>
      </c>
      <c r="P55" s="5" t="e">
        <f t="shared" si="0"/>
        <v>#N/A</v>
      </c>
      <c r="Q55" s="5">
        <f>Title!$I$25</f>
        <v>0</v>
      </c>
      <c r="R55" s="5" t="e">
        <f>Title!$I$26</f>
        <v>#N/A</v>
      </c>
      <c r="S55" s="205" t="e">
        <f>Title!$I$28</f>
        <v>#N/A</v>
      </c>
      <c r="T55" s="218" t="e">
        <f t="shared" si="1"/>
        <v>#N/A</v>
      </c>
    </row>
    <row r="56" spans="1:20" ht="43.9" customHeight="1">
      <c r="B56" s="214"/>
      <c r="E56" s="208" t="e">
        <f>#REF!</f>
        <v>#REF!</v>
      </c>
      <c r="F56" s="209" t="e">
        <f>#REF!</f>
        <v>#REF!</v>
      </c>
      <c r="G56" s="209" t="e">
        <f t="shared" si="2"/>
        <v>#REF!</v>
      </c>
      <c r="H56" s="221" t="e">
        <f t="shared" si="3"/>
        <v>#REF!</v>
      </c>
      <c r="I56" s="210" t="e">
        <f>#REF!</f>
        <v>#REF!</v>
      </c>
      <c r="J56" s="210" t="e">
        <f t="shared" si="4"/>
        <v>#REF!</v>
      </c>
      <c r="K56" s="211" t="e">
        <f>#REF!</f>
        <v>#REF!</v>
      </c>
      <c r="L56" s="211"/>
      <c r="M56" s="211"/>
      <c r="N56" s="216"/>
      <c r="O56" s="216"/>
      <c r="P56" s="5" t="e">
        <f t="shared" si="0"/>
        <v>#N/A</v>
      </c>
      <c r="Q56" s="5">
        <f>Title!$I$25</f>
        <v>0</v>
      </c>
      <c r="R56" s="5" t="e">
        <f>Title!$I$26</f>
        <v>#N/A</v>
      </c>
      <c r="S56" s="205" t="e">
        <f>Title!$I$28</f>
        <v>#N/A</v>
      </c>
      <c r="T56" s="218" t="e">
        <f t="shared" si="1"/>
        <v>#N/A</v>
      </c>
    </row>
    <row r="57" spans="1:20" ht="43.9" customHeight="1">
      <c r="B57" s="214"/>
      <c r="E57" s="208" t="e">
        <f>#REF!</f>
        <v>#REF!</v>
      </c>
      <c r="F57" s="209" t="e">
        <f>#REF!</f>
        <v>#REF!</v>
      </c>
      <c r="G57" s="209" t="e">
        <f t="shared" si="2"/>
        <v>#REF!</v>
      </c>
      <c r="H57" s="221" t="e">
        <f t="shared" si="3"/>
        <v>#REF!</v>
      </c>
      <c r="I57" s="210" t="e">
        <f>#REF!</f>
        <v>#REF!</v>
      </c>
      <c r="J57" s="210" t="e">
        <f t="shared" si="4"/>
        <v>#REF!</v>
      </c>
      <c r="K57" s="211" t="e">
        <f>#REF!</f>
        <v>#REF!</v>
      </c>
      <c r="L57" s="211"/>
      <c r="M57" s="211"/>
      <c r="N57" s="216"/>
      <c r="O57" s="216"/>
      <c r="P57" s="5" t="e">
        <f t="shared" si="0"/>
        <v>#N/A</v>
      </c>
      <c r="Q57" s="5">
        <f>Title!$I$25</f>
        <v>0</v>
      </c>
      <c r="R57" s="5" t="e">
        <f>Title!$I$26</f>
        <v>#N/A</v>
      </c>
      <c r="S57" s="205" t="e">
        <f>Title!$I$28</f>
        <v>#N/A</v>
      </c>
      <c r="T57" s="218" t="e">
        <f t="shared" si="1"/>
        <v>#N/A</v>
      </c>
    </row>
    <row r="58" spans="1:20" ht="43.9" customHeight="1">
      <c r="B58" s="214"/>
      <c r="E58" s="208" t="e">
        <f>#REF!</f>
        <v>#REF!</v>
      </c>
      <c r="F58" s="209" t="e">
        <f>#REF!</f>
        <v>#REF!</v>
      </c>
      <c r="G58" s="209" t="e">
        <f t="shared" si="2"/>
        <v>#REF!</v>
      </c>
      <c r="H58" s="221" t="e">
        <f t="shared" si="3"/>
        <v>#REF!</v>
      </c>
      <c r="I58" s="210" t="e">
        <f>#REF!</f>
        <v>#REF!</v>
      </c>
      <c r="J58" s="210" t="e">
        <f t="shared" si="4"/>
        <v>#REF!</v>
      </c>
      <c r="K58" s="211" t="e">
        <f>#REF!</f>
        <v>#REF!</v>
      </c>
      <c r="L58" s="211"/>
      <c r="M58" s="211"/>
      <c r="N58" s="216"/>
      <c r="O58" s="216"/>
      <c r="P58" s="5" t="e">
        <f t="shared" si="0"/>
        <v>#N/A</v>
      </c>
      <c r="Q58" s="5">
        <f>Title!$I$25</f>
        <v>0</v>
      </c>
      <c r="R58" s="5" t="e">
        <f>Title!$I$26</f>
        <v>#N/A</v>
      </c>
      <c r="S58" s="205" t="e">
        <f>Title!$I$28</f>
        <v>#N/A</v>
      </c>
      <c r="T58" s="218" t="e">
        <f t="shared" si="1"/>
        <v>#N/A</v>
      </c>
    </row>
    <row r="59" spans="1:20" ht="43.9" customHeight="1">
      <c r="B59" s="214"/>
      <c r="E59" s="208" t="e">
        <f>#REF!</f>
        <v>#REF!</v>
      </c>
      <c r="F59" s="209" t="e">
        <f>#REF!</f>
        <v>#REF!</v>
      </c>
      <c r="G59" s="209" t="e">
        <f t="shared" si="2"/>
        <v>#REF!</v>
      </c>
      <c r="H59" s="221" t="e">
        <f t="shared" si="3"/>
        <v>#REF!</v>
      </c>
      <c r="I59" s="210" t="e">
        <f>#REF!</f>
        <v>#REF!</v>
      </c>
      <c r="J59" s="210" t="e">
        <f t="shared" si="4"/>
        <v>#REF!</v>
      </c>
      <c r="K59" s="211" t="e">
        <f>#REF!</f>
        <v>#REF!</v>
      </c>
      <c r="L59" s="211"/>
      <c r="M59" s="211"/>
      <c r="N59" s="216"/>
      <c r="O59" s="216"/>
      <c r="P59" s="5" t="e">
        <f t="shared" si="0"/>
        <v>#N/A</v>
      </c>
      <c r="Q59" s="5">
        <f>Title!$I$25</f>
        <v>0</v>
      </c>
      <c r="R59" s="5" t="e">
        <f>Title!$I$26</f>
        <v>#N/A</v>
      </c>
      <c r="S59" s="205" t="e">
        <f>Title!$I$28</f>
        <v>#N/A</v>
      </c>
      <c r="T59" s="218" t="e">
        <f t="shared" si="1"/>
        <v>#N/A</v>
      </c>
    </row>
    <row r="60" spans="1:20" ht="43.9" customHeight="1">
      <c r="B60" s="214"/>
      <c r="E60" s="208" t="e">
        <f>#REF!</f>
        <v>#REF!</v>
      </c>
      <c r="F60" s="209" t="e">
        <f>#REF!</f>
        <v>#REF!</v>
      </c>
      <c r="G60" s="209" t="e">
        <f t="shared" si="2"/>
        <v>#REF!</v>
      </c>
      <c r="H60" s="221" t="e">
        <f t="shared" si="3"/>
        <v>#REF!</v>
      </c>
      <c r="I60" s="210" t="e">
        <f>#REF!</f>
        <v>#REF!</v>
      </c>
      <c r="J60" s="210" t="e">
        <f t="shared" si="4"/>
        <v>#REF!</v>
      </c>
      <c r="K60" s="211" t="e">
        <f>#REF!</f>
        <v>#REF!</v>
      </c>
      <c r="L60" s="211"/>
      <c r="M60" s="211"/>
      <c r="N60" s="216"/>
      <c r="O60" s="216"/>
      <c r="P60" s="5" t="e">
        <f t="shared" si="0"/>
        <v>#N/A</v>
      </c>
      <c r="Q60" s="5">
        <f>Title!$I$25</f>
        <v>0</v>
      </c>
      <c r="R60" s="5" t="e">
        <f>Title!$I$26</f>
        <v>#N/A</v>
      </c>
      <c r="S60" s="205" t="e">
        <f>Title!$I$28</f>
        <v>#N/A</v>
      </c>
      <c r="T60" s="218" t="e">
        <f t="shared" si="1"/>
        <v>#N/A</v>
      </c>
    </row>
    <row r="61" spans="1:20" ht="43.9" customHeight="1">
      <c r="B61" s="214"/>
      <c r="E61" s="208" t="e">
        <f>#REF!</f>
        <v>#REF!</v>
      </c>
      <c r="F61" s="209" t="e">
        <f>#REF!</f>
        <v>#REF!</v>
      </c>
      <c r="G61" s="209" t="e">
        <f t="shared" si="2"/>
        <v>#REF!</v>
      </c>
      <c r="H61" s="221" t="e">
        <f t="shared" si="3"/>
        <v>#REF!</v>
      </c>
      <c r="I61" s="210" t="e">
        <f>#REF!</f>
        <v>#REF!</v>
      </c>
      <c r="J61" s="210" t="e">
        <f t="shared" si="4"/>
        <v>#REF!</v>
      </c>
      <c r="K61" s="211" t="e">
        <f>#REF!</f>
        <v>#REF!</v>
      </c>
      <c r="L61" s="211"/>
      <c r="M61" s="211"/>
      <c r="N61" s="216"/>
      <c r="O61" s="216"/>
      <c r="P61" s="5" t="e">
        <f t="shared" si="0"/>
        <v>#N/A</v>
      </c>
      <c r="Q61" s="5">
        <f>Title!$I$25</f>
        <v>0</v>
      </c>
      <c r="R61" s="5" t="e">
        <f>Title!$I$26</f>
        <v>#N/A</v>
      </c>
      <c r="S61" s="205" t="e">
        <f>Title!$I$28</f>
        <v>#N/A</v>
      </c>
      <c r="T61" s="218" t="e">
        <f t="shared" si="1"/>
        <v>#N/A</v>
      </c>
    </row>
    <row r="62" spans="1:20" ht="43.9" customHeight="1">
      <c r="B62" s="215"/>
      <c r="E62" s="208" t="e">
        <f>#REF!</f>
        <v>#REF!</v>
      </c>
      <c r="F62" s="209" t="e">
        <f>#REF!</f>
        <v>#REF!</v>
      </c>
      <c r="G62" s="209" t="e">
        <f t="shared" si="2"/>
        <v>#REF!</v>
      </c>
      <c r="H62" s="221" t="e">
        <f t="shared" si="3"/>
        <v>#REF!</v>
      </c>
      <c r="I62" s="210" t="e">
        <f>#REF!</f>
        <v>#REF!</v>
      </c>
      <c r="J62" s="210" t="e">
        <f t="shared" si="4"/>
        <v>#REF!</v>
      </c>
      <c r="K62" s="211" t="e">
        <f>#REF!</f>
        <v>#REF!</v>
      </c>
      <c r="L62" s="211"/>
      <c r="M62" s="211"/>
      <c r="N62" s="216"/>
      <c r="O62" s="216"/>
      <c r="P62" s="5" t="e">
        <f t="shared" si="0"/>
        <v>#N/A</v>
      </c>
      <c r="Q62" s="5">
        <f>Title!$I$25</f>
        <v>0</v>
      </c>
      <c r="R62" s="5" t="e">
        <f>Title!$I$26</f>
        <v>#N/A</v>
      </c>
      <c r="S62" s="205" t="e">
        <f>Title!$I$28</f>
        <v>#N/A</v>
      </c>
      <c r="T62" s="218" t="e">
        <f t="shared" si="1"/>
        <v>#N/A</v>
      </c>
    </row>
    <row r="63" spans="1:20" ht="43.9" customHeight="1">
      <c r="B63" s="214"/>
      <c r="E63" s="208" t="e">
        <f>#REF!</f>
        <v>#REF!</v>
      </c>
      <c r="F63" s="209" t="e">
        <f>#REF!</f>
        <v>#REF!</v>
      </c>
      <c r="G63" s="209" t="e">
        <f t="shared" si="2"/>
        <v>#REF!</v>
      </c>
      <c r="H63" s="221" t="e">
        <f t="shared" si="3"/>
        <v>#REF!</v>
      </c>
      <c r="I63" s="210" t="e">
        <f>#REF!</f>
        <v>#REF!</v>
      </c>
      <c r="J63" s="210" t="e">
        <f t="shared" si="4"/>
        <v>#REF!</v>
      </c>
      <c r="K63" s="211" t="e">
        <f>#REF!</f>
        <v>#REF!</v>
      </c>
      <c r="L63" s="211"/>
      <c r="M63" s="211"/>
      <c r="N63" s="216"/>
      <c r="O63" s="216"/>
      <c r="P63" s="5" t="e">
        <f t="shared" si="0"/>
        <v>#N/A</v>
      </c>
      <c r="Q63" s="5">
        <f>Title!$I$25</f>
        <v>0</v>
      </c>
      <c r="R63" s="5" t="e">
        <f>Title!$I$26</f>
        <v>#N/A</v>
      </c>
      <c r="S63" s="205" t="e">
        <f>Title!$I$28</f>
        <v>#N/A</v>
      </c>
      <c r="T63" s="218" t="e">
        <f t="shared" si="1"/>
        <v>#N/A</v>
      </c>
    </row>
    <row r="64" spans="1:20" ht="43.9" customHeight="1">
      <c r="B64" s="214"/>
      <c r="E64" s="208" t="e">
        <f>#REF!</f>
        <v>#REF!</v>
      </c>
      <c r="F64" s="209" t="e">
        <f>#REF!</f>
        <v>#REF!</v>
      </c>
      <c r="G64" s="209" t="e">
        <f t="shared" si="2"/>
        <v>#REF!</v>
      </c>
      <c r="H64" s="221" t="e">
        <f t="shared" si="3"/>
        <v>#REF!</v>
      </c>
      <c r="I64" s="210" t="e">
        <f>#REF!</f>
        <v>#REF!</v>
      </c>
      <c r="J64" s="210" t="e">
        <f t="shared" si="4"/>
        <v>#REF!</v>
      </c>
      <c r="K64" s="211" t="e">
        <f>#REF!</f>
        <v>#REF!</v>
      </c>
      <c r="L64" s="211"/>
      <c r="M64" s="211"/>
      <c r="N64" s="216"/>
      <c r="O64" s="216"/>
      <c r="P64" s="5" t="e">
        <f t="shared" si="0"/>
        <v>#N/A</v>
      </c>
      <c r="Q64" s="5">
        <f>Title!$I$25</f>
        <v>0</v>
      </c>
      <c r="R64" s="5" t="e">
        <f>Title!$I$26</f>
        <v>#N/A</v>
      </c>
      <c r="S64" s="205" t="e">
        <f>Title!$I$28</f>
        <v>#N/A</v>
      </c>
      <c r="T64" s="218" t="e">
        <f t="shared" si="1"/>
        <v>#N/A</v>
      </c>
    </row>
    <row r="65" spans="1:20" ht="43.9" customHeight="1">
      <c r="B65" s="214"/>
      <c r="E65" s="208" t="e">
        <f>#REF!</f>
        <v>#REF!</v>
      </c>
      <c r="F65" s="209" t="e">
        <f>#REF!</f>
        <v>#REF!</v>
      </c>
      <c r="G65" s="209" t="e">
        <f t="shared" si="2"/>
        <v>#REF!</v>
      </c>
      <c r="H65" s="221" t="e">
        <f t="shared" si="3"/>
        <v>#REF!</v>
      </c>
      <c r="I65" s="210" t="e">
        <f>#REF!</f>
        <v>#REF!</v>
      </c>
      <c r="J65" s="210" t="e">
        <f t="shared" si="4"/>
        <v>#REF!</v>
      </c>
      <c r="K65" s="211" t="e">
        <f>#REF!</f>
        <v>#REF!</v>
      </c>
      <c r="L65" s="211"/>
      <c r="M65" s="211"/>
      <c r="N65" s="216"/>
      <c r="O65" s="216"/>
      <c r="P65" s="5" t="e">
        <f t="shared" si="0"/>
        <v>#N/A</v>
      </c>
      <c r="Q65" s="5">
        <f>Title!$I$25</f>
        <v>0</v>
      </c>
      <c r="R65" s="5" t="e">
        <f>Title!$I$26</f>
        <v>#N/A</v>
      </c>
      <c r="S65" s="205" t="e">
        <f>Title!$I$28</f>
        <v>#N/A</v>
      </c>
      <c r="T65" s="218" t="e">
        <f t="shared" si="1"/>
        <v>#N/A</v>
      </c>
    </row>
    <row r="66" spans="1:20" ht="43.9" customHeight="1">
      <c r="B66" s="214"/>
      <c r="E66" s="208" t="e">
        <f>#REF!</f>
        <v>#REF!</v>
      </c>
      <c r="F66" s="209" t="e">
        <f>#REF!</f>
        <v>#REF!</v>
      </c>
      <c r="G66" s="209" t="e">
        <f t="shared" si="2"/>
        <v>#REF!</v>
      </c>
      <c r="H66" s="221" t="e">
        <f t="shared" si="3"/>
        <v>#REF!</v>
      </c>
      <c r="I66" s="210" t="e">
        <f>#REF!</f>
        <v>#REF!</v>
      </c>
      <c r="J66" s="210" t="e">
        <f t="shared" si="4"/>
        <v>#REF!</v>
      </c>
      <c r="K66" s="211" t="e">
        <f>#REF!</f>
        <v>#REF!</v>
      </c>
      <c r="L66" s="211"/>
      <c r="M66" s="211"/>
      <c r="N66" s="216"/>
      <c r="O66" s="216"/>
      <c r="P66" s="5" t="e">
        <f t="shared" si="0"/>
        <v>#N/A</v>
      </c>
      <c r="Q66" s="5">
        <f>Title!$I$25</f>
        <v>0</v>
      </c>
      <c r="R66" s="5" t="e">
        <f>Title!$I$26</f>
        <v>#N/A</v>
      </c>
      <c r="S66" s="205" t="e">
        <f>Title!$I$28</f>
        <v>#N/A</v>
      </c>
      <c r="T66" s="218" t="e">
        <f t="shared" si="1"/>
        <v>#N/A</v>
      </c>
    </row>
    <row r="67" spans="1:20" ht="43.9" customHeight="1">
      <c r="B67" s="214"/>
      <c r="E67" s="208" t="e">
        <f>#REF!</f>
        <v>#REF!</v>
      </c>
      <c r="F67" s="209" t="e">
        <f>#REF!</f>
        <v>#REF!</v>
      </c>
      <c r="G67" s="209" t="e">
        <f t="shared" si="2"/>
        <v>#REF!</v>
      </c>
      <c r="H67" s="221" t="e">
        <f t="shared" si="3"/>
        <v>#REF!</v>
      </c>
      <c r="I67" s="210" t="e">
        <f>#REF!</f>
        <v>#REF!</v>
      </c>
      <c r="J67" s="210" t="e">
        <f t="shared" si="4"/>
        <v>#REF!</v>
      </c>
      <c r="K67" s="211" t="e">
        <f>#REF!</f>
        <v>#REF!</v>
      </c>
      <c r="L67" s="211"/>
      <c r="M67" s="211"/>
      <c r="N67" s="216"/>
      <c r="O67" s="216"/>
      <c r="P67" s="5" t="e">
        <f t="shared" si="0"/>
        <v>#N/A</v>
      </c>
      <c r="Q67" s="5">
        <f>Title!$I$25</f>
        <v>0</v>
      </c>
      <c r="R67" s="5" t="e">
        <f>Title!$I$26</f>
        <v>#N/A</v>
      </c>
      <c r="S67" s="205" t="e">
        <f>Title!$I$28</f>
        <v>#N/A</v>
      </c>
      <c r="T67" s="218" t="e">
        <f t="shared" ref="T67:T130" si="5">CONCATENATE("Region ", R67, " - ", S67, " - ", Q67)</f>
        <v>#N/A</v>
      </c>
    </row>
    <row r="68" spans="1:20" ht="43.9" customHeight="1">
      <c r="B68" s="214"/>
      <c r="E68" s="208" t="e">
        <f>#REF!</f>
        <v>#REF!</v>
      </c>
      <c r="F68" s="209" t="e">
        <f>#REF!</f>
        <v>#REF!</v>
      </c>
      <c r="G68" s="209" t="e">
        <f t="shared" si="2"/>
        <v>#REF!</v>
      </c>
      <c r="H68" s="221" t="e">
        <f t="shared" si="3"/>
        <v>#REF!</v>
      </c>
      <c r="I68" s="210" t="e">
        <f>#REF!</f>
        <v>#REF!</v>
      </c>
      <c r="J68" s="210" t="e">
        <f t="shared" si="4"/>
        <v>#REF!</v>
      </c>
      <c r="K68" s="211" t="e">
        <f>#REF!</f>
        <v>#REF!</v>
      </c>
      <c r="L68" s="211"/>
      <c r="M68" s="211"/>
      <c r="N68" s="216"/>
      <c r="O68" s="216"/>
      <c r="P68" s="5" t="e">
        <f t="shared" si="0"/>
        <v>#N/A</v>
      </c>
      <c r="Q68" s="5">
        <f>Title!$I$25</f>
        <v>0</v>
      </c>
      <c r="R68" s="5" t="e">
        <f>Title!$I$26</f>
        <v>#N/A</v>
      </c>
      <c r="S68" s="205" t="e">
        <f>Title!$I$28</f>
        <v>#N/A</v>
      </c>
      <c r="T68" s="218" t="e">
        <f t="shared" si="5"/>
        <v>#N/A</v>
      </c>
    </row>
    <row r="69" spans="1:20" ht="43.9" customHeight="1">
      <c r="B69" s="214"/>
      <c r="E69" s="208" t="e">
        <f>#REF!</f>
        <v>#REF!</v>
      </c>
      <c r="F69" s="209" t="e">
        <f>#REF!</f>
        <v>#REF!</v>
      </c>
      <c r="G69" s="209" t="e">
        <f t="shared" si="2"/>
        <v>#REF!</v>
      </c>
      <c r="H69" s="221" t="e">
        <f t="shared" ref="H69:H132" si="6">CONCATENATE(G69, "- Owner -",J69)</f>
        <v>#REF!</v>
      </c>
      <c r="I69" s="210" t="e">
        <f>#REF!</f>
        <v>#REF!</v>
      </c>
      <c r="J69" s="210" t="e">
        <f t="shared" si="4"/>
        <v>#REF!</v>
      </c>
      <c r="K69" s="211" t="e">
        <f>#REF!</f>
        <v>#REF!</v>
      </c>
      <c r="L69" s="211"/>
      <c r="M69" s="211"/>
      <c r="N69" s="216"/>
      <c r="O69" s="216"/>
      <c r="P69" s="5" t="e">
        <f t="shared" si="0"/>
        <v>#N/A</v>
      </c>
      <c r="Q69" s="5">
        <f>Title!$I$25</f>
        <v>0</v>
      </c>
      <c r="R69" s="5" t="e">
        <f>Title!$I$26</f>
        <v>#N/A</v>
      </c>
      <c r="S69" s="205" t="e">
        <f>Title!$I$28</f>
        <v>#N/A</v>
      </c>
      <c r="T69" s="218" t="e">
        <f t="shared" si="5"/>
        <v>#N/A</v>
      </c>
    </row>
    <row r="70" spans="1:20" ht="43.9" customHeight="1">
      <c r="B70" s="214"/>
      <c r="G70"/>
      <c r="H70" s="218" t="e">
        <f>CONCATENATE(O72, "- Owner -", M72)</f>
        <v>#REF!</v>
      </c>
      <c r="I70" s="210"/>
      <c r="J70" s="210"/>
      <c r="K70" s="211"/>
      <c r="L70" s="211"/>
      <c r="M70" s="211"/>
      <c r="N70" s="216"/>
      <c r="O70" s="216"/>
      <c r="P70" s="5" t="e">
        <f t="shared" si="0"/>
        <v>#N/A</v>
      </c>
      <c r="Q70" s="5">
        <f>Title!$I$25</f>
        <v>0</v>
      </c>
      <c r="R70" s="5" t="e">
        <f>Title!$I$26</f>
        <v>#N/A</v>
      </c>
      <c r="S70" s="205" t="e">
        <f>Title!$I$28</f>
        <v>#N/A</v>
      </c>
      <c r="T70" s="218" t="e">
        <f t="shared" si="5"/>
        <v>#N/A</v>
      </c>
    </row>
    <row r="71" spans="1:20" ht="43.9" customHeight="1">
      <c r="B71" s="214"/>
      <c r="G71"/>
      <c r="H71" s="219" t="e">
        <f>CONCATENATE(D72," - Turnaround Principle # ",A72)</f>
        <v>#REF!</v>
      </c>
      <c r="I71" s="210"/>
      <c r="J71" s="210"/>
      <c r="K71" s="211"/>
      <c r="L71" s="211"/>
      <c r="M71" s="211"/>
      <c r="N71" s="216"/>
      <c r="O71" s="216"/>
      <c r="P71" s="5" t="e">
        <f t="shared" si="0"/>
        <v>#N/A</v>
      </c>
      <c r="Q71" s="5">
        <f>Title!$I$25</f>
        <v>0</v>
      </c>
      <c r="R71" s="5" t="e">
        <f>Title!$I$26</f>
        <v>#N/A</v>
      </c>
      <c r="S71" s="205" t="e">
        <f>Title!$I$28</f>
        <v>#N/A</v>
      </c>
      <c r="T71" s="218" t="e">
        <f t="shared" si="5"/>
        <v>#N/A</v>
      </c>
    </row>
    <row r="72" spans="1:20" ht="43.9" customHeight="1">
      <c r="A72" s="189" t="e">
        <f>#REF!&amp;" "&amp;#REF!&amp;" "&amp;#REF!&amp;" "&amp;#REF!</f>
        <v>#REF!</v>
      </c>
      <c r="B72" s="206"/>
      <c r="C72" s="207" t="e">
        <f>#REF!</f>
        <v>#REF!</v>
      </c>
      <c r="D72" s="207" t="e">
        <f>LEFT(C72, 200)</f>
        <v>#REF!</v>
      </c>
      <c r="E72" s="208" t="e">
        <f>#REF!</f>
        <v>#REF!</v>
      </c>
      <c r="F72" s="209" t="e">
        <f>#REF!</f>
        <v>#REF!</v>
      </c>
      <c r="G72" s="209" t="e">
        <f t="shared" si="2"/>
        <v>#REF!</v>
      </c>
      <c r="H72" s="221" t="e">
        <f t="shared" si="6"/>
        <v>#REF!</v>
      </c>
      <c r="I72" s="210" t="e">
        <f>#REF!</f>
        <v>#REF!</v>
      </c>
      <c r="J72" s="210" t="e">
        <f t="shared" si="4"/>
        <v>#REF!</v>
      </c>
      <c r="K72" s="211" t="e">
        <f>#REF!</f>
        <v>#REF!</v>
      </c>
      <c r="L72" s="212" t="e">
        <f>#REF!</f>
        <v>#REF!</v>
      </c>
      <c r="M72" s="212" t="e">
        <f>LEFT(L72, 50)</f>
        <v>#REF!</v>
      </c>
      <c r="N72" s="213" t="e">
        <f>#REF!</f>
        <v>#REF!</v>
      </c>
      <c r="O72" s="213" t="e">
        <f>LEFT(N72, 200)</f>
        <v>#REF!</v>
      </c>
      <c r="P72" s="5" t="e">
        <f t="shared" si="0"/>
        <v>#N/A</v>
      </c>
      <c r="Q72" s="5">
        <f>Title!$I$25</f>
        <v>0</v>
      </c>
      <c r="R72" s="5" t="e">
        <f>Title!$I$26</f>
        <v>#N/A</v>
      </c>
      <c r="S72" s="205" t="e">
        <f>Title!$I$28</f>
        <v>#N/A</v>
      </c>
      <c r="T72" s="218" t="e">
        <f t="shared" si="5"/>
        <v>#N/A</v>
      </c>
    </row>
    <row r="73" spans="1:20" ht="43.9" customHeight="1">
      <c r="B73" s="214"/>
      <c r="E73" s="208" t="e">
        <f>#REF!</f>
        <v>#REF!</v>
      </c>
      <c r="F73" s="209" t="e">
        <f>#REF!</f>
        <v>#REF!</v>
      </c>
      <c r="G73" s="209" t="e">
        <f t="shared" si="2"/>
        <v>#REF!</v>
      </c>
      <c r="H73" s="221" t="e">
        <f t="shared" si="6"/>
        <v>#REF!</v>
      </c>
      <c r="I73" s="210" t="e">
        <f>#REF!</f>
        <v>#REF!</v>
      </c>
      <c r="J73" s="210" t="e">
        <f t="shared" si="4"/>
        <v>#REF!</v>
      </c>
      <c r="K73" s="211" t="e">
        <f>#REF!</f>
        <v>#REF!</v>
      </c>
      <c r="L73" s="211"/>
      <c r="M73" s="211"/>
      <c r="N73" s="216"/>
      <c r="O73" s="216"/>
      <c r="P73" s="5" t="e">
        <f t="shared" si="0"/>
        <v>#N/A</v>
      </c>
      <c r="Q73" s="5">
        <f>Title!$I$25</f>
        <v>0</v>
      </c>
      <c r="R73" s="5" t="e">
        <f>Title!$I$26</f>
        <v>#N/A</v>
      </c>
      <c r="S73" s="205" t="e">
        <f>Title!$I$28</f>
        <v>#N/A</v>
      </c>
      <c r="T73" s="218" t="e">
        <f t="shared" si="5"/>
        <v>#N/A</v>
      </c>
    </row>
    <row r="74" spans="1:20" ht="43.9" customHeight="1">
      <c r="B74" s="214"/>
      <c r="E74" s="208" t="e">
        <f>#REF!</f>
        <v>#REF!</v>
      </c>
      <c r="F74" s="209" t="e">
        <f>#REF!</f>
        <v>#REF!</v>
      </c>
      <c r="G74" s="209" t="e">
        <f t="shared" si="2"/>
        <v>#REF!</v>
      </c>
      <c r="H74" s="221" t="e">
        <f t="shared" si="6"/>
        <v>#REF!</v>
      </c>
      <c r="I74" s="210" t="e">
        <f>#REF!</f>
        <v>#REF!</v>
      </c>
      <c r="J74" s="210" t="e">
        <f t="shared" si="4"/>
        <v>#REF!</v>
      </c>
      <c r="K74" s="211" t="e">
        <f>#REF!</f>
        <v>#REF!</v>
      </c>
      <c r="L74" s="211"/>
      <c r="M74" s="211"/>
      <c r="N74" s="216"/>
      <c r="O74" s="216"/>
      <c r="P74" s="5" t="e">
        <f t="shared" si="0"/>
        <v>#N/A</v>
      </c>
      <c r="Q74" s="5">
        <f>Title!$I$25</f>
        <v>0</v>
      </c>
      <c r="R74" s="5" t="e">
        <f>Title!$I$26</f>
        <v>#N/A</v>
      </c>
      <c r="S74" s="205" t="e">
        <f>Title!$I$28</f>
        <v>#N/A</v>
      </c>
      <c r="T74" s="218" t="e">
        <f t="shared" si="5"/>
        <v>#N/A</v>
      </c>
    </row>
    <row r="75" spans="1:20" ht="43.9" customHeight="1">
      <c r="B75" s="214"/>
      <c r="E75" s="208" t="e">
        <f>#REF!</f>
        <v>#REF!</v>
      </c>
      <c r="F75" s="209" t="e">
        <f>#REF!</f>
        <v>#REF!</v>
      </c>
      <c r="G75" s="209" t="e">
        <f t="shared" si="2"/>
        <v>#REF!</v>
      </c>
      <c r="H75" s="221" t="e">
        <f t="shared" si="6"/>
        <v>#REF!</v>
      </c>
      <c r="I75" s="210" t="e">
        <f>#REF!</f>
        <v>#REF!</v>
      </c>
      <c r="J75" s="210" t="e">
        <f t="shared" si="4"/>
        <v>#REF!</v>
      </c>
      <c r="K75" s="211" t="e">
        <f>#REF!</f>
        <v>#REF!</v>
      </c>
      <c r="L75" s="211"/>
      <c r="M75" s="211"/>
      <c r="N75" s="216"/>
      <c r="O75" s="216"/>
      <c r="P75" s="5" t="e">
        <f t="shared" si="0"/>
        <v>#N/A</v>
      </c>
      <c r="Q75" s="5">
        <f>Title!$I$25</f>
        <v>0</v>
      </c>
      <c r="R75" s="5" t="e">
        <f>Title!$I$26</f>
        <v>#N/A</v>
      </c>
      <c r="S75" s="205" t="e">
        <f>Title!$I$28</f>
        <v>#N/A</v>
      </c>
      <c r="T75" s="218" t="e">
        <f t="shared" si="5"/>
        <v>#N/A</v>
      </c>
    </row>
    <row r="76" spans="1:20" ht="43.9" customHeight="1">
      <c r="B76" s="214"/>
      <c r="E76" s="208" t="e">
        <f>#REF!</f>
        <v>#REF!</v>
      </c>
      <c r="F76" s="209" t="e">
        <f>#REF!</f>
        <v>#REF!</v>
      </c>
      <c r="G76" s="209" t="e">
        <f t="shared" si="2"/>
        <v>#REF!</v>
      </c>
      <c r="H76" s="221" t="e">
        <f t="shared" si="6"/>
        <v>#REF!</v>
      </c>
      <c r="I76" s="210" t="e">
        <f>#REF!</f>
        <v>#REF!</v>
      </c>
      <c r="J76" s="210" t="e">
        <f t="shared" si="4"/>
        <v>#REF!</v>
      </c>
      <c r="K76" s="211" t="e">
        <f>#REF!</f>
        <v>#REF!</v>
      </c>
      <c r="L76" s="211"/>
      <c r="M76" s="211"/>
      <c r="N76" s="216"/>
      <c r="O76" s="216"/>
      <c r="P76" s="5" t="e">
        <f t="shared" ref="P76:P147" si="7">CDS</f>
        <v>#N/A</v>
      </c>
      <c r="Q76" s="5">
        <f>Title!$I$25</f>
        <v>0</v>
      </c>
      <c r="R76" s="5" t="e">
        <f>Title!$I$26</f>
        <v>#N/A</v>
      </c>
      <c r="S76" s="205" t="e">
        <f>Title!$I$28</f>
        <v>#N/A</v>
      </c>
      <c r="T76" s="218" t="e">
        <f t="shared" si="5"/>
        <v>#N/A</v>
      </c>
    </row>
    <row r="77" spans="1:20" ht="43.9" customHeight="1">
      <c r="B77" s="214"/>
      <c r="E77" s="208" t="e">
        <f>#REF!</f>
        <v>#REF!</v>
      </c>
      <c r="F77" s="209" t="e">
        <f>#REF!</f>
        <v>#REF!</v>
      </c>
      <c r="G77" s="209" t="e">
        <f t="shared" ref="G77:G148" si="8">LEFT(F77,200)</f>
        <v>#REF!</v>
      </c>
      <c r="H77" s="221" t="e">
        <f t="shared" si="6"/>
        <v>#REF!</v>
      </c>
      <c r="I77" s="210" t="e">
        <f>#REF!</f>
        <v>#REF!</v>
      </c>
      <c r="J77" s="210" t="e">
        <f t="shared" ref="J77:J148" si="9">LEFT(I77, 50)</f>
        <v>#REF!</v>
      </c>
      <c r="K77" s="211" t="e">
        <f>#REF!</f>
        <v>#REF!</v>
      </c>
      <c r="L77" s="211"/>
      <c r="M77" s="211"/>
      <c r="N77" s="216"/>
      <c r="O77" s="216"/>
      <c r="P77" s="5" t="e">
        <f t="shared" si="7"/>
        <v>#N/A</v>
      </c>
      <c r="Q77" s="5">
        <f>Title!$I$25</f>
        <v>0</v>
      </c>
      <c r="R77" s="5" t="e">
        <f>Title!$I$26</f>
        <v>#N/A</v>
      </c>
      <c r="S77" s="205" t="e">
        <f>Title!$I$28</f>
        <v>#N/A</v>
      </c>
      <c r="T77" s="218" t="e">
        <f t="shared" si="5"/>
        <v>#N/A</v>
      </c>
    </row>
    <row r="78" spans="1:20" ht="43.9" customHeight="1">
      <c r="B78" s="214"/>
      <c r="E78" s="208" t="e">
        <f>#REF!</f>
        <v>#REF!</v>
      </c>
      <c r="F78" s="209" t="e">
        <f>#REF!</f>
        <v>#REF!</v>
      </c>
      <c r="G78" s="209" t="e">
        <f t="shared" si="8"/>
        <v>#REF!</v>
      </c>
      <c r="H78" s="221" t="e">
        <f t="shared" si="6"/>
        <v>#REF!</v>
      </c>
      <c r="I78" s="210" t="e">
        <f>#REF!</f>
        <v>#REF!</v>
      </c>
      <c r="J78" s="210" t="e">
        <f t="shared" si="9"/>
        <v>#REF!</v>
      </c>
      <c r="K78" s="211" t="e">
        <f>#REF!</f>
        <v>#REF!</v>
      </c>
      <c r="L78" s="211"/>
      <c r="M78" s="211"/>
      <c r="N78" s="216"/>
      <c r="O78" s="216"/>
      <c r="P78" s="5" t="e">
        <f t="shared" si="7"/>
        <v>#N/A</v>
      </c>
      <c r="Q78" s="5">
        <f>Title!$I$25</f>
        <v>0</v>
      </c>
      <c r="R78" s="5" t="e">
        <f>Title!$I$26</f>
        <v>#N/A</v>
      </c>
      <c r="S78" s="205" t="e">
        <f>Title!$I$28</f>
        <v>#N/A</v>
      </c>
      <c r="T78" s="218" t="e">
        <f t="shared" si="5"/>
        <v>#N/A</v>
      </c>
    </row>
    <row r="79" spans="1:20" ht="43.9" customHeight="1">
      <c r="B79" s="215"/>
      <c r="E79" s="208" t="e">
        <f>#REF!</f>
        <v>#REF!</v>
      </c>
      <c r="F79" s="209" t="e">
        <f>#REF!</f>
        <v>#REF!</v>
      </c>
      <c r="G79" s="209" t="e">
        <f t="shared" si="8"/>
        <v>#REF!</v>
      </c>
      <c r="H79" s="221" t="e">
        <f t="shared" si="6"/>
        <v>#REF!</v>
      </c>
      <c r="I79" s="210" t="e">
        <f>#REF!</f>
        <v>#REF!</v>
      </c>
      <c r="J79" s="210" t="e">
        <f t="shared" si="9"/>
        <v>#REF!</v>
      </c>
      <c r="K79" s="211" t="e">
        <f>#REF!</f>
        <v>#REF!</v>
      </c>
      <c r="L79" s="211"/>
      <c r="M79" s="211"/>
      <c r="N79" s="216"/>
      <c r="O79" s="216"/>
      <c r="P79" s="5" t="e">
        <f t="shared" si="7"/>
        <v>#N/A</v>
      </c>
      <c r="Q79" s="5">
        <f>Title!$I$25</f>
        <v>0</v>
      </c>
      <c r="R79" s="5" t="e">
        <f>Title!$I$26</f>
        <v>#N/A</v>
      </c>
      <c r="S79" s="205" t="e">
        <f>Title!$I$28</f>
        <v>#N/A</v>
      </c>
      <c r="T79" s="218" t="e">
        <f t="shared" si="5"/>
        <v>#N/A</v>
      </c>
    </row>
    <row r="80" spans="1:20" ht="43.9" customHeight="1">
      <c r="B80" s="214"/>
      <c r="E80" s="208" t="e">
        <f>#REF!</f>
        <v>#REF!</v>
      </c>
      <c r="F80" s="209" t="e">
        <f>#REF!</f>
        <v>#REF!</v>
      </c>
      <c r="G80" s="209" t="e">
        <f t="shared" si="8"/>
        <v>#REF!</v>
      </c>
      <c r="H80" s="221" t="e">
        <f t="shared" si="6"/>
        <v>#REF!</v>
      </c>
      <c r="I80" s="210" t="e">
        <f>#REF!</f>
        <v>#REF!</v>
      </c>
      <c r="J80" s="210" t="e">
        <f t="shared" si="9"/>
        <v>#REF!</v>
      </c>
      <c r="K80" s="211" t="e">
        <f>#REF!</f>
        <v>#REF!</v>
      </c>
      <c r="L80" s="211"/>
      <c r="M80" s="211"/>
      <c r="N80" s="216"/>
      <c r="O80" s="216"/>
      <c r="P80" s="5" t="e">
        <f t="shared" si="7"/>
        <v>#N/A</v>
      </c>
      <c r="Q80" s="5">
        <f>Title!$I$25</f>
        <v>0</v>
      </c>
      <c r="R80" s="5" t="e">
        <f>Title!$I$26</f>
        <v>#N/A</v>
      </c>
      <c r="S80" s="205" t="e">
        <f>Title!$I$28</f>
        <v>#N/A</v>
      </c>
      <c r="T80" s="218" t="e">
        <f t="shared" si="5"/>
        <v>#N/A</v>
      </c>
    </row>
    <row r="81" spans="1:20" ht="43.9" customHeight="1">
      <c r="B81" s="214"/>
      <c r="E81" s="208" t="e">
        <f>#REF!</f>
        <v>#REF!</v>
      </c>
      <c r="F81" s="209" t="e">
        <f>#REF!</f>
        <v>#REF!</v>
      </c>
      <c r="G81" s="209" t="e">
        <f t="shared" si="8"/>
        <v>#REF!</v>
      </c>
      <c r="H81" s="221" t="e">
        <f t="shared" si="6"/>
        <v>#REF!</v>
      </c>
      <c r="I81" s="210" t="e">
        <f>#REF!</f>
        <v>#REF!</v>
      </c>
      <c r="J81" s="210" t="e">
        <f t="shared" si="9"/>
        <v>#REF!</v>
      </c>
      <c r="K81" s="211" t="e">
        <f>#REF!</f>
        <v>#REF!</v>
      </c>
      <c r="L81" s="211"/>
      <c r="M81" s="211"/>
      <c r="N81" s="216"/>
      <c r="O81" s="216"/>
      <c r="P81" s="5" t="e">
        <f t="shared" si="7"/>
        <v>#N/A</v>
      </c>
      <c r="Q81" s="5">
        <f>Title!$I$25</f>
        <v>0</v>
      </c>
      <c r="R81" s="5" t="e">
        <f>Title!$I$26</f>
        <v>#N/A</v>
      </c>
      <c r="S81" s="205" t="e">
        <f>Title!$I$28</f>
        <v>#N/A</v>
      </c>
      <c r="T81" s="218" t="e">
        <f t="shared" si="5"/>
        <v>#N/A</v>
      </c>
    </row>
    <row r="82" spans="1:20" ht="43.9" customHeight="1">
      <c r="B82" s="214"/>
      <c r="E82" s="208" t="e">
        <f>#REF!</f>
        <v>#REF!</v>
      </c>
      <c r="F82" s="209" t="e">
        <f>#REF!</f>
        <v>#REF!</v>
      </c>
      <c r="G82" s="209" t="e">
        <f t="shared" si="8"/>
        <v>#REF!</v>
      </c>
      <c r="H82" s="221" t="e">
        <f t="shared" si="6"/>
        <v>#REF!</v>
      </c>
      <c r="I82" s="210" t="e">
        <f>#REF!</f>
        <v>#REF!</v>
      </c>
      <c r="J82" s="210" t="e">
        <f t="shared" si="9"/>
        <v>#REF!</v>
      </c>
      <c r="K82" s="211" t="e">
        <f>#REF!</f>
        <v>#REF!</v>
      </c>
      <c r="L82" s="211"/>
      <c r="M82" s="211"/>
      <c r="N82" s="216"/>
      <c r="O82" s="216"/>
      <c r="P82" s="5" t="e">
        <f t="shared" si="7"/>
        <v>#N/A</v>
      </c>
      <c r="Q82" s="5">
        <f>Title!$I$25</f>
        <v>0</v>
      </c>
      <c r="R82" s="5" t="e">
        <f>Title!$I$26</f>
        <v>#N/A</v>
      </c>
      <c r="S82" s="205" t="e">
        <f>Title!$I$28</f>
        <v>#N/A</v>
      </c>
      <c r="T82" s="218" t="e">
        <f t="shared" si="5"/>
        <v>#N/A</v>
      </c>
    </row>
    <row r="83" spans="1:20" ht="43.9" customHeight="1">
      <c r="B83" s="214"/>
      <c r="E83" s="208" t="e">
        <f>#REF!</f>
        <v>#REF!</v>
      </c>
      <c r="F83" s="209" t="e">
        <f>#REF!</f>
        <v>#REF!</v>
      </c>
      <c r="G83" s="209" t="e">
        <f t="shared" si="8"/>
        <v>#REF!</v>
      </c>
      <c r="H83" s="221" t="e">
        <f t="shared" si="6"/>
        <v>#REF!</v>
      </c>
      <c r="I83" s="210" t="e">
        <f>#REF!</f>
        <v>#REF!</v>
      </c>
      <c r="J83" s="210" t="e">
        <f t="shared" si="9"/>
        <v>#REF!</v>
      </c>
      <c r="K83" s="211" t="e">
        <f>#REF!</f>
        <v>#REF!</v>
      </c>
      <c r="L83" s="211"/>
      <c r="M83" s="211"/>
      <c r="N83" s="216"/>
      <c r="O83" s="216"/>
      <c r="P83" s="5" t="e">
        <f t="shared" si="7"/>
        <v>#N/A</v>
      </c>
      <c r="Q83" s="5">
        <f>Title!$I$25</f>
        <v>0</v>
      </c>
      <c r="R83" s="5" t="e">
        <f>Title!$I$26</f>
        <v>#N/A</v>
      </c>
      <c r="S83" s="205" t="e">
        <f>Title!$I$28</f>
        <v>#N/A</v>
      </c>
      <c r="T83" s="218" t="e">
        <f t="shared" si="5"/>
        <v>#N/A</v>
      </c>
    </row>
    <row r="84" spans="1:20" ht="43.9" customHeight="1">
      <c r="B84" s="214"/>
      <c r="E84" s="208" t="e">
        <f>#REF!</f>
        <v>#REF!</v>
      </c>
      <c r="F84" s="209" t="e">
        <f>#REF!</f>
        <v>#REF!</v>
      </c>
      <c r="G84" s="209" t="e">
        <f t="shared" si="8"/>
        <v>#REF!</v>
      </c>
      <c r="H84" s="221" t="e">
        <f t="shared" si="6"/>
        <v>#REF!</v>
      </c>
      <c r="I84" s="210" t="e">
        <f>#REF!</f>
        <v>#REF!</v>
      </c>
      <c r="J84" s="210" t="e">
        <f t="shared" si="9"/>
        <v>#REF!</v>
      </c>
      <c r="K84" s="211" t="e">
        <f>#REF!</f>
        <v>#REF!</v>
      </c>
      <c r="L84" s="211"/>
      <c r="M84" s="211"/>
      <c r="N84" s="216"/>
      <c r="O84" s="216"/>
      <c r="P84" s="5" t="e">
        <f t="shared" si="7"/>
        <v>#N/A</v>
      </c>
      <c r="Q84" s="5">
        <f>Title!$I$25</f>
        <v>0</v>
      </c>
      <c r="R84" s="5" t="e">
        <f>Title!$I$26</f>
        <v>#N/A</v>
      </c>
      <c r="S84" s="205" t="e">
        <f>Title!$I$28</f>
        <v>#N/A</v>
      </c>
      <c r="T84" s="218" t="e">
        <f t="shared" si="5"/>
        <v>#N/A</v>
      </c>
    </row>
    <row r="85" spans="1:20" ht="43.9" customHeight="1">
      <c r="B85" s="214"/>
      <c r="E85" s="208" t="e">
        <f>#REF!</f>
        <v>#REF!</v>
      </c>
      <c r="F85" s="209" t="e">
        <f>#REF!</f>
        <v>#REF!</v>
      </c>
      <c r="G85" s="209" t="e">
        <f t="shared" si="8"/>
        <v>#REF!</v>
      </c>
      <c r="H85" s="221" t="e">
        <f t="shared" si="6"/>
        <v>#REF!</v>
      </c>
      <c r="I85" s="210" t="e">
        <f>#REF!</f>
        <v>#REF!</v>
      </c>
      <c r="J85" s="210" t="e">
        <f t="shared" si="9"/>
        <v>#REF!</v>
      </c>
      <c r="K85" s="211" t="e">
        <f>#REF!</f>
        <v>#REF!</v>
      </c>
      <c r="L85" s="211"/>
      <c r="M85" s="211"/>
      <c r="N85" s="216"/>
      <c r="O85" s="216"/>
      <c r="P85" s="5" t="e">
        <f t="shared" si="7"/>
        <v>#N/A</v>
      </c>
      <c r="Q85" s="5">
        <f>Title!$I$25</f>
        <v>0</v>
      </c>
      <c r="R85" s="5" t="e">
        <f>Title!$I$26</f>
        <v>#N/A</v>
      </c>
      <c r="S85" s="205" t="e">
        <f>Title!$I$28</f>
        <v>#N/A</v>
      </c>
      <c r="T85" s="218" t="e">
        <f t="shared" si="5"/>
        <v>#N/A</v>
      </c>
    </row>
    <row r="86" spans="1:20" ht="43.9" customHeight="1">
      <c r="B86" s="214"/>
      <c r="E86" s="208" t="e">
        <f>#REF!</f>
        <v>#REF!</v>
      </c>
      <c r="F86" s="209" t="e">
        <f>#REF!</f>
        <v>#REF!</v>
      </c>
      <c r="G86" s="209" t="e">
        <f t="shared" si="8"/>
        <v>#REF!</v>
      </c>
      <c r="H86" s="221" t="e">
        <f t="shared" si="6"/>
        <v>#REF!</v>
      </c>
      <c r="I86" s="210" t="e">
        <f>#REF!</f>
        <v>#REF!</v>
      </c>
      <c r="J86" s="210" t="e">
        <f t="shared" si="9"/>
        <v>#REF!</v>
      </c>
      <c r="K86" s="211" t="e">
        <f>#REF!</f>
        <v>#REF!</v>
      </c>
      <c r="L86" s="211"/>
      <c r="M86" s="211"/>
      <c r="N86" s="216"/>
      <c r="O86" s="216"/>
      <c r="P86" s="5" t="e">
        <f t="shared" si="7"/>
        <v>#N/A</v>
      </c>
      <c r="Q86" s="5">
        <f>Title!$I$25</f>
        <v>0</v>
      </c>
      <c r="R86" s="5" t="e">
        <f>Title!$I$26</f>
        <v>#N/A</v>
      </c>
      <c r="S86" s="205" t="e">
        <f>Title!$I$28</f>
        <v>#N/A</v>
      </c>
      <c r="T86" s="218" t="e">
        <f t="shared" si="5"/>
        <v>#N/A</v>
      </c>
    </row>
    <row r="87" spans="1:20" ht="43.9" customHeight="1">
      <c r="B87" s="214"/>
      <c r="G87"/>
      <c r="H87" s="218" t="e">
        <f>CONCATENATE(O89, "- Owner -", M89)</f>
        <v>#REF!</v>
      </c>
      <c r="I87" s="210"/>
      <c r="J87" s="210"/>
      <c r="K87" s="211"/>
      <c r="L87" s="211"/>
      <c r="M87" s="211"/>
      <c r="N87" s="216"/>
      <c r="O87" s="216"/>
      <c r="P87" s="5" t="e">
        <f t="shared" si="7"/>
        <v>#N/A</v>
      </c>
      <c r="Q87" s="5">
        <f>Title!$I$25</f>
        <v>0</v>
      </c>
      <c r="R87" s="5" t="e">
        <f>Title!$I$26</f>
        <v>#N/A</v>
      </c>
      <c r="S87" s="205" t="e">
        <f>Title!$I$28</f>
        <v>#N/A</v>
      </c>
      <c r="T87" s="218" t="e">
        <f t="shared" si="5"/>
        <v>#N/A</v>
      </c>
    </row>
    <row r="88" spans="1:20" ht="43.9" customHeight="1">
      <c r="B88" s="214"/>
      <c r="G88"/>
      <c r="H88" s="219" t="e">
        <f>CONCATENATE(D89," - Turnaround Principle # ",A89)</f>
        <v>#REF!</v>
      </c>
      <c r="I88" s="210"/>
      <c r="J88" s="210"/>
      <c r="K88" s="211"/>
      <c r="L88" s="211"/>
      <c r="M88" s="211"/>
      <c r="N88" s="216"/>
      <c r="O88" s="216"/>
      <c r="P88" s="5" t="e">
        <f t="shared" si="7"/>
        <v>#N/A</v>
      </c>
      <c r="Q88" s="5">
        <f>Title!$I$25</f>
        <v>0</v>
      </c>
      <c r="R88" s="5" t="e">
        <f>Title!$I$26</f>
        <v>#N/A</v>
      </c>
      <c r="S88" s="205" t="e">
        <f>Title!$I$28</f>
        <v>#N/A</v>
      </c>
      <c r="T88" s="218" t="e">
        <f t="shared" si="5"/>
        <v>#N/A</v>
      </c>
    </row>
    <row r="89" spans="1:20" ht="43.9" customHeight="1">
      <c r="A89" s="189" t="e">
        <f>#REF!&amp;" "&amp;#REF!&amp;" "&amp;#REF!&amp;" "&amp;#REF!</f>
        <v>#REF!</v>
      </c>
      <c r="B89" s="206"/>
      <c r="C89" s="207" t="e">
        <f>#REF!</f>
        <v>#REF!</v>
      </c>
      <c r="D89" s="207" t="e">
        <f>LEFT(C89, 200)</f>
        <v>#REF!</v>
      </c>
      <c r="E89" s="208" t="e">
        <f>#REF!</f>
        <v>#REF!</v>
      </c>
      <c r="F89" s="209" t="e">
        <f>#REF!</f>
        <v>#REF!</v>
      </c>
      <c r="G89" s="209" t="e">
        <f t="shared" si="8"/>
        <v>#REF!</v>
      </c>
      <c r="H89" s="221" t="e">
        <f t="shared" si="6"/>
        <v>#REF!</v>
      </c>
      <c r="I89" s="210" t="e">
        <f>#REF!</f>
        <v>#REF!</v>
      </c>
      <c r="J89" s="210" t="e">
        <f t="shared" si="9"/>
        <v>#REF!</v>
      </c>
      <c r="K89" s="211" t="e">
        <f>#REF!</f>
        <v>#REF!</v>
      </c>
      <c r="L89" s="212" t="e">
        <f>#REF!</f>
        <v>#REF!</v>
      </c>
      <c r="M89" s="212" t="e">
        <f>LEFT(L89, 50)</f>
        <v>#REF!</v>
      </c>
      <c r="N89" s="213" t="e">
        <f>#REF!</f>
        <v>#REF!</v>
      </c>
      <c r="O89" s="213" t="e">
        <f>LEFT(N89, 200)</f>
        <v>#REF!</v>
      </c>
      <c r="P89" s="5" t="e">
        <f t="shared" si="7"/>
        <v>#N/A</v>
      </c>
      <c r="Q89" s="5">
        <f>Title!$I$25</f>
        <v>0</v>
      </c>
      <c r="R89" s="5" t="e">
        <f>Title!$I$26</f>
        <v>#N/A</v>
      </c>
      <c r="S89" s="205" t="e">
        <f>Title!$I$28</f>
        <v>#N/A</v>
      </c>
      <c r="T89" s="218" t="e">
        <f t="shared" si="5"/>
        <v>#N/A</v>
      </c>
    </row>
    <row r="90" spans="1:20" ht="43.9" customHeight="1">
      <c r="B90" s="214"/>
      <c r="E90" s="208" t="e">
        <f>#REF!</f>
        <v>#REF!</v>
      </c>
      <c r="F90" s="209" t="e">
        <f>#REF!</f>
        <v>#REF!</v>
      </c>
      <c r="G90" s="209" t="e">
        <f t="shared" si="8"/>
        <v>#REF!</v>
      </c>
      <c r="H90" s="221" t="e">
        <f t="shared" si="6"/>
        <v>#REF!</v>
      </c>
      <c r="I90" s="210" t="e">
        <f>#REF!</f>
        <v>#REF!</v>
      </c>
      <c r="J90" s="210" t="e">
        <f t="shared" si="9"/>
        <v>#REF!</v>
      </c>
      <c r="K90" s="211" t="e">
        <f>#REF!</f>
        <v>#REF!</v>
      </c>
      <c r="L90" s="211"/>
      <c r="M90" s="211"/>
      <c r="N90" s="216"/>
      <c r="O90" s="216"/>
      <c r="P90" s="5" t="e">
        <f t="shared" si="7"/>
        <v>#N/A</v>
      </c>
      <c r="Q90" s="5">
        <f>Title!$I$25</f>
        <v>0</v>
      </c>
      <c r="R90" s="5" t="e">
        <f>Title!$I$26</f>
        <v>#N/A</v>
      </c>
      <c r="S90" s="205" t="e">
        <f>Title!$I$28</f>
        <v>#N/A</v>
      </c>
      <c r="T90" s="218" t="e">
        <f t="shared" si="5"/>
        <v>#N/A</v>
      </c>
    </row>
    <row r="91" spans="1:20" ht="43.9" customHeight="1">
      <c r="B91" s="214"/>
      <c r="E91" s="208" t="e">
        <f>#REF!</f>
        <v>#REF!</v>
      </c>
      <c r="F91" s="209" t="e">
        <f>#REF!</f>
        <v>#REF!</v>
      </c>
      <c r="G91" s="209" t="e">
        <f t="shared" si="8"/>
        <v>#REF!</v>
      </c>
      <c r="H91" s="221" t="e">
        <f t="shared" si="6"/>
        <v>#REF!</v>
      </c>
      <c r="I91" s="210" t="e">
        <f>#REF!</f>
        <v>#REF!</v>
      </c>
      <c r="J91" s="210" t="e">
        <f t="shared" si="9"/>
        <v>#REF!</v>
      </c>
      <c r="K91" s="211" t="e">
        <f>#REF!</f>
        <v>#REF!</v>
      </c>
      <c r="L91" s="211"/>
      <c r="M91" s="211"/>
      <c r="N91" s="216"/>
      <c r="O91" s="216"/>
      <c r="P91" s="5" t="e">
        <f t="shared" si="7"/>
        <v>#N/A</v>
      </c>
      <c r="Q91" s="5">
        <f>Title!$I$25</f>
        <v>0</v>
      </c>
      <c r="R91" s="5" t="e">
        <f>Title!$I$26</f>
        <v>#N/A</v>
      </c>
      <c r="S91" s="205" t="e">
        <f>Title!$I$28</f>
        <v>#N/A</v>
      </c>
      <c r="T91" s="218" t="e">
        <f t="shared" si="5"/>
        <v>#N/A</v>
      </c>
    </row>
    <row r="92" spans="1:20" ht="43.9" customHeight="1">
      <c r="B92" s="214"/>
      <c r="E92" s="208" t="e">
        <f>#REF!</f>
        <v>#REF!</v>
      </c>
      <c r="F92" s="209" t="e">
        <f>#REF!</f>
        <v>#REF!</v>
      </c>
      <c r="G92" s="209" t="e">
        <f t="shared" si="8"/>
        <v>#REF!</v>
      </c>
      <c r="H92" s="221" t="e">
        <f t="shared" si="6"/>
        <v>#REF!</v>
      </c>
      <c r="I92" s="210" t="e">
        <f>#REF!</f>
        <v>#REF!</v>
      </c>
      <c r="J92" s="210" t="e">
        <f t="shared" si="9"/>
        <v>#REF!</v>
      </c>
      <c r="K92" s="211" t="e">
        <f>#REF!</f>
        <v>#REF!</v>
      </c>
      <c r="L92" s="211"/>
      <c r="M92" s="211"/>
      <c r="N92" s="216"/>
      <c r="O92" s="216"/>
      <c r="P92" s="5" t="e">
        <f t="shared" si="7"/>
        <v>#N/A</v>
      </c>
      <c r="Q92" s="5">
        <f>Title!$I$25</f>
        <v>0</v>
      </c>
      <c r="R92" s="5" t="e">
        <f>Title!$I$26</f>
        <v>#N/A</v>
      </c>
      <c r="S92" s="205" t="e">
        <f>Title!$I$28</f>
        <v>#N/A</v>
      </c>
      <c r="T92" s="218" t="e">
        <f t="shared" si="5"/>
        <v>#N/A</v>
      </c>
    </row>
    <row r="93" spans="1:20" ht="43.9" customHeight="1">
      <c r="B93" s="214"/>
      <c r="E93" s="208" t="e">
        <f>#REF!</f>
        <v>#REF!</v>
      </c>
      <c r="F93" s="209" t="e">
        <f>#REF!</f>
        <v>#REF!</v>
      </c>
      <c r="G93" s="209" t="e">
        <f t="shared" si="8"/>
        <v>#REF!</v>
      </c>
      <c r="H93" s="221" t="e">
        <f t="shared" si="6"/>
        <v>#REF!</v>
      </c>
      <c r="I93" s="210" t="e">
        <f>#REF!</f>
        <v>#REF!</v>
      </c>
      <c r="J93" s="210" t="e">
        <f t="shared" si="9"/>
        <v>#REF!</v>
      </c>
      <c r="K93" s="211" t="e">
        <f>#REF!</f>
        <v>#REF!</v>
      </c>
      <c r="L93" s="211"/>
      <c r="M93" s="211"/>
      <c r="N93" s="216"/>
      <c r="O93" s="216"/>
      <c r="P93" s="5" t="e">
        <f t="shared" si="7"/>
        <v>#N/A</v>
      </c>
      <c r="Q93" s="5">
        <f>Title!$I$25</f>
        <v>0</v>
      </c>
      <c r="R93" s="5" t="e">
        <f>Title!$I$26</f>
        <v>#N/A</v>
      </c>
      <c r="S93" s="205" t="e">
        <f>Title!$I$28</f>
        <v>#N/A</v>
      </c>
      <c r="T93" s="218" t="e">
        <f t="shared" si="5"/>
        <v>#N/A</v>
      </c>
    </row>
    <row r="94" spans="1:20" ht="43.9" customHeight="1">
      <c r="B94" s="214"/>
      <c r="E94" s="208" t="e">
        <f>#REF!</f>
        <v>#REF!</v>
      </c>
      <c r="F94" s="209" t="e">
        <f>#REF!</f>
        <v>#REF!</v>
      </c>
      <c r="G94" s="209" t="e">
        <f t="shared" si="8"/>
        <v>#REF!</v>
      </c>
      <c r="H94" s="221" t="e">
        <f t="shared" si="6"/>
        <v>#REF!</v>
      </c>
      <c r="I94" s="210" t="e">
        <f>#REF!</f>
        <v>#REF!</v>
      </c>
      <c r="J94" s="210" t="e">
        <f t="shared" si="9"/>
        <v>#REF!</v>
      </c>
      <c r="K94" s="211" t="e">
        <f>#REF!</f>
        <v>#REF!</v>
      </c>
      <c r="L94" s="211"/>
      <c r="M94" s="211"/>
      <c r="N94" s="216"/>
      <c r="O94" s="216"/>
      <c r="P94" s="5" t="e">
        <f t="shared" si="7"/>
        <v>#N/A</v>
      </c>
      <c r="Q94" s="5">
        <f>Title!$I$25</f>
        <v>0</v>
      </c>
      <c r="R94" s="5" t="e">
        <f>Title!$I$26</f>
        <v>#N/A</v>
      </c>
      <c r="S94" s="205" t="e">
        <f>Title!$I$28</f>
        <v>#N/A</v>
      </c>
      <c r="T94" s="218" t="e">
        <f t="shared" si="5"/>
        <v>#N/A</v>
      </c>
    </row>
    <row r="95" spans="1:20" ht="43.9" customHeight="1">
      <c r="B95" s="214"/>
      <c r="E95" s="208" t="e">
        <f>#REF!</f>
        <v>#REF!</v>
      </c>
      <c r="F95" s="209" t="e">
        <f>#REF!</f>
        <v>#REF!</v>
      </c>
      <c r="G95" s="209" t="e">
        <f t="shared" si="8"/>
        <v>#REF!</v>
      </c>
      <c r="H95" s="221" t="e">
        <f t="shared" si="6"/>
        <v>#REF!</v>
      </c>
      <c r="I95" s="210" t="e">
        <f>#REF!</f>
        <v>#REF!</v>
      </c>
      <c r="J95" s="210" t="e">
        <f t="shared" si="9"/>
        <v>#REF!</v>
      </c>
      <c r="K95" s="211" t="e">
        <f>#REF!</f>
        <v>#REF!</v>
      </c>
      <c r="L95" s="211"/>
      <c r="M95" s="211"/>
      <c r="N95" s="216"/>
      <c r="O95" s="216"/>
      <c r="P95" s="5" t="e">
        <f t="shared" si="7"/>
        <v>#N/A</v>
      </c>
      <c r="Q95" s="5">
        <f>Title!$I$25</f>
        <v>0</v>
      </c>
      <c r="R95" s="5" t="e">
        <f>Title!$I$26</f>
        <v>#N/A</v>
      </c>
      <c r="S95" s="205" t="e">
        <f>Title!$I$28</f>
        <v>#N/A</v>
      </c>
      <c r="T95" s="218" t="e">
        <f t="shared" si="5"/>
        <v>#N/A</v>
      </c>
    </row>
    <row r="96" spans="1:20" ht="43.9" customHeight="1">
      <c r="B96" s="215"/>
      <c r="E96" s="208" t="e">
        <f>#REF!</f>
        <v>#REF!</v>
      </c>
      <c r="F96" s="209" t="e">
        <f>#REF!</f>
        <v>#REF!</v>
      </c>
      <c r="G96" s="209" t="e">
        <f t="shared" si="8"/>
        <v>#REF!</v>
      </c>
      <c r="H96" s="221" t="e">
        <f t="shared" si="6"/>
        <v>#REF!</v>
      </c>
      <c r="I96" s="210" t="e">
        <f>#REF!</f>
        <v>#REF!</v>
      </c>
      <c r="J96" s="210" t="e">
        <f t="shared" si="9"/>
        <v>#REF!</v>
      </c>
      <c r="K96" s="211" t="e">
        <f>#REF!</f>
        <v>#REF!</v>
      </c>
      <c r="L96" s="211"/>
      <c r="M96" s="211"/>
      <c r="N96" s="216"/>
      <c r="O96" s="216"/>
      <c r="P96" s="5" t="e">
        <f t="shared" si="7"/>
        <v>#N/A</v>
      </c>
      <c r="Q96" s="5">
        <f>Title!$I$25</f>
        <v>0</v>
      </c>
      <c r="R96" s="5" t="e">
        <f>Title!$I$26</f>
        <v>#N/A</v>
      </c>
      <c r="S96" s="205" t="e">
        <f>Title!$I$28</f>
        <v>#N/A</v>
      </c>
      <c r="T96" s="218" t="e">
        <f t="shared" si="5"/>
        <v>#N/A</v>
      </c>
    </row>
    <row r="97" spans="1:20" ht="43.9" customHeight="1">
      <c r="B97" s="214"/>
      <c r="E97" s="208" t="e">
        <f>#REF!</f>
        <v>#REF!</v>
      </c>
      <c r="F97" s="209" t="e">
        <f>#REF!</f>
        <v>#REF!</v>
      </c>
      <c r="G97" s="209" t="e">
        <f t="shared" si="8"/>
        <v>#REF!</v>
      </c>
      <c r="H97" s="221" t="e">
        <f t="shared" si="6"/>
        <v>#REF!</v>
      </c>
      <c r="I97" s="210" t="e">
        <f>#REF!</f>
        <v>#REF!</v>
      </c>
      <c r="J97" s="210" t="e">
        <f t="shared" si="9"/>
        <v>#REF!</v>
      </c>
      <c r="K97" s="211" t="e">
        <f>#REF!</f>
        <v>#REF!</v>
      </c>
      <c r="L97" s="211"/>
      <c r="M97" s="211"/>
      <c r="N97" s="216"/>
      <c r="O97" s="216"/>
      <c r="P97" s="5" t="e">
        <f t="shared" si="7"/>
        <v>#N/A</v>
      </c>
      <c r="Q97" s="5">
        <f>Title!$I$25</f>
        <v>0</v>
      </c>
      <c r="R97" s="5" t="e">
        <f>Title!$I$26</f>
        <v>#N/A</v>
      </c>
      <c r="S97" s="205" t="e">
        <f>Title!$I$28</f>
        <v>#N/A</v>
      </c>
      <c r="T97" s="218" t="e">
        <f t="shared" si="5"/>
        <v>#N/A</v>
      </c>
    </row>
    <row r="98" spans="1:20" ht="43.9" customHeight="1">
      <c r="B98" s="214"/>
      <c r="E98" s="208" t="e">
        <f>#REF!</f>
        <v>#REF!</v>
      </c>
      <c r="F98" s="209" t="e">
        <f>#REF!</f>
        <v>#REF!</v>
      </c>
      <c r="G98" s="209" t="e">
        <f t="shared" si="8"/>
        <v>#REF!</v>
      </c>
      <c r="H98" s="221" t="e">
        <f t="shared" si="6"/>
        <v>#REF!</v>
      </c>
      <c r="I98" s="210" t="e">
        <f>#REF!</f>
        <v>#REF!</v>
      </c>
      <c r="J98" s="210" t="e">
        <f t="shared" si="9"/>
        <v>#REF!</v>
      </c>
      <c r="K98" s="211" t="e">
        <f>#REF!</f>
        <v>#REF!</v>
      </c>
      <c r="L98" s="211"/>
      <c r="M98" s="211"/>
      <c r="N98" s="216"/>
      <c r="O98" s="216"/>
      <c r="P98" s="5" t="e">
        <f t="shared" si="7"/>
        <v>#N/A</v>
      </c>
      <c r="Q98" s="5">
        <f>Title!$I$25</f>
        <v>0</v>
      </c>
      <c r="R98" s="5" t="e">
        <f>Title!$I$26</f>
        <v>#N/A</v>
      </c>
      <c r="S98" s="205" t="e">
        <f>Title!$I$28</f>
        <v>#N/A</v>
      </c>
      <c r="T98" s="218" t="e">
        <f t="shared" si="5"/>
        <v>#N/A</v>
      </c>
    </row>
    <row r="99" spans="1:20" ht="43.9" customHeight="1">
      <c r="B99" s="214"/>
      <c r="E99" s="208" t="e">
        <f>#REF!</f>
        <v>#REF!</v>
      </c>
      <c r="F99" s="209" t="e">
        <f>#REF!</f>
        <v>#REF!</v>
      </c>
      <c r="G99" s="209" t="e">
        <f t="shared" si="8"/>
        <v>#REF!</v>
      </c>
      <c r="H99" s="221" t="e">
        <f t="shared" si="6"/>
        <v>#REF!</v>
      </c>
      <c r="I99" s="210" t="e">
        <f>#REF!</f>
        <v>#REF!</v>
      </c>
      <c r="J99" s="210" t="e">
        <f t="shared" si="9"/>
        <v>#REF!</v>
      </c>
      <c r="K99" s="211" t="e">
        <f>#REF!</f>
        <v>#REF!</v>
      </c>
      <c r="L99" s="211"/>
      <c r="M99" s="211"/>
      <c r="N99" s="216"/>
      <c r="O99" s="216"/>
      <c r="P99" s="5" t="e">
        <f t="shared" si="7"/>
        <v>#N/A</v>
      </c>
      <c r="Q99" s="5">
        <f>Title!$I$25</f>
        <v>0</v>
      </c>
      <c r="R99" s="5" t="e">
        <f>Title!$I$26</f>
        <v>#N/A</v>
      </c>
      <c r="S99" s="205" t="e">
        <f>Title!$I$28</f>
        <v>#N/A</v>
      </c>
      <c r="T99" s="218" t="e">
        <f t="shared" si="5"/>
        <v>#N/A</v>
      </c>
    </row>
    <row r="100" spans="1:20" ht="43.9" customHeight="1">
      <c r="B100" s="214"/>
      <c r="E100" s="208" t="e">
        <f>#REF!</f>
        <v>#REF!</v>
      </c>
      <c r="F100" s="209" t="e">
        <f>#REF!</f>
        <v>#REF!</v>
      </c>
      <c r="G100" s="209" t="e">
        <f t="shared" si="8"/>
        <v>#REF!</v>
      </c>
      <c r="H100" s="221" t="e">
        <f t="shared" si="6"/>
        <v>#REF!</v>
      </c>
      <c r="I100" s="210" t="e">
        <f>#REF!</f>
        <v>#REF!</v>
      </c>
      <c r="J100" s="210" t="e">
        <f t="shared" si="9"/>
        <v>#REF!</v>
      </c>
      <c r="K100" s="211" t="e">
        <f>#REF!</f>
        <v>#REF!</v>
      </c>
      <c r="L100" s="211"/>
      <c r="M100" s="211"/>
      <c r="N100" s="216"/>
      <c r="O100" s="216"/>
      <c r="P100" s="5" t="e">
        <f t="shared" si="7"/>
        <v>#N/A</v>
      </c>
      <c r="Q100" s="5">
        <f>Title!$I$25</f>
        <v>0</v>
      </c>
      <c r="R100" s="5" t="e">
        <f>Title!$I$26</f>
        <v>#N/A</v>
      </c>
      <c r="S100" s="205" t="e">
        <f>Title!$I$28</f>
        <v>#N/A</v>
      </c>
      <c r="T100" s="218" t="e">
        <f t="shared" si="5"/>
        <v>#N/A</v>
      </c>
    </row>
    <row r="101" spans="1:20" ht="43.9" customHeight="1">
      <c r="B101" s="214"/>
      <c r="E101" s="208" t="e">
        <f>#REF!</f>
        <v>#REF!</v>
      </c>
      <c r="F101" s="209" t="e">
        <f>#REF!</f>
        <v>#REF!</v>
      </c>
      <c r="G101" s="209" t="e">
        <f t="shared" si="8"/>
        <v>#REF!</v>
      </c>
      <c r="H101" s="221" t="e">
        <f t="shared" si="6"/>
        <v>#REF!</v>
      </c>
      <c r="I101" s="210" t="e">
        <f>#REF!</f>
        <v>#REF!</v>
      </c>
      <c r="J101" s="210" t="e">
        <f t="shared" si="9"/>
        <v>#REF!</v>
      </c>
      <c r="K101" s="211" t="e">
        <f>#REF!</f>
        <v>#REF!</v>
      </c>
      <c r="L101" s="211"/>
      <c r="M101" s="211"/>
      <c r="N101" s="216"/>
      <c r="O101" s="216"/>
      <c r="P101" s="5" t="e">
        <f t="shared" si="7"/>
        <v>#N/A</v>
      </c>
      <c r="Q101" s="5">
        <f>Title!$I$25</f>
        <v>0</v>
      </c>
      <c r="R101" s="5" t="e">
        <f>Title!$I$26</f>
        <v>#N/A</v>
      </c>
      <c r="S101" s="205" t="e">
        <f>Title!$I$28</f>
        <v>#N/A</v>
      </c>
      <c r="T101" s="218" t="e">
        <f t="shared" si="5"/>
        <v>#N/A</v>
      </c>
    </row>
    <row r="102" spans="1:20" ht="43.9" customHeight="1">
      <c r="B102" s="214"/>
      <c r="E102" s="208" t="e">
        <f>#REF!</f>
        <v>#REF!</v>
      </c>
      <c r="F102" s="209" t="e">
        <f>#REF!</f>
        <v>#REF!</v>
      </c>
      <c r="G102" s="209" t="e">
        <f t="shared" si="8"/>
        <v>#REF!</v>
      </c>
      <c r="H102" s="221" t="e">
        <f t="shared" si="6"/>
        <v>#REF!</v>
      </c>
      <c r="I102" s="210" t="e">
        <f>#REF!</f>
        <v>#REF!</v>
      </c>
      <c r="J102" s="210" t="e">
        <f t="shared" si="9"/>
        <v>#REF!</v>
      </c>
      <c r="K102" s="211" t="e">
        <f>#REF!</f>
        <v>#REF!</v>
      </c>
      <c r="L102" s="211"/>
      <c r="M102" s="211"/>
      <c r="N102" s="216"/>
      <c r="O102" s="216"/>
      <c r="P102" s="5" t="e">
        <f t="shared" si="7"/>
        <v>#N/A</v>
      </c>
      <c r="Q102" s="5">
        <f>Title!$I$25</f>
        <v>0</v>
      </c>
      <c r="R102" s="5" t="e">
        <f>Title!$I$26</f>
        <v>#N/A</v>
      </c>
      <c r="S102" s="205" t="e">
        <f>Title!$I$28</f>
        <v>#N/A</v>
      </c>
      <c r="T102" s="218" t="e">
        <f t="shared" si="5"/>
        <v>#N/A</v>
      </c>
    </row>
    <row r="103" spans="1:20" ht="43.9" customHeight="1">
      <c r="B103" s="214"/>
      <c r="E103" s="208" t="e">
        <f>#REF!</f>
        <v>#REF!</v>
      </c>
      <c r="F103" s="209" t="e">
        <f>#REF!</f>
        <v>#REF!</v>
      </c>
      <c r="G103" s="209" t="e">
        <f t="shared" si="8"/>
        <v>#REF!</v>
      </c>
      <c r="H103" s="221" t="e">
        <f t="shared" si="6"/>
        <v>#REF!</v>
      </c>
      <c r="I103" s="210" t="e">
        <f>#REF!</f>
        <v>#REF!</v>
      </c>
      <c r="J103" s="210" t="e">
        <f t="shared" si="9"/>
        <v>#REF!</v>
      </c>
      <c r="K103" s="211" t="e">
        <f>#REF!</f>
        <v>#REF!</v>
      </c>
      <c r="L103" s="211"/>
      <c r="M103" s="211"/>
      <c r="N103" s="216"/>
      <c r="O103" s="216"/>
      <c r="P103" s="5" t="e">
        <f t="shared" si="7"/>
        <v>#N/A</v>
      </c>
      <c r="Q103" s="5">
        <f>Title!$I$25</f>
        <v>0</v>
      </c>
      <c r="R103" s="5" t="e">
        <f>Title!$I$26</f>
        <v>#N/A</v>
      </c>
      <c r="S103" s="205" t="e">
        <f>Title!$I$28</f>
        <v>#N/A</v>
      </c>
      <c r="T103" s="218" t="e">
        <f t="shared" si="5"/>
        <v>#N/A</v>
      </c>
    </row>
    <row r="104" spans="1:20" ht="43.9" customHeight="1">
      <c r="B104" s="214"/>
      <c r="G104"/>
      <c r="H104" s="218" t="e">
        <f>CONCATENATE(O106, "- Owner -", M106)</f>
        <v>#REF!</v>
      </c>
      <c r="I104" s="210"/>
      <c r="J104" s="210"/>
      <c r="K104" s="211"/>
      <c r="L104" s="211"/>
      <c r="M104" s="211"/>
      <c r="N104" s="216"/>
      <c r="O104" s="216"/>
      <c r="P104" s="5" t="e">
        <f t="shared" si="7"/>
        <v>#N/A</v>
      </c>
      <c r="Q104" s="5">
        <f>Title!$I$25</f>
        <v>0</v>
      </c>
      <c r="R104" s="5" t="e">
        <f>Title!$I$26</f>
        <v>#N/A</v>
      </c>
      <c r="S104" s="205" t="e">
        <f>Title!$I$28</f>
        <v>#N/A</v>
      </c>
      <c r="T104" s="218" t="e">
        <f t="shared" si="5"/>
        <v>#N/A</v>
      </c>
    </row>
    <row r="105" spans="1:20" ht="43.9" customHeight="1">
      <c r="B105" s="214"/>
      <c r="G105"/>
      <c r="H105" s="219" t="e">
        <f>CONCATENATE(D106," - Turnaround Principle # ",A106)</f>
        <v>#REF!</v>
      </c>
      <c r="I105" s="210"/>
      <c r="J105" s="210"/>
      <c r="K105" s="211"/>
      <c r="L105" s="211"/>
      <c r="M105" s="211"/>
      <c r="N105" s="216"/>
      <c r="O105" s="216"/>
      <c r="P105" s="5" t="e">
        <f t="shared" si="7"/>
        <v>#N/A</v>
      </c>
      <c r="Q105" s="5">
        <f>Title!$I$25</f>
        <v>0</v>
      </c>
      <c r="R105" s="5" t="e">
        <f>Title!$I$26</f>
        <v>#N/A</v>
      </c>
      <c r="S105" s="205" t="e">
        <f>Title!$I$28</f>
        <v>#N/A</v>
      </c>
      <c r="T105" s="218" t="e">
        <f t="shared" si="5"/>
        <v>#N/A</v>
      </c>
    </row>
    <row r="106" spans="1:20" ht="43.9" customHeight="1">
      <c r="A106" s="189" t="e">
        <f>#REF!&amp;" "&amp;#REF!&amp;" "&amp;#REF!&amp;" "&amp;#REF!</f>
        <v>#REF!</v>
      </c>
      <c r="B106" s="214"/>
      <c r="C106" s="207" t="e">
        <f>#REF!</f>
        <v>#REF!</v>
      </c>
      <c r="D106" s="207" t="e">
        <f>LEFT(C106, 200)</f>
        <v>#REF!</v>
      </c>
      <c r="E106" s="208" t="e">
        <f>#REF!</f>
        <v>#REF!</v>
      </c>
      <c r="F106" s="209" t="e">
        <f>#REF!</f>
        <v>#REF!</v>
      </c>
      <c r="G106" s="209" t="e">
        <f t="shared" si="8"/>
        <v>#REF!</v>
      </c>
      <c r="H106" s="221" t="e">
        <f t="shared" si="6"/>
        <v>#REF!</v>
      </c>
      <c r="I106" s="210" t="e">
        <f>#REF!</f>
        <v>#REF!</v>
      </c>
      <c r="J106" s="210" t="e">
        <f t="shared" si="9"/>
        <v>#REF!</v>
      </c>
      <c r="K106" s="211" t="e">
        <f>#REF!</f>
        <v>#REF!</v>
      </c>
      <c r="L106" s="212" t="e">
        <f>#REF!</f>
        <v>#REF!</v>
      </c>
      <c r="M106" s="212" t="e">
        <f>LEFT(L106, 50)</f>
        <v>#REF!</v>
      </c>
      <c r="N106" s="213" t="e">
        <f>#REF!</f>
        <v>#REF!</v>
      </c>
      <c r="O106" s="213" t="e">
        <f>LEFT(N106, 200)</f>
        <v>#REF!</v>
      </c>
      <c r="P106" s="5" t="e">
        <f t="shared" si="7"/>
        <v>#N/A</v>
      </c>
      <c r="Q106" s="5">
        <f>Title!$I$25</f>
        <v>0</v>
      </c>
      <c r="R106" s="5" t="e">
        <f>Title!$I$26</f>
        <v>#N/A</v>
      </c>
      <c r="S106" s="205" t="e">
        <f>Title!$I$28</f>
        <v>#N/A</v>
      </c>
      <c r="T106" s="218" t="e">
        <f t="shared" si="5"/>
        <v>#N/A</v>
      </c>
    </row>
    <row r="107" spans="1:20" ht="43.9" customHeight="1">
      <c r="B107" s="214"/>
      <c r="E107" s="208" t="e">
        <f>#REF!</f>
        <v>#REF!</v>
      </c>
      <c r="F107" s="209" t="e">
        <f>#REF!</f>
        <v>#REF!</v>
      </c>
      <c r="G107" s="209" t="e">
        <f t="shared" si="8"/>
        <v>#REF!</v>
      </c>
      <c r="H107" s="221" t="e">
        <f t="shared" si="6"/>
        <v>#REF!</v>
      </c>
      <c r="I107" s="210" t="e">
        <f>#REF!</f>
        <v>#REF!</v>
      </c>
      <c r="J107" s="210" t="e">
        <f t="shared" si="9"/>
        <v>#REF!</v>
      </c>
      <c r="K107" s="211" t="e">
        <f>#REF!</f>
        <v>#REF!</v>
      </c>
      <c r="L107" s="211"/>
      <c r="M107" s="211"/>
      <c r="N107" s="216"/>
      <c r="O107" s="216"/>
      <c r="P107" s="5" t="e">
        <f t="shared" si="7"/>
        <v>#N/A</v>
      </c>
      <c r="Q107" s="5">
        <f>Title!$I$25</f>
        <v>0</v>
      </c>
      <c r="R107" s="5" t="e">
        <f>Title!$I$26</f>
        <v>#N/A</v>
      </c>
      <c r="S107" s="205" t="e">
        <f>Title!$I$28</f>
        <v>#N/A</v>
      </c>
      <c r="T107" s="218" t="e">
        <f t="shared" si="5"/>
        <v>#N/A</v>
      </c>
    </row>
    <row r="108" spans="1:20" ht="43.9" customHeight="1">
      <c r="B108" s="214"/>
      <c r="E108" s="208" t="e">
        <f>#REF!</f>
        <v>#REF!</v>
      </c>
      <c r="F108" s="209" t="e">
        <f>#REF!</f>
        <v>#REF!</v>
      </c>
      <c r="G108" s="209" t="e">
        <f t="shared" si="8"/>
        <v>#REF!</v>
      </c>
      <c r="H108" s="221" t="e">
        <f t="shared" si="6"/>
        <v>#REF!</v>
      </c>
      <c r="I108" s="210" t="e">
        <f>#REF!</f>
        <v>#REF!</v>
      </c>
      <c r="J108" s="210" t="e">
        <f t="shared" si="9"/>
        <v>#REF!</v>
      </c>
      <c r="K108" s="211" t="e">
        <f>#REF!</f>
        <v>#REF!</v>
      </c>
      <c r="L108" s="211"/>
      <c r="M108" s="211"/>
      <c r="N108" s="216"/>
      <c r="O108" s="216"/>
      <c r="P108" s="5" t="e">
        <f t="shared" si="7"/>
        <v>#N/A</v>
      </c>
      <c r="Q108" s="5">
        <f>Title!$I$25</f>
        <v>0</v>
      </c>
      <c r="R108" s="5" t="e">
        <f>Title!$I$26</f>
        <v>#N/A</v>
      </c>
      <c r="S108" s="205" t="e">
        <f>Title!$I$28</f>
        <v>#N/A</v>
      </c>
      <c r="T108" s="218" t="e">
        <f t="shared" si="5"/>
        <v>#N/A</v>
      </c>
    </row>
    <row r="109" spans="1:20" ht="43.9" customHeight="1">
      <c r="B109" s="214"/>
      <c r="E109" s="208" t="e">
        <f>#REF!</f>
        <v>#REF!</v>
      </c>
      <c r="F109" s="209" t="e">
        <f>#REF!</f>
        <v>#REF!</v>
      </c>
      <c r="G109" s="209" t="e">
        <f t="shared" si="8"/>
        <v>#REF!</v>
      </c>
      <c r="H109" s="221" t="e">
        <f t="shared" si="6"/>
        <v>#REF!</v>
      </c>
      <c r="I109" s="210" t="e">
        <f>#REF!</f>
        <v>#REF!</v>
      </c>
      <c r="J109" s="210" t="e">
        <f t="shared" si="9"/>
        <v>#REF!</v>
      </c>
      <c r="K109" s="211" t="e">
        <f>#REF!</f>
        <v>#REF!</v>
      </c>
      <c r="L109" s="211"/>
      <c r="M109" s="211"/>
      <c r="N109" s="216"/>
      <c r="O109" s="216"/>
      <c r="P109" s="5" t="e">
        <f t="shared" si="7"/>
        <v>#N/A</v>
      </c>
      <c r="Q109" s="5">
        <f>Title!$I$25</f>
        <v>0</v>
      </c>
      <c r="R109" s="5" t="e">
        <f>Title!$I$26</f>
        <v>#N/A</v>
      </c>
      <c r="S109" s="205" t="e">
        <f>Title!$I$28</f>
        <v>#N/A</v>
      </c>
      <c r="T109" s="218" t="e">
        <f t="shared" si="5"/>
        <v>#N/A</v>
      </c>
    </row>
    <row r="110" spans="1:20" ht="43.9" customHeight="1">
      <c r="B110" s="214"/>
      <c r="E110" s="208" t="e">
        <f>#REF!</f>
        <v>#REF!</v>
      </c>
      <c r="F110" s="209" t="e">
        <f>#REF!</f>
        <v>#REF!</v>
      </c>
      <c r="G110" s="209" t="e">
        <f t="shared" si="8"/>
        <v>#REF!</v>
      </c>
      <c r="H110" s="221" t="e">
        <f t="shared" si="6"/>
        <v>#REF!</v>
      </c>
      <c r="I110" s="210" t="e">
        <f>#REF!</f>
        <v>#REF!</v>
      </c>
      <c r="J110" s="210" t="e">
        <f t="shared" si="9"/>
        <v>#REF!</v>
      </c>
      <c r="K110" s="211" t="e">
        <f>#REF!</f>
        <v>#REF!</v>
      </c>
      <c r="L110" s="211"/>
      <c r="M110" s="211"/>
      <c r="N110" s="216"/>
      <c r="O110" s="216"/>
      <c r="P110" s="5" t="e">
        <f t="shared" si="7"/>
        <v>#N/A</v>
      </c>
      <c r="Q110" s="5">
        <f>Title!$I$25</f>
        <v>0</v>
      </c>
      <c r="R110" s="5" t="e">
        <f>Title!$I$26</f>
        <v>#N/A</v>
      </c>
      <c r="S110" s="205" t="e">
        <f>Title!$I$28</f>
        <v>#N/A</v>
      </c>
      <c r="T110" s="218" t="e">
        <f t="shared" si="5"/>
        <v>#N/A</v>
      </c>
    </row>
    <row r="111" spans="1:20" ht="43.9" customHeight="1">
      <c r="B111" s="206"/>
      <c r="E111" s="208" t="e">
        <f>#REF!</f>
        <v>#REF!</v>
      </c>
      <c r="F111" s="209" t="e">
        <f>#REF!</f>
        <v>#REF!</v>
      </c>
      <c r="G111" s="209" t="e">
        <f t="shared" si="8"/>
        <v>#REF!</v>
      </c>
      <c r="H111" s="221" t="e">
        <f t="shared" si="6"/>
        <v>#REF!</v>
      </c>
      <c r="I111" s="210" t="e">
        <f>#REF!</f>
        <v>#REF!</v>
      </c>
      <c r="J111" s="210" t="e">
        <f t="shared" si="9"/>
        <v>#REF!</v>
      </c>
      <c r="K111" s="211" t="e">
        <f>#REF!</f>
        <v>#REF!</v>
      </c>
      <c r="L111" s="211"/>
      <c r="M111" s="211"/>
      <c r="N111" s="216"/>
      <c r="O111" s="216"/>
      <c r="P111" s="5" t="e">
        <f t="shared" si="7"/>
        <v>#N/A</v>
      </c>
      <c r="Q111" s="5">
        <f>Title!$I$25</f>
        <v>0</v>
      </c>
      <c r="R111" s="5" t="e">
        <f>Title!$I$26</f>
        <v>#N/A</v>
      </c>
      <c r="S111" s="205" t="e">
        <f>Title!$I$28</f>
        <v>#N/A</v>
      </c>
      <c r="T111" s="218" t="e">
        <f t="shared" si="5"/>
        <v>#N/A</v>
      </c>
    </row>
    <row r="112" spans="1:20" ht="43.9" customHeight="1">
      <c r="B112" s="214"/>
      <c r="E112" s="208" t="e">
        <f>#REF!</f>
        <v>#REF!</v>
      </c>
      <c r="F112" s="209" t="e">
        <f>#REF!</f>
        <v>#REF!</v>
      </c>
      <c r="G112" s="209" t="e">
        <f t="shared" si="8"/>
        <v>#REF!</v>
      </c>
      <c r="H112" s="221" t="e">
        <f t="shared" si="6"/>
        <v>#REF!</v>
      </c>
      <c r="I112" s="210" t="e">
        <f>#REF!</f>
        <v>#REF!</v>
      </c>
      <c r="J112" s="210" t="e">
        <f t="shared" si="9"/>
        <v>#REF!</v>
      </c>
      <c r="K112" s="211" t="e">
        <f>#REF!</f>
        <v>#REF!</v>
      </c>
      <c r="L112" s="211"/>
      <c r="M112" s="211"/>
      <c r="N112" s="216"/>
      <c r="O112" s="216"/>
      <c r="P112" s="5" t="e">
        <f t="shared" si="7"/>
        <v>#N/A</v>
      </c>
      <c r="Q112" s="5">
        <f>Title!$I$25</f>
        <v>0</v>
      </c>
      <c r="R112" s="5" t="e">
        <f>Title!$I$26</f>
        <v>#N/A</v>
      </c>
      <c r="S112" s="205" t="e">
        <f>Title!$I$28</f>
        <v>#N/A</v>
      </c>
      <c r="T112" s="218" t="e">
        <f t="shared" si="5"/>
        <v>#N/A</v>
      </c>
    </row>
    <row r="113" spans="1:20" ht="43.9" customHeight="1">
      <c r="B113" s="214"/>
      <c r="E113" s="208" t="e">
        <f>#REF!</f>
        <v>#REF!</v>
      </c>
      <c r="F113" s="209" t="e">
        <f>#REF!</f>
        <v>#REF!</v>
      </c>
      <c r="G113" s="209" t="e">
        <f t="shared" si="8"/>
        <v>#REF!</v>
      </c>
      <c r="H113" s="221" t="e">
        <f t="shared" si="6"/>
        <v>#REF!</v>
      </c>
      <c r="I113" s="210" t="e">
        <f>#REF!</f>
        <v>#REF!</v>
      </c>
      <c r="J113" s="210" t="e">
        <f t="shared" si="9"/>
        <v>#REF!</v>
      </c>
      <c r="K113" s="211" t="e">
        <f>#REF!</f>
        <v>#REF!</v>
      </c>
      <c r="L113" s="211"/>
      <c r="M113" s="211"/>
      <c r="N113" s="216"/>
      <c r="O113" s="216"/>
      <c r="P113" s="5" t="e">
        <f t="shared" si="7"/>
        <v>#N/A</v>
      </c>
      <c r="Q113" s="5">
        <f>Title!$I$25</f>
        <v>0</v>
      </c>
      <c r="R113" s="5" t="e">
        <f>Title!$I$26</f>
        <v>#N/A</v>
      </c>
      <c r="S113" s="205" t="e">
        <f>Title!$I$28</f>
        <v>#N/A</v>
      </c>
      <c r="T113" s="218" t="e">
        <f t="shared" si="5"/>
        <v>#N/A</v>
      </c>
    </row>
    <row r="114" spans="1:20" ht="43.9" customHeight="1">
      <c r="B114" s="214"/>
      <c r="E114" s="208" t="e">
        <f>#REF!</f>
        <v>#REF!</v>
      </c>
      <c r="F114" s="209" t="e">
        <f>#REF!</f>
        <v>#REF!</v>
      </c>
      <c r="G114" s="209" t="e">
        <f t="shared" si="8"/>
        <v>#REF!</v>
      </c>
      <c r="H114" s="221" t="e">
        <f t="shared" si="6"/>
        <v>#REF!</v>
      </c>
      <c r="I114" s="210" t="e">
        <f>#REF!</f>
        <v>#REF!</v>
      </c>
      <c r="J114" s="210" t="e">
        <f t="shared" si="9"/>
        <v>#REF!</v>
      </c>
      <c r="K114" s="211" t="e">
        <f>#REF!</f>
        <v>#REF!</v>
      </c>
      <c r="L114" s="211"/>
      <c r="M114" s="211"/>
      <c r="N114" s="216"/>
      <c r="O114" s="216"/>
      <c r="P114" s="5" t="e">
        <f t="shared" si="7"/>
        <v>#N/A</v>
      </c>
      <c r="Q114" s="5">
        <f>Title!$I$25</f>
        <v>0</v>
      </c>
      <c r="R114" s="5" t="e">
        <f>Title!$I$26</f>
        <v>#N/A</v>
      </c>
      <c r="S114" s="205" t="e">
        <f>Title!$I$28</f>
        <v>#N/A</v>
      </c>
      <c r="T114" s="218" t="e">
        <f t="shared" si="5"/>
        <v>#N/A</v>
      </c>
    </row>
    <row r="115" spans="1:20" ht="43.9" customHeight="1">
      <c r="B115" s="214"/>
      <c r="E115" s="208" t="e">
        <f>#REF!</f>
        <v>#REF!</v>
      </c>
      <c r="F115" s="209" t="e">
        <f>#REF!</f>
        <v>#REF!</v>
      </c>
      <c r="G115" s="209" t="e">
        <f t="shared" si="8"/>
        <v>#REF!</v>
      </c>
      <c r="H115" s="221" t="e">
        <f t="shared" si="6"/>
        <v>#REF!</v>
      </c>
      <c r="I115" s="210" t="e">
        <f>#REF!</f>
        <v>#REF!</v>
      </c>
      <c r="J115" s="210" t="e">
        <f t="shared" si="9"/>
        <v>#REF!</v>
      </c>
      <c r="K115" s="211" t="e">
        <f>#REF!</f>
        <v>#REF!</v>
      </c>
      <c r="L115" s="211"/>
      <c r="M115" s="211"/>
      <c r="N115" s="216"/>
      <c r="O115" s="216"/>
      <c r="P115" s="5" t="e">
        <f t="shared" si="7"/>
        <v>#N/A</v>
      </c>
      <c r="Q115" s="5">
        <f>Title!$I$25</f>
        <v>0</v>
      </c>
      <c r="R115" s="5" t="e">
        <f>Title!$I$26</f>
        <v>#N/A</v>
      </c>
      <c r="S115" s="205" t="e">
        <f>Title!$I$28</f>
        <v>#N/A</v>
      </c>
      <c r="T115" s="218" t="e">
        <f t="shared" si="5"/>
        <v>#N/A</v>
      </c>
    </row>
    <row r="116" spans="1:20" ht="43.9" customHeight="1">
      <c r="B116" s="214"/>
      <c r="E116" s="208" t="e">
        <f>#REF!</f>
        <v>#REF!</v>
      </c>
      <c r="F116" s="209" t="e">
        <f>#REF!</f>
        <v>#REF!</v>
      </c>
      <c r="G116" s="209" t="e">
        <f t="shared" si="8"/>
        <v>#REF!</v>
      </c>
      <c r="H116" s="221" t="e">
        <f t="shared" si="6"/>
        <v>#REF!</v>
      </c>
      <c r="I116" s="210" t="e">
        <f>#REF!</f>
        <v>#REF!</v>
      </c>
      <c r="J116" s="210" t="e">
        <f t="shared" si="9"/>
        <v>#REF!</v>
      </c>
      <c r="K116" s="211" t="e">
        <f>#REF!</f>
        <v>#REF!</v>
      </c>
      <c r="L116" s="211"/>
      <c r="M116" s="211"/>
      <c r="N116" s="216"/>
      <c r="O116" s="216"/>
      <c r="P116" s="5" t="e">
        <f t="shared" si="7"/>
        <v>#N/A</v>
      </c>
      <c r="Q116" s="5">
        <f>Title!$I$25</f>
        <v>0</v>
      </c>
      <c r="R116" s="5" t="e">
        <f>Title!$I$26</f>
        <v>#N/A</v>
      </c>
      <c r="S116" s="205" t="e">
        <f>Title!$I$28</f>
        <v>#N/A</v>
      </c>
      <c r="T116" s="218" t="e">
        <f t="shared" si="5"/>
        <v>#N/A</v>
      </c>
    </row>
    <row r="117" spans="1:20" ht="43.9" customHeight="1">
      <c r="B117" s="214"/>
      <c r="E117" s="208" t="e">
        <f>#REF!</f>
        <v>#REF!</v>
      </c>
      <c r="F117" s="209" t="e">
        <f>#REF!</f>
        <v>#REF!</v>
      </c>
      <c r="G117" s="209" t="e">
        <f t="shared" si="8"/>
        <v>#REF!</v>
      </c>
      <c r="H117" s="221" t="e">
        <f t="shared" si="6"/>
        <v>#REF!</v>
      </c>
      <c r="I117" s="210" t="e">
        <f>#REF!</f>
        <v>#REF!</v>
      </c>
      <c r="J117" s="210" t="e">
        <f t="shared" si="9"/>
        <v>#REF!</v>
      </c>
      <c r="K117" s="211" t="e">
        <f>#REF!</f>
        <v>#REF!</v>
      </c>
      <c r="L117" s="211"/>
      <c r="M117" s="211"/>
      <c r="N117" s="216"/>
      <c r="O117" s="216"/>
      <c r="P117" s="5" t="e">
        <f t="shared" si="7"/>
        <v>#N/A</v>
      </c>
      <c r="Q117" s="5">
        <f>Title!$I$25</f>
        <v>0</v>
      </c>
      <c r="R117" s="5" t="e">
        <f>Title!$I$26</f>
        <v>#N/A</v>
      </c>
      <c r="S117" s="205" t="e">
        <f>Title!$I$28</f>
        <v>#N/A</v>
      </c>
      <c r="T117" s="218" t="e">
        <f t="shared" si="5"/>
        <v>#N/A</v>
      </c>
    </row>
    <row r="118" spans="1:20" ht="43.9" customHeight="1">
      <c r="B118" s="215"/>
      <c r="E118" s="208" t="e">
        <f>#REF!</f>
        <v>#REF!</v>
      </c>
      <c r="F118" s="209" t="e">
        <f>#REF!</f>
        <v>#REF!</v>
      </c>
      <c r="G118" s="209" t="e">
        <f t="shared" si="8"/>
        <v>#REF!</v>
      </c>
      <c r="H118" s="221" t="e">
        <f t="shared" si="6"/>
        <v>#REF!</v>
      </c>
      <c r="I118" s="210" t="e">
        <f>#REF!</f>
        <v>#REF!</v>
      </c>
      <c r="J118" s="210" t="e">
        <f t="shared" si="9"/>
        <v>#REF!</v>
      </c>
      <c r="K118" s="211" t="e">
        <f>#REF!</f>
        <v>#REF!</v>
      </c>
      <c r="L118" s="211"/>
      <c r="M118" s="211"/>
      <c r="N118" s="216"/>
      <c r="O118" s="216"/>
      <c r="P118" s="5" t="e">
        <f t="shared" si="7"/>
        <v>#N/A</v>
      </c>
      <c r="Q118" s="5">
        <f>Title!$I$25</f>
        <v>0</v>
      </c>
      <c r="R118" s="5" t="e">
        <f>Title!$I$26</f>
        <v>#N/A</v>
      </c>
      <c r="S118" s="205" t="e">
        <f>Title!$I$28</f>
        <v>#N/A</v>
      </c>
      <c r="T118" s="218" t="e">
        <f t="shared" si="5"/>
        <v>#N/A</v>
      </c>
    </row>
    <row r="119" spans="1:20" ht="43.9" customHeight="1">
      <c r="B119" s="214"/>
      <c r="E119" s="208" t="e">
        <f>#REF!</f>
        <v>#REF!</v>
      </c>
      <c r="F119" s="209" t="e">
        <f>#REF!</f>
        <v>#REF!</v>
      </c>
      <c r="G119" s="209" t="e">
        <f t="shared" si="8"/>
        <v>#REF!</v>
      </c>
      <c r="H119" s="221" t="e">
        <f t="shared" si="6"/>
        <v>#REF!</v>
      </c>
      <c r="I119" s="210" t="e">
        <f>#REF!</f>
        <v>#REF!</v>
      </c>
      <c r="J119" s="210" t="e">
        <f t="shared" si="9"/>
        <v>#REF!</v>
      </c>
      <c r="K119" s="211" t="e">
        <f>#REF!</f>
        <v>#REF!</v>
      </c>
      <c r="L119" s="211"/>
      <c r="M119" s="211"/>
      <c r="N119" s="216"/>
      <c r="O119" s="216"/>
      <c r="P119" s="5" t="e">
        <f t="shared" si="7"/>
        <v>#N/A</v>
      </c>
      <c r="Q119" s="5">
        <f>Title!$I$25</f>
        <v>0</v>
      </c>
      <c r="R119" s="5" t="e">
        <f>Title!$I$26</f>
        <v>#N/A</v>
      </c>
      <c r="S119" s="205" t="e">
        <f>Title!$I$28</f>
        <v>#N/A</v>
      </c>
      <c r="T119" s="218" t="e">
        <f t="shared" si="5"/>
        <v>#N/A</v>
      </c>
    </row>
    <row r="120" spans="1:20" ht="43.9" customHeight="1">
      <c r="B120" s="214"/>
      <c r="E120" s="208" t="e">
        <f>#REF!</f>
        <v>#REF!</v>
      </c>
      <c r="F120" s="209" t="e">
        <f>#REF!</f>
        <v>#REF!</v>
      </c>
      <c r="G120" s="209" t="e">
        <f t="shared" si="8"/>
        <v>#REF!</v>
      </c>
      <c r="H120" s="221" t="e">
        <f t="shared" si="6"/>
        <v>#REF!</v>
      </c>
      <c r="I120" s="210" t="e">
        <f>#REF!</f>
        <v>#REF!</v>
      </c>
      <c r="J120" s="210" t="e">
        <f t="shared" si="9"/>
        <v>#REF!</v>
      </c>
      <c r="K120" s="211" t="e">
        <f>#REF!</f>
        <v>#REF!</v>
      </c>
      <c r="L120" s="211"/>
      <c r="M120" s="211"/>
      <c r="N120" s="216"/>
      <c r="O120" s="216"/>
      <c r="P120" s="5" t="e">
        <f t="shared" si="7"/>
        <v>#N/A</v>
      </c>
      <c r="Q120" s="5">
        <f>Title!$I$25</f>
        <v>0</v>
      </c>
      <c r="R120" s="5" t="e">
        <f>Title!$I$26</f>
        <v>#N/A</v>
      </c>
      <c r="S120" s="205" t="e">
        <f>Title!$I$28</f>
        <v>#N/A</v>
      </c>
      <c r="T120" s="218" t="e">
        <f t="shared" si="5"/>
        <v>#N/A</v>
      </c>
    </row>
    <row r="121" spans="1:20" ht="43.9" customHeight="1">
      <c r="B121" s="214"/>
      <c r="G121"/>
      <c r="H121" s="218" t="e">
        <f>CONCATENATE(O123, "- Owner -", M123)</f>
        <v>#REF!</v>
      </c>
      <c r="I121" s="210"/>
      <c r="J121" s="210"/>
      <c r="K121" s="211"/>
      <c r="L121" s="211"/>
      <c r="M121" s="211"/>
      <c r="N121" s="216"/>
      <c r="O121" s="216"/>
      <c r="P121" s="5" t="e">
        <f t="shared" si="7"/>
        <v>#N/A</v>
      </c>
      <c r="Q121" s="5">
        <f>Title!$I$25</f>
        <v>0</v>
      </c>
      <c r="R121" s="5" t="e">
        <f>Title!$I$26</f>
        <v>#N/A</v>
      </c>
      <c r="S121" s="205" t="e">
        <f>Title!$I$28</f>
        <v>#N/A</v>
      </c>
      <c r="T121" s="218" t="e">
        <f t="shared" si="5"/>
        <v>#N/A</v>
      </c>
    </row>
    <row r="122" spans="1:20" ht="43.9" customHeight="1">
      <c r="B122" s="214"/>
      <c r="G122"/>
      <c r="H122" s="219" t="e">
        <f>CONCATENATE(D123," - Turnaround Principle # ",A123)</f>
        <v>#REF!</v>
      </c>
      <c r="I122" s="210"/>
      <c r="J122" s="210"/>
      <c r="K122" s="211"/>
      <c r="L122" s="211"/>
      <c r="M122" s="211"/>
      <c r="N122" s="216"/>
      <c r="O122" s="216"/>
      <c r="P122" s="5" t="e">
        <f t="shared" si="7"/>
        <v>#N/A</v>
      </c>
      <c r="Q122" s="5">
        <f>Title!$I$25</f>
        <v>0</v>
      </c>
      <c r="R122" s="5" t="e">
        <f>Title!$I$26</f>
        <v>#N/A</v>
      </c>
      <c r="S122" s="205" t="e">
        <f>Title!$I$28</f>
        <v>#N/A</v>
      </c>
      <c r="T122" s="218" t="e">
        <f t="shared" si="5"/>
        <v>#N/A</v>
      </c>
    </row>
    <row r="123" spans="1:20" ht="43.9" customHeight="1">
      <c r="A123" s="189" t="e">
        <f>#REF!&amp;" "&amp;#REF!&amp;" "&amp;#REF!&amp;" "&amp;#REF!</f>
        <v>#REF!</v>
      </c>
      <c r="B123" s="214"/>
      <c r="C123" s="207" t="e">
        <f>#REF!</f>
        <v>#REF!</v>
      </c>
      <c r="D123" s="207" t="e">
        <f>LEFT(C123, 200)</f>
        <v>#REF!</v>
      </c>
      <c r="E123" s="208" t="e">
        <f>#REF!</f>
        <v>#REF!</v>
      </c>
      <c r="F123" s="209" t="e">
        <f>#REF!</f>
        <v>#REF!</v>
      </c>
      <c r="G123" s="209" t="e">
        <f t="shared" si="8"/>
        <v>#REF!</v>
      </c>
      <c r="H123" s="221" t="e">
        <f t="shared" si="6"/>
        <v>#REF!</v>
      </c>
      <c r="I123" s="210" t="e">
        <f>#REF!</f>
        <v>#REF!</v>
      </c>
      <c r="J123" s="210" t="e">
        <f t="shared" si="9"/>
        <v>#REF!</v>
      </c>
      <c r="K123" s="211" t="e">
        <f>#REF!</f>
        <v>#REF!</v>
      </c>
      <c r="L123" s="212" t="e">
        <f>#REF!</f>
        <v>#REF!</v>
      </c>
      <c r="M123" s="212" t="e">
        <f>LEFT(L123, 50)</f>
        <v>#REF!</v>
      </c>
      <c r="N123" s="213" t="e">
        <f>#REF!</f>
        <v>#REF!</v>
      </c>
      <c r="O123" s="213" t="e">
        <f>LEFT(N123, 200)</f>
        <v>#REF!</v>
      </c>
      <c r="P123" s="5" t="e">
        <f t="shared" si="7"/>
        <v>#N/A</v>
      </c>
      <c r="Q123" s="5">
        <f>Title!$I$25</f>
        <v>0</v>
      </c>
      <c r="R123" s="5" t="e">
        <f>Title!$I$26</f>
        <v>#N/A</v>
      </c>
      <c r="S123" s="205" t="e">
        <f>Title!$I$28</f>
        <v>#N/A</v>
      </c>
      <c r="T123" s="218" t="e">
        <f t="shared" si="5"/>
        <v>#N/A</v>
      </c>
    </row>
    <row r="124" spans="1:20" ht="43.9" customHeight="1">
      <c r="B124" s="214"/>
      <c r="E124" s="208" t="e">
        <f>#REF!</f>
        <v>#REF!</v>
      </c>
      <c r="F124" s="209" t="e">
        <f>#REF!</f>
        <v>#REF!</v>
      </c>
      <c r="G124" s="209" t="e">
        <f t="shared" si="8"/>
        <v>#REF!</v>
      </c>
      <c r="H124" s="221" t="e">
        <f t="shared" si="6"/>
        <v>#REF!</v>
      </c>
      <c r="I124" s="210" t="e">
        <f>#REF!</f>
        <v>#REF!</v>
      </c>
      <c r="J124" s="210" t="e">
        <f t="shared" si="9"/>
        <v>#REF!</v>
      </c>
      <c r="K124" s="211" t="e">
        <f>#REF!</f>
        <v>#REF!</v>
      </c>
      <c r="L124" s="211"/>
      <c r="M124" s="211"/>
      <c r="N124" s="216"/>
      <c r="O124" s="216"/>
      <c r="P124" s="5" t="e">
        <f t="shared" si="7"/>
        <v>#N/A</v>
      </c>
      <c r="Q124" s="5">
        <f>Title!$I$25</f>
        <v>0</v>
      </c>
      <c r="R124" s="5" t="e">
        <f>Title!$I$26</f>
        <v>#N/A</v>
      </c>
      <c r="S124" s="205" t="e">
        <f>Title!$I$28</f>
        <v>#N/A</v>
      </c>
      <c r="T124" s="218" t="e">
        <f t="shared" si="5"/>
        <v>#N/A</v>
      </c>
    </row>
    <row r="125" spans="1:20" ht="43.9" customHeight="1">
      <c r="B125" s="214"/>
      <c r="E125" s="208" t="e">
        <f>#REF!</f>
        <v>#REF!</v>
      </c>
      <c r="F125" s="209" t="e">
        <f>#REF!</f>
        <v>#REF!</v>
      </c>
      <c r="G125" s="209" t="e">
        <f t="shared" si="8"/>
        <v>#REF!</v>
      </c>
      <c r="H125" s="221" t="e">
        <f t="shared" si="6"/>
        <v>#REF!</v>
      </c>
      <c r="I125" s="210" t="e">
        <f>#REF!</f>
        <v>#REF!</v>
      </c>
      <c r="J125" s="210" t="e">
        <f t="shared" si="9"/>
        <v>#REF!</v>
      </c>
      <c r="K125" s="211" t="e">
        <f>#REF!</f>
        <v>#REF!</v>
      </c>
      <c r="L125" s="211"/>
      <c r="M125" s="211"/>
      <c r="N125" s="216"/>
      <c r="O125" s="216"/>
      <c r="P125" s="5" t="e">
        <f t="shared" si="7"/>
        <v>#N/A</v>
      </c>
      <c r="Q125" s="5">
        <f>Title!$I$25</f>
        <v>0</v>
      </c>
      <c r="R125" s="5" t="e">
        <f>Title!$I$26</f>
        <v>#N/A</v>
      </c>
      <c r="S125" s="205" t="e">
        <f>Title!$I$28</f>
        <v>#N/A</v>
      </c>
      <c r="T125" s="218" t="e">
        <f t="shared" si="5"/>
        <v>#N/A</v>
      </c>
    </row>
    <row r="126" spans="1:20" ht="43.9" customHeight="1">
      <c r="B126" s="214"/>
      <c r="E126" s="208" t="e">
        <f>#REF!</f>
        <v>#REF!</v>
      </c>
      <c r="F126" s="209" t="e">
        <f>#REF!</f>
        <v>#REF!</v>
      </c>
      <c r="G126" s="209" t="e">
        <f t="shared" si="8"/>
        <v>#REF!</v>
      </c>
      <c r="H126" s="221" t="e">
        <f t="shared" si="6"/>
        <v>#REF!</v>
      </c>
      <c r="I126" s="210" t="e">
        <f>#REF!</f>
        <v>#REF!</v>
      </c>
      <c r="J126" s="210" t="e">
        <f t="shared" si="9"/>
        <v>#REF!</v>
      </c>
      <c r="K126" s="211" t="e">
        <f>#REF!</f>
        <v>#REF!</v>
      </c>
      <c r="L126" s="211"/>
      <c r="M126" s="211"/>
      <c r="N126" s="216"/>
      <c r="O126" s="216"/>
      <c r="P126" s="5" t="e">
        <f t="shared" si="7"/>
        <v>#N/A</v>
      </c>
      <c r="Q126" s="5">
        <f>Title!$I$25</f>
        <v>0</v>
      </c>
      <c r="R126" s="5" t="e">
        <f>Title!$I$26</f>
        <v>#N/A</v>
      </c>
      <c r="S126" s="205" t="e">
        <f>Title!$I$28</f>
        <v>#N/A</v>
      </c>
      <c r="T126" s="218" t="e">
        <f t="shared" si="5"/>
        <v>#N/A</v>
      </c>
    </row>
    <row r="127" spans="1:20" ht="43.9" customHeight="1">
      <c r="B127" s="214"/>
      <c r="E127" s="208" t="e">
        <f>#REF!</f>
        <v>#REF!</v>
      </c>
      <c r="F127" s="209" t="e">
        <f>#REF!</f>
        <v>#REF!</v>
      </c>
      <c r="G127" s="209" t="e">
        <f t="shared" si="8"/>
        <v>#REF!</v>
      </c>
      <c r="H127" s="221" t="e">
        <f t="shared" si="6"/>
        <v>#REF!</v>
      </c>
      <c r="I127" s="210" t="e">
        <f>#REF!</f>
        <v>#REF!</v>
      </c>
      <c r="J127" s="210" t="e">
        <f t="shared" si="9"/>
        <v>#REF!</v>
      </c>
      <c r="K127" s="211" t="e">
        <f>#REF!</f>
        <v>#REF!</v>
      </c>
      <c r="L127" s="211"/>
      <c r="M127" s="211"/>
      <c r="N127" s="216"/>
      <c r="O127" s="216"/>
      <c r="P127" s="5" t="e">
        <f t="shared" si="7"/>
        <v>#N/A</v>
      </c>
      <c r="Q127" s="5">
        <f>Title!$I$25</f>
        <v>0</v>
      </c>
      <c r="R127" s="5" t="e">
        <f>Title!$I$26</f>
        <v>#N/A</v>
      </c>
      <c r="S127" s="205" t="e">
        <f>Title!$I$28</f>
        <v>#N/A</v>
      </c>
      <c r="T127" s="218" t="e">
        <f t="shared" si="5"/>
        <v>#N/A</v>
      </c>
    </row>
    <row r="128" spans="1:20" ht="43.9" customHeight="1">
      <c r="B128" s="206"/>
      <c r="E128" s="208" t="e">
        <f>#REF!</f>
        <v>#REF!</v>
      </c>
      <c r="F128" s="209" t="e">
        <f>#REF!</f>
        <v>#REF!</v>
      </c>
      <c r="G128" s="209" t="e">
        <f t="shared" si="8"/>
        <v>#REF!</v>
      </c>
      <c r="H128" s="221" t="e">
        <f t="shared" si="6"/>
        <v>#REF!</v>
      </c>
      <c r="I128" s="210" t="e">
        <f>#REF!</f>
        <v>#REF!</v>
      </c>
      <c r="J128" s="210" t="e">
        <f t="shared" si="9"/>
        <v>#REF!</v>
      </c>
      <c r="K128" s="211" t="e">
        <f>#REF!</f>
        <v>#REF!</v>
      </c>
      <c r="L128" s="211"/>
      <c r="M128" s="211"/>
      <c r="N128" s="216"/>
      <c r="O128" s="216"/>
      <c r="P128" s="5" t="e">
        <f t="shared" si="7"/>
        <v>#N/A</v>
      </c>
      <c r="Q128" s="5">
        <f>Title!$I$25</f>
        <v>0</v>
      </c>
      <c r="R128" s="5" t="e">
        <f>Title!$I$26</f>
        <v>#N/A</v>
      </c>
      <c r="S128" s="205" t="e">
        <f>Title!$I$28</f>
        <v>#N/A</v>
      </c>
      <c r="T128" s="218" t="e">
        <f t="shared" si="5"/>
        <v>#N/A</v>
      </c>
    </row>
    <row r="129" spans="1:20" ht="43.9" customHeight="1">
      <c r="B129" s="214"/>
      <c r="E129" s="208" t="e">
        <f>#REF!</f>
        <v>#REF!</v>
      </c>
      <c r="F129" s="209" t="e">
        <f>#REF!</f>
        <v>#REF!</v>
      </c>
      <c r="G129" s="209" t="e">
        <f t="shared" si="8"/>
        <v>#REF!</v>
      </c>
      <c r="H129" s="221" t="e">
        <f t="shared" si="6"/>
        <v>#REF!</v>
      </c>
      <c r="I129" s="210" t="e">
        <f>#REF!</f>
        <v>#REF!</v>
      </c>
      <c r="J129" s="210" t="e">
        <f t="shared" si="9"/>
        <v>#REF!</v>
      </c>
      <c r="K129" s="211" t="e">
        <f>#REF!</f>
        <v>#REF!</v>
      </c>
      <c r="L129" s="211"/>
      <c r="M129" s="211"/>
      <c r="N129" s="216"/>
      <c r="O129" s="216"/>
      <c r="P129" s="5" t="e">
        <f t="shared" si="7"/>
        <v>#N/A</v>
      </c>
      <c r="Q129" s="5">
        <f>Title!$I$25</f>
        <v>0</v>
      </c>
      <c r="R129" s="5" t="e">
        <f>Title!$I$26</f>
        <v>#N/A</v>
      </c>
      <c r="S129" s="205" t="e">
        <f>Title!$I$28</f>
        <v>#N/A</v>
      </c>
      <c r="T129" s="218" t="e">
        <f t="shared" si="5"/>
        <v>#N/A</v>
      </c>
    </row>
    <row r="130" spans="1:20" ht="43.9" customHeight="1">
      <c r="B130" s="214"/>
      <c r="E130" s="208" t="e">
        <f>#REF!</f>
        <v>#REF!</v>
      </c>
      <c r="F130" s="209" t="e">
        <f>#REF!</f>
        <v>#REF!</v>
      </c>
      <c r="G130" s="209" t="e">
        <f t="shared" si="8"/>
        <v>#REF!</v>
      </c>
      <c r="H130" s="221" t="e">
        <f t="shared" si="6"/>
        <v>#REF!</v>
      </c>
      <c r="I130" s="210" t="e">
        <f>#REF!</f>
        <v>#REF!</v>
      </c>
      <c r="J130" s="210" t="e">
        <f t="shared" si="9"/>
        <v>#REF!</v>
      </c>
      <c r="K130" s="211" t="e">
        <f>#REF!</f>
        <v>#REF!</v>
      </c>
      <c r="L130" s="211"/>
      <c r="M130" s="211"/>
      <c r="N130" s="216"/>
      <c r="O130" s="216"/>
      <c r="P130" s="5" t="e">
        <f t="shared" si="7"/>
        <v>#N/A</v>
      </c>
      <c r="Q130" s="5">
        <f>Title!$I$25</f>
        <v>0</v>
      </c>
      <c r="R130" s="5" t="e">
        <f>Title!$I$26</f>
        <v>#N/A</v>
      </c>
      <c r="S130" s="205" t="e">
        <f>Title!$I$28</f>
        <v>#N/A</v>
      </c>
      <c r="T130" s="218" t="e">
        <f t="shared" si="5"/>
        <v>#N/A</v>
      </c>
    </row>
    <row r="131" spans="1:20" ht="43.9" customHeight="1">
      <c r="B131" s="214"/>
      <c r="E131" s="208" t="e">
        <f>#REF!</f>
        <v>#REF!</v>
      </c>
      <c r="F131" s="209" t="e">
        <f>#REF!</f>
        <v>#REF!</v>
      </c>
      <c r="G131" s="209" t="e">
        <f t="shared" si="8"/>
        <v>#REF!</v>
      </c>
      <c r="H131" s="221" t="e">
        <f t="shared" si="6"/>
        <v>#REF!</v>
      </c>
      <c r="I131" s="210" t="e">
        <f>#REF!</f>
        <v>#REF!</v>
      </c>
      <c r="J131" s="210" t="e">
        <f t="shared" si="9"/>
        <v>#REF!</v>
      </c>
      <c r="K131" s="211" t="e">
        <f>#REF!</f>
        <v>#REF!</v>
      </c>
      <c r="L131" s="211"/>
      <c r="M131" s="211"/>
      <c r="N131" s="216"/>
      <c r="O131" s="216"/>
      <c r="P131" s="5" t="e">
        <f t="shared" si="7"/>
        <v>#N/A</v>
      </c>
      <c r="Q131" s="5">
        <f>Title!$I$25</f>
        <v>0</v>
      </c>
      <c r="R131" s="5" t="e">
        <f>Title!$I$26</f>
        <v>#N/A</v>
      </c>
      <c r="S131" s="205" t="e">
        <f>Title!$I$28</f>
        <v>#N/A</v>
      </c>
      <c r="T131" s="218" t="e">
        <f t="shared" ref="T131:T171" si="10">CONCATENATE("Region ", R131, " - ", S131, " - ", Q131)</f>
        <v>#N/A</v>
      </c>
    </row>
    <row r="132" spans="1:20" ht="43.9" customHeight="1">
      <c r="B132" s="214"/>
      <c r="E132" s="208" t="e">
        <f>#REF!</f>
        <v>#REF!</v>
      </c>
      <c r="F132" s="209" t="e">
        <f>#REF!</f>
        <v>#REF!</v>
      </c>
      <c r="G132" s="209" t="e">
        <f t="shared" si="8"/>
        <v>#REF!</v>
      </c>
      <c r="H132" s="221" t="e">
        <f t="shared" si="6"/>
        <v>#REF!</v>
      </c>
      <c r="I132" s="210" t="e">
        <f>#REF!</f>
        <v>#REF!</v>
      </c>
      <c r="J132" s="210" t="e">
        <f t="shared" si="9"/>
        <v>#REF!</v>
      </c>
      <c r="K132" s="211" t="e">
        <f>#REF!</f>
        <v>#REF!</v>
      </c>
      <c r="L132" s="211"/>
      <c r="M132" s="211"/>
      <c r="N132" s="216"/>
      <c r="O132" s="216"/>
      <c r="P132" s="5" t="e">
        <f t="shared" si="7"/>
        <v>#N/A</v>
      </c>
      <c r="Q132" s="5">
        <f>Title!$I$25</f>
        <v>0</v>
      </c>
      <c r="R132" s="5" t="e">
        <f>Title!$I$26</f>
        <v>#N/A</v>
      </c>
      <c r="S132" s="205" t="e">
        <f>Title!$I$28</f>
        <v>#N/A</v>
      </c>
      <c r="T132" s="218" t="e">
        <f t="shared" si="10"/>
        <v>#N/A</v>
      </c>
    </row>
    <row r="133" spans="1:20" ht="43.9" customHeight="1">
      <c r="B133" s="214"/>
      <c r="E133" s="208" t="e">
        <f>#REF!</f>
        <v>#REF!</v>
      </c>
      <c r="F133" s="209" t="e">
        <f>#REF!</f>
        <v>#REF!</v>
      </c>
      <c r="G133" s="209" t="e">
        <f t="shared" si="8"/>
        <v>#REF!</v>
      </c>
      <c r="H133" s="221" t="e">
        <f t="shared" ref="H133:H171" si="11">CONCATENATE(G133, "- Owner -",J133)</f>
        <v>#REF!</v>
      </c>
      <c r="I133" s="210" t="e">
        <f>#REF!</f>
        <v>#REF!</v>
      </c>
      <c r="J133" s="210" t="e">
        <f t="shared" si="9"/>
        <v>#REF!</v>
      </c>
      <c r="K133" s="211" t="e">
        <f>#REF!</f>
        <v>#REF!</v>
      </c>
      <c r="L133" s="211"/>
      <c r="M133" s="211"/>
      <c r="N133" s="216"/>
      <c r="O133" s="216"/>
      <c r="P133" s="5" t="e">
        <f t="shared" si="7"/>
        <v>#N/A</v>
      </c>
      <c r="Q133" s="5">
        <f>Title!$I$25</f>
        <v>0</v>
      </c>
      <c r="R133" s="5" t="e">
        <f>Title!$I$26</f>
        <v>#N/A</v>
      </c>
      <c r="S133" s="205" t="e">
        <f>Title!$I$28</f>
        <v>#N/A</v>
      </c>
      <c r="T133" s="218" t="e">
        <f t="shared" si="10"/>
        <v>#N/A</v>
      </c>
    </row>
    <row r="134" spans="1:20" ht="43.9" customHeight="1">
      <c r="B134" s="214"/>
      <c r="E134" s="208" t="e">
        <f>#REF!</f>
        <v>#REF!</v>
      </c>
      <c r="F134" s="209" t="e">
        <f>#REF!</f>
        <v>#REF!</v>
      </c>
      <c r="G134" s="209" t="e">
        <f t="shared" si="8"/>
        <v>#REF!</v>
      </c>
      <c r="H134" s="221" t="e">
        <f t="shared" si="11"/>
        <v>#REF!</v>
      </c>
      <c r="I134" s="210" t="e">
        <f>#REF!</f>
        <v>#REF!</v>
      </c>
      <c r="J134" s="210" t="e">
        <f t="shared" si="9"/>
        <v>#REF!</v>
      </c>
      <c r="K134" s="211" t="e">
        <f>#REF!</f>
        <v>#REF!</v>
      </c>
      <c r="L134" s="211"/>
      <c r="M134" s="211"/>
      <c r="N134" s="216"/>
      <c r="O134" s="216"/>
      <c r="P134" s="5" t="e">
        <f t="shared" si="7"/>
        <v>#N/A</v>
      </c>
      <c r="Q134" s="5">
        <f>Title!$I$25</f>
        <v>0</v>
      </c>
      <c r="R134" s="5" t="e">
        <f>Title!$I$26</f>
        <v>#N/A</v>
      </c>
      <c r="S134" s="205" t="e">
        <f>Title!$I$28</f>
        <v>#N/A</v>
      </c>
      <c r="T134" s="218" t="e">
        <f t="shared" si="10"/>
        <v>#N/A</v>
      </c>
    </row>
    <row r="135" spans="1:20" ht="43.9" customHeight="1">
      <c r="B135" s="215"/>
      <c r="E135" s="208" t="e">
        <f>#REF!</f>
        <v>#REF!</v>
      </c>
      <c r="F135" s="209" t="e">
        <f>#REF!</f>
        <v>#REF!</v>
      </c>
      <c r="G135" s="209" t="e">
        <f t="shared" si="8"/>
        <v>#REF!</v>
      </c>
      <c r="H135" s="221" t="e">
        <f t="shared" si="11"/>
        <v>#REF!</v>
      </c>
      <c r="I135" s="210" t="e">
        <f>#REF!</f>
        <v>#REF!</v>
      </c>
      <c r="J135" s="210" t="e">
        <f t="shared" si="9"/>
        <v>#REF!</v>
      </c>
      <c r="K135" s="211" t="e">
        <f>#REF!</f>
        <v>#REF!</v>
      </c>
      <c r="L135" s="211"/>
      <c r="M135" s="211"/>
      <c r="N135" s="216"/>
      <c r="O135" s="216"/>
      <c r="P135" s="5" t="e">
        <f t="shared" si="7"/>
        <v>#N/A</v>
      </c>
      <c r="Q135" s="5">
        <f>Title!$I$25</f>
        <v>0</v>
      </c>
      <c r="R135" s="5" t="e">
        <f>Title!$I$26</f>
        <v>#N/A</v>
      </c>
      <c r="S135" s="205" t="e">
        <f>Title!$I$28</f>
        <v>#N/A</v>
      </c>
      <c r="T135" s="218" t="e">
        <f t="shared" si="10"/>
        <v>#N/A</v>
      </c>
    </row>
    <row r="136" spans="1:20" ht="43.9" customHeight="1">
      <c r="B136" s="214"/>
      <c r="E136" s="208" t="e">
        <f>#REF!</f>
        <v>#REF!</v>
      </c>
      <c r="F136" s="209" t="e">
        <f>#REF!</f>
        <v>#REF!</v>
      </c>
      <c r="G136" s="209" t="e">
        <f t="shared" si="8"/>
        <v>#REF!</v>
      </c>
      <c r="H136" s="221" t="e">
        <f t="shared" si="11"/>
        <v>#REF!</v>
      </c>
      <c r="I136" s="210" t="e">
        <f>#REF!</f>
        <v>#REF!</v>
      </c>
      <c r="J136" s="210" t="e">
        <f t="shared" si="9"/>
        <v>#REF!</v>
      </c>
      <c r="K136" s="211" t="e">
        <f>#REF!</f>
        <v>#REF!</v>
      </c>
      <c r="L136" s="211"/>
      <c r="M136" s="211"/>
      <c r="N136" s="216"/>
      <c r="O136" s="216"/>
      <c r="P136" s="5" t="e">
        <f t="shared" si="7"/>
        <v>#N/A</v>
      </c>
      <c r="Q136" s="5">
        <f>Title!$I$25</f>
        <v>0</v>
      </c>
      <c r="R136" s="5" t="e">
        <f>Title!$I$26</f>
        <v>#N/A</v>
      </c>
      <c r="S136" s="205" t="e">
        <f>Title!$I$28</f>
        <v>#N/A</v>
      </c>
      <c r="T136" s="218" t="e">
        <f t="shared" si="10"/>
        <v>#N/A</v>
      </c>
    </row>
    <row r="137" spans="1:20" ht="43.9" customHeight="1">
      <c r="B137" s="214"/>
      <c r="E137" s="208" t="e">
        <f>#REF!</f>
        <v>#REF!</v>
      </c>
      <c r="F137" s="209" t="e">
        <f>#REF!</f>
        <v>#REF!</v>
      </c>
      <c r="G137" s="209" t="e">
        <f t="shared" si="8"/>
        <v>#REF!</v>
      </c>
      <c r="H137" s="221" t="e">
        <f t="shared" si="11"/>
        <v>#REF!</v>
      </c>
      <c r="I137" s="210" t="e">
        <f>#REF!</f>
        <v>#REF!</v>
      </c>
      <c r="J137" s="210" t="e">
        <f t="shared" si="9"/>
        <v>#REF!</v>
      </c>
      <c r="K137" s="211" t="e">
        <f>#REF!</f>
        <v>#REF!</v>
      </c>
      <c r="L137" s="211"/>
      <c r="M137" s="211"/>
      <c r="N137" s="216"/>
      <c r="O137" s="216"/>
      <c r="P137" s="5" t="e">
        <f t="shared" si="7"/>
        <v>#N/A</v>
      </c>
      <c r="Q137" s="5">
        <f>Title!$I$25</f>
        <v>0</v>
      </c>
      <c r="R137" s="5" t="e">
        <f>Title!$I$26</f>
        <v>#N/A</v>
      </c>
      <c r="S137" s="205" t="e">
        <f>Title!$I$28</f>
        <v>#N/A</v>
      </c>
      <c r="T137" s="218" t="e">
        <f t="shared" si="10"/>
        <v>#N/A</v>
      </c>
    </row>
    <row r="138" spans="1:20" ht="43.9" customHeight="1">
      <c r="B138" s="214"/>
      <c r="G138"/>
      <c r="H138" s="218" t="e">
        <f>CONCATENATE(O140, "- Owner -", M140)</f>
        <v>#REF!</v>
      </c>
      <c r="I138" s="210"/>
      <c r="J138" s="210"/>
      <c r="K138" s="211"/>
      <c r="L138" s="211"/>
      <c r="M138" s="211"/>
      <c r="N138" s="216"/>
      <c r="O138" s="216"/>
      <c r="P138" s="5" t="e">
        <f t="shared" si="7"/>
        <v>#N/A</v>
      </c>
      <c r="Q138" s="5">
        <f>Title!$I$25</f>
        <v>0</v>
      </c>
      <c r="R138" s="5" t="e">
        <f>Title!$I$26</f>
        <v>#N/A</v>
      </c>
      <c r="S138" s="205" t="e">
        <f>Title!$I$28</f>
        <v>#N/A</v>
      </c>
      <c r="T138" s="218" t="e">
        <f t="shared" si="10"/>
        <v>#N/A</v>
      </c>
    </row>
    <row r="139" spans="1:20" ht="43.9" customHeight="1">
      <c r="B139" s="214"/>
      <c r="G139"/>
      <c r="H139" s="219" t="e">
        <f>CONCATENATE(D140," - Turnaround Principle # ",A140)</f>
        <v>#REF!</v>
      </c>
      <c r="I139" s="210"/>
      <c r="J139" s="210"/>
      <c r="K139" s="211"/>
      <c r="L139" s="211"/>
      <c r="M139" s="211"/>
      <c r="N139" s="216"/>
      <c r="O139" s="216"/>
      <c r="P139" s="5" t="e">
        <f t="shared" si="7"/>
        <v>#N/A</v>
      </c>
      <c r="Q139" s="5">
        <f>Title!$I$25</f>
        <v>0</v>
      </c>
      <c r="R139" s="5" t="e">
        <f>Title!$I$26</f>
        <v>#N/A</v>
      </c>
      <c r="S139" s="205" t="e">
        <f>Title!$I$28</f>
        <v>#N/A</v>
      </c>
      <c r="T139" s="218" t="e">
        <f t="shared" si="10"/>
        <v>#N/A</v>
      </c>
    </row>
    <row r="140" spans="1:20" ht="43.9" customHeight="1">
      <c r="A140" s="189" t="e">
        <f>#REF!&amp;" "&amp;#REF!&amp;" "&amp;#REF!&amp;" "&amp;#REF!</f>
        <v>#REF!</v>
      </c>
      <c r="B140" s="214"/>
      <c r="C140" s="207" t="e">
        <f>#REF!</f>
        <v>#REF!</v>
      </c>
      <c r="D140" s="207" t="e">
        <f>LEFT(C140, 200)</f>
        <v>#REF!</v>
      </c>
      <c r="E140" s="208" t="e">
        <f>#REF!</f>
        <v>#REF!</v>
      </c>
      <c r="F140" s="209" t="e">
        <f>#REF!</f>
        <v>#REF!</v>
      </c>
      <c r="G140" s="209" t="e">
        <f t="shared" si="8"/>
        <v>#REF!</v>
      </c>
      <c r="H140" s="221" t="e">
        <f t="shared" si="11"/>
        <v>#REF!</v>
      </c>
      <c r="I140" s="210" t="e">
        <f>#REF!</f>
        <v>#REF!</v>
      </c>
      <c r="J140" s="210" t="e">
        <f t="shared" si="9"/>
        <v>#REF!</v>
      </c>
      <c r="K140" s="211" t="e">
        <f>#REF!</f>
        <v>#REF!</v>
      </c>
      <c r="L140" s="212" t="e">
        <f>#REF!</f>
        <v>#REF!</v>
      </c>
      <c r="M140" s="212" t="e">
        <f>LEFT(L140, 50)</f>
        <v>#REF!</v>
      </c>
      <c r="N140" s="213" t="e">
        <f>#REF!</f>
        <v>#REF!</v>
      </c>
      <c r="O140" s="213" t="e">
        <f>LEFT(N140, 200)</f>
        <v>#REF!</v>
      </c>
      <c r="P140" s="5" t="e">
        <f t="shared" si="7"/>
        <v>#N/A</v>
      </c>
      <c r="Q140" s="5">
        <f>Title!$I$25</f>
        <v>0</v>
      </c>
      <c r="R140" s="5" t="e">
        <f>Title!$I$26</f>
        <v>#N/A</v>
      </c>
      <c r="S140" s="205" t="e">
        <f>Title!$I$28</f>
        <v>#N/A</v>
      </c>
      <c r="T140" s="218" t="e">
        <f t="shared" si="10"/>
        <v>#N/A</v>
      </c>
    </row>
    <row r="141" spans="1:20" ht="43.9" customHeight="1">
      <c r="B141" s="214"/>
      <c r="E141" s="208" t="e">
        <f>#REF!</f>
        <v>#REF!</v>
      </c>
      <c r="F141" s="209" t="e">
        <f>#REF!</f>
        <v>#REF!</v>
      </c>
      <c r="G141" s="209" t="e">
        <f t="shared" si="8"/>
        <v>#REF!</v>
      </c>
      <c r="H141" s="221" t="e">
        <f t="shared" si="11"/>
        <v>#REF!</v>
      </c>
      <c r="I141" s="210" t="e">
        <f>#REF!</f>
        <v>#REF!</v>
      </c>
      <c r="J141" s="210" t="e">
        <f t="shared" si="9"/>
        <v>#REF!</v>
      </c>
      <c r="K141" s="211" t="e">
        <f>#REF!</f>
        <v>#REF!</v>
      </c>
      <c r="L141" s="211"/>
      <c r="M141" s="211"/>
      <c r="N141" s="216"/>
      <c r="O141" s="216"/>
      <c r="P141" s="5" t="e">
        <f t="shared" si="7"/>
        <v>#N/A</v>
      </c>
      <c r="Q141" s="5">
        <f>Title!$I$25</f>
        <v>0</v>
      </c>
      <c r="R141" s="5" t="e">
        <f>Title!$I$26</f>
        <v>#N/A</v>
      </c>
      <c r="S141" s="205" t="e">
        <f>Title!$I$28</f>
        <v>#N/A</v>
      </c>
      <c r="T141" s="218" t="e">
        <f t="shared" si="10"/>
        <v>#N/A</v>
      </c>
    </row>
    <row r="142" spans="1:20" ht="43.9" customHeight="1">
      <c r="B142" s="214"/>
      <c r="E142" s="208" t="e">
        <f>#REF!</f>
        <v>#REF!</v>
      </c>
      <c r="F142" s="209" t="e">
        <f>#REF!</f>
        <v>#REF!</v>
      </c>
      <c r="G142" s="209" t="e">
        <f t="shared" si="8"/>
        <v>#REF!</v>
      </c>
      <c r="H142" s="221" t="e">
        <f t="shared" si="11"/>
        <v>#REF!</v>
      </c>
      <c r="I142" s="210" t="e">
        <f>#REF!</f>
        <v>#REF!</v>
      </c>
      <c r="J142" s="210" t="e">
        <f t="shared" si="9"/>
        <v>#REF!</v>
      </c>
      <c r="K142" s="211" t="e">
        <f>#REF!</f>
        <v>#REF!</v>
      </c>
      <c r="L142" s="211"/>
      <c r="M142" s="211"/>
      <c r="N142" s="216"/>
      <c r="O142" s="216"/>
      <c r="P142" s="5" t="e">
        <f t="shared" si="7"/>
        <v>#N/A</v>
      </c>
      <c r="Q142" s="5">
        <f>Title!$I$25</f>
        <v>0</v>
      </c>
      <c r="R142" s="5" t="e">
        <f>Title!$I$26</f>
        <v>#N/A</v>
      </c>
      <c r="S142" s="205" t="e">
        <f>Title!$I$28</f>
        <v>#N/A</v>
      </c>
      <c r="T142" s="218" t="e">
        <f t="shared" si="10"/>
        <v>#N/A</v>
      </c>
    </row>
    <row r="143" spans="1:20" ht="43.9" customHeight="1">
      <c r="B143" s="214"/>
      <c r="E143" s="208" t="e">
        <f>#REF!</f>
        <v>#REF!</v>
      </c>
      <c r="F143" s="209" t="e">
        <f>#REF!</f>
        <v>#REF!</v>
      </c>
      <c r="G143" s="209" t="e">
        <f t="shared" si="8"/>
        <v>#REF!</v>
      </c>
      <c r="H143" s="221" t="e">
        <f t="shared" si="11"/>
        <v>#REF!</v>
      </c>
      <c r="I143" s="210" t="e">
        <f>#REF!</f>
        <v>#REF!</v>
      </c>
      <c r="J143" s="210" t="e">
        <f t="shared" si="9"/>
        <v>#REF!</v>
      </c>
      <c r="K143" s="211" t="e">
        <f>#REF!</f>
        <v>#REF!</v>
      </c>
      <c r="L143" s="211"/>
      <c r="M143" s="211"/>
      <c r="N143" s="216"/>
      <c r="O143" s="216"/>
      <c r="P143" s="5" t="e">
        <f t="shared" si="7"/>
        <v>#N/A</v>
      </c>
      <c r="Q143" s="5">
        <f>Title!$I$25</f>
        <v>0</v>
      </c>
      <c r="R143" s="5" t="e">
        <f>Title!$I$26</f>
        <v>#N/A</v>
      </c>
      <c r="S143" s="205" t="e">
        <f>Title!$I$28</f>
        <v>#N/A</v>
      </c>
      <c r="T143" s="218" t="e">
        <f t="shared" si="10"/>
        <v>#N/A</v>
      </c>
    </row>
    <row r="144" spans="1:20" ht="43.9" customHeight="1">
      <c r="B144" s="214"/>
      <c r="E144" s="208" t="e">
        <f>#REF!</f>
        <v>#REF!</v>
      </c>
      <c r="F144" s="209" t="e">
        <f>#REF!</f>
        <v>#REF!</v>
      </c>
      <c r="G144" s="209" t="e">
        <f t="shared" si="8"/>
        <v>#REF!</v>
      </c>
      <c r="H144" s="221" t="e">
        <f t="shared" si="11"/>
        <v>#REF!</v>
      </c>
      <c r="I144" s="210" t="e">
        <f>#REF!</f>
        <v>#REF!</v>
      </c>
      <c r="J144" s="210" t="e">
        <f t="shared" si="9"/>
        <v>#REF!</v>
      </c>
      <c r="K144" s="211" t="e">
        <f>#REF!</f>
        <v>#REF!</v>
      </c>
      <c r="L144" s="211"/>
      <c r="M144" s="211"/>
      <c r="N144" s="216"/>
      <c r="O144" s="216"/>
      <c r="P144" s="5" t="e">
        <f t="shared" si="7"/>
        <v>#N/A</v>
      </c>
      <c r="Q144" s="5">
        <f>Title!$I$25</f>
        <v>0</v>
      </c>
      <c r="R144" s="5" t="e">
        <f>Title!$I$26</f>
        <v>#N/A</v>
      </c>
      <c r="S144" s="205" t="e">
        <f>Title!$I$28</f>
        <v>#N/A</v>
      </c>
      <c r="T144" s="218" t="e">
        <f t="shared" si="10"/>
        <v>#N/A</v>
      </c>
    </row>
    <row r="145" spans="1:20" ht="43.9" customHeight="1">
      <c r="B145" s="206"/>
      <c r="E145" s="208" t="e">
        <f>#REF!</f>
        <v>#REF!</v>
      </c>
      <c r="F145" s="209" t="e">
        <f>#REF!</f>
        <v>#REF!</v>
      </c>
      <c r="G145" s="209" t="e">
        <f t="shared" si="8"/>
        <v>#REF!</v>
      </c>
      <c r="H145" s="221" t="e">
        <f t="shared" si="11"/>
        <v>#REF!</v>
      </c>
      <c r="I145" s="210" t="e">
        <f>#REF!</f>
        <v>#REF!</v>
      </c>
      <c r="J145" s="210" t="e">
        <f t="shared" si="9"/>
        <v>#REF!</v>
      </c>
      <c r="K145" s="211" t="e">
        <f>#REF!</f>
        <v>#REF!</v>
      </c>
      <c r="L145" s="211"/>
      <c r="M145" s="211"/>
      <c r="N145" s="216"/>
      <c r="O145" s="216"/>
      <c r="P145" s="5" t="e">
        <f t="shared" si="7"/>
        <v>#N/A</v>
      </c>
      <c r="Q145" s="5">
        <f>Title!$I$25</f>
        <v>0</v>
      </c>
      <c r="R145" s="5" t="e">
        <f>Title!$I$26</f>
        <v>#N/A</v>
      </c>
      <c r="S145" s="205" t="e">
        <f>Title!$I$28</f>
        <v>#N/A</v>
      </c>
      <c r="T145" s="218" t="e">
        <f t="shared" si="10"/>
        <v>#N/A</v>
      </c>
    </row>
    <row r="146" spans="1:20" ht="43.9" customHeight="1">
      <c r="B146" s="214"/>
      <c r="E146" s="208" t="e">
        <f>#REF!</f>
        <v>#REF!</v>
      </c>
      <c r="F146" s="209" t="e">
        <f>#REF!</f>
        <v>#REF!</v>
      </c>
      <c r="G146" s="209" t="e">
        <f t="shared" si="8"/>
        <v>#REF!</v>
      </c>
      <c r="H146" s="221" t="e">
        <f t="shared" si="11"/>
        <v>#REF!</v>
      </c>
      <c r="I146" s="210" t="e">
        <f>#REF!</f>
        <v>#REF!</v>
      </c>
      <c r="J146" s="210" t="e">
        <f t="shared" si="9"/>
        <v>#REF!</v>
      </c>
      <c r="K146" s="211" t="e">
        <f>#REF!</f>
        <v>#REF!</v>
      </c>
      <c r="L146" s="211"/>
      <c r="M146" s="211"/>
      <c r="N146" s="216"/>
      <c r="O146" s="216"/>
      <c r="P146" s="5" t="e">
        <f t="shared" si="7"/>
        <v>#N/A</v>
      </c>
      <c r="Q146" s="5">
        <f>Title!$I$25</f>
        <v>0</v>
      </c>
      <c r="R146" s="5" t="e">
        <f>Title!$I$26</f>
        <v>#N/A</v>
      </c>
      <c r="S146" s="205" t="e">
        <f>Title!$I$28</f>
        <v>#N/A</v>
      </c>
      <c r="T146" s="218" t="e">
        <f t="shared" si="10"/>
        <v>#N/A</v>
      </c>
    </row>
    <row r="147" spans="1:20" ht="43.9" customHeight="1">
      <c r="B147" s="214"/>
      <c r="E147" s="208" t="e">
        <f>#REF!</f>
        <v>#REF!</v>
      </c>
      <c r="F147" s="209" t="e">
        <f>#REF!</f>
        <v>#REF!</v>
      </c>
      <c r="G147" s="209" t="e">
        <f t="shared" si="8"/>
        <v>#REF!</v>
      </c>
      <c r="H147" s="221" t="e">
        <f t="shared" si="11"/>
        <v>#REF!</v>
      </c>
      <c r="I147" s="210" t="e">
        <f>#REF!</f>
        <v>#REF!</v>
      </c>
      <c r="J147" s="210" t="e">
        <f t="shared" si="9"/>
        <v>#REF!</v>
      </c>
      <c r="K147" s="211" t="e">
        <f>#REF!</f>
        <v>#REF!</v>
      </c>
      <c r="L147" s="211"/>
      <c r="M147" s="211"/>
      <c r="N147" s="216"/>
      <c r="O147" s="216"/>
      <c r="P147" s="5" t="e">
        <f t="shared" si="7"/>
        <v>#N/A</v>
      </c>
      <c r="Q147" s="5">
        <f>Title!$I$25</f>
        <v>0</v>
      </c>
      <c r="R147" s="5" t="e">
        <f>Title!$I$26</f>
        <v>#N/A</v>
      </c>
      <c r="S147" s="205" t="e">
        <f>Title!$I$28</f>
        <v>#N/A</v>
      </c>
      <c r="T147" s="218" t="e">
        <f t="shared" si="10"/>
        <v>#N/A</v>
      </c>
    </row>
    <row r="148" spans="1:20" ht="43.9" customHeight="1">
      <c r="B148" s="214"/>
      <c r="E148" s="208" t="e">
        <f>#REF!</f>
        <v>#REF!</v>
      </c>
      <c r="F148" s="209" t="e">
        <f>#REF!</f>
        <v>#REF!</v>
      </c>
      <c r="G148" s="209" t="e">
        <f t="shared" si="8"/>
        <v>#REF!</v>
      </c>
      <c r="H148" s="221" t="e">
        <f t="shared" si="11"/>
        <v>#REF!</v>
      </c>
      <c r="I148" s="210" t="e">
        <f>#REF!</f>
        <v>#REF!</v>
      </c>
      <c r="J148" s="210" t="e">
        <f t="shared" si="9"/>
        <v>#REF!</v>
      </c>
      <c r="K148" s="211" t="e">
        <f>#REF!</f>
        <v>#REF!</v>
      </c>
      <c r="L148" s="211"/>
      <c r="M148" s="211"/>
      <c r="N148" s="216"/>
      <c r="O148" s="216"/>
      <c r="P148" s="5" t="e">
        <f t="shared" ref="P148:P171" si="12">CDS</f>
        <v>#N/A</v>
      </c>
      <c r="Q148" s="5">
        <f>Title!$I$25</f>
        <v>0</v>
      </c>
      <c r="R148" s="5" t="e">
        <f>Title!$I$26</f>
        <v>#N/A</v>
      </c>
      <c r="S148" s="205" t="e">
        <f>Title!$I$28</f>
        <v>#N/A</v>
      </c>
      <c r="T148" s="218" t="e">
        <f t="shared" si="10"/>
        <v>#N/A</v>
      </c>
    </row>
    <row r="149" spans="1:20" ht="43.9" customHeight="1">
      <c r="B149" s="214"/>
      <c r="E149" s="208" t="e">
        <f>#REF!</f>
        <v>#REF!</v>
      </c>
      <c r="F149" s="209" t="e">
        <f>#REF!</f>
        <v>#REF!</v>
      </c>
      <c r="G149" s="209" t="e">
        <f t="shared" ref="G149:G171" si="13">LEFT(F149,200)</f>
        <v>#REF!</v>
      </c>
      <c r="H149" s="221" t="e">
        <f t="shared" si="11"/>
        <v>#REF!</v>
      </c>
      <c r="I149" s="210" t="e">
        <f>#REF!</f>
        <v>#REF!</v>
      </c>
      <c r="J149" s="210" t="e">
        <f t="shared" ref="J149:J171" si="14">LEFT(I149, 50)</f>
        <v>#REF!</v>
      </c>
      <c r="K149" s="211" t="e">
        <f>#REF!</f>
        <v>#REF!</v>
      </c>
      <c r="L149" s="211"/>
      <c r="M149" s="211"/>
      <c r="N149" s="216"/>
      <c r="O149" s="216"/>
      <c r="P149" s="5" t="e">
        <f t="shared" si="12"/>
        <v>#N/A</v>
      </c>
      <c r="Q149" s="5">
        <f>Title!$I$25</f>
        <v>0</v>
      </c>
      <c r="R149" s="5" t="e">
        <f>Title!$I$26</f>
        <v>#N/A</v>
      </c>
      <c r="S149" s="205" t="e">
        <f>Title!$I$28</f>
        <v>#N/A</v>
      </c>
      <c r="T149" s="218" t="e">
        <f t="shared" si="10"/>
        <v>#N/A</v>
      </c>
    </row>
    <row r="150" spans="1:20" ht="43.9" customHeight="1">
      <c r="B150" s="214"/>
      <c r="E150" s="208" t="e">
        <f>#REF!</f>
        <v>#REF!</v>
      </c>
      <c r="F150" s="209" t="e">
        <f>#REF!</f>
        <v>#REF!</v>
      </c>
      <c r="G150" s="209" t="e">
        <f t="shared" si="13"/>
        <v>#REF!</v>
      </c>
      <c r="H150" s="221" t="e">
        <f t="shared" si="11"/>
        <v>#REF!</v>
      </c>
      <c r="I150" s="210" t="e">
        <f>#REF!</f>
        <v>#REF!</v>
      </c>
      <c r="J150" s="210" t="e">
        <f t="shared" si="14"/>
        <v>#REF!</v>
      </c>
      <c r="K150" s="211" t="e">
        <f>#REF!</f>
        <v>#REF!</v>
      </c>
      <c r="L150" s="211"/>
      <c r="M150" s="211"/>
      <c r="N150" s="216"/>
      <c r="O150" s="216"/>
      <c r="P150" s="5" t="e">
        <f t="shared" si="12"/>
        <v>#N/A</v>
      </c>
      <c r="Q150" s="5">
        <f>Title!$I$25</f>
        <v>0</v>
      </c>
      <c r="R150" s="5" t="e">
        <f>Title!$I$26</f>
        <v>#N/A</v>
      </c>
      <c r="S150" s="205" t="e">
        <f>Title!$I$28</f>
        <v>#N/A</v>
      </c>
      <c r="T150" s="218" t="e">
        <f t="shared" si="10"/>
        <v>#N/A</v>
      </c>
    </row>
    <row r="151" spans="1:20" ht="43.9" customHeight="1">
      <c r="B151" s="214"/>
      <c r="E151" s="208" t="e">
        <f>#REF!</f>
        <v>#REF!</v>
      </c>
      <c r="F151" s="209" t="e">
        <f>#REF!</f>
        <v>#REF!</v>
      </c>
      <c r="G151" s="209" t="e">
        <f t="shared" si="13"/>
        <v>#REF!</v>
      </c>
      <c r="H151" s="221" t="e">
        <f t="shared" si="11"/>
        <v>#REF!</v>
      </c>
      <c r="I151" s="210" t="e">
        <f>#REF!</f>
        <v>#REF!</v>
      </c>
      <c r="J151" s="210" t="e">
        <f t="shared" si="14"/>
        <v>#REF!</v>
      </c>
      <c r="K151" s="211" t="e">
        <f>#REF!</f>
        <v>#REF!</v>
      </c>
      <c r="L151" s="211"/>
      <c r="M151" s="211"/>
      <c r="N151" s="216"/>
      <c r="O151" s="216"/>
      <c r="P151" s="5" t="e">
        <f t="shared" si="12"/>
        <v>#N/A</v>
      </c>
      <c r="Q151" s="5">
        <f>Title!$I$25</f>
        <v>0</v>
      </c>
      <c r="R151" s="5" t="e">
        <f>Title!$I$26</f>
        <v>#N/A</v>
      </c>
      <c r="S151" s="205" t="e">
        <f>Title!$I$28</f>
        <v>#N/A</v>
      </c>
      <c r="T151" s="218" t="e">
        <f t="shared" si="10"/>
        <v>#N/A</v>
      </c>
    </row>
    <row r="152" spans="1:20" ht="43.9" customHeight="1">
      <c r="B152" s="215"/>
      <c r="E152" s="208" t="e">
        <f>#REF!</f>
        <v>#REF!</v>
      </c>
      <c r="F152" s="209" t="e">
        <f>#REF!</f>
        <v>#REF!</v>
      </c>
      <c r="G152" s="209" t="e">
        <f t="shared" si="13"/>
        <v>#REF!</v>
      </c>
      <c r="H152" s="221" t="e">
        <f t="shared" si="11"/>
        <v>#REF!</v>
      </c>
      <c r="I152" s="210" t="e">
        <f>#REF!</f>
        <v>#REF!</v>
      </c>
      <c r="J152" s="210" t="e">
        <f t="shared" si="14"/>
        <v>#REF!</v>
      </c>
      <c r="K152" s="211" t="e">
        <f>#REF!</f>
        <v>#REF!</v>
      </c>
      <c r="L152" s="211"/>
      <c r="M152" s="211"/>
      <c r="N152" s="216"/>
      <c r="O152" s="216"/>
      <c r="P152" s="5" t="e">
        <f t="shared" si="12"/>
        <v>#N/A</v>
      </c>
      <c r="Q152" s="5">
        <f>Title!$I$25</f>
        <v>0</v>
      </c>
      <c r="R152" s="5" t="e">
        <f>Title!$I$26</f>
        <v>#N/A</v>
      </c>
      <c r="S152" s="205" t="e">
        <f>Title!$I$28</f>
        <v>#N/A</v>
      </c>
      <c r="T152" s="218" t="e">
        <f t="shared" si="10"/>
        <v>#N/A</v>
      </c>
    </row>
    <row r="153" spans="1:20" ht="43.9" customHeight="1">
      <c r="B153" s="214"/>
      <c r="E153" s="208" t="e">
        <f>#REF!</f>
        <v>#REF!</v>
      </c>
      <c r="F153" s="209" t="e">
        <f>#REF!</f>
        <v>#REF!</v>
      </c>
      <c r="G153" s="209" t="e">
        <f t="shared" si="13"/>
        <v>#REF!</v>
      </c>
      <c r="H153" s="221" t="e">
        <f t="shared" si="11"/>
        <v>#REF!</v>
      </c>
      <c r="I153" s="210" t="e">
        <f>#REF!</f>
        <v>#REF!</v>
      </c>
      <c r="J153" s="210" t="e">
        <f t="shared" si="14"/>
        <v>#REF!</v>
      </c>
      <c r="K153" s="211" t="e">
        <f>#REF!</f>
        <v>#REF!</v>
      </c>
      <c r="L153" s="211"/>
      <c r="M153" s="211"/>
      <c r="N153" s="216"/>
      <c r="O153" s="216"/>
      <c r="P153" s="5" t="e">
        <f t="shared" si="12"/>
        <v>#N/A</v>
      </c>
      <c r="Q153" s="5">
        <f>Title!$I$25</f>
        <v>0</v>
      </c>
      <c r="R153" s="5" t="e">
        <f>Title!$I$26</f>
        <v>#N/A</v>
      </c>
      <c r="S153" s="205" t="e">
        <f>Title!$I$28</f>
        <v>#N/A</v>
      </c>
      <c r="T153" s="218" t="e">
        <f t="shared" si="10"/>
        <v>#N/A</v>
      </c>
    </row>
    <row r="154" spans="1:20" ht="43.9" customHeight="1">
      <c r="B154" s="214"/>
      <c r="E154" s="208" t="e">
        <f>#REF!</f>
        <v>#REF!</v>
      </c>
      <c r="F154" s="209" t="e">
        <f>#REF!</f>
        <v>#REF!</v>
      </c>
      <c r="G154" s="209" t="e">
        <f t="shared" si="13"/>
        <v>#REF!</v>
      </c>
      <c r="H154" s="221" t="e">
        <f t="shared" si="11"/>
        <v>#REF!</v>
      </c>
      <c r="I154" s="210" t="e">
        <f>#REF!</f>
        <v>#REF!</v>
      </c>
      <c r="J154" s="210" t="e">
        <f t="shared" si="14"/>
        <v>#REF!</v>
      </c>
      <c r="K154" s="211" t="e">
        <f>#REF!</f>
        <v>#REF!</v>
      </c>
      <c r="L154" s="211"/>
      <c r="M154" s="211"/>
      <c r="N154" s="216"/>
      <c r="O154" s="216"/>
      <c r="P154" s="5" t="e">
        <f t="shared" si="12"/>
        <v>#N/A</v>
      </c>
      <c r="Q154" s="5">
        <f>Title!$I$25</f>
        <v>0</v>
      </c>
      <c r="R154" s="5" t="e">
        <f>Title!$I$26</f>
        <v>#N/A</v>
      </c>
      <c r="S154" s="205" t="e">
        <f>Title!$I$28</f>
        <v>#N/A</v>
      </c>
      <c r="T154" s="218" t="e">
        <f t="shared" si="10"/>
        <v>#N/A</v>
      </c>
    </row>
    <row r="155" spans="1:20" ht="43.9" customHeight="1">
      <c r="B155" s="214"/>
      <c r="G155"/>
      <c r="H155" s="218" t="e">
        <f>CONCATENATE(O157, "- Owner -", M157)</f>
        <v>#REF!</v>
      </c>
      <c r="I155" s="210"/>
      <c r="J155" s="210"/>
      <c r="K155" s="211"/>
      <c r="L155" s="211"/>
      <c r="M155" s="211"/>
      <c r="N155" s="216"/>
      <c r="O155" s="216"/>
      <c r="P155" s="5" t="e">
        <f t="shared" si="12"/>
        <v>#N/A</v>
      </c>
      <c r="Q155" s="5">
        <f>Title!$I$25</f>
        <v>0</v>
      </c>
      <c r="R155" s="5" t="e">
        <f>Title!$I$26</f>
        <v>#N/A</v>
      </c>
      <c r="S155" s="205" t="e">
        <f>Title!$I$28</f>
        <v>#N/A</v>
      </c>
      <c r="T155" s="218" t="e">
        <f t="shared" si="10"/>
        <v>#N/A</v>
      </c>
    </row>
    <row r="156" spans="1:20" ht="43.9" customHeight="1">
      <c r="B156" s="214"/>
      <c r="G156"/>
      <c r="H156" s="219" t="e">
        <f>CONCATENATE(D157," - Turnaround Principle # ",A157)</f>
        <v>#REF!</v>
      </c>
      <c r="I156" s="210"/>
      <c r="J156" s="210"/>
      <c r="K156" s="211"/>
      <c r="L156" s="211"/>
      <c r="M156" s="211"/>
      <c r="N156" s="216"/>
      <c r="O156" s="216"/>
      <c r="P156" s="5" t="e">
        <f t="shared" si="12"/>
        <v>#N/A</v>
      </c>
      <c r="Q156" s="5">
        <f>Title!$I$25</f>
        <v>0</v>
      </c>
      <c r="R156" s="5" t="e">
        <f>Title!$I$26</f>
        <v>#N/A</v>
      </c>
      <c r="S156" s="205" t="e">
        <f>Title!$I$28</f>
        <v>#N/A</v>
      </c>
      <c r="T156" s="218" t="e">
        <f t="shared" si="10"/>
        <v>#N/A</v>
      </c>
    </row>
    <row r="157" spans="1:20" ht="43.9" customHeight="1">
      <c r="A157" s="189" t="e">
        <f>#REF!&amp;" "&amp;#REF!&amp;" "&amp;#REF!&amp;" "&amp;#REF!</f>
        <v>#REF!</v>
      </c>
      <c r="B157" s="214"/>
      <c r="C157" s="207" t="e">
        <f>#REF!</f>
        <v>#REF!</v>
      </c>
      <c r="D157" s="207" t="e">
        <f>LEFT(C157, 200)</f>
        <v>#REF!</v>
      </c>
      <c r="E157" s="208" t="e">
        <f>#REF!</f>
        <v>#REF!</v>
      </c>
      <c r="F157" s="209" t="e">
        <f>#REF!</f>
        <v>#REF!</v>
      </c>
      <c r="G157" s="209" t="e">
        <f t="shared" si="13"/>
        <v>#REF!</v>
      </c>
      <c r="H157" s="221" t="e">
        <f t="shared" si="11"/>
        <v>#REF!</v>
      </c>
      <c r="I157" s="210" t="e">
        <f>#REF!</f>
        <v>#REF!</v>
      </c>
      <c r="J157" s="210" t="e">
        <f t="shared" si="14"/>
        <v>#REF!</v>
      </c>
      <c r="K157" s="211" t="e">
        <f>#REF!</f>
        <v>#REF!</v>
      </c>
      <c r="L157" s="212" t="e">
        <f>#REF!</f>
        <v>#REF!</v>
      </c>
      <c r="M157" s="212" t="e">
        <f>LEFT(L157, 50)</f>
        <v>#REF!</v>
      </c>
      <c r="N157" s="213" t="e">
        <f>#REF!</f>
        <v>#REF!</v>
      </c>
      <c r="O157" s="213" t="e">
        <f>LEFT(N157, 200)</f>
        <v>#REF!</v>
      </c>
      <c r="P157" s="5" t="e">
        <f t="shared" si="12"/>
        <v>#N/A</v>
      </c>
      <c r="Q157" s="5">
        <f>Title!$I$25</f>
        <v>0</v>
      </c>
      <c r="R157" s="5" t="e">
        <f>Title!$I$26</f>
        <v>#N/A</v>
      </c>
      <c r="S157" s="205" t="e">
        <f>Title!$I$28</f>
        <v>#N/A</v>
      </c>
      <c r="T157" s="218" t="e">
        <f t="shared" si="10"/>
        <v>#N/A</v>
      </c>
    </row>
    <row r="158" spans="1:20" ht="43.9" customHeight="1">
      <c r="B158" s="214"/>
      <c r="E158" s="208" t="e">
        <f>#REF!</f>
        <v>#REF!</v>
      </c>
      <c r="F158" s="209" t="e">
        <f>#REF!</f>
        <v>#REF!</v>
      </c>
      <c r="G158" s="209" t="e">
        <f t="shared" si="13"/>
        <v>#REF!</v>
      </c>
      <c r="H158" s="221" t="e">
        <f t="shared" si="11"/>
        <v>#REF!</v>
      </c>
      <c r="I158" s="210" t="e">
        <f>#REF!</f>
        <v>#REF!</v>
      </c>
      <c r="J158" s="210" t="e">
        <f t="shared" si="14"/>
        <v>#REF!</v>
      </c>
      <c r="K158" s="211" t="e">
        <f>#REF!</f>
        <v>#REF!</v>
      </c>
      <c r="L158" s="211"/>
      <c r="M158" s="211"/>
      <c r="N158" s="216"/>
      <c r="O158" s="216"/>
      <c r="P158" s="5" t="e">
        <f t="shared" si="12"/>
        <v>#N/A</v>
      </c>
      <c r="Q158" s="5">
        <f>Title!$I$25</f>
        <v>0</v>
      </c>
      <c r="R158" s="5" t="e">
        <f>Title!$I$26</f>
        <v>#N/A</v>
      </c>
      <c r="S158" s="205" t="e">
        <f>Title!$I$28</f>
        <v>#N/A</v>
      </c>
      <c r="T158" s="218" t="e">
        <f t="shared" si="10"/>
        <v>#N/A</v>
      </c>
    </row>
    <row r="159" spans="1:20" ht="43.9" customHeight="1">
      <c r="B159" s="214"/>
      <c r="E159" s="208" t="e">
        <f>#REF!</f>
        <v>#REF!</v>
      </c>
      <c r="F159" s="209" t="e">
        <f>#REF!</f>
        <v>#REF!</v>
      </c>
      <c r="G159" s="209" t="e">
        <f t="shared" si="13"/>
        <v>#REF!</v>
      </c>
      <c r="H159" s="221" t="e">
        <f t="shared" si="11"/>
        <v>#REF!</v>
      </c>
      <c r="I159" s="210" t="e">
        <f>#REF!</f>
        <v>#REF!</v>
      </c>
      <c r="J159" s="210" t="e">
        <f t="shared" si="14"/>
        <v>#REF!</v>
      </c>
      <c r="K159" s="211" t="e">
        <f>#REF!</f>
        <v>#REF!</v>
      </c>
      <c r="L159" s="211"/>
      <c r="M159" s="211"/>
      <c r="N159" s="216"/>
      <c r="O159" s="216"/>
      <c r="P159" s="5" t="e">
        <f t="shared" si="12"/>
        <v>#N/A</v>
      </c>
      <c r="Q159" s="5">
        <f>Title!$I$25</f>
        <v>0</v>
      </c>
      <c r="R159" s="5" t="e">
        <f>Title!$I$26</f>
        <v>#N/A</v>
      </c>
      <c r="S159" s="205" t="e">
        <f>Title!$I$28</f>
        <v>#N/A</v>
      </c>
      <c r="T159" s="218" t="e">
        <f t="shared" si="10"/>
        <v>#N/A</v>
      </c>
    </row>
    <row r="160" spans="1:20" ht="43.9" customHeight="1">
      <c r="B160" s="214"/>
      <c r="E160" s="208" t="e">
        <f>#REF!</f>
        <v>#REF!</v>
      </c>
      <c r="F160" s="209" t="e">
        <f>#REF!</f>
        <v>#REF!</v>
      </c>
      <c r="G160" s="209" t="e">
        <f t="shared" si="13"/>
        <v>#REF!</v>
      </c>
      <c r="H160" s="221" t="e">
        <f t="shared" si="11"/>
        <v>#REF!</v>
      </c>
      <c r="I160" s="210" t="e">
        <f>#REF!</f>
        <v>#REF!</v>
      </c>
      <c r="J160" s="210" t="e">
        <f t="shared" si="14"/>
        <v>#REF!</v>
      </c>
      <c r="K160" s="211" t="e">
        <f>#REF!</f>
        <v>#REF!</v>
      </c>
      <c r="L160" s="211"/>
      <c r="M160" s="211"/>
      <c r="N160" s="216"/>
      <c r="O160" s="216"/>
      <c r="P160" s="5" t="e">
        <f t="shared" si="12"/>
        <v>#N/A</v>
      </c>
      <c r="Q160" s="5">
        <f>Title!$I$25</f>
        <v>0</v>
      </c>
      <c r="R160" s="5" t="e">
        <f>Title!$I$26</f>
        <v>#N/A</v>
      </c>
      <c r="S160" s="205" t="e">
        <f>Title!$I$28</f>
        <v>#N/A</v>
      </c>
      <c r="T160" s="218" t="e">
        <f t="shared" si="10"/>
        <v>#N/A</v>
      </c>
    </row>
    <row r="161" spans="2:20" ht="43.9" customHeight="1">
      <c r="B161" s="214"/>
      <c r="E161" s="208" t="e">
        <f>#REF!</f>
        <v>#REF!</v>
      </c>
      <c r="F161" s="209" t="e">
        <f>#REF!</f>
        <v>#REF!</v>
      </c>
      <c r="G161" s="209" t="e">
        <f t="shared" si="13"/>
        <v>#REF!</v>
      </c>
      <c r="H161" s="221" t="e">
        <f t="shared" si="11"/>
        <v>#REF!</v>
      </c>
      <c r="I161" s="210" t="e">
        <f>#REF!</f>
        <v>#REF!</v>
      </c>
      <c r="J161" s="210" t="e">
        <f t="shared" si="14"/>
        <v>#REF!</v>
      </c>
      <c r="K161" s="211" t="e">
        <f>#REF!</f>
        <v>#REF!</v>
      </c>
      <c r="L161" s="211"/>
      <c r="M161" s="211"/>
      <c r="N161" s="216"/>
      <c r="O161" s="216"/>
      <c r="P161" s="5" t="e">
        <f t="shared" si="12"/>
        <v>#N/A</v>
      </c>
      <c r="Q161" s="5">
        <f>Title!$I$25</f>
        <v>0</v>
      </c>
      <c r="R161" s="5" t="e">
        <f>Title!$I$26</f>
        <v>#N/A</v>
      </c>
      <c r="S161" s="205" t="e">
        <f>Title!$I$28</f>
        <v>#N/A</v>
      </c>
      <c r="T161" s="218" t="e">
        <f t="shared" si="10"/>
        <v>#N/A</v>
      </c>
    </row>
    <row r="162" spans="2:20" ht="43.9" customHeight="1">
      <c r="B162" s="206"/>
      <c r="E162" s="208" t="e">
        <f>#REF!</f>
        <v>#REF!</v>
      </c>
      <c r="F162" s="209" t="e">
        <f>#REF!</f>
        <v>#REF!</v>
      </c>
      <c r="G162" s="209" t="e">
        <f t="shared" si="13"/>
        <v>#REF!</v>
      </c>
      <c r="H162" s="221" t="e">
        <f t="shared" si="11"/>
        <v>#REF!</v>
      </c>
      <c r="I162" s="210" t="e">
        <f>#REF!</f>
        <v>#REF!</v>
      </c>
      <c r="J162" s="210" t="e">
        <f t="shared" si="14"/>
        <v>#REF!</v>
      </c>
      <c r="K162" s="211" t="e">
        <f>#REF!</f>
        <v>#REF!</v>
      </c>
      <c r="L162" s="211"/>
      <c r="M162" s="211"/>
      <c r="N162" s="216"/>
      <c r="O162" s="216"/>
      <c r="P162" s="5" t="e">
        <f t="shared" si="12"/>
        <v>#N/A</v>
      </c>
      <c r="Q162" s="5">
        <f>Title!$I$25</f>
        <v>0</v>
      </c>
      <c r="R162" s="5" t="e">
        <f>Title!$I$26</f>
        <v>#N/A</v>
      </c>
      <c r="S162" s="205" t="e">
        <f>Title!$I$28</f>
        <v>#N/A</v>
      </c>
      <c r="T162" s="218" t="e">
        <f t="shared" si="10"/>
        <v>#N/A</v>
      </c>
    </row>
    <row r="163" spans="2:20" ht="43.9" customHeight="1">
      <c r="B163" s="214"/>
      <c r="E163" s="208" t="e">
        <f>#REF!</f>
        <v>#REF!</v>
      </c>
      <c r="F163" s="209" t="e">
        <f>#REF!</f>
        <v>#REF!</v>
      </c>
      <c r="G163" s="209" t="e">
        <f t="shared" si="13"/>
        <v>#REF!</v>
      </c>
      <c r="H163" s="221" t="e">
        <f t="shared" si="11"/>
        <v>#REF!</v>
      </c>
      <c r="I163" s="210" t="e">
        <f>#REF!</f>
        <v>#REF!</v>
      </c>
      <c r="J163" s="210" t="e">
        <f t="shared" si="14"/>
        <v>#REF!</v>
      </c>
      <c r="K163" s="211" t="e">
        <f>#REF!</f>
        <v>#REF!</v>
      </c>
      <c r="L163" s="211"/>
      <c r="M163" s="211"/>
      <c r="N163" s="216"/>
      <c r="O163" s="216"/>
      <c r="P163" s="5" t="e">
        <f t="shared" si="12"/>
        <v>#N/A</v>
      </c>
      <c r="Q163" s="5">
        <f>Title!$I$25</f>
        <v>0</v>
      </c>
      <c r="R163" s="5" t="e">
        <f>Title!$I$26</f>
        <v>#N/A</v>
      </c>
      <c r="S163" s="205" t="e">
        <f>Title!$I$28</f>
        <v>#N/A</v>
      </c>
      <c r="T163" s="218" t="e">
        <f t="shared" si="10"/>
        <v>#N/A</v>
      </c>
    </row>
    <row r="164" spans="2:20" ht="43.9" customHeight="1">
      <c r="B164" s="214"/>
      <c r="E164" s="208" t="e">
        <f>#REF!</f>
        <v>#REF!</v>
      </c>
      <c r="F164" s="209" t="e">
        <f>#REF!</f>
        <v>#REF!</v>
      </c>
      <c r="G164" s="209" t="e">
        <f t="shared" si="13"/>
        <v>#REF!</v>
      </c>
      <c r="H164" s="221" t="e">
        <f t="shared" si="11"/>
        <v>#REF!</v>
      </c>
      <c r="I164" s="210" t="e">
        <f>#REF!</f>
        <v>#REF!</v>
      </c>
      <c r="J164" s="210" t="e">
        <f t="shared" si="14"/>
        <v>#REF!</v>
      </c>
      <c r="K164" s="211" t="e">
        <f>#REF!</f>
        <v>#REF!</v>
      </c>
      <c r="L164" s="211"/>
      <c r="M164" s="211"/>
      <c r="N164" s="216"/>
      <c r="O164" s="216"/>
      <c r="P164" s="5" t="e">
        <f t="shared" si="12"/>
        <v>#N/A</v>
      </c>
      <c r="Q164" s="5">
        <f>Title!$I$25</f>
        <v>0</v>
      </c>
      <c r="R164" s="5" t="e">
        <f>Title!$I$26</f>
        <v>#N/A</v>
      </c>
      <c r="S164" s="205" t="e">
        <f>Title!$I$28</f>
        <v>#N/A</v>
      </c>
      <c r="T164" s="218" t="e">
        <f t="shared" si="10"/>
        <v>#N/A</v>
      </c>
    </row>
    <row r="165" spans="2:20" ht="43.9" customHeight="1">
      <c r="B165" s="214"/>
      <c r="E165" s="208" t="e">
        <f>#REF!</f>
        <v>#REF!</v>
      </c>
      <c r="F165" s="209" t="e">
        <f>#REF!</f>
        <v>#REF!</v>
      </c>
      <c r="G165" s="209" t="e">
        <f t="shared" si="13"/>
        <v>#REF!</v>
      </c>
      <c r="H165" s="221" t="e">
        <f t="shared" si="11"/>
        <v>#REF!</v>
      </c>
      <c r="I165" s="210" t="e">
        <f>#REF!</f>
        <v>#REF!</v>
      </c>
      <c r="J165" s="210" t="e">
        <f t="shared" si="14"/>
        <v>#REF!</v>
      </c>
      <c r="K165" s="211" t="e">
        <f>#REF!</f>
        <v>#REF!</v>
      </c>
      <c r="L165" s="211"/>
      <c r="M165" s="211"/>
      <c r="N165" s="216"/>
      <c r="O165" s="216"/>
      <c r="P165" s="5" t="e">
        <f t="shared" si="12"/>
        <v>#N/A</v>
      </c>
      <c r="Q165" s="5">
        <f>Title!$I$25</f>
        <v>0</v>
      </c>
      <c r="R165" s="5" t="e">
        <f>Title!$I$26</f>
        <v>#N/A</v>
      </c>
      <c r="S165" s="205" t="e">
        <f>Title!$I$28</f>
        <v>#N/A</v>
      </c>
      <c r="T165" s="218" t="e">
        <f t="shared" si="10"/>
        <v>#N/A</v>
      </c>
    </row>
    <row r="166" spans="2:20" ht="43.9" customHeight="1">
      <c r="B166" s="214"/>
      <c r="E166" s="208" t="e">
        <f>#REF!</f>
        <v>#REF!</v>
      </c>
      <c r="F166" s="209" t="e">
        <f>#REF!</f>
        <v>#REF!</v>
      </c>
      <c r="G166" s="209" t="e">
        <f t="shared" si="13"/>
        <v>#REF!</v>
      </c>
      <c r="H166" s="221" t="e">
        <f t="shared" si="11"/>
        <v>#REF!</v>
      </c>
      <c r="I166" s="210" t="e">
        <f>#REF!</f>
        <v>#REF!</v>
      </c>
      <c r="J166" s="210" t="e">
        <f t="shared" si="14"/>
        <v>#REF!</v>
      </c>
      <c r="K166" s="211" t="e">
        <f>#REF!</f>
        <v>#REF!</v>
      </c>
      <c r="L166" s="211"/>
      <c r="M166" s="211"/>
      <c r="N166" s="216"/>
      <c r="O166" s="216"/>
      <c r="P166" s="5" t="e">
        <f t="shared" si="12"/>
        <v>#N/A</v>
      </c>
      <c r="Q166" s="5">
        <f>Title!$I$25</f>
        <v>0</v>
      </c>
      <c r="R166" s="5" t="e">
        <f>Title!$I$26</f>
        <v>#N/A</v>
      </c>
      <c r="S166" s="205" t="e">
        <f>Title!$I$28</f>
        <v>#N/A</v>
      </c>
      <c r="T166" s="218" t="e">
        <f t="shared" si="10"/>
        <v>#N/A</v>
      </c>
    </row>
    <row r="167" spans="2:20" ht="43.9" customHeight="1">
      <c r="B167" s="214"/>
      <c r="E167" s="208" t="e">
        <f>#REF!</f>
        <v>#REF!</v>
      </c>
      <c r="F167" s="209" t="e">
        <f>#REF!</f>
        <v>#REF!</v>
      </c>
      <c r="G167" s="209" t="e">
        <f t="shared" si="13"/>
        <v>#REF!</v>
      </c>
      <c r="H167" s="221" t="e">
        <f t="shared" si="11"/>
        <v>#REF!</v>
      </c>
      <c r="I167" s="210" t="e">
        <f>#REF!</f>
        <v>#REF!</v>
      </c>
      <c r="J167" s="210" t="e">
        <f t="shared" si="14"/>
        <v>#REF!</v>
      </c>
      <c r="K167" s="211" t="e">
        <f>#REF!</f>
        <v>#REF!</v>
      </c>
      <c r="L167" s="211"/>
      <c r="M167" s="211"/>
      <c r="N167" s="216"/>
      <c r="O167" s="216"/>
      <c r="P167" s="5" t="e">
        <f t="shared" si="12"/>
        <v>#N/A</v>
      </c>
      <c r="Q167" s="5">
        <f>Title!$I$25</f>
        <v>0</v>
      </c>
      <c r="R167" s="5" t="e">
        <f>Title!$I$26</f>
        <v>#N/A</v>
      </c>
      <c r="S167" s="205" t="e">
        <f>Title!$I$28</f>
        <v>#N/A</v>
      </c>
      <c r="T167" s="218" t="e">
        <f t="shared" si="10"/>
        <v>#N/A</v>
      </c>
    </row>
    <row r="168" spans="2:20" ht="43.9" customHeight="1">
      <c r="B168" s="214"/>
      <c r="E168" s="208" t="e">
        <f>#REF!</f>
        <v>#REF!</v>
      </c>
      <c r="F168" s="209" t="e">
        <f>#REF!</f>
        <v>#REF!</v>
      </c>
      <c r="G168" s="209" t="e">
        <f t="shared" si="13"/>
        <v>#REF!</v>
      </c>
      <c r="H168" s="221" t="e">
        <f t="shared" si="11"/>
        <v>#REF!</v>
      </c>
      <c r="I168" s="210" t="e">
        <f>#REF!</f>
        <v>#REF!</v>
      </c>
      <c r="J168" s="210" t="e">
        <f t="shared" si="14"/>
        <v>#REF!</v>
      </c>
      <c r="K168" s="211" t="e">
        <f>#REF!</f>
        <v>#REF!</v>
      </c>
      <c r="L168" s="211"/>
      <c r="M168" s="211"/>
      <c r="N168" s="216"/>
      <c r="O168" s="216"/>
      <c r="P168" s="5" t="e">
        <f t="shared" si="12"/>
        <v>#N/A</v>
      </c>
      <c r="Q168" s="5">
        <f>Title!$I$25</f>
        <v>0</v>
      </c>
      <c r="R168" s="5" t="e">
        <f>Title!$I$26</f>
        <v>#N/A</v>
      </c>
      <c r="S168" s="205" t="e">
        <f>Title!$I$28</f>
        <v>#N/A</v>
      </c>
      <c r="T168" s="218" t="e">
        <f t="shared" si="10"/>
        <v>#N/A</v>
      </c>
    </row>
    <row r="169" spans="2:20" ht="43.9" customHeight="1">
      <c r="B169" s="215"/>
      <c r="E169" s="208" t="e">
        <f>#REF!</f>
        <v>#REF!</v>
      </c>
      <c r="F169" s="209" t="e">
        <f>#REF!</f>
        <v>#REF!</v>
      </c>
      <c r="G169" s="209" t="e">
        <f t="shared" si="13"/>
        <v>#REF!</v>
      </c>
      <c r="H169" s="221" t="e">
        <f t="shared" si="11"/>
        <v>#REF!</v>
      </c>
      <c r="I169" s="210" t="e">
        <f>#REF!</f>
        <v>#REF!</v>
      </c>
      <c r="J169" s="210" t="e">
        <f t="shared" si="14"/>
        <v>#REF!</v>
      </c>
      <c r="K169" s="211" t="e">
        <f>#REF!</f>
        <v>#REF!</v>
      </c>
      <c r="L169" s="211"/>
      <c r="M169" s="211"/>
      <c r="N169" s="216"/>
      <c r="O169" s="216"/>
      <c r="P169" s="5" t="e">
        <f t="shared" si="12"/>
        <v>#N/A</v>
      </c>
      <c r="Q169" s="5">
        <f>Title!$I$25</f>
        <v>0</v>
      </c>
      <c r="R169" s="5" t="e">
        <f>Title!$I$26</f>
        <v>#N/A</v>
      </c>
      <c r="S169" s="205" t="e">
        <f>Title!$I$28</f>
        <v>#N/A</v>
      </c>
      <c r="T169" s="218" t="e">
        <f t="shared" si="10"/>
        <v>#N/A</v>
      </c>
    </row>
    <row r="170" spans="2:20" ht="43.9" customHeight="1">
      <c r="B170" s="214"/>
      <c r="E170" s="208" t="e">
        <f>#REF!</f>
        <v>#REF!</v>
      </c>
      <c r="F170" s="209" t="e">
        <f>#REF!</f>
        <v>#REF!</v>
      </c>
      <c r="G170" s="209" t="e">
        <f t="shared" si="13"/>
        <v>#REF!</v>
      </c>
      <c r="H170" s="221" t="e">
        <f t="shared" si="11"/>
        <v>#REF!</v>
      </c>
      <c r="I170" s="210" t="e">
        <f>#REF!</f>
        <v>#REF!</v>
      </c>
      <c r="J170" s="210" t="e">
        <f t="shared" si="14"/>
        <v>#REF!</v>
      </c>
      <c r="K170" s="211" t="e">
        <f>#REF!</f>
        <v>#REF!</v>
      </c>
      <c r="L170" s="211"/>
      <c r="M170" s="211"/>
      <c r="N170" s="216"/>
      <c r="O170" s="216"/>
      <c r="P170" s="5" t="e">
        <f t="shared" si="12"/>
        <v>#N/A</v>
      </c>
      <c r="Q170" s="5">
        <f>Title!$I$25</f>
        <v>0</v>
      </c>
      <c r="R170" s="5" t="e">
        <f>Title!$I$26</f>
        <v>#N/A</v>
      </c>
      <c r="S170" s="205" t="e">
        <f>Title!$I$28</f>
        <v>#N/A</v>
      </c>
      <c r="T170" s="218" t="e">
        <f t="shared" si="10"/>
        <v>#N/A</v>
      </c>
    </row>
    <row r="171" spans="2:20" ht="43.9" customHeight="1">
      <c r="B171" s="214"/>
      <c r="E171" s="208" t="e">
        <f>#REF!</f>
        <v>#REF!</v>
      </c>
      <c r="F171" s="209" t="e">
        <f>#REF!</f>
        <v>#REF!</v>
      </c>
      <c r="G171" s="209" t="e">
        <f t="shared" si="13"/>
        <v>#REF!</v>
      </c>
      <c r="H171" s="221" t="e">
        <f t="shared" si="11"/>
        <v>#REF!</v>
      </c>
      <c r="I171" s="210" t="e">
        <f>#REF!</f>
        <v>#REF!</v>
      </c>
      <c r="J171" s="210" t="e">
        <f t="shared" si="14"/>
        <v>#REF!</v>
      </c>
      <c r="K171" s="211" t="e">
        <f>#REF!</f>
        <v>#REF!</v>
      </c>
      <c r="L171" s="211"/>
      <c r="M171" s="211"/>
      <c r="N171" s="216"/>
      <c r="O171" s="216"/>
      <c r="P171" s="5" t="e">
        <f t="shared" si="12"/>
        <v>#N/A</v>
      </c>
      <c r="Q171" s="5">
        <f>Title!$I$25</f>
        <v>0</v>
      </c>
      <c r="R171" s="5" t="e">
        <f>Title!$I$26</f>
        <v>#N/A</v>
      </c>
      <c r="S171" s="205" t="e">
        <f>Title!$I$28</f>
        <v>#N/A</v>
      </c>
      <c r="T171" s="218" t="e">
        <f t="shared" si="10"/>
        <v>#N/A</v>
      </c>
    </row>
  </sheetData>
  <sheetProtection password="DDAE" sheet="1" objects="1" scenarios="1"/>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sheetPr codeName="Sheet24" enableFormatConditionsCalculation="0">
    <tabColor rgb="FF7030A0"/>
  </sheetPr>
  <dimension ref="A1:S66"/>
  <sheetViews>
    <sheetView showGridLines="0" view="pageBreakPreview" topLeftCell="A7" zoomScale="75" zoomScaleNormal="75" zoomScaleSheetLayoutView="75" zoomScalePageLayoutView="75" workbookViewId="0">
      <selection activeCell="J10" sqref="J10"/>
    </sheetView>
  </sheetViews>
  <sheetFormatPr defaultColWidth="8.7265625" defaultRowHeight="14.5"/>
  <cols>
    <col min="2" max="2" width="30.7265625" style="31" customWidth="1"/>
    <col min="3" max="3" width="30.7265625" customWidth="1"/>
    <col min="4" max="5" width="24.26953125" customWidth="1"/>
    <col min="6" max="6" width="30.7265625" customWidth="1"/>
    <col min="9" max="10" width="30.7265625" customWidth="1"/>
    <col min="11" max="12" width="24.26953125" customWidth="1"/>
    <col min="13" max="13" width="30.7265625" customWidth="1"/>
  </cols>
  <sheetData>
    <row r="1" spans="1:19" s="58" customFormat="1" ht="26">
      <c r="A1" s="55" t="s">
        <v>697</v>
      </c>
      <c r="B1" s="56"/>
      <c r="C1" s="57"/>
      <c r="D1" s="57"/>
      <c r="E1" s="57"/>
      <c r="F1" s="57"/>
      <c r="G1" s="57"/>
      <c r="H1" s="55" t="s">
        <v>697</v>
      </c>
      <c r="I1" s="57"/>
      <c r="J1" s="57"/>
      <c r="K1" s="57"/>
      <c r="L1" s="57"/>
      <c r="M1" s="57"/>
      <c r="N1" s="57"/>
      <c r="O1" s="57"/>
      <c r="P1" s="57"/>
      <c r="Q1" s="57"/>
      <c r="R1" s="57"/>
      <c r="S1" s="57"/>
    </row>
    <row r="2" spans="1:19" ht="15" thickBot="1">
      <c r="A2" s="2"/>
      <c r="B2" s="30"/>
      <c r="C2" s="2"/>
      <c r="D2" s="2"/>
      <c r="E2" s="2"/>
      <c r="F2" s="2"/>
      <c r="G2" s="2"/>
      <c r="H2" s="2"/>
      <c r="I2" s="2"/>
      <c r="J2" s="2"/>
      <c r="K2" s="2"/>
      <c r="L2" s="2"/>
      <c r="M2" s="2"/>
      <c r="N2" s="2"/>
      <c r="O2" s="2"/>
      <c r="P2" s="2"/>
      <c r="Q2" s="2"/>
      <c r="R2" s="2"/>
      <c r="S2" s="2"/>
    </row>
    <row r="3" spans="1:19" ht="15" thickBot="1">
      <c r="A3" s="2"/>
      <c r="B3" s="30"/>
      <c r="C3" s="2"/>
      <c r="D3" s="2"/>
      <c r="E3" s="2"/>
      <c r="F3" s="2"/>
      <c r="G3" s="2"/>
      <c r="H3" s="2"/>
      <c r="I3" s="111" t="s">
        <v>1048</v>
      </c>
      <c r="J3" s="2"/>
      <c r="K3" s="2"/>
      <c r="L3" s="2"/>
      <c r="M3" s="2"/>
      <c r="N3" s="2"/>
      <c r="O3" s="2"/>
      <c r="P3" s="2"/>
      <c r="Q3" s="2"/>
      <c r="R3" s="2"/>
      <c r="S3" s="2"/>
    </row>
    <row r="4" spans="1:19">
      <c r="A4" s="2"/>
      <c r="B4" s="30"/>
      <c r="C4" s="2"/>
      <c r="D4" s="2"/>
      <c r="E4" s="2"/>
      <c r="F4" s="2"/>
      <c r="G4" s="2"/>
      <c r="H4" s="2"/>
      <c r="I4" s="2"/>
      <c r="J4" s="2"/>
      <c r="K4" s="2"/>
      <c r="L4" s="2"/>
      <c r="M4" s="2"/>
      <c r="N4" s="2"/>
      <c r="O4" s="2"/>
      <c r="P4" s="2"/>
      <c r="Q4" s="2"/>
      <c r="R4" s="2"/>
      <c r="S4" s="2"/>
    </row>
    <row r="5" spans="1:19">
      <c r="A5" s="2"/>
      <c r="B5" s="30"/>
      <c r="C5" s="2"/>
      <c r="D5" s="2"/>
      <c r="E5" s="2"/>
      <c r="F5" s="2"/>
      <c r="G5" s="2"/>
      <c r="H5" s="2"/>
      <c r="I5" s="2"/>
      <c r="J5" s="2"/>
      <c r="K5" s="2"/>
      <c r="L5" s="2"/>
      <c r="M5" s="2"/>
      <c r="N5" s="2"/>
      <c r="O5" s="2"/>
      <c r="P5" s="2"/>
      <c r="Q5" s="2"/>
      <c r="R5" s="2"/>
      <c r="S5" s="2"/>
    </row>
    <row r="6" spans="1:19">
      <c r="A6" s="2"/>
      <c r="B6" s="30"/>
      <c r="C6" s="2"/>
      <c r="D6" s="2"/>
      <c r="E6" s="2"/>
      <c r="F6" s="2"/>
      <c r="G6" s="2"/>
      <c r="H6" s="2"/>
      <c r="I6" s="2"/>
      <c r="J6" s="2"/>
      <c r="K6" s="2"/>
      <c r="L6" s="2"/>
      <c r="M6" s="2"/>
      <c r="N6" s="2"/>
      <c r="O6" s="2"/>
      <c r="P6" s="2"/>
      <c r="Q6" s="2"/>
      <c r="R6" s="2"/>
      <c r="S6" s="2"/>
    </row>
    <row r="7" spans="1:19" ht="21">
      <c r="A7" s="112" t="s">
        <v>1053</v>
      </c>
      <c r="B7" s="30"/>
      <c r="C7" s="2"/>
      <c r="D7" s="2"/>
      <c r="E7" s="2"/>
      <c r="F7" s="2"/>
      <c r="G7" s="2"/>
      <c r="H7" s="112" t="s">
        <v>1053</v>
      </c>
      <c r="I7" s="2"/>
      <c r="J7" s="2"/>
      <c r="K7" s="2"/>
      <c r="L7" s="2"/>
      <c r="M7" s="2"/>
      <c r="N7" s="2"/>
      <c r="O7" s="2"/>
      <c r="P7" s="2"/>
      <c r="Q7" s="2"/>
      <c r="R7" s="2"/>
      <c r="S7" s="2"/>
    </row>
    <row r="8" spans="1:19" ht="21.5" thickBot="1">
      <c r="A8" s="112" t="s">
        <v>1054</v>
      </c>
      <c r="B8" s="30"/>
      <c r="C8" s="2"/>
      <c r="D8" s="2"/>
      <c r="E8" s="2"/>
      <c r="F8" s="2"/>
      <c r="G8" s="2"/>
      <c r="H8" s="112" t="s">
        <v>1054</v>
      </c>
      <c r="I8" s="2"/>
      <c r="J8" s="2"/>
      <c r="K8" s="2"/>
      <c r="L8" s="2"/>
      <c r="M8" s="2"/>
      <c r="N8" s="2"/>
      <c r="O8" s="2"/>
      <c r="P8" s="2"/>
      <c r="Q8" s="2"/>
      <c r="R8" s="2"/>
      <c r="S8" s="2"/>
    </row>
    <row r="9" spans="1:19" ht="19.5" customHeight="1" thickBot="1">
      <c r="A9" s="2"/>
      <c r="B9" s="417" t="s">
        <v>1076</v>
      </c>
      <c r="C9" s="418"/>
      <c r="D9" s="418"/>
      <c r="E9" s="418"/>
      <c r="F9" s="419"/>
      <c r="G9" s="2"/>
      <c r="H9" s="2"/>
      <c r="I9" s="417" t="s">
        <v>1076</v>
      </c>
      <c r="J9" s="418"/>
      <c r="K9" s="418"/>
      <c r="L9" s="418"/>
      <c r="M9" s="419"/>
      <c r="N9" s="2"/>
      <c r="O9" s="2"/>
      <c r="P9" s="2"/>
      <c r="Q9" s="2"/>
      <c r="R9" s="2"/>
      <c r="S9" s="2"/>
    </row>
    <row r="10" spans="1:19" s="33" customFormat="1" ht="18.75" customHeight="1" thickBot="1">
      <c r="A10" s="32"/>
      <c r="B10" s="274" t="s">
        <v>762</v>
      </c>
      <c r="C10" s="275"/>
      <c r="D10" s="274" t="s">
        <v>763</v>
      </c>
      <c r="E10" s="276" t="str">
        <f>IF(C10&lt;3,"",IF(C10&lt;11,"NJASK","HSPA"))</f>
        <v/>
      </c>
      <c r="F10" s="274"/>
      <c r="G10" s="32"/>
      <c r="H10" s="32"/>
      <c r="I10" s="274" t="s">
        <v>762</v>
      </c>
      <c r="J10" s="275"/>
      <c r="K10" s="274" t="s">
        <v>763</v>
      </c>
      <c r="L10" s="276" t="str">
        <f>IF(J10&lt;3,"",IF(J10&lt;11,"NJASK","HSPA"))</f>
        <v/>
      </c>
      <c r="M10" s="274"/>
      <c r="N10" s="32"/>
      <c r="O10" s="32"/>
      <c r="P10" s="32"/>
      <c r="Q10" s="32"/>
      <c r="R10" s="32"/>
      <c r="S10" s="32"/>
    </row>
    <row r="11" spans="1:19" s="33" customFormat="1" ht="20" thickBot="1">
      <c r="A11" s="32"/>
      <c r="B11" s="274" t="s">
        <v>698</v>
      </c>
      <c r="C11" s="417" t="s">
        <v>699</v>
      </c>
      <c r="D11" s="419"/>
      <c r="E11" s="417" t="s">
        <v>700</v>
      </c>
      <c r="F11" s="419"/>
      <c r="G11" s="32"/>
      <c r="H11" s="32"/>
      <c r="I11" s="274" t="s">
        <v>698</v>
      </c>
      <c r="J11" s="417" t="s">
        <v>699</v>
      </c>
      <c r="K11" s="419"/>
      <c r="L11" s="417" t="s">
        <v>700</v>
      </c>
      <c r="M11" s="419"/>
      <c r="N11" s="32"/>
      <c r="O11" s="32"/>
      <c r="P11" s="32"/>
      <c r="Q11" s="32"/>
      <c r="R11" s="32"/>
      <c r="S11" s="32"/>
    </row>
    <row r="12" spans="1:19" s="33" customFormat="1" ht="19.5">
      <c r="A12" s="32"/>
      <c r="B12" s="415"/>
      <c r="C12" s="277" t="s">
        <v>701</v>
      </c>
      <c r="D12" s="277" t="s">
        <v>702</v>
      </c>
      <c r="E12" s="277" t="s">
        <v>701</v>
      </c>
      <c r="F12" s="277" t="s">
        <v>702</v>
      </c>
      <c r="G12" s="32"/>
      <c r="H12" s="32"/>
      <c r="I12" s="415"/>
      <c r="J12" s="277" t="s">
        <v>701</v>
      </c>
      <c r="K12" s="277" t="s">
        <v>702</v>
      </c>
      <c r="L12" s="277" t="s">
        <v>701</v>
      </c>
      <c r="M12" s="277" t="s">
        <v>702</v>
      </c>
      <c r="N12" s="32"/>
      <c r="O12" s="32"/>
      <c r="P12" s="32"/>
      <c r="Q12" s="32"/>
      <c r="R12" s="32"/>
      <c r="S12" s="32"/>
    </row>
    <row r="13" spans="1:19" s="33" customFormat="1" ht="20" thickBot="1">
      <c r="A13" s="32"/>
      <c r="B13" s="416"/>
      <c r="C13" s="278" t="s">
        <v>703</v>
      </c>
      <c r="D13" s="278" t="s">
        <v>1077</v>
      </c>
      <c r="E13" s="278" t="s">
        <v>703</v>
      </c>
      <c r="F13" s="278" t="s">
        <v>1077</v>
      </c>
      <c r="G13" s="32"/>
      <c r="H13" s="32"/>
      <c r="I13" s="416"/>
      <c r="J13" s="278" t="s">
        <v>703</v>
      </c>
      <c r="K13" s="278" t="s">
        <v>1077</v>
      </c>
      <c r="L13" s="278" t="s">
        <v>703</v>
      </c>
      <c r="M13" s="278" t="s">
        <v>1077</v>
      </c>
      <c r="N13" s="32"/>
      <c r="O13" s="32"/>
      <c r="P13" s="32"/>
      <c r="Q13" s="32"/>
      <c r="R13" s="32"/>
      <c r="S13" s="32"/>
    </row>
    <row r="14" spans="1:19" s="33" customFormat="1" ht="43.5" customHeight="1" thickBot="1">
      <c r="A14" s="32"/>
      <c r="B14" s="280" t="s">
        <v>704</v>
      </c>
      <c r="C14" s="279" t="str">
        <f t="array" ref="C14">IFERROR(INDEX('[3]SQL Results-1011'!$I$2:$I$1813,MATCH(CDS&amp;$C10&amp;C$11,'[3]SQL Results-1011'!$D$2:$D$1813&amp;'[3]SQL Results-1011'!$F$2:$F$1813&amp;'[3]SQL Results-1011'!$G$2:$G$1813,0))/100,"")</f>
        <v/>
      </c>
      <c r="D14" s="279" t="str">
        <f>IFERROR(IF(C14&gt;0,C14+(1-C14)*50%/6,""),"")</f>
        <v/>
      </c>
      <c r="E14" s="279" t="str">
        <f t="array" ref="E14">IFERROR(INDEX('[3]SQL Results-1011'!$I$2:$I$1813,MATCH(CDS&amp;$C10&amp;E$11,'[3]SQL Results-1011'!$D$2:$D$1813&amp;'[3]SQL Results-1011'!$F$2:$F$1813&amp;'[3]SQL Results-1011'!$G$2:$G$1813,0))/100,"")</f>
        <v/>
      </c>
      <c r="F14" s="279" t="str">
        <f>IFERROR(IF(E14&gt;0,E14+(1-E14)*50%/6,""),"")</f>
        <v/>
      </c>
      <c r="G14" s="32"/>
      <c r="H14" s="32"/>
      <c r="I14" s="280" t="s">
        <v>704</v>
      </c>
      <c r="J14" s="279" t="str">
        <f t="array" ref="J14">IFERROR(INDEX('SQL Results-1011'!$I$2:$I$1813,MATCH(CDS&amp;$J10&amp;J$11,'SQL Results-1011'!$D$2:$D$1813&amp;'SQL Results-1011'!$F$2:$F$1813&amp;'SQL Results-1011'!$G$2:$G$1813,0))/100,"")</f>
        <v/>
      </c>
      <c r="K14" s="279" t="str">
        <f t="shared" ref="K14:K21" si="0">IFERROR(IF(J14&gt;0,J14+(1-J14)*50%/6,""),"")</f>
        <v/>
      </c>
      <c r="L14" s="279" t="str">
        <f t="array" ref="L14">IFERROR(INDEX('SQL Results-1011'!$I$2:$I$1813,MATCH(CDS&amp;$J10&amp;L$11,'SQL Results-1011'!$D$2:$D$1813&amp;'SQL Results-1011'!$F$2:$F$1813&amp;'SQL Results-1011'!$G$2:$G$1813,0))/100,"")</f>
        <v/>
      </c>
      <c r="M14" s="279" t="str">
        <f t="shared" ref="M14:M21" si="1">IFERROR(IF(L14&gt;0,L14+(1-L14)*50%/6,""),"")</f>
        <v/>
      </c>
      <c r="N14" s="32"/>
      <c r="O14" s="32"/>
      <c r="P14" s="32"/>
      <c r="Q14" s="32"/>
      <c r="R14" s="32"/>
      <c r="S14" s="32"/>
    </row>
    <row r="15" spans="1:19" s="33" customFormat="1" ht="43.5" customHeight="1" thickBot="1">
      <c r="A15" s="32"/>
      <c r="B15" s="280" t="s">
        <v>707</v>
      </c>
      <c r="C15" s="279" t="str">
        <f t="array" ref="C15">IFERROR(INDEX('[3]SQL Results-1011'!$K$2:$K$1813,MATCH(CDS&amp;$C10&amp;C$11,'[3]SQL Results-1011'!$D$2:$D$1813&amp;'[3]SQL Results-1011'!$F$2:$F$1813&amp;'[3]SQL Results-1011'!$G$2:$G$1813,0))/100,"")</f>
        <v/>
      </c>
      <c r="D15" s="279" t="str">
        <f t="shared" ref="D15:D21" si="2">IFERROR(IF(C15&gt;0,C15+(1-C15)*50%/6,""),"")</f>
        <v/>
      </c>
      <c r="E15" s="279" t="str">
        <f t="array" ref="E15">IFERROR(INDEX('[3]SQL Results-1011'!$K$2:$K$1813,MATCH(CDS&amp;$C10&amp;E$11,'[3]SQL Results-1011'!$D$2:$D$1813&amp;'[3]SQL Results-1011'!$F$2:$F$1813&amp;'[3]SQL Results-1011'!$G$2:$G$1813,0))/100,"")</f>
        <v/>
      </c>
      <c r="F15" s="279" t="str">
        <f t="shared" ref="F15:F21" si="3">IFERROR(IF(E15&gt;0,E15+(1-E15)*50%/6,""),"")</f>
        <v/>
      </c>
      <c r="G15" s="32"/>
      <c r="H15" s="32"/>
      <c r="I15" s="280" t="s">
        <v>707</v>
      </c>
      <c r="J15" s="279" t="str">
        <f t="array" ref="J15">IFERROR(INDEX('SQL Results-1011'!$K$2:$K$1813,MATCH(CDS&amp;$J10&amp;J$11,'SQL Results-1011'!$D$2:$D$1813&amp;'SQL Results-1011'!$F$2:$F$1813&amp;'SQL Results-1011'!$G$2:$G$1813,0))/100,"")</f>
        <v/>
      </c>
      <c r="K15" s="279" t="str">
        <f t="shared" si="0"/>
        <v/>
      </c>
      <c r="L15" s="279" t="str">
        <f t="array" ref="L15">IFERROR(INDEX('SQL Results-1011'!$K$2:$K$1813,MATCH(CDS&amp;$J10&amp;L$11,'SQL Results-1011'!$D$2:$D$1813&amp;'SQL Results-1011'!$F$2:$F$1813&amp;'SQL Results-1011'!$G$2:$G$1813,0))/100,"")</f>
        <v/>
      </c>
      <c r="M15" s="279" t="str">
        <f t="shared" si="1"/>
        <v/>
      </c>
      <c r="N15" s="32"/>
      <c r="O15" s="32"/>
      <c r="P15" s="32"/>
      <c r="Q15" s="32"/>
      <c r="R15" s="32"/>
      <c r="S15" s="32"/>
    </row>
    <row r="16" spans="1:19" s="33" customFormat="1" ht="43.5" customHeight="1" thickBot="1">
      <c r="A16" s="32"/>
      <c r="B16" s="280" t="s">
        <v>708</v>
      </c>
      <c r="C16" s="279" t="str">
        <f t="array" ref="C16">IFERROR(INDEX('[3]SQL Results-1011'!$M$2:$M$1813,MATCH(CDS&amp;$C10&amp;C$11,'[3]SQL Results-1011'!$D$2:$D$1813&amp;'[3]SQL Results-1011'!$F$2:$F$1813&amp;'[3]SQL Results-1011'!$G$2:$G$1813,0))/100,"")</f>
        <v/>
      </c>
      <c r="D16" s="279" t="str">
        <f t="shared" si="2"/>
        <v/>
      </c>
      <c r="E16" s="279" t="str">
        <f t="array" ref="E16">IFERROR(INDEX('[3]SQL Results-1011'!$M$2:$M$1813,MATCH(CDS&amp;$C10&amp;E$11,'[3]SQL Results-1011'!$D$2:$D$1813&amp;'[3]SQL Results-1011'!$F$2:$F$1813&amp;'[3]SQL Results-1011'!$G$2:$G$1813,0))/100,"")</f>
        <v/>
      </c>
      <c r="F16" s="279" t="str">
        <f t="shared" si="3"/>
        <v/>
      </c>
      <c r="G16" s="32"/>
      <c r="H16" s="32"/>
      <c r="I16" s="280" t="s">
        <v>708</v>
      </c>
      <c r="J16" s="279" t="str">
        <f t="array" ref="J16">IFERROR(INDEX('SQL Results-1011'!$M$2:$M$1813,MATCH(CDS&amp;$J10&amp;J$11,'SQL Results-1011'!$D$2:$D$1813&amp;'SQL Results-1011'!$F$2:$F$1813&amp;'SQL Results-1011'!$G$2:$G$1813,0))/100,"")</f>
        <v/>
      </c>
      <c r="K16" s="279" t="str">
        <f t="shared" si="0"/>
        <v/>
      </c>
      <c r="L16" s="279" t="str">
        <f t="array" ref="L16">IFERROR(INDEX('SQL Results-1011'!$M$2:$M$1813,MATCH(CDS&amp;$J10&amp;L$11,'SQL Results-1011'!$D$2:$D$1813&amp;'SQL Results-1011'!$F$2:$F$1813&amp;'SQL Results-1011'!$G$2:$G$1813,0))/100,"")</f>
        <v/>
      </c>
      <c r="M16" s="279" t="str">
        <f t="shared" si="1"/>
        <v/>
      </c>
      <c r="N16" s="32"/>
      <c r="O16" s="32"/>
      <c r="P16" s="32"/>
      <c r="Q16" s="32"/>
      <c r="R16" s="32"/>
      <c r="S16" s="32"/>
    </row>
    <row r="17" spans="1:19" s="33" customFormat="1" ht="43.5" customHeight="1" thickBot="1">
      <c r="A17" s="32"/>
      <c r="B17" s="280" t="s">
        <v>709</v>
      </c>
      <c r="C17" s="279" t="str">
        <f t="array" ref="C17">IFERROR(INDEX('[3]SQL Results-1011'!$O$2:$O$1813,MATCH(CDS&amp;$C10&amp;C$11,'[3]SQL Results-1011'!$D$2:$D$1813&amp;'[3]SQL Results-1011'!$F$2:$F$1813&amp;'[3]SQL Results-1011'!$G$2:$G$1813,0))/100,"")</f>
        <v/>
      </c>
      <c r="D17" s="279" t="str">
        <f t="shared" si="2"/>
        <v/>
      </c>
      <c r="E17" s="279" t="str">
        <f t="array" ref="E17">IFERROR(INDEX('[3]SQL Results-1011'!$O$2:$O$1813,MATCH(CDS&amp;$C10&amp;E$11,'[3]SQL Results-1011'!$D$2:$D$1813&amp;'[3]SQL Results-1011'!$F$2:$F$1813&amp;'[3]SQL Results-1011'!$G$2:$G$1813,0))/100,"")</f>
        <v/>
      </c>
      <c r="F17" s="279" t="str">
        <f t="shared" si="3"/>
        <v/>
      </c>
      <c r="G17" s="32"/>
      <c r="H17" s="32"/>
      <c r="I17" s="280" t="s">
        <v>709</v>
      </c>
      <c r="J17" s="279" t="str">
        <f t="array" ref="J17">IFERROR(INDEX('SQL Results-1011'!$O$2:$O$1813,MATCH(CDS&amp;$J10&amp;J$11,'SQL Results-1011'!$D$2:$D$1813&amp;'SQL Results-1011'!$F$2:$F$1813&amp;'SQL Results-1011'!$G$2:$G$1813,0))/100,"")</f>
        <v/>
      </c>
      <c r="K17" s="279" t="str">
        <f t="shared" si="0"/>
        <v/>
      </c>
      <c r="L17" s="279" t="str">
        <f t="array" ref="L17">IFERROR(INDEX('SQL Results-1011'!$O$2:$O$1813,MATCH(CDS&amp;$J10&amp;L$11,'SQL Results-1011'!$D$2:$D$1813&amp;'SQL Results-1011'!$F$2:$F$1813&amp;'SQL Results-1011'!$G$2:$G$1813,0))/100,"")</f>
        <v/>
      </c>
      <c r="M17" s="279" t="str">
        <f t="shared" si="1"/>
        <v/>
      </c>
      <c r="N17" s="32"/>
      <c r="O17" s="32"/>
      <c r="P17" s="32"/>
      <c r="Q17" s="32"/>
      <c r="R17" s="32"/>
      <c r="S17" s="32"/>
    </row>
    <row r="18" spans="1:19" s="33" customFormat="1" ht="43.5" customHeight="1" thickBot="1">
      <c r="A18" s="32"/>
      <c r="B18" s="280" t="s">
        <v>710</v>
      </c>
      <c r="C18" s="279" t="str">
        <f t="array" ref="C18">IFERROR(INDEX('[3]SQL Results-1011'!$Q$2:$Q$1813,MATCH(CDS&amp;$C10&amp;C$11,'[3]SQL Results-1011'!$D$2:$D$1813&amp;'[3]SQL Results-1011'!$F$2:$F$1813&amp;'[3]SQL Results-1011'!$G$2:$G$1813,0))/100,"")</f>
        <v/>
      </c>
      <c r="D18" s="279" t="str">
        <f t="shared" si="2"/>
        <v/>
      </c>
      <c r="E18" s="279" t="str">
        <f t="array" ref="E18">IFERROR(INDEX('[3]SQL Results-1011'!$Q$2:$Q$1813,MATCH(CDS&amp;$C10&amp;E$11,'[3]SQL Results-1011'!$D$2:$D$1813&amp;'[3]SQL Results-1011'!$F$2:$F$1813&amp;'[3]SQL Results-1011'!$G$2:$G$1813,0))/100,"")</f>
        <v/>
      </c>
      <c r="F18" s="279" t="str">
        <f t="shared" si="3"/>
        <v/>
      </c>
      <c r="G18" s="32"/>
      <c r="H18" s="32"/>
      <c r="I18" s="280" t="s">
        <v>710</v>
      </c>
      <c r="J18" s="279" t="str">
        <f t="array" ref="J18">IFERROR(INDEX('SQL Results-1011'!$Q$2:$Q$1813,MATCH(CDS&amp;$J10&amp;J$11,'SQL Results-1011'!$D$2:$D$1813&amp;'SQL Results-1011'!$F$2:$F$1813&amp;'SQL Results-1011'!$G$2:$G$1813,0))/100,"")</f>
        <v/>
      </c>
      <c r="K18" s="279" t="str">
        <f t="shared" si="0"/>
        <v/>
      </c>
      <c r="L18" s="279" t="str">
        <f t="array" ref="L18">IFERROR(INDEX('SQL Results-1011'!$Q$2:$Q$1813,MATCH(CDS&amp;$J10&amp;L$11,'SQL Results-1011'!$D$2:$D$1813&amp;'SQL Results-1011'!$F$2:$F$1813&amp;'SQL Results-1011'!$G$2:$G$1813,0))/100,"")</f>
        <v/>
      </c>
      <c r="M18" s="279" t="str">
        <f t="shared" si="1"/>
        <v/>
      </c>
      <c r="N18" s="32"/>
      <c r="O18" s="32"/>
      <c r="P18" s="32"/>
      <c r="Q18" s="32"/>
      <c r="R18" s="32"/>
      <c r="S18" s="32"/>
    </row>
    <row r="19" spans="1:19" s="33" customFormat="1" ht="43.5" customHeight="1" thickBot="1">
      <c r="A19" s="32"/>
      <c r="B19" s="280" t="s">
        <v>706</v>
      </c>
      <c r="C19" s="279" t="str">
        <f t="array" ref="C19">IFERROR(INDEX('[3]SQL Results-1011'!$S$2:$S$1813,MATCH(CDS&amp;$C10&amp;C$11,'[3]SQL Results-1011'!$D$2:$D$1813&amp;'[3]SQL Results-1011'!$F$2:$F$1813&amp;'[3]SQL Results-1011'!$G$2:$G$1813,0))/100,"")</f>
        <v/>
      </c>
      <c r="D19" s="279" t="str">
        <f t="shared" si="2"/>
        <v/>
      </c>
      <c r="E19" s="279" t="str">
        <f t="array" ref="E19">IFERROR(INDEX('[3]SQL Results-1011'!$S$2:$S$1813,MATCH(CDS&amp;$C10&amp;E$11,'[3]SQL Results-1011'!$D$2:$D$1813&amp;'[3]SQL Results-1011'!$F$2:$F$1813&amp;'[3]SQL Results-1011'!$G$2:$G$1813,0))/100,"")</f>
        <v/>
      </c>
      <c r="F19" s="279" t="str">
        <f t="shared" si="3"/>
        <v/>
      </c>
      <c r="G19" s="32"/>
      <c r="H19" s="32"/>
      <c r="I19" s="280" t="s">
        <v>706</v>
      </c>
      <c r="J19" s="279" t="str">
        <f t="array" ref="J19">IFERROR(INDEX('SQL Results-1011'!$S$2:$S$1813,MATCH(CDS&amp;$J10&amp;J$11,'SQL Results-1011'!$D$2:$D$1813&amp;'SQL Results-1011'!$F$2:$F$1813&amp;'SQL Results-1011'!$G$2:$G$1813,0))/100,"")</f>
        <v/>
      </c>
      <c r="K19" s="279" t="str">
        <f t="shared" si="0"/>
        <v/>
      </c>
      <c r="L19" s="279" t="str">
        <f t="array" ref="L19">IFERROR(INDEX('SQL Results-1011'!$S$2:$S$1813,MATCH(CDS&amp;$J10&amp;L$11,'SQL Results-1011'!$D$2:$D$1813&amp;'SQL Results-1011'!$F$2:$F$1813&amp;'SQL Results-1011'!$G$2:$G$1813,0))/100,"")</f>
        <v/>
      </c>
      <c r="M19" s="279" t="str">
        <f t="shared" si="1"/>
        <v/>
      </c>
      <c r="N19" s="32"/>
      <c r="O19" s="32"/>
      <c r="P19" s="32"/>
      <c r="Q19" s="32"/>
      <c r="R19" s="32"/>
      <c r="S19" s="32"/>
    </row>
    <row r="20" spans="1:19" s="33" customFormat="1" ht="43.5" customHeight="1" thickBot="1">
      <c r="A20" s="32"/>
      <c r="B20" s="280" t="s">
        <v>705</v>
      </c>
      <c r="C20" s="279" t="str">
        <f t="array" ref="C20">IFERROR(INDEX('[3]SQL Results-1011'!$U$2:$U$1813,MATCH(CDS&amp;$C10&amp;C$11,'[3]SQL Results-1011'!$D$2:$D$1813&amp;'[3]SQL Results-1011'!$F$2:$F$1813&amp;'[3]SQL Results-1011'!$G$2:$G$1813,0))/100,"")</f>
        <v/>
      </c>
      <c r="D20" s="279" t="str">
        <f t="shared" si="2"/>
        <v/>
      </c>
      <c r="E20" s="279" t="str">
        <f t="array" ref="E20">IFERROR(INDEX('[3]SQL Results-1011'!$U$2:$U$1813,MATCH(CDS&amp;$C10&amp;E$11,'[3]SQL Results-1011'!$D$2:$D$1813&amp;'[3]SQL Results-1011'!$F$2:$F$1813&amp;'[3]SQL Results-1011'!$G$2:$G$1813,0))/100,"")</f>
        <v/>
      </c>
      <c r="F20" s="279" t="str">
        <f t="shared" si="3"/>
        <v/>
      </c>
      <c r="G20" s="32"/>
      <c r="H20" s="32"/>
      <c r="I20" s="280" t="s">
        <v>705</v>
      </c>
      <c r="J20" s="279" t="str">
        <f t="array" ref="J20">IFERROR(INDEX('SQL Results-1011'!$U$2:$U$1813,MATCH(CDS&amp;$J10&amp;J$11,'SQL Results-1011'!$D$2:$D$1813&amp;'SQL Results-1011'!$F$2:$F$1813&amp;'SQL Results-1011'!$G$2:$G$1813,0))/100,"")</f>
        <v/>
      </c>
      <c r="K20" s="279" t="str">
        <f t="shared" si="0"/>
        <v/>
      </c>
      <c r="L20" s="279" t="str">
        <f t="array" ref="L20">IFERROR(INDEX('SQL Results-1011'!$U$2:$U$1813,MATCH(CDS&amp;$J10&amp;L$11,'SQL Results-1011'!$D$2:$D$1813&amp;'SQL Results-1011'!$F$2:$F$1813&amp;'SQL Results-1011'!$G$2:$G$1813,0))/100,"")</f>
        <v/>
      </c>
      <c r="M20" s="279" t="str">
        <f t="shared" si="1"/>
        <v/>
      </c>
      <c r="N20" s="32"/>
      <c r="O20" s="32"/>
      <c r="P20" s="32"/>
      <c r="Q20" s="32"/>
      <c r="R20" s="32"/>
      <c r="S20" s="32"/>
    </row>
    <row r="21" spans="1:19" s="33" customFormat="1" ht="43.5" customHeight="1" thickBot="1">
      <c r="A21" s="32"/>
      <c r="B21" s="280" t="s">
        <v>711</v>
      </c>
      <c r="C21" s="279" t="str">
        <f t="array" ref="C21">IFERROR(INDEX('[3]SQL Results-1011'!$W$2:$W$1813,MATCH(CDS&amp;$C10&amp;C$11,'[3]SQL Results-1011'!$D$2:$D$1813&amp;'[3]SQL Results-1011'!$F$2:$F$1813&amp;'[3]SQL Results-1011'!$G$2:$G$1813,0))/100,"")</f>
        <v/>
      </c>
      <c r="D21" s="279" t="str">
        <f t="shared" si="2"/>
        <v/>
      </c>
      <c r="E21" s="279" t="str">
        <f t="array" ref="E21">IFERROR(INDEX('[3]SQL Results-1011'!$W$2:$W$1813,MATCH(CDS&amp;$C10&amp;E$11,'[3]SQL Results-1011'!$D$2:$D$1813&amp;'[3]SQL Results-1011'!$F$2:$F$1813&amp;'[3]SQL Results-1011'!$G$2:$G$1813,0))/100,"")</f>
        <v/>
      </c>
      <c r="F21" s="279" t="str">
        <f t="shared" si="3"/>
        <v/>
      </c>
      <c r="G21" s="32"/>
      <c r="H21" s="32"/>
      <c r="I21" s="280" t="s">
        <v>711</v>
      </c>
      <c r="J21" s="279" t="str">
        <f t="array" ref="J21">IFERROR(INDEX('SQL Results-1011'!$W$2:$W$1813,MATCH(CDS&amp;$J10&amp;J$11,'SQL Results-1011'!$D$2:$D$1813&amp;'SQL Results-1011'!$F$2:$F$1813&amp;'SQL Results-1011'!$G$2:$G$1813,0))/100,"")</f>
        <v/>
      </c>
      <c r="K21" s="279" t="str">
        <f t="shared" si="0"/>
        <v/>
      </c>
      <c r="L21" s="279" t="str">
        <f t="array" ref="L21">IFERROR(INDEX('SQL Results-1011'!$W$2:$W$1813,MATCH(CDS&amp;$J10&amp;L$11,'SQL Results-1011'!$D$2:$D$1813&amp;'SQL Results-1011'!$F$2:$F$1813&amp;'SQL Results-1011'!$G$2:$G$1813,0))/100,"")</f>
        <v/>
      </c>
      <c r="M21" s="279" t="str">
        <f t="shared" si="1"/>
        <v/>
      </c>
      <c r="N21" s="32"/>
      <c r="O21" s="32"/>
      <c r="P21" s="32"/>
      <c r="Q21" s="32"/>
      <c r="R21" s="32"/>
      <c r="S21" s="32"/>
    </row>
    <row r="22" spans="1:19">
      <c r="A22" s="2"/>
      <c r="B22" s="30"/>
      <c r="C22" s="2"/>
      <c r="D22" s="2"/>
      <c r="E22" s="2"/>
      <c r="F22" s="2"/>
      <c r="G22" s="2"/>
      <c r="H22" s="2"/>
      <c r="I22" s="2"/>
      <c r="J22" s="2"/>
      <c r="K22" s="2"/>
      <c r="L22" s="2"/>
      <c r="M22" s="2"/>
      <c r="N22" s="2"/>
      <c r="O22" s="2"/>
      <c r="P22" s="2"/>
      <c r="Q22" s="2"/>
      <c r="R22" s="2"/>
      <c r="S22" s="2"/>
    </row>
    <row r="23" spans="1:19" s="58" customFormat="1" ht="26">
      <c r="A23" s="55" t="s">
        <v>697</v>
      </c>
      <c r="B23" s="56"/>
      <c r="C23" s="57"/>
      <c r="D23" s="57"/>
      <c r="E23" s="57"/>
      <c r="F23" s="57"/>
      <c r="G23" s="57"/>
      <c r="H23" s="55" t="s">
        <v>697</v>
      </c>
      <c r="I23" s="57"/>
      <c r="J23" s="57"/>
      <c r="K23" s="57"/>
      <c r="L23" s="57"/>
      <c r="M23" s="57"/>
      <c r="N23" s="57"/>
      <c r="O23" s="57"/>
      <c r="P23" s="57"/>
      <c r="Q23" s="57"/>
      <c r="R23" s="57"/>
      <c r="S23" s="57"/>
    </row>
    <row r="24" spans="1:19">
      <c r="A24" s="2"/>
      <c r="B24" s="30"/>
      <c r="C24" s="2"/>
      <c r="D24" s="2"/>
      <c r="E24" s="2"/>
      <c r="F24" s="2"/>
      <c r="G24" s="2"/>
      <c r="H24" s="2"/>
      <c r="I24" s="2"/>
      <c r="J24" s="2"/>
      <c r="K24" s="2"/>
      <c r="L24" s="2"/>
      <c r="M24" s="2"/>
      <c r="N24" s="2"/>
      <c r="O24" s="2"/>
      <c r="P24" s="2"/>
      <c r="Q24" s="2"/>
      <c r="R24" s="2"/>
      <c r="S24" s="2"/>
    </row>
    <row r="25" spans="1:19">
      <c r="A25" s="2"/>
      <c r="B25" s="30"/>
      <c r="C25" s="2"/>
      <c r="D25" s="2"/>
      <c r="E25" s="2"/>
      <c r="F25" s="2"/>
      <c r="G25" s="2"/>
      <c r="H25" s="2"/>
      <c r="I25" s="2"/>
      <c r="J25" s="2"/>
      <c r="K25" s="2"/>
      <c r="L25" s="2"/>
      <c r="M25" s="2"/>
      <c r="N25" s="2"/>
      <c r="O25" s="2"/>
      <c r="P25" s="2"/>
      <c r="Q25" s="2"/>
      <c r="R25" s="2"/>
      <c r="S25" s="2"/>
    </row>
    <row r="26" spans="1:19">
      <c r="A26" s="2"/>
      <c r="B26" s="30"/>
      <c r="C26" s="2"/>
      <c r="D26" s="2"/>
      <c r="E26" s="2"/>
      <c r="F26" s="2"/>
      <c r="G26" s="2"/>
      <c r="H26" s="2"/>
      <c r="I26" s="2"/>
      <c r="J26" s="2"/>
      <c r="K26" s="2"/>
      <c r="L26" s="2"/>
      <c r="M26" s="2"/>
      <c r="N26" s="2"/>
      <c r="O26" s="2"/>
      <c r="P26" s="2"/>
      <c r="Q26" s="2"/>
      <c r="R26" s="2"/>
      <c r="S26" s="2"/>
    </row>
    <row r="27" spans="1:19">
      <c r="A27" s="2"/>
      <c r="B27" s="30"/>
      <c r="C27" s="2"/>
      <c r="D27" s="2"/>
      <c r="E27" s="2"/>
      <c r="F27" s="2"/>
      <c r="G27" s="2"/>
      <c r="H27" s="2"/>
      <c r="I27" s="2"/>
      <c r="J27" s="2"/>
      <c r="K27" s="2"/>
      <c r="L27" s="2"/>
      <c r="M27" s="2"/>
      <c r="N27" s="2"/>
      <c r="O27" s="2"/>
      <c r="P27" s="2"/>
      <c r="Q27" s="2"/>
      <c r="R27" s="2"/>
      <c r="S27" s="2"/>
    </row>
    <row r="28" spans="1:19" ht="21">
      <c r="A28" s="112" t="s">
        <v>1053</v>
      </c>
      <c r="B28" s="30"/>
      <c r="C28" s="2"/>
      <c r="D28" s="2"/>
      <c r="E28" s="2"/>
      <c r="F28" s="2"/>
      <c r="G28" s="2"/>
      <c r="H28" s="112" t="s">
        <v>1053</v>
      </c>
      <c r="I28" s="2"/>
      <c r="J28" s="2"/>
      <c r="K28" s="2"/>
      <c r="L28" s="2"/>
      <c r="M28" s="2"/>
      <c r="N28" s="2"/>
    </row>
    <row r="29" spans="1:19" ht="21">
      <c r="A29" s="112" t="s">
        <v>1054</v>
      </c>
      <c r="B29" s="30"/>
      <c r="C29" s="2"/>
      <c r="D29" s="2"/>
      <c r="E29" s="2"/>
      <c r="F29" s="2"/>
      <c r="G29" s="2"/>
      <c r="H29" s="112" t="s">
        <v>1054</v>
      </c>
      <c r="I29" s="2"/>
      <c r="J29" s="2"/>
      <c r="K29" s="2"/>
      <c r="L29" s="2"/>
      <c r="M29" s="2"/>
      <c r="N29" s="2"/>
    </row>
    <row r="30" spans="1:19" ht="15" thickBot="1">
      <c r="A30" s="2"/>
      <c r="B30" s="30"/>
      <c r="C30" s="2"/>
      <c r="D30" s="2"/>
      <c r="E30" s="2"/>
      <c r="F30" s="2"/>
      <c r="G30" s="2"/>
      <c r="H30" s="2"/>
      <c r="I30" s="2"/>
      <c r="J30" s="2"/>
      <c r="K30" s="2"/>
      <c r="L30" s="2"/>
      <c r="M30" s="2"/>
      <c r="N30" s="2"/>
    </row>
    <row r="31" spans="1:19" ht="19.899999999999999" customHeight="1" thickBot="1">
      <c r="A31" s="2"/>
      <c r="B31" s="417" t="s">
        <v>1076</v>
      </c>
      <c r="C31" s="418"/>
      <c r="D31" s="418"/>
      <c r="E31" s="418"/>
      <c r="F31" s="419"/>
      <c r="G31" s="2"/>
      <c r="H31" s="2"/>
      <c r="I31" s="417" t="s">
        <v>1076</v>
      </c>
      <c r="J31" s="418"/>
      <c r="K31" s="418"/>
      <c r="L31" s="418"/>
      <c r="M31" s="419"/>
      <c r="N31" s="2"/>
    </row>
    <row r="32" spans="1:19" ht="20" thickBot="1">
      <c r="A32" s="32"/>
      <c r="B32" s="274" t="s">
        <v>762</v>
      </c>
      <c r="C32" s="275"/>
      <c r="D32" s="274" t="s">
        <v>763</v>
      </c>
      <c r="E32" s="276" t="str">
        <f>IF(C32&lt;3,"",IF(C32&lt;11,"NJASK","HSPA"))</f>
        <v/>
      </c>
      <c r="F32" s="274"/>
      <c r="G32" s="32"/>
      <c r="H32" s="32"/>
      <c r="I32" s="274" t="s">
        <v>762</v>
      </c>
      <c r="J32" s="275"/>
      <c r="K32" s="274" t="s">
        <v>763</v>
      </c>
      <c r="L32" s="276" t="str">
        <f>IF(J32&lt;3,"",IF(J32&lt;11,"NJASK","HSPA"))</f>
        <v/>
      </c>
      <c r="M32" s="274"/>
      <c r="N32" s="2"/>
    </row>
    <row r="33" spans="1:19" ht="20" thickBot="1">
      <c r="A33" s="32"/>
      <c r="B33" s="274" t="s">
        <v>698</v>
      </c>
      <c r="C33" s="417" t="s">
        <v>699</v>
      </c>
      <c r="D33" s="419"/>
      <c r="E33" s="417" t="s">
        <v>700</v>
      </c>
      <c r="F33" s="419"/>
      <c r="G33" s="32"/>
      <c r="H33" s="32"/>
      <c r="I33" s="274" t="s">
        <v>698</v>
      </c>
      <c r="J33" s="417" t="s">
        <v>699</v>
      </c>
      <c r="K33" s="419"/>
      <c r="L33" s="417" t="s">
        <v>700</v>
      </c>
      <c r="M33" s="419"/>
      <c r="N33" s="2"/>
    </row>
    <row r="34" spans="1:19" ht="19.5">
      <c r="A34" s="32"/>
      <c r="B34" s="415"/>
      <c r="C34" s="277" t="s">
        <v>701</v>
      </c>
      <c r="D34" s="277" t="s">
        <v>702</v>
      </c>
      <c r="E34" s="277" t="s">
        <v>701</v>
      </c>
      <c r="F34" s="277" t="s">
        <v>702</v>
      </c>
      <c r="G34" s="32"/>
      <c r="H34" s="32"/>
      <c r="I34" s="415"/>
      <c r="J34" s="277" t="s">
        <v>701</v>
      </c>
      <c r="K34" s="277" t="s">
        <v>702</v>
      </c>
      <c r="L34" s="277" t="s">
        <v>701</v>
      </c>
      <c r="M34" s="277" t="s">
        <v>702</v>
      </c>
      <c r="N34" s="2"/>
    </row>
    <row r="35" spans="1:19" ht="20" thickBot="1">
      <c r="A35" s="32"/>
      <c r="B35" s="416"/>
      <c r="C35" s="278" t="s">
        <v>703</v>
      </c>
      <c r="D35" s="278" t="s">
        <v>1077</v>
      </c>
      <c r="E35" s="278" t="s">
        <v>703</v>
      </c>
      <c r="F35" s="278" t="s">
        <v>1077</v>
      </c>
      <c r="G35" s="32"/>
      <c r="H35" s="32"/>
      <c r="I35" s="416"/>
      <c r="J35" s="278" t="s">
        <v>703</v>
      </c>
      <c r="K35" s="278" t="s">
        <v>1077</v>
      </c>
      <c r="L35" s="278" t="s">
        <v>703</v>
      </c>
      <c r="M35" s="278" t="s">
        <v>1077</v>
      </c>
      <c r="N35" s="2"/>
    </row>
    <row r="36" spans="1:19" ht="43.5" customHeight="1" thickBot="1">
      <c r="A36" s="32"/>
      <c r="B36" s="280" t="s">
        <v>704</v>
      </c>
      <c r="C36" s="279" t="str">
        <f t="array" ref="C36">IFERROR(INDEX('SQL Results-1011'!$I$2:$I$1813,MATCH(CDS&amp;$C32&amp;C$11,'SQL Results-1011'!$D$2:$D$1813&amp;'SQL Results-1011'!$F$2:$F$1813&amp;'SQL Results-1011'!$G$2:$G$1813,0))/100,"")</f>
        <v/>
      </c>
      <c r="D36" s="279" t="str">
        <f t="shared" ref="D36:D43" si="4">IFERROR(IF(C36&gt;0,C36+(1-C36)*50%/6,""),"")</f>
        <v/>
      </c>
      <c r="E36" s="279" t="str">
        <f t="array" ref="E36">IFERROR(INDEX('SQL Results-1011'!$I$2:$I$1813,MATCH(CDS&amp;$C32&amp;E$11,'SQL Results-1011'!$D$2:$D$1813&amp;'SQL Results-1011'!$F$2:$F$1813&amp;'SQL Results-1011'!$G$2:$G$1813,0))/100,"")</f>
        <v/>
      </c>
      <c r="F36" s="279" t="str">
        <f t="shared" ref="F36:F43" si="5">IFERROR(IF(E36&gt;0,E36+(1-E36)*50%/6,""),"")</f>
        <v/>
      </c>
      <c r="G36" s="32"/>
      <c r="H36" s="32"/>
      <c r="I36" s="280" t="s">
        <v>704</v>
      </c>
      <c r="J36" s="279" t="str">
        <f t="array" ref="J36">IFERROR(INDEX('SQL Results-1011'!$I$2:$I$1813,MATCH(CDS&amp;$J32&amp;J$11,'SQL Results-1011'!$D$2:$D$1813&amp;'SQL Results-1011'!$F$2:$F$1813&amp;'SQL Results-1011'!$G$2:$G$1813,0))/100,"")</f>
        <v/>
      </c>
      <c r="K36" s="279" t="str">
        <f t="shared" ref="K36:K43" si="6">IFERROR(IF(J36&gt;0,J36+(1-J36)*50%/6,""),"")</f>
        <v/>
      </c>
      <c r="L36" s="279" t="str">
        <f t="array" ref="L36">IFERROR(INDEX('SQL Results-1011'!$I$2:$I$1813,MATCH(CDS&amp;$J32&amp;L$11,'SQL Results-1011'!$D$2:$D$1813&amp;'SQL Results-1011'!$F$2:$F$1813&amp;'SQL Results-1011'!$G$2:$G$1813,0))/100,"")</f>
        <v/>
      </c>
      <c r="M36" s="279" t="str">
        <f>IFERROR(IF(L36&gt;0,L36+(1-L36)*50%/6,""),"")</f>
        <v/>
      </c>
      <c r="N36" s="2"/>
    </row>
    <row r="37" spans="1:19" ht="43.5" customHeight="1" thickBot="1">
      <c r="A37" s="32"/>
      <c r="B37" s="280" t="s">
        <v>707</v>
      </c>
      <c r="C37" s="279" t="str">
        <f t="array" ref="C37">IFERROR(INDEX('SQL Results-1011'!$K$2:$K$1813,MATCH(CDS&amp;$C32&amp;C$11,'SQL Results-1011'!$D$2:$D$1813&amp;'SQL Results-1011'!$F$2:$F$1813&amp;'SQL Results-1011'!$G$2:$G$1813,0))/100,"")</f>
        <v/>
      </c>
      <c r="D37" s="279" t="str">
        <f t="shared" si="4"/>
        <v/>
      </c>
      <c r="E37" s="279" t="str">
        <f t="array" ref="E37">IFERROR(INDEX('SQL Results-1011'!$K$2:$K$1813,MATCH(CDS&amp;$C32&amp;E$11,'SQL Results-1011'!$D$2:$D$1813&amp;'SQL Results-1011'!$F$2:$F$1813&amp;'SQL Results-1011'!$G$2:$G$1813,0))/100,"")</f>
        <v/>
      </c>
      <c r="F37" s="279" t="str">
        <f t="shared" si="5"/>
        <v/>
      </c>
      <c r="G37" s="32"/>
      <c r="H37" s="32"/>
      <c r="I37" s="280" t="s">
        <v>707</v>
      </c>
      <c r="J37" s="279" t="str">
        <f t="array" ref="J37">IFERROR(INDEX('SQL Results-1011'!$K$2:$K$1813,MATCH(CDS&amp;$J32&amp;J$11,'SQL Results-1011'!$D$2:$D$1813&amp;'SQL Results-1011'!$F$2:$F$1813&amp;'SQL Results-1011'!$G$2:$G$1813,0))/100,"")</f>
        <v/>
      </c>
      <c r="K37" s="279" t="str">
        <f t="shared" si="6"/>
        <v/>
      </c>
      <c r="L37" s="279" t="str">
        <f t="array" ref="L37">IFERROR(INDEX('SQL Results-1011'!$K$2:$K$1813,MATCH(CDS&amp;$J32&amp;L$11,'SQL Results-1011'!$D$2:$D$1813&amp;'SQL Results-1011'!$F$2:$F$1813&amp;'SQL Results-1011'!$G$2:$G$1813,0))/100,"")</f>
        <v/>
      </c>
      <c r="M37" s="279" t="str">
        <f t="shared" ref="M37:M43" si="7">IFERROR(IF(L37&gt;0,L37+(1-L37)*50%/6,""),"")</f>
        <v/>
      </c>
      <c r="N37" s="2"/>
    </row>
    <row r="38" spans="1:19" ht="43.5" customHeight="1" thickBot="1">
      <c r="A38" s="32"/>
      <c r="B38" s="280" t="s">
        <v>708</v>
      </c>
      <c r="C38" s="279" t="str">
        <f t="array" ref="C38">IFERROR(INDEX('SQL Results-1011'!$M$2:$M$1813,MATCH(CDS&amp;$C32&amp;C$11,'SQL Results-1011'!$D$2:$D$1813&amp;'SQL Results-1011'!$F$2:$F$1813&amp;'SQL Results-1011'!$G$2:$G$1813,0))/100,"")</f>
        <v/>
      </c>
      <c r="D38" s="279" t="str">
        <f t="shared" si="4"/>
        <v/>
      </c>
      <c r="E38" s="279" t="str">
        <f t="array" ref="E38">IFERROR(INDEX('SQL Results-1011'!$M$2:$M$1813,MATCH(CDS&amp;$C32&amp;E$11,'SQL Results-1011'!$D$2:$D$1813&amp;'SQL Results-1011'!$F$2:$F$1813&amp;'SQL Results-1011'!$G$2:$G$1813,0))/100,"")</f>
        <v/>
      </c>
      <c r="F38" s="279" t="str">
        <f t="shared" si="5"/>
        <v/>
      </c>
      <c r="G38" s="32"/>
      <c r="H38" s="32"/>
      <c r="I38" s="280" t="s">
        <v>708</v>
      </c>
      <c r="J38" s="279" t="str">
        <f t="array" ref="J38">IFERROR(INDEX('SQL Results-1011'!$M$2:$M$1813,MATCH(CDS&amp;$J32&amp;J$11,'SQL Results-1011'!$D$2:$D$1813&amp;'SQL Results-1011'!$F$2:$F$1813&amp;'SQL Results-1011'!$G$2:$G$1813,0))/100,"")</f>
        <v/>
      </c>
      <c r="K38" s="279" t="str">
        <f t="shared" si="6"/>
        <v/>
      </c>
      <c r="L38" s="279" t="str">
        <f t="array" ref="L38">IFERROR(INDEX('SQL Results-1011'!$M$2:$M$1813,MATCH(CDS&amp;$J32&amp;L$11,'SQL Results-1011'!$D$2:$D$1813&amp;'SQL Results-1011'!$F$2:$F$1813&amp;'SQL Results-1011'!$G$2:$G$1813,0))/100,"")</f>
        <v/>
      </c>
      <c r="M38" s="279" t="str">
        <f t="shared" si="7"/>
        <v/>
      </c>
      <c r="N38" s="2"/>
    </row>
    <row r="39" spans="1:19" ht="43.5" customHeight="1" thickBot="1">
      <c r="A39" s="32"/>
      <c r="B39" s="280" t="s">
        <v>709</v>
      </c>
      <c r="C39" s="279" t="str">
        <f t="array" ref="C39">IFERROR(INDEX('SQL Results-1011'!$O$2:$O$1813,MATCH(CDS&amp;$C32&amp;C$11,'SQL Results-1011'!$D$2:$D$1813&amp;'SQL Results-1011'!$F$2:$F$1813&amp;'SQL Results-1011'!$G$2:$G$1813,0))/100,"")</f>
        <v/>
      </c>
      <c r="D39" s="279" t="str">
        <f t="shared" si="4"/>
        <v/>
      </c>
      <c r="E39" s="279" t="str">
        <f t="array" ref="E39">IFERROR(INDEX('SQL Results-1011'!$O$2:$O$1813,MATCH(CDS&amp;$C32&amp;E$11,'SQL Results-1011'!$D$2:$D$1813&amp;'SQL Results-1011'!$F$2:$F$1813&amp;'SQL Results-1011'!$G$2:$G$1813,0))/100,"")</f>
        <v/>
      </c>
      <c r="F39" s="279" t="str">
        <f t="shared" si="5"/>
        <v/>
      </c>
      <c r="G39" s="32"/>
      <c r="H39" s="32"/>
      <c r="I39" s="280" t="s">
        <v>709</v>
      </c>
      <c r="J39" s="279" t="str">
        <f t="array" ref="J39">IFERROR(INDEX('SQL Results-1011'!$O$2:$O$1813,MATCH(CDS&amp;$J32&amp;J$11,'SQL Results-1011'!$D$2:$D$1813&amp;'SQL Results-1011'!$F$2:$F$1813&amp;'SQL Results-1011'!$G$2:$G$1813,0))/100,"")</f>
        <v/>
      </c>
      <c r="K39" s="279" t="str">
        <f t="shared" si="6"/>
        <v/>
      </c>
      <c r="L39" s="279" t="str">
        <f t="array" ref="L39">IFERROR(INDEX('SQL Results-1011'!$O$2:$O$1813,MATCH(CDS&amp;$J32&amp;L$11,'SQL Results-1011'!$D$2:$D$1813&amp;'SQL Results-1011'!$F$2:$F$1813&amp;'SQL Results-1011'!$G$2:$G$1813,0))/100,"")</f>
        <v/>
      </c>
      <c r="M39" s="279" t="str">
        <f t="shared" si="7"/>
        <v/>
      </c>
      <c r="N39" s="2"/>
    </row>
    <row r="40" spans="1:19" ht="43.5" customHeight="1" thickBot="1">
      <c r="A40" s="32"/>
      <c r="B40" s="280" t="s">
        <v>710</v>
      </c>
      <c r="C40" s="279" t="str">
        <f t="array" ref="C40">IFERROR(INDEX('SQL Results-1011'!$Q$2:$Q$1813,MATCH(CDS&amp;$C32&amp;C$11,'SQL Results-1011'!$D$2:$D$1813&amp;'SQL Results-1011'!$F$2:$F$1813&amp;'SQL Results-1011'!$G$2:$G$1813,0))/100,"")</f>
        <v/>
      </c>
      <c r="D40" s="279" t="str">
        <f t="shared" si="4"/>
        <v/>
      </c>
      <c r="E40" s="279" t="str">
        <f t="array" ref="E40">IFERROR(INDEX('SQL Results-1011'!$Q$2:$Q$1813,MATCH(CDS&amp;$C32&amp;E$11,'SQL Results-1011'!$D$2:$D$1813&amp;'SQL Results-1011'!$F$2:$F$1813&amp;'SQL Results-1011'!$G$2:$G$1813,0))/100,"")</f>
        <v/>
      </c>
      <c r="F40" s="279" t="str">
        <f t="shared" si="5"/>
        <v/>
      </c>
      <c r="G40" s="32"/>
      <c r="H40" s="32"/>
      <c r="I40" s="280" t="s">
        <v>710</v>
      </c>
      <c r="J40" s="279" t="str">
        <f t="array" ref="J40">IFERROR(INDEX('SQL Results-1011'!$Q$2:$Q$1813,MATCH(CDS&amp;$J32&amp;J$11,'SQL Results-1011'!$D$2:$D$1813&amp;'SQL Results-1011'!$F$2:$F$1813&amp;'SQL Results-1011'!$G$2:$G$1813,0))/100,"")</f>
        <v/>
      </c>
      <c r="K40" s="279" t="str">
        <f t="shared" si="6"/>
        <v/>
      </c>
      <c r="L40" s="279" t="str">
        <f t="array" ref="L40">IFERROR(INDEX('SQL Results-1011'!$Q$2:$Q$1813,MATCH(CDS&amp;$J32&amp;L$11,'SQL Results-1011'!$D$2:$D$1813&amp;'SQL Results-1011'!$F$2:$F$1813&amp;'SQL Results-1011'!$G$2:$G$1813,0))/100,"")</f>
        <v/>
      </c>
      <c r="M40" s="279" t="str">
        <f t="shared" si="7"/>
        <v/>
      </c>
      <c r="N40" s="2"/>
    </row>
    <row r="41" spans="1:19" ht="43.5" customHeight="1" thickBot="1">
      <c r="A41" s="32"/>
      <c r="B41" s="280" t="s">
        <v>706</v>
      </c>
      <c r="C41" s="279" t="str">
        <f t="array" ref="C41">IFERROR(INDEX('SQL Results-1011'!$S$2:$S$1813,MATCH(CDS&amp;$C32&amp;C$11,'SQL Results-1011'!$D$2:$D$1813&amp;'SQL Results-1011'!$F$2:$F$1813&amp;'SQL Results-1011'!$G$2:$G$1813,0))/100,"")</f>
        <v/>
      </c>
      <c r="D41" s="279" t="str">
        <f t="shared" si="4"/>
        <v/>
      </c>
      <c r="E41" s="279" t="str">
        <f t="array" ref="E41">IFERROR(INDEX('SQL Results-1011'!$S$2:$S$1813,MATCH(CDS&amp;$C32&amp;E$11,'SQL Results-1011'!$D$2:$D$1813&amp;'SQL Results-1011'!$F$2:$F$1813&amp;'SQL Results-1011'!$G$2:$G$1813,0))/100,"")</f>
        <v/>
      </c>
      <c r="F41" s="279" t="str">
        <f t="shared" si="5"/>
        <v/>
      </c>
      <c r="G41" s="32"/>
      <c r="H41" s="32"/>
      <c r="I41" s="280" t="s">
        <v>706</v>
      </c>
      <c r="J41" s="279" t="str">
        <f t="array" ref="J41">IFERROR(INDEX('SQL Results-1011'!$S$2:$S$1813,MATCH(CDS&amp;$J32&amp;J$11,'SQL Results-1011'!$D$2:$D$1813&amp;'SQL Results-1011'!$F$2:$F$1813&amp;'SQL Results-1011'!$G$2:$G$1813,0))/100,"")</f>
        <v/>
      </c>
      <c r="K41" s="279" t="str">
        <f t="shared" si="6"/>
        <v/>
      </c>
      <c r="L41" s="279" t="str">
        <f t="array" ref="L41">IFERROR(INDEX('SQL Results-1011'!$S$2:$S$1813,MATCH(CDS&amp;$J32&amp;L$11,'SQL Results-1011'!$D$2:$D$1813&amp;'SQL Results-1011'!$F$2:$F$1813&amp;'SQL Results-1011'!$G$2:$G$1813,0))/100,"")</f>
        <v/>
      </c>
      <c r="M41" s="279" t="str">
        <f t="shared" si="7"/>
        <v/>
      </c>
      <c r="N41" s="2"/>
    </row>
    <row r="42" spans="1:19" ht="43.5" customHeight="1" thickBot="1">
      <c r="A42" s="32"/>
      <c r="B42" s="280" t="s">
        <v>705</v>
      </c>
      <c r="C42" s="279" t="str">
        <f t="array" ref="C42">IFERROR(INDEX('SQL Results-1011'!$U$2:$U$1813,MATCH(CDS&amp;$C32&amp;C$11,'SQL Results-1011'!$D$2:$D$1813&amp;'SQL Results-1011'!$F$2:$F$1813&amp;'SQL Results-1011'!$G$2:$G$1813,0))/100,"")</f>
        <v/>
      </c>
      <c r="D42" s="279" t="str">
        <f t="shared" si="4"/>
        <v/>
      </c>
      <c r="E42" s="279" t="str">
        <f t="array" ref="E42">IFERROR(INDEX('SQL Results-1011'!$U$2:$U$1813,MATCH(CDS&amp;$C32&amp;E$11,'SQL Results-1011'!$D$2:$D$1813&amp;'SQL Results-1011'!$F$2:$F$1813&amp;'SQL Results-1011'!$G$2:$G$1813,0))/100,"")</f>
        <v/>
      </c>
      <c r="F42" s="279" t="str">
        <f t="shared" si="5"/>
        <v/>
      </c>
      <c r="G42" s="32"/>
      <c r="H42" s="32"/>
      <c r="I42" s="280" t="s">
        <v>705</v>
      </c>
      <c r="J42" s="279" t="str">
        <f t="array" ref="J42">IFERROR(INDEX('SQL Results-1011'!$U$2:$U$1813,MATCH(CDS&amp;$J32&amp;J$11,'SQL Results-1011'!$D$2:$D$1813&amp;'SQL Results-1011'!$F$2:$F$1813&amp;'SQL Results-1011'!$G$2:$G$1813,0))/100,"")</f>
        <v/>
      </c>
      <c r="K42" s="279" t="str">
        <f t="shared" si="6"/>
        <v/>
      </c>
      <c r="L42" s="279" t="str">
        <f t="array" ref="L42">IFERROR(INDEX('SQL Results-1011'!$U$2:$U$1813,MATCH(CDS&amp;$J32&amp;L$11,'SQL Results-1011'!$D$2:$D$1813&amp;'SQL Results-1011'!$F$2:$F$1813&amp;'SQL Results-1011'!$G$2:$G$1813,0))/100,"")</f>
        <v/>
      </c>
      <c r="M42" s="279" t="str">
        <f t="shared" si="7"/>
        <v/>
      </c>
      <c r="N42" s="2"/>
    </row>
    <row r="43" spans="1:19" ht="43.5" customHeight="1" thickBot="1">
      <c r="A43" s="32"/>
      <c r="B43" s="280" t="s">
        <v>711</v>
      </c>
      <c r="C43" s="279" t="str">
        <f t="array" ref="C43">IFERROR(INDEX('SQL Results-1011'!$W$2:$W$1813,MATCH(CDS&amp;$C32&amp;C$11,'SQL Results-1011'!$D$2:$D$1813&amp;'SQL Results-1011'!$F$2:$F$1813&amp;'SQL Results-1011'!$G$2:$G$1813,0))/100,"")</f>
        <v/>
      </c>
      <c r="D43" s="279" t="str">
        <f t="shared" si="4"/>
        <v/>
      </c>
      <c r="E43" s="279" t="str">
        <f t="array" ref="E43">IFERROR(INDEX('SQL Results-1011'!$W$2:$W$1813,MATCH(CDS&amp;$C32&amp;E$11,'SQL Results-1011'!$D$2:$D$1813&amp;'SQL Results-1011'!$F$2:$F$1813&amp;'SQL Results-1011'!$G$2:$G$1813,0))/100,"")</f>
        <v/>
      </c>
      <c r="F43" s="279" t="str">
        <f t="shared" si="5"/>
        <v/>
      </c>
      <c r="G43" s="32"/>
      <c r="H43" s="32"/>
      <c r="I43" s="280" t="s">
        <v>711</v>
      </c>
      <c r="J43" s="279" t="str">
        <f t="array" ref="J43">IFERROR(INDEX('SQL Results-1011'!$W$2:$W$1813,MATCH(CDS&amp;$J32&amp;J$11,'SQL Results-1011'!$D$2:$D$1813&amp;'SQL Results-1011'!$F$2:$F$1813&amp;'SQL Results-1011'!$G$2:$G$1813,0))/100,"")</f>
        <v/>
      </c>
      <c r="K43" s="279" t="str">
        <f t="shared" si="6"/>
        <v/>
      </c>
      <c r="L43" s="279" t="str">
        <f t="array" ref="L43">IFERROR(INDEX('SQL Results-1011'!$W$2:$W$1813,MATCH(CDS&amp;$J32&amp;L$11,'SQL Results-1011'!$D$2:$D$1813&amp;'SQL Results-1011'!$F$2:$F$1813&amp;'SQL Results-1011'!$G$2:$G$1813,0))/100,"")</f>
        <v/>
      </c>
      <c r="M43" s="279" t="str">
        <f t="shared" si="7"/>
        <v/>
      </c>
      <c r="N43" s="2"/>
    </row>
    <row r="44" spans="1:19">
      <c r="A44" s="2"/>
      <c r="B44" s="30"/>
      <c r="C44" s="2"/>
      <c r="D44" s="2"/>
      <c r="E44" s="2"/>
      <c r="F44" s="2"/>
      <c r="G44" s="2"/>
      <c r="H44" s="2"/>
      <c r="I44" s="2"/>
      <c r="J44" s="2"/>
      <c r="K44" s="2"/>
      <c r="L44" s="2"/>
      <c r="M44" s="2"/>
      <c r="N44" s="2"/>
    </row>
    <row r="45" spans="1:19" s="58" customFormat="1" ht="26">
      <c r="A45" s="55" t="s">
        <v>697</v>
      </c>
      <c r="B45" s="56"/>
      <c r="C45" s="57"/>
      <c r="D45" s="57"/>
      <c r="E45" s="57"/>
      <c r="F45" s="57"/>
      <c r="G45" s="57"/>
      <c r="H45" s="55" t="s">
        <v>697</v>
      </c>
      <c r="I45" s="57"/>
      <c r="J45" s="57"/>
      <c r="K45" s="57"/>
      <c r="L45" s="57"/>
      <c r="M45" s="57"/>
      <c r="N45" s="57"/>
      <c r="O45" s="57"/>
      <c r="P45" s="57"/>
      <c r="Q45" s="57"/>
      <c r="R45" s="57"/>
      <c r="S45" s="57"/>
    </row>
    <row r="46" spans="1:19">
      <c r="A46" s="2"/>
      <c r="B46" s="30"/>
      <c r="C46" s="2"/>
      <c r="D46" s="2"/>
      <c r="E46" s="2"/>
      <c r="F46" s="2"/>
      <c r="G46" s="2"/>
      <c r="H46" s="2"/>
      <c r="I46" s="2"/>
      <c r="J46" s="2"/>
      <c r="K46" s="2"/>
      <c r="L46" s="2"/>
      <c r="M46" s="2"/>
      <c r="N46" s="2"/>
    </row>
    <row r="47" spans="1:19">
      <c r="A47" s="2"/>
      <c r="B47" s="30"/>
      <c r="C47" s="2"/>
      <c r="D47" s="2"/>
      <c r="E47" s="2"/>
      <c r="F47" s="2"/>
      <c r="G47" s="2"/>
      <c r="H47" s="2"/>
      <c r="I47" s="2"/>
      <c r="J47" s="2"/>
      <c r="K47" s="2"/>
      <c r="L47" s="2"/>
      <c r="M47" s="2"/>
      <c r="N47" s="2"/>
    </row>
    <row r="48" spans="1:19">
      <c r="A48" s="2"/>
      <c r="B48" s="30"/>
      <c r="C48" s="2"/>
      <c r="D48" s="2"/>
      <c r="E48" s="2"/>
      <c r="F48" s="2"/>
      <c r="G48" s="2"/>
      <c r="H48" s="2"/>
      <c r="I48" s="2"/>
      <c r="J48" s="2"/>
      <c r="K48" s="2"/>
      <c r="L48" s="2"/>
      <c r="M48" s="2"/>
      <c r="N48" s="2"/>
    </row>
    <row r="49" spans="1:14">
      <c r="A49" s="2"/>
      <c r="B49" s="30"/>
      <c r="C49" s="2"/>
      <c r="D49" s="2"/>
      <c r="E49" s="2"/>
      <c r="F49" s="2"/>
      <c r="G49" s="2"/>
      <c r="H49" s="2"/>
      <c r="I49" s="2"/>
      <c r="J49" s="2"/>
      <c r="K49" s="2"/>
      <c r="L49" s="2"/>
      <c r="M49" s="2"/>
      <c r="N49" s="2"/>
    </row>
    <row r="50" spans="1:14" ht="21">
      <c r="A50" s="112" t="s">
        <v>1053</v>
      </c>
      <c r="B50" s="30"/>
      <c r="C50" s="2"/>
      <c r="D50" s="2"/>
      <c r="E50" s="2"/>
      <c r="F50" s="2"/>
      <c r="G50" s="2"/>
      <c r="H50" s="112" t="s">
        <v>1053</v>
      </c>
      <c r="I50" s="2"/>
      <c r="J50" s="2"/>
      <c r="K50" s="2"/>
      <c r="L50" s="2"/>
      <c r="M50" s="2"/>
      <c r="N50" s="2"/>
    </row>
    <row r="51" spans="1:14" ht="21">
      <c r="A51" s="112" t="s">
        <v>1054</v>
      </c>
      <c r="B51" s="30"/>
      <c r="C51" s="2"/>
      <c r="D51" s="2"/>
      <c r="E51" s="2"/>
      <c r="F51" s="2"/>
      <c r="G51" s="2"/>
      <c r="H51" s="112" t="s">
        <v>1054</v>
      </c>
      <c r="I51" s="2"/>
      <c r="J51" s="2"/>
      <c r="K51" s="2"/>
      <c r="L51" s="2"/>
      <c r="M51" s="2"/>
      <c r="N51" s="2"/>
    </row>
    <row r="52" spans="1:14" ht="15" thickBot="1">
      <c r="A52" s="2"/>
      <c r="B52" s="30"/>
      <c r="C52" s="2"/>
      <c r="D52" s="2"/>
      <c r="E52" s="2"/>
      <c r="F52" s="2"/>
      <c r="G52" s="2"/>
      <c r="H52" s="2"/>
      <c r="I52" s="2"/>
      <c r="J52" s="2"/>
      <c r="K52" s="2"/>
      <c r="L52" s="2"/>
      <c r="M52" s="2"/>
      <c r="N52" s="2"/>
    </row>
    <row r="53" spans="1:14" ht="19.899999999999999" customHeight="1" thickBot="1">
      <c r="A53" s="2"/>
      <c r="B53" s="417" t="s">
        <v>1076</v>
      </c>
      <c r="C53" s="418"/>
      <c r="D53" s="418"/>
      <c r="E53" s="418"/>
      <c r="F53" s="419"/>
      <c r="G53" s="2"/>
      <c r="H53" s="2"/>
      <c r="I53" s="417" t="s">
        <v>1076</v>
      </c>
      <c r="J53" s="418"/>
      <c r="K53" s="418"/>
      <c r="L53" s="418"/>
      <c r="M53" s="419"/>
      <c r="N53" s="2"/>
    </row>
    <row r="54" spans="1:14" ht="20" thickBot="1">
      <c r="A54" s="32"/>
      <c r="B54" s="274" t="s">
        <v>762</v>
      </c>
      <c r="C54" s="275"/>
      <c r="D54" s="274" t="s">
        <v>763</v>
      </c>
      <c r="E54" s="276" t="str">
        <f>IF(C54&lt;3,"",IF(C54&lt;11,"NJASK","HSPA"))</f>
        <v/>
      </c>
      <c r="F54" s="274"/>
      <c r="G54" s="32"/>
      <c r="H54" s="32"/>
      <c r="I54" s="274" t="s">
        <v>762</v>
      </c>
      <c r="J54" s="275"/>
      <c r="K54" s="274" t="s">
        <v>763</v>
      </c>
      <c r="L54" s="276" t="str">
        <f>IF(J54&lt;3,"",IF(J54&lt;11,"NJASK","HSPA"))</f>
        <v/>
      </c>
      <c r="M54" s="274"/>
      <c r="N54" s="2"/>
    </row>
    <row r="55" spans="1:14" ht="20" thickBot="1">
      <c r="A55" s="32"/>
      <c r="B55" s="274" t="s">
        <v>698</v>
      </c>
      <c r="C55" s="417" t="s">
        <v>699</v>
      </c>
      <c r="D55" s="419"/>
      <c r="E55" s="417" t="s">
        <v>700</v>
      </c>
      <c r="F55" s="419"/>
      <c r="G55" s="32"/>
      <c r="H55" s="32"/>
      <c r="I55" s="274" t="s">
        <v>698</v>
      </c>
      <c r="J55" s="417" t="s">
        <v>699</v>
      </c>
      <c r="K55" s="419"/>
      <c r="L55" s="417" t="s">
        <v>700</v>
      </c>
      <c r="M55" s="419"/>
      <c r="N55" s="2"/>
    </row>
    <row r="56" spans="1:14" ht="19.5">
      <c r="A56" s="32"/>
      <c r="B56" s="415"/>
      <c r="C56" s="277" t="s">
        <v>701</v>
      </c>
      <c r="D56" s="277" t="s">
        <v>702</v>
      </c>
      <c r="E56" s="277" t="s">
        <v>701</v>
      </c>
      <c r="F56" s="277" t="s">
        <v>702</v>
      </c>
      <c r="G56" s="32"/>
      <c r="H56" s="32"/>
      <c r="I56" s="415"/>
      <c r="J56" s="277" t="s">
        <v>701</v>
      </c>
      <c r="K56" s="277" t="s">
        <v>702</v>
      </c>
      <c r="L56" s="277" t="s">
        <v>701</v>
      </c>
      <c r="M56" s="277" t="s">
        <v>702</v>
      </c>
      <c r="N56" s="2"/>
    </row>
    <row r="57" spans="1:14" ht="20" thickBot="1">
      <c r="A57" s="32"/>
      <c r="B57" s="416"/>
      <c r="C57" s="278" t="s">
        <v>703</v>
      </c>
      <c r="D57" s="278" t="s">
        <v>1077</v>
      </c>
      <c r="E57" s="278" t="s">
        <v>703</v>
      </c>
      <c r="F57" s="278" t="s">
        <v>1077</v>
      </c>
      <c r="G57" s="32"/>
      <c r="H57" s="32"/>
      <c r="I57" s="416"/>
      <c r="J57" s="278" t="s">
        <v>703</v>
      </c>
      <c r="K57" s="278" t="s">
        <v>1077</v>
      </c>
      <c r="L57" s="278" t="s">
        <v>703</v>
      </c>
      <c r="M57" s="278" t="s">
        <v>1077</v>
      </c>
      <c r="N57" s="2"/>
    </row>
    <row r="58" spans="1:14" ht="43.5" customHeight="1" thickBot="1">
      <c r="A58" s="32"/>
      <c r="B58" s="280" t="s">
        <v>704</v>
      </c>
      <c r="C58" s="279" t="str">
        <f t="array" ref="C58">IFERROR(INDEX('SQL Results-1011'!$I$2:$I$1813,MATCH(CDS&amp;$C54&amp;C$11,'SQL Results-1011'!$D$2:$D$1813&amp;'SQL Results-1011'!$F$2:$F$1813&amp;'SQL Results-1011'!$G$2:$G$1813,0))/100,"")</f>
        <v/>
      </c>
      <c r="D58" s="279" t="str">
        <f t="shared" ref="D58:D65" si="8">IFERROR(IF(C58&gt;0,C58+(1-C58)*50%/6,""),"")</f>
        <v/>
      </c>
      <c r="E58" s="279" t="str">
        <f t="array" ref="E58">IFERROR(INDEX('SQL Results-1011'!$I$2:$I$1813,MATCH(CDS&amp;$C54&amp;E$11,'SQL Results-1011'!$D$2:$D$1813&amp;'SQL Results-1011'!$F$2:$F$1813&amp;'SQL Results-1011'!$G$2:$G$1813,0))/100,"")</f>
        <v/>
      </c>
      <c r="F58" s="279" t="str">
        <f t="shared" ref="F58:F65" si="9">IFERROR(IF(E58&gt;0,E58+(1-E58)*50%/6,""),"")</f>
        <v/>
      </c>
      <c r="G58" s="32"/>
      <c r="H58" s="32"/>
      <c r="I58" s="280" t="s">
        <v>704</v>
      </c>
      <c r="J58" s="279" t="str">
        <f t="array" ref="J58">IFERROR(INDEX('SQL Results-1011'!$I$2:$I$1813,MATCH(CDS&amp;$J54&amp;J$11,'SQL Results-1011'!$D$2:$D$1813&amp;'SQL Results-1011'!$F$2:$F$1813&amp;'SQL Results-1011'!$G$2:$G$1813,0))/100,"")</f>
        <v/>
      </c>
      <c r="K58" s="279" t="str">
        <f t="shared" ref="K58:K65" si="10">IFERROR(IF(J58&gt;0,J58+(1-J58)*50%/6,""),"")</f>
        <v/>
      </c>
      <c r="L58" s="279" t="str">
        <f t="array" ref="L58">IFERROR(INDEX('SQL Results-1011'!$I$2:$I$1813,MATCH(CDS&amp;$J54&amp;L$11,'SQL Results-1011'!$D$2:$D$1813&amp;'SQL Results-1011'!$F$2:$F$1813&amp;'SQL Results-1011'!$G$2:$G$1813,0))/100,"")</f>
        <v/>
      </c>
      <c r="M58" s="279" t="str">
        <f>IFERROR(IF(L58&gt;0,L58+(1-L58)*50%/6,""),"")</f>
        <v/>
      </c>
      <c r="N58" s="2"/>
    </row>
    <row r="59" spans="1:14" ht="43.5" customHeight="1" thickBot="1">
      <c r="A59" s="32"/>
      <c r="B59" s="280" t="s">
        <v>707</v>
      </c>
      <c r="C59" s="279" t="str">
        <f t="array" ref="C59">IFERROR(INDEX('SQL Results-1011'!$K$2:$K$1813,MATCH(CDS&amp;$C54&amp;C$11,'SQL Results-1011'!$D$2:$D$1813&amp;'SQL Results-1011'!$F$2:$F$1813&amp;'SQL Results-1011'!$G$2:$G$1813,0))/100,"")</f>
        <v/>
      </c>
      <c r="D59" s="279" t="str">
        <f t="shared" si="8"/>
        <v/>
      </c>
      <c r="E59" s="279" t="str">
        <f t="array" ref="E59">IFERROR(INDEX('SQL Results-1011'!$K$2:$K$1813,MATCH(CDS&amp;$C54&amp;E$11,'SQL Results-1011'!$D$2:$D$1813&amp;'SQL Results-1011'!$F$2:$F$1813&amp;'SQL Results-1011'!$G$2:$G$1813,0))/100,"")</f>
        <v/>
      </c>
      <c r="F59" s="279" t="str">
        <f t="shared" si="9"/>
        <v/>
      </c>
      <c r="G59" s="32"/>
      <c r="H59" s="32"/>
      <c r="I59" s="280" t="s">
        <v>707</v>
      </c>
      <c r="J59" s="279" t="str">
        <f t="array" ref="J59">IFERROR(INDEX('SQL Results-1011'!$K$2:$K$1813,MATCH(CDS&amp;$J54&amp;J$11,'SQL Results-1011'!$D$2:$D$1813&amp;'SQL Results-1011'!$F$2:$F$1813&amp;'SQL Results-1011'!$G$2:$G$1813,0))/100,"")</f>
        <v/>
      </c>
      <c r="K59" s="279" t="str">
        <f t="shared" si="10"/>
        <v/>
      </c>
      <c r="L59" s="279" t="str">
        <f t="array" ref="L59">IFERROR(INDEX('SQL Results-1011'!$K$2:$K$1813,MATCH(CDS&amp;$J54&amp;L$11,'SQL Results-1011'!$D$2:$D$1813&amp;'SQL Results-1011'!$F$2:$F$1813&amp;'SQL Results-1011'!$G$2:$G$1813,0))/100,"")</f>
        <v/>
      </c>
      <c r="M59" s="279" t="str">
        <f t="shared" ref="M59:M65" si="11">IFERROR(IF(L59&gt;0,L59+(1-L59)*50%/6,""),"")</f>
        <v/>
      </c>
      <c r="N59" s="2"/>
    </row>
    <row r="60" spans="1:14" ht="43.5" customHeight="1" thickBot="1">
      <c r="A60" s="32"/>
      <c r="B60" s="280" t="s">
        <v>708</v>
      </c>
      <c r="C60" s="279" t="str">
        <f t="array" ref="C60">IFERROR(INDEX('SQL Results-1011'!$M$2:$M$1813,MATCH(CDS&amp;$C54&amp;C$11,'SQL Results-1011'!$D$2:$D$1813&amp;'SQL Results-1011'!$F$2:$F$1813&amp;'SQL Results-1011'!$G$2:$G$1813,0))/100,"")</f>
        <v/>
      </c>
      <c r="D60" s="279" t="str">
        <f t="shared" si="8"/>
        <v/>
      </c>
      <c r="E60" s="279" t="str">
        <f t="array" ref="E60">IFERROR(INDEX('SQL Results-1011'!$M$2:$M$1813,MATCH(CDS&amp;$C54&amp;E$11,'SQL Results-1011'!$D$2:$D$1813&amp;'SQL Results-1011'!$F$2:$F$1813&amp;'SQL Results-1011'!$G$2:$G$1813,0))/100,"")</f>
        <v/>
      </c>
      <c r="F60" s="279" t="str">
        <f t="shared" si="9"/>
        <v/>
      </c>
      <c r="G60" s="32"/>
      <c r="H60" s="32"/>
      <c r="I60" s="280" t="s">
        <v>708</v>
      </c>
      <c r="J60" s="279" t="str">
        <f t="array" ref="J60">IFERROR(INDEX('SQL Results-1011'!$M$2:$M$1813,MATCH(CDS&amp;$J54&amp;J$11,'SQL Results-1011'!$D$2:$D$1813&amp;'SQL Results-1011'!$F$2:$F$1813&amp;'SQL Results-1011'!$G$2:$G$1813,0))/100,"")</f>
        <v/>
      </c>
      <c r="K60" s="279" t="str">
        <f t="shared" si="10"/>
        <v/>
      </c>
      <c r="L60" s="279" t="str">
        <f t="array" ref="L60">IFERROR(INDEX('SQL Results-1011'!$M$2:$M$1813,MATCH(CDS&amp;$J54&amp;L$11,'SQL Results-1011'!$D$2:$D$1813&amp;'SQL Results-1011'!$F$2:$F$1813&amp;'SQL Results-1011'!$G$2:$G$1813,0))/100,"")</f>
        <v/>
      </c>
      <c r="M60" s="279" t="str">
        <f t="shared" si="11"/>
        <v/>
      </c>
      <c r="N60" s="2"/>
    </row>
    <row r="61" spans="1:14" ht="43.5" customHeight="1" thickBot="1">
      <c r="A61" s="32"/>
      <c r="B61" s="280" t="s">
        <v>709</v>
      </c>
      <c r="C61" s="279" t="str">
        <f t="array" ref="C61">IFERROR(INDEX('SQL Results-1011'!$O$2:$O$1813,MATCH(CDS&amp;$C54&amp;C$11,'SQL Results-1011'!$D$2:$D$1813&amp;'SQL Results-1011'!$F$2:$F$1813&amp;'SQL Results-1011'!$G$2:$G$1813,0))/100,"")</f>
        <v/>
      </c>
      <c r="D61" s="279" t="str">
        <f t="shared" si="8"/>
        <v/>
      </c>
      <c r="E61" s="279" t="str">
        <f t="array" ref="E61">IFERROR(INDEX('SQL Results-1011'!$O$2:$O$1813,MATCH(CDS&amp;$C54&amp;E$11,'SQL Results-1011'!$D$2:$D$1813&amp;'SQL Results-1011'!$F$2:$F$1813&amp;'SQL Results-1011'!$G$2:$G$1813,0))/100,"")</f>
        <v/>
      </c>
      <c r="F61" s="279" t="str">
        <f t="shared" si="9"/>
        <v/>
      </c>
      <c r="G61" s="32"/>
      <c r="H61" s="32"/>
      <c r="I61" s="280" t="s">
        <v>709</v>
      </c>
      <c r="J61" s="279" t="str">
        <f t="array" ref="J61">IFERROR(INDEX('SQL Results-1011'!$O$2:$O$1813,MATCH(CDS&amp;$J54&amp;J$11,'SQL Results-1011'!$D$2:$D$1813&amp;'SQL Results-1011'!$F$2:$F$1813&amp;'SQL Results-1011'!$G$2:$G$1813,0))/100,"")</f>
        <v/>
      </c>
      <c r="K61" s="279" t="str">
        <f t="shared" si="10"/>
        <v/>
      </c>
      <c r="L61" s="279" t="str">
        <f t="array" ref="L61">IFERROR(INDEX('SQL Results-1011'!$O$2:$O$1813,MATCH(CDS&amp;$J54&amp;L$11,'SQL Results-1011'!$D$2:$D$1813&amp;'SQL Results-1011'!$F$2:$F$1813&amp;'SQL Results-1011'!$G$2:$G$1813,0))/100,"")</f>
        <v/>
      </c>
      <c r="M61" s="279" t="str">
        <f t="shared" si="11"/>
        <v/>
      </c>
      <c r="N61" s="2"/>
    </row>
    <row r="62" spans="1:14" ht="43.5" customHeight="1" thickBot="1">
      <c r="A62" s="32"/>
      <c r="B62" s="280" t="s">
        <v>710</v>
      </c>
      <c r="C62" s="279" t="str">
        <f t="array" ref="C62">IFERROR(INDEX('SQL Results-1011'!$Q$2:$Q$1813,MATCH(CDS&amp;$C54&amp;C$11,'SQL Results-1011'!$D$2:$D$1813&amp;'SQL Results-1011'!$F$2:$F$1813&amp;'SQL Results-1011'!$G$2:$G$1813,0))/100,"")</f>
        <v/>
      </c>
      <c r="D62" s="279" t="str">
        <f t="shared" si="8"/>
        <v/>
      </c>
      <c r="E62" s="279" t="str">
        <f t="array" ref="E62">IFERROR(INDEX('SQL Results-1011'!$Q$2:$Q$1813,MATCH(CDS&amp;$C54&amp;E$11,'SQL Results-1011'!$D$2:$D$1813&amp;'SQL Results-1011'!$F$2:$F$1813&amp;'SQL Results-1011'!$G$2:$G$1813,0))/100,"")</f>
        <v/>
      </c>
      <c r="F62" s="279" t="str">
        <f t="shared" si="9"/>
        <v/>
      </c>
      <c r="G62" s="32"/>
      <c r="H62" s="32"/>
      <c r="I62" s="280" t="s">
        <v>710</v>
      </c>
      <c r="J62" s="279" t="str">
        <f t="array" ref="J62">IFERROR(INDEX('SQL Results-1011'!$Q$2:$Q$1813,MATCH(CDS&amp;$J54&amp;J$11,'SQL Results-1011'!$D$2:$D$1813&amp;'SQL Results-1011'!$F$2:$F$1813&amp;'SQL Results-1011'!$G$2:$G$1813,0))/100,"")</f>
        <v/>
      </c>
      <c r="K62" s="279" t="str">
        <f t="shared" si="10"/>
        <v/>
      </c>
      <c r="L62" s="279" t="str">
        <f t="array" ref="L62">IFERROR(INDEX('SQL Results-1011'!$Q$2:$Q$1813,MATCH(CDS&amp;$J54&amp;L$11,'SQL Results-1011'!$D$2:$D$1813&amp;'SQL Results-1011'!$F$2:$F$1813&amp;'SQL Results-1011'!$G$2:$G$1813,0))/100,"")</f>
        <v/>
      </c>
      <c r="M62" s="279" t="str">
        <f t="shared" si="11"/>
        <v/>
      </c>
      <c r="N62" s="2"/>
    </row>
    <row r="63" spans="1:14" ht="43.5" customHeight="1" thickBot="1">
      <c r="A63" s="32"/>
      <c r="B63" s="280" t="s">
        <v>706</v>
      </c>
      <c r="C63" s="279" t="str">
        <f t="array" ref="C63">IFERROR(INDEX('SQL Results-1011'!$S$2:$S$1813,MATCH(CDS&amp;$C54&amp;C$11,'SQL Results-1011'!$D$2:$D$1813&amp;'SQL Results-1011'!$F$2:$F$1813&amp;'SQL Results-1011'!$G$2:$G$1813,0))/100,"")</f>
        <v/>
      </c>
      <c r="D63" s="279" t="str">
        <f t="shared" si="8"/>
        <v/>
      </c>
      <c r="E63" s="279" t="str">
        <f t="array" ref="E63">IFERROR(INDEX('SQL Results-1011'!$S$2:$S$1813,MATCH(CDS&amp;$C54&amp;E$11,'SQL Results-1011'!$D$2:$D$1813&amp;'SQL Results-1011'!$F$2:$F$1813&amp;'SQL Results-1011'!$G$2:$G$1813,0))/100,"")</f>
        <v/>
      </c>
      <c r="F63" s="279" t="str">
        <f t="shared" si="9"/>
        <v/>
      </c>
      <c r="G63" s="32"/>
      <c r="H63" s="32"/>
      <c r="I63" s="280" t="s">
        <v>706</v>
      </c>
      <c r="J63" s="279" t="str">
        <f t="array" ref="J63">IFERROR(INDEX('SQL Results-1011'!$S$2:$S$1813,MATCH(CDS&amp;$J54&amp;J$11,'SQL Results-1011'!$D$2:$D$1813&amp;'SQL Results-1011'!$F$2:$F$1813&amp;'SQL Results-1011'!$G$2:$G$1813,0))/100,"")</f>
        <v/>
      </c>
      <c r="K63" s="279" t="str">
        <f t="shared" si="10"/>
        <v/>
      </c>
      <c r="L63" s="279" t="str">
        <f t="array" ref="L63">IFERROR(INDEX('SQL Results-1011'!$S$2:$S$1813,MATCH(CDS&amp;$J54&amp;L$11,'SQL Results-1011'!$D$2:$D$1813&amp;'SQL Results-1011'!$F$2:$F$1813&amp;'SQL Results-1011'!$G$2:$G$1813,0))/100,"")</f>
        <v/>
      </c>
      <c r="M63" s="279" t="str">
        <f t="shared" si="11"/>
        <v/>
      </c>
      <c r="N63" s="2"/>
    </row>
    <row r="64" spans="1:14" ht="43.5" customHeight="1" thickBot="1">
      <c r="A64" s="32"/>
      <c r="B64" s="280" t="s">
        <v>705</v>
      </c>
      <c r="C64" s="279" t="str">
        <f t="array" ref="C64">IFERROR(INDEX('SQL Results-1011'!$U$2:$U$1813,MATCH(CDS&amp;$C54&amp;C$11,'SQL Results-1011'!$D$2:$D$1813&amp;'SQL Results-1011'!$F$2:$F$1813&amp;'SQL Results-1011'!$G$2:$G$1813,0))/100,"")</f>
        <v/>
      </c>
      <c r="D64" s="279" t="str">
        <f t="shared" si="8"/>
        <v/>
      </c>
      <c r="E64" s="279" t="str">
        <f t="array" ref="E64">IFERROR(INDEX('SQL Results-1011'!$U$2:$U$1813,MATCH(CDS&amp;$C54&amp;E$11,'SQL Results-1011'!$D$2:$D$1813&amp;'SQL Results-1011'!$F$2:$F$1813&amp;'SQL Results-1011'!$G$2:$G$1813,0))/100,"")</f>
        <v/>
      </c>
      <c r="F64" s="279" t="str">
        <f t="shared" si="9"/>
        <v/>
      </c>
      <c r="G64" s="32"/>
      <c r="H64" s="32"/>
      <c r="I64" s="280" t="s">
        <v>705</v>
      </c>
      <c r="J64" s="279" t="str">
        <f t="array" ref="J64">IFERROR(INDEX('SQL Results-1011'!$U$2:$U$1813,MATCH(CDS&amp;$J54&amp;J$11,'SQL Results-1011'!$D$2:$D$1813&amp;'SQL Results-1011'!$F$2:$F$1813&amp;'SQL Results-1011'!$G$2:$G$1813,0))/100,"")</f>
        <v/>
      </c>
      <c r="K64" s="279" t="str">
        <f t="shared" si="10"/>
        <v/>
      </c>
      <c r="L64" s="279" t="str">
        <f t="array" ref="L64">IFERROR(INDEX('SQL Results-1011'!$U$2:$U$1813,MATCH(CDS&amp;$J54&amp;L$11,'SQL Results-1011'!$D$2:$D$1813&amp;'SQL Results-1011'!$F$2:$F$1813&amp;'SQL Results-1011'!$G$2:$G$1813,0))/100,"")</f>
        <v/>
      </c>
      <c r="M64" s="279" t="str">
        <f t="shared" si="11"/>
        <v/>
      </c>
      <c r="N64" s="2"/>
    </row>
    <row r="65" spans="1:14" ht="43.5" customHeight="1" thickBot="1">
      <c r="A65" s="32"/>
      <c r="B65" s="280" t="s">
        <v>711</v>
      </c>
      <c r="C65" s="279" t="str">
        <f t="array" ref="C65">IFERROR(INDEX('SQL Results-1011'!$W$2:$W$1813,MATCH(CDS&amp;$C54&amp;C$11,'SQL Results-1011'!$D$2:$D$1813&amp;'SQL Results-1011'!$F$2:$F$1813&amp;'SQL Results-1011'!$G$2:$G$1813,0))/100,"")</f>
        <v/>
      </c>
      <c r="D65" s="279" t="str">
        <f t="shared" si="8"/>
        <v/>
      </c>
      <c r="E65" s="279" t="str">
        <f t="array" ref="E65">IFERROR(INDEX('SQL Results-1011'!$W$2:$W$1813,MATCH(CDS&amp;$C54&amp;E$11,'SQL Results-1011'!$D$2:$D$1813&amp;'SQL Results-1011'!$F$2:$F$1813&amp;'SQL Results-1011'!$G$2:$G$1813,0))/100,"")</f>
        <v/>
      </c>
      <c r="F65" s="279" t="str">
        <f t="shared" si="9"/>
        <v/>
      </c>
      <c r="G65" s="32"/>
      <c r="H65" s="32"/>
      <c r="I65" s="280" t="s">
        <v>711</v>
      </c>
      <c r="J65" s="279" t="str">
        <f t="array" ref="J65">IFERROR(INDEX('SQL Results-1011'!$W$2:$W$1813,MATCH(CDS&amp;$J54&amp;J$11,'SQL Results-1011'!$D$2:$D$1813&amp;'SQL Results-1011'!$F$2:$F$1813&amp;'SQL Results-1011'!$G$2:$G$1813,0))/100,"")</f>
        <v/>
      </c>
      <c r="K65" s="279" t="str">
        <f t="shared" si="10"/>
        <v/>
      </c>
      <c r="L65" s="279" t="str">
        <f t="array" ref="L65">IFERROR(INDEX('SQL Results-1011'!$W$2:$W$1813,MATCH(CDS&amp;$J54&amp;L$11,'SQL Results-1011'!$D$2:$D$1813&amp;'SQL Results-1011'!$F$2:$F$1813&amp;'SQL Results-1011'!$G$2:$G$1813,0))/100,"")</f>
        <v/>
      </c>
      <c r="M65" s="279" t="str">
        <f t="shared" si="11"/>
        <v/>
      </c>
      <c r="N65" s="2"/>
    </row>
    <row r="66" spans="1:14">
      <c r="A66" s="2"/>
      <c r="B66" s="30"/>
      <c r="C66" s="2"/>
      <c r="D66" s="2"/>
      <c r="E66" s="2"/>
      <c r="F66" s="2"/>
      <c r="G66" s="2"/>
      <c r="H66" s="2"/>
      <c r="I66" s="2"/>
      <c r="J66" s="2"/>
      <c r="K66" s="2"/>
      <c r="L66" s="2"/>
      <c r="M66" s="2"/>
      <c r="N66" s="2"/>
    </row>
  </sheetData>
  <sheetProtection password="DDAE" sheet="1" objects="1" scenarios="1" selectLockedCells="1"/>
  <mergeCells count="24">
    <mergeCell ref="C55:D55"/>
    <mergeCell ref="E55:F55"/>
    <mergeCell ref="J55:K55"/>
    <mergeCell ref="L55:M55"/>
    <mergeCell ref="B56:B57"/>
    <mergeCell ref="I56:I57"/>
    <mergeCell ref="B34:B35"/>
    <mergeCell ref="I34:I35"/>
    <mergeCell ref="B53:F53"/>
    <mergeCell ref="I53:M53"/>
    <mergeCell ref="C33:D33"/>
    <mergeCell ref="E33:F33"/>
    <mergeCell ref="J33:K33"/>
    <mergeCell ref="L33:M33"/>
    <mergeCell ref="B12:B13"/>
    <mergeCell ref="I12:I13"/>
    <mergeCell ref="B31:F31"/>
    <mergeCell ref="I31:M31"/>
    <mergeCell ref="B9:F9"/>
    <mergeCell ref="C11:D11"/>
    <mergeCell ref="E11:F11"/>
    <mergeCell ref="I9:M9"/>
    <mergeCell ref="J11:K11"/>
    <mergeCell ref="L11:M11"/>
  </mergeCells>
  <hyperlinks>
    <hyperlink ref="I3" location="Instructions!A1" display="RETURN TO INSTRUCTIONS"/>
  </hyperlinks>
  <pageMargins left="0.7" right="0.7" top="0.75" bottom="0.75" header="0.3" footer="0.3"/>
  <pageSetup scale="75" fitToWidth="0" fitToHeight="0" pageOrder="overThenDown" orientation="landscape" r:id="rId1"/>
  <rowBreaks count="2" manualBreakCount="2">
    <brk id="22" max="13" man="1"/>
    <brk id="44" max="13" man="1"/>
  </rowBreaks>
  <colBreaks count="1" manualBreakCount="1">
    <brk id="7" min="16" max="6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 Variables'!$I$2:$I$8</xm:f>
          </x14:formula1>
          <xm:sqref>J54 J10 C32 J32 C54</xm:sqref>
        </x14:dataValidation>
        <x14:dataValidation type="list" allowBlank="1" showInputMessage="1" showErrorMessage="1">
          <x14:formula1>
            <xm:f>'[3]List Variables'!#REF!</xm:f>
          </x14:formula1>
          <xm:sqref>C10</xm:sqref>
        </x14:dataValidation>
      </x14:dataValidations>
    </ex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dimension ref="A1:X1813"/>
  <sheetViews>
    <sheetView workbookViewId="0">
      <pane ySplit="1" topLeftCell="A2" activePane="bottomLeft" state="frozen"/>
      <selection pane="bottomLeft" activeCell="D4" sqref="D4"/>
    </sheetView>
  </sheetViews>
  <sheetFormatPr defaultColWidth="8.7265625" defaultRowHeight="14.5"/>
  <cols>
    <col min="1" max="1" width="8.26953125" style="100" bestFit="1" customWidth="1"/>
    <col min="2" max="2" width="8.7265625" style="100" bestFit="1" customWidth="1"/>
    <col min="3" max="3" width="8.1796875" style="100" bestFit="1" customWidth="1"/>
    <col min="4" max="4" width="8.1796875" style="100" customWidth="1"/>
    <col min="5" max="5" width="13.7265625" style="100" bestFit="1" customWidth="1"/>
    <col min="6" max="6" width="7" style="100" bestFit="1" customWidth="1"/>
    <col min="7" max="7" width="8.26953125" style="100" bestFit="1" customWidth="1"/>
    <col min="8" max="8" width="22" style="100" bestFit="1" customWidth="1"/>
    <col min="9" max="9" width="23.1796875" style="100" bestFit="1" customWidth="1"/>
    <col min="10" max="10" width="14.453125" style="100" bestFit="1" customWidth="1"/>
    <col min="11" max="11" width="15.7265625" style="100" bestFit="1" customWidth="1"/>
    <col min="12" max="12" width="14.453125" style="100" bestFit="1" customWidth="1"/>
    <col min="13" max="13" width="15.453125" style="100" bestFit="1" customWidth="1"/>
    <col min="14" max="14" width="14.453125" style="100" bestFit="1" customWidth="1"/>
    <col min="15" max="15" width="15.453125" style="100" bestFit="1" customWidth="1"/>
    <col min="16" max="16" width="17.453125" style="100" bestFit="1" customWidth="1"/>
    <col min="17" max="17" width="18.453125" style="100" bestFit="1" customWidth="1"/>
    <col min="18" max="18" width="11.7265625" style="100" bestFit="1" customWidth="1"/>
    <col min="19" max="19" width="12.7265625" style="100" bestFit="1" customWidth="1"/>
    <col min="20" max="20" width="19.26953125" style="100" bestFit="1" customWidth="1"/>
    <col min="21" max="21" width="20.453125" style="100" bestFit="1" customWidth="1"/>
    <col min="22" max="22" width="10.7265625" style="100" bestFit="1" customWidth="1"/>
    <col min="23" max="23" width="31.7265625" style="100" bestFit="1" customWidth="1"/>
    <col min="24" max="24" width="14.453125" style="100" bestFit="1" customWidth="1"/>
    <col min="25" max="16384" width="8.7265625" style="100"/>
  </cols>
  <sheetData>
    <row r="1" spans="1:24" s="99" customFormat="1">
      <c r="A1" s="99" t="s">
        <v>801</v>
      </c>
      <c r="B1" s="99" t="s">
        <v>802</v>
      </c>
      <c r="C1" s="99" t="s">
        <v>803</v>
      </c>
      <c r="D1" s="99" t="s">
        <v>69</v>
      </c>
      <c r="E1" s="99" t="s">
        <v>804</v>
      </c>
      <c r="F1" s="99" t="s">
        <v>805</v>
      </c>
      <c r="G1" s="99" t="s">
        <v>806</v>
      </c>
      <c r="H1" s="99" t="s">
        <v>964</v>
      </c>
      <c r="I1" s="99" t="s">
        <v>965</v>
      </c>
      <c r="J1" s="99" t="s">
        <v>966</v>
      </c>
      <c r="K1" s="99" t="s">
        <v>967</v>
      </c>
      <c r="L1" s="99" t="s">
        <v>968</v>
      </c>
      <c r="M1" s="99" t="s">
        <v>969</v>
      </c>
      <c r="N1" s="99" t="s">
        <v>970</v>
      </c>
      <c r="O1" s="99" t="s">
        <v>971</v>
      </c>
      <c r="P1" s="99" t="s">
        <v>972</v>
      </c>
      <c r="Q1" s="99" t="s">
        <v>973</v>
      </c>
      <c r="R1" s="99" t="s">
        <v>974</v>
      </c>
      <c r="S1" s="99" t="s">
        <v>975</v>
      </c>
      <c r="T1" s="99" t="s">
        <v>976</v>
      </c>
      <c r="U1" s="99" t="s">
        <v>977</v>
      </c>
      <c r="V1" s="99" t="s">
        <v>978</v>
      </c>
      <c r="W1" s="99" t="s">
        <v>979</v>
      </c>
      <c r="X1" s="99" t="s">
        <v>807</v>
      </c>
    </row>
    <row r="2" spans="1:24">
      <c r="A2" s="100" t="s">
        <v>808</v>
      </c>
      <c r="B2" s="100" t="s">
        <v>809</v>
      </c>
      <c r="C2" s="100" t="s">
        <v>810</v>
      </c>
      <c r="D2" s="100" t="str">
        <f t="shared" ref="D2:D15" si="0">A2&amp;B2&amp;C2</f>
        <v>010110010</v>
      </c>
      <c r="E2" s="100" t="s">
        <v>812</v>
      </c>
      <c r="F2" s="100" t="s">
        <v>811</v>
      </c>
      <c r="G2" s="100" t="s">
        <v>699</v>
      </c>
      <c r="H2" s="100">
        <v>417</v>
      </c>
      <c r="I2" s="100">
        <v>80.8</v>
      </c>
      <c r="J2" s="100">
        <v>93</v>
      </c>
      <c r="K2" s="100">
        <v>94.6</v>
      </c>
      <c r="L2" s="100">
        <v>164</v>
      </c>
      <c r="M2" s="100">
        <v>73.8</v>
      </c>
      <c r="N2" s="100">
        <v>60</v>
      </c>
      <c r="O2" s="100">
        <v>85</v>
      </c>
      <c r="P2" s="100">
        <v>99</v>
      </c>
      <c r="Q2" s="100">
        <v>76.8</v>
      </c>
      <c r="R2" s="100">
        <v>8</v>
      </c>
      <c r="S2" s="100">
        <v>50</v>
      </c>
      <c r="T2" s="100">
        <v>52</v>
      </c>
      <c r="U2" s="100">
        <v>30.8</v>
      </c>
      <c r="V2" s="100">
        <v>290</v>
      </c>
      <c r="W2" s="100">
        <v>75.900000000000006</v>
      </c>
      <c r="X2" s="100" t="s">
        <v>78</v>
      </c>
    </row>
    <row r="3" spans="1:24">
      <c r="A3" s="100" t="s">
        <v>808</v>
      </c>
      <c r="B3" s="100" t="s">
        <v>809</v>
      </c>
      <c r="C3" s="100" t="s">
        <v>810</v>
      </c>
      <c r="D3" s="100" t="str">
        <f t="shared" si="0"/>
        <v>010110010</v>
      </c>
      <c r="E3" s="100" t="s">
        <v>812</v>
      </c>
      <c r="F3" s="100" t="s">
        <v>811</v>
      </c>
      <c r="G3" s="100" t="s">
        <v>700</v>
      </c>
      <c r="H3" s="100">
        <v>418</v>
      </c>
      <c r="I3" s="100">
        <v>60.6</v>
      </c>
      <c r="J3" s="100">
        <v>94</v>
      </c>
      <c r="K3" s="100">
        <v>86.1</v>
      </c>
      <c r="L3" s="100">
        <v>163</v>
      </c>
      <c r="M3" s="100">
        <v>39.299999999999997</v>
      </c>
      <c r="N3" s="100">
        <v>60</v>
      </c>
      <c r="O3" s="100">
        <v>80</v>
      </c>
      <c r="P3" s="100">
        <v>100</v>
      </c>
      <c r="Q3" s="100">
        <v>59</v>
      </c>
      <c r="R3" s="100">
        <v>8</v>
      </c>
      <c r="S3" s="100">
        <v>37.5</v>
      </c>
      <c r="T3" s="100">
        <v>54</v>
      </c>
      <c r="U3" s="100">
        <v>11.1</v>
      </c>
      <c r="V3" s="100">
        <v>290</v>
      </c>
      <c r="W3" s="100">
        <v>53.1</v>
      </c>
      <c r="X3" s="100" t="s">
        <v>78</v>
      </c>
    </row>
    <row r="4" spans="1:24">
      <c r="A4" s="100" t="s">
        <v>808</v>
      </c>
      <c r="B4" s="100" t="s">
        <v>809</v>
      </c>
      <c r="C4" s="100" t="s">
        <v>813</v>
      </c>
      <c r="D4" s="100" t="str">
        <f t="shared" si="0"/>
        <v>010110030</v>
      </c>
      <c r="E4" s="100" t="s">
        <v>812</v>
      </c>
      <c r="F4" s="100" t="s">
        <v>814</v>
      </c>
      <c r="G4" s="100" t="s">
        <v>699</v>
      </c>
      <c r="H4" s="100">
        <v>69</v>
      </c>
      <c r="I4" s="100">
        <v>42</v>
      </c>
      <c r="J4" s="100">
        <v>1</v>
      </c>
      <c r="K4" s="100">
        <v>0</v>
      </c>
      <c r="L4" s="100">
        <v>3</v>
      </c>
      <c r="M4" s="100">
        <v>33.299999999999997</v>
      </c>
      <c r="N4" s="100">
        <v>17</v>
      </c>
      <c r="O4" s="100">
        <v>76.5</v>
      </c>
      <c r="P4" s="100">
        <v>48</v>
      </c>
      <c r="Q4" s="100">
        <v>31.3</v>
      </c>
      <c r="R4" s="100">
        <v>23</v>
      </c>
      <c r="S4" s="100">
        <v>26.1</v>
      </c>
      <c r="T4" s="100">
        <v>8</v>
      </c>
      <c r="U4" s="100">
        <v>12.5</v>
      </c>
      <c r="V4" s="100">
        <v>64</v>
      </c>
      <c r="W4" s="100">
        <v>42.2</v>
      </c>
      <c r="X4" s="100" t="s">
        <v>78</v>
      </c>
    </row>
    <row r="5" spans="1:24">
      <c r="A5" s="100" t="s">
        <v>808</v>
      </c>
      <c r="B5" s="100" t="s">
        <v>809</v>
      </c>
      <c r="C5" s="100" t="s">
        <v>813</v>
      </c>
      <c r="D5" s="100" t="str">
        <f t="shared" si="0"/>
        <v>010110030</v>
      </c>
      <c r="E5" s="100" t="s">
        <v>812</v>
      </c>
      <c r="F5" s="100" t="s">
        <v>814</v>
      </c>
      <c r="G5" s="100" t="s">
        <v>700</v>
      </c>
      <c r="H5" s="100">
        <v>69</v>
      </c>
      <c r="I5" s="100">
        <v>73.900000000000006</v>
      </c>
      <c r="J5" s="100">
        <v>1</v>
      </c>
      <c r="K5" s="100">
        <v>100</v>
      </c>
      <c r="L5" s="100">
        <v>3</v>
      </c>
      <c r="M5" s="100">
        <v>66.7</v>
      </c>
      <c r="N5" s="100">
        <v>17</v>
      </c>
      <c r="O5" s="100">
        <v>100</v>
      </c>
      <c r="P5" s="100">
        <v>48</v>
      </c>
      <c r="Q5" s="100">
        <v>64.599999999999994</v>
      </c>
      <c r="R5" s="100">
        <v>23</v>
      </c>
      <c r="S5" s="100">
        <v>56.5</v>
      </c>
      <c r="T5" s="100">
        <v>8</v>
      </c>
      <c r="U5" s="100">
        <v>62.5</v>
      </c>
      <c r="V5" s="100">
        <v>64</v>
      </c>
      <c r="W5" s="100">
        <v>73.5</v>
      </c>
      <c r="X5" s="100" t="s">
        <v>78</v>
      </c>
    </row>
    <row r="6" spans="1:24">
      <c r="A6" s="100" t="s">
        <v>808</v>
      </c>
      <c r="B6" s="100" t="s">
        <v>809</v>
      </c>
      <c r="C6" s="100" t="s">
        <v>813</v>
      </c>
      <c r="D6" s="100" t="str">
        <f t="shared" si="0"/>
        <v>010110030</v>
      </c>
      <c r="E6" s="100" t="s">
        <v>812</v>
      </c>
      <c r="F6" s="100" t="s">
        <v>815</v>
      </c>
      <c r="G6" s="100" t="s">
        <v>699</v>
      </c>
      <c r="H6" s="100">
        <v>71</v>
      </c>
      <c r="I6" s="100">
        <v>49.3</v>
      </c>
      <c r="J6" s="100">
        <v>2</v>
      </c>
      <c r="K6" s="100">
        <v>50</v>
      </c>
      <c r="L6" s="100">
        <v>3</v>
      </c>
      <c r="M6" s="100">
        <v>66.7</v>
      </c>
      <c r="N6" s="100">
        <v>14</v>
      </c>
      <c r="O6" s="100">
        <v>85.7</v>
      </c>
      <c r="P6" s="100">
        <v>52</v>
      </c>
      <c r="Q6" s="100">
        <v>38.5</v>
      </c>
      <c r="R6" s="100">
        <v>10</v>
      </c>
      <c r="S6" s="100">
        <v>20</v>
      </c>
      <c r="T6" s="100">
        <v>8</v>
      </c>
      <c r="U6" s="100">
        <v>0</v>
      </c>
      <c r="V6" s="100">
        <v>67</v>
      </c>
      <c r="W6" s="100">
        <v>47.8</v>
      </c>
      <c r="X6" s="100" t="s">
        <v>78</v>
      </c>
    </row>
    <row r="7" spans="1:24">
      <c r="A7" s="100" t="s">
        <v>808</v>
      </c>
      <c r="B7" s="100" t="s">
        <v>809</v>
      </c>
      <c r="C7" s="100" t="s">
        <v>813</v>
      </c>
      <c r="D7" s="100" t="str">
        <f t="shared" si="0"/>
        <v>010110030</v>
      </c>
      <c r="E7" s="100" t="s">
        <v>812</v>
      </c>
      <c r="F7" s="100" t="s">
        <v>815</v>
      </c>
      <c r="G7" s="100" t="s">
        <v>700</v>
      </c>
      <c r="H7" s="100">
        <v>70</v>
      </c>
      <c r="I7" s="100">
        <v>68.599999999999994</v>
      </c>
      <c r="J7" s="100">
        <v>2</v>
      </c>
      <c r="K7" s="100">
        <v>100</v>
      </c>
      <c r="L7" s="100">
        <v>3</v>
      </c>
      <c r="M7" s="100">
        <v>66.599999999999994</v>
      </c>
      <c r="N7" s="100">
        <v>14</v>
      </c>
      <c r="O7" s="100">
        <v>100</v>
      </c>
      <c r="P7" s="100">
        <v>51</v>
      </c>
      <c r="Q7" s="100">
        <v>58.8</v>
      </c>
      <c r="R7" s="100">
        <v>10</v>
      </c>
      <c r="S7" s="100">
        <v>30</v>
      </c>
      <c r="T7" s="100">
        <v>7</v>
      </c>
      <c r="U7" s="100">
        <v>57.1</v>
      </c>
      <c r="V7" s="100">
        <v>66</v>
      </c>
      <c r="W7" s="100">
        <v>66.599999999999994</v>
      </c>
      <c r="X7" s="100" t="s">
        <v>78</v>
      </c>
    </row>
    <row r="8" spans="1:24">
      <c r="A8" s="100" t="s">
        <v>808</v>
      </c>
      <c r="B8" s="100" t="s">
        <v>809</v>
      </c>
      <c r="C8" s="100" t="s">
        <v>813</v>
      </c>
      <c r="D8" s="100" t="str">
        <f t="shared" si="0"/>
        <v>010110030</v>
      </c>
      <c r="E8" s="100" t="s">
        <v>812</v>
      </c>
      <c r="F8" s="100" t="s">
        <v>816</v>
      </c>
      <c r="G8" s="100" t="s">
        <v>699</v>
      </c>
      <c r="H8" s="100">
        <v>79</v>
      </c>
      <c r="I8" s="100">
        <v>31.7</v>
      </c>
      <c r="J8" s="100">
        <v>1</v>
      </c>
      <c r="K8" s="100">
        <v>0</v>
      </c>
      <c r="L8" s="100">
        <v>5</v>
      </c>
      <c r="M8" s="100">
        <v>40</v>
      </c>
      <c r="N8" s="100">
        <v>17</v>
      </c>
      <c r="O8" s="100">
        <v>58.8</v>
      </c>
      <c r="P8" s="100">
        <v>56</v>
      </c>
      <c r="Q8" s="100">
        <v>23.2</v>
      </c>
      <c r="R8" s="100">
        <v>8</v>
      </c>
      <c r="S8" s="100">
        <v>0</v>
      </c>
      <c r="T8" s="100">
        <v>13</v>
      </c>
      <c r="U8" s="100">
        <v>0</v>
      </c>
      <c r="V8" s="100">
        <v>71</v>
      </c>
      <c r="W8" s="100">
        <v>32.4</v>
      </c>
      <c r="X8" s="100" t="s">
        <v>78</v>
      </c>
    </row>
    <row r="9" spans="1:24">
      <c r="A9" s="100" t="s">
        <v>808</v>
      </c>
      <c r="B9" s="100" t="s">
        <v>809</v>
      </c>
      <c r="C9" s="100" t="s">
        <v>813</v>
      </c>
      <c r="D9" s="100" t="str">
        <f t="shared" si="0"/>
        <v>010110030</v>
      </c>
      <c r="E9" s="100" t="s">
        <v>812</v>
      </c>
      <c r="F9" s="100" t="s">
        <v>816</v>
      </c>
      <c r="G9" s="100" t="s">
        <v>700</v>
      </c>
      <c r="H9" s="100">
        <v>79</v>
      </c>
      <c r="I9" s="100">
        <v>69.7</v>
      </c>
      <c r="J9" s="100">
        <v>1</v>
      </c>
      <c r="K9" s="100">
        <v>0</v>
      </c>
      <c r="L9" s="100">
        <v>5</v>
      </c>
      <c r="M9" s="100">
        <v>40</v>
      </c>
      <c r="N9" s="100">
        <v>17</v>
      </c>
      <c r="O9" s="100">
        <v>94.1</v>
      </c>
      <c r="P9" s="100">
        <v>56</v>
      </c>
      <c r="Q9" s="100">
        <v>66.099999999999994</v>
      </c>
      <c r="R9" s="100">
        <v>8</v>
      </c>
      <c r="S9" s="100">
        <v>50</v>
      </c>
      <c r="T9" s="100">
        <v>13</v>
      </c>
      <c r="U9" s="100">
        <v>38.5</v>
      </c>
      <c r="V9" s="100">
        <v>71</v>
      </c>
      <c r="W9" s="100">
        <v>70.400000000000006</v>
      </c>
      <c r="X9" s="100" t="s">
        <v>78</v>
      </c>
    </row>
    <row r="10" spans="1:24">
      <c r="A10" s="100" t="s">
        <v>808</v>
      </c>
      <c r="B10" s="100" t="s">
        <v>809</v>
      </c>
      <c r="C10" s="100" t="s">
        <v>813</v>
      </c>
      <c r="D10" s="100" t="str">
        <f t="shared" si="0"/>
        <v>010110030</v>
      </c>
      <c r="E10" s="100" t="s">
        <v>812</v>
      </c>
      <c r="F10" s="100" t="s">
        <v>817</v>
      </c>
      <c r="G10" s="100" t="s">
        <v>699</v>
      </c>
      <c r="H10" s="100">
        <v>60</v>
      </c>
      <c r="I10" s="100">
        <v>61.7</v>
      </c>
      <c r="J10" s="100">
        <v>0</v>
      </c>
      <c r="K10" s="100">
        <v>0</v>
      </c>
      <c r="L10" s="100">
        <v>2</v>
      </c>
      <c r="M10" s="100">
        <v>50</v>
      </c>
      <c r="N10" s="100">
        <v>26</v>
      </c>
      <c r="O10" s="100">
        <v>76.900000000000006</v>
      </c>
      <c r="P10" s="100">
        <v>32</v>
      </c>
      <c r="Q10" s="100">
        <v>50</v>
      </c>
      <c r="R10" s="100">
        <v>7</v>
      </c>
      <c r="S10" s="100">
        <v>14.3</v>
      </c>
      <c r="T10" s="100">
        <v>9</v>
      </c>
      <c r="U10" s="100">
        <v>11.1</v>
      </c>
      <c r="V10" s="100">
        <v>53</v>
      </c>
      <c r="W10" s="100">
        <v>58.5</v>
      </c>
      <c r="X10" s="100" t="s">
        <v>78</v>
      </c>
    </row>
    <row r="11" spans="1:24">
      <c r="A11" s="100" t="s">
        <v>808</v>
      </c>
      <c r="B11" s="100" t="s">
        <v>809</v>
      </c>
      <c r="C11" s="100" t="s">
        <v>813</v>
      </c>
      <c r="D11" s="100" t="str">
        <f t="shared" si="0"/>
        <v>010110030</v>
      </c>
      <c r="E11" s="100" t="s">
        <v>812</v>
      </c>
      <c r="F11" s="100" t="s">
        <v>817</v>
      </c>
      <c r="G11" s="100" t="s">
        <v>700</v>
      </c>
      <c r="H11" s="100">
        <v>60</v>
      </c>
      <c r="I11" s="100">
        <v>85</v>
      </c>
      <c r="J11" s="100">
        <v>0</v>
      </c>
      <c r="K11" s="100">
        <v>0</v>
      </c>
      <c r="L11" s="100">
        <v>2</v>
      </c>
      <c r="M11" s="100">
        <v>100</v>
      </c>
      <c r="N11" s="100">
        <v>26</v>
      </c>
      <c r="O11" s="100">
        <v>92.3</v>
      </c>
      <c r="P11" s="100">
        <v>32</v>
      </c>
      <c r="Q11" s="100">
        <v>78.099999999999994</v>
      </c>
      <c r="R11" s="100">
        <v>7</v>
      </c>
      <c r="S11" s="100">
        <v>57.2</v>
      </c>
      <c r="T11" s="100">
        <v>9</v>
      </c>
      <c r="U11" s="100">
        <v>66.7</v>
      </c>
      <c r="V11" s="100">
        <v>53</v>
      </c>
      <c r="W11" s="100">
        <v>84.9</v>
      </c>
      <c r="X11" s="100" t="s">
        <v>78</v>
      </c>
    </row>
    <row r="12" spans="1:24">
      <c r="A12" s="100" t="s">
        <v>808</v>
      </c>
      <c r="B12" s="100" t="s">
        <v>809</v>
      </c>
      <c r="C12" s="100" t="s">
        <v>813</v>
      </c>
      <c r="D12" s="100" t="str">
        <f t="shared" si="0"/>
        <v>010110030</v>
      </c>
      <c r="E12" s="100" t="s">
        <v>812</v>
      </c>
      <c r="F12" s="100" t="s">
        <v>818</v>
      </c>
      <c r="G12" s="100" t="s">
        <v>699</v>
      </c>
      <c r="H12" s="100">
        <v>59</v>
      </c>
      <c r="I12" s="100">
        <v>40.700000000000003</v>
      </c>
      <c r="J12" s="100">
        <v>0</v>
      </c>
      <c r="K12" s="100">
        <v>0</v>
      </c>
      <c r="L12" s="100">
        <v>1</v>
      </c>
      <c r="M12" s="100">
        <v>100</v>
      </c>
      <c r="N12" s="100">
        <v>19</v>
      </c>
      <c r="O12" s="100">
        <v>31.6</v>
      </c>
      <c r="P12" s="100">
        <v>39</v>
      </c>
      <c r="Q12" s="100">
        <v>43.6</v>
      </c>
      <c r="R12" s="100">
        <v>8</v>
      </c>
      <c r="S12" s="100">
        <v>0</v>
      </c>
      <c r="T12" s="100">
        <v>11</v>
      </c>
      <c r="U12" s="100">
        <v>18.2</v>
      </c>
      <c r="V12" s="100">
        <v>52</v>
      </c>
      <c r="W12" s="100">
        <v>36.5</v>
      </c>
      <c r="X12" s="100" t="s">
        <v>78</v>
      </c>
    </row>
    <row r="13" spans="1:24">
      <c r="A13" s="100" t="s">
        <v>808</v>
      </c>
      <c r="B13" s="100" t="s">
        <v>809</v>
      </c>
      <c r="C13" s="100" t="s">
        <v>813</v>
      </c>
      <c r="D13" s="100" t="str">
        <f t="shared" si="0"/>
        <v>010110030</v>
      </c>
      <c r="E13" s="100" t="s">
        <v>812</v>
      </c>
      <c r="F13" s="100" t="s">
        <v>818</v>
      </c>
      <c r="G13" s="100" t="s">
        <v>700</v>
      </c>
      <c r="H13" s="100">
        <v>59</v>
      </c>
      <c r="I13" s="100">
        <v>47.5</v>
      </c>
      <c r="J13" s="100">
        <v>0</v>
      </c>
      <c r="K13" s="100">
        <v>0</v>
      </c>
      <c r="L13" s="100">
        <v>1</v>
      </c>
      <c r="M13" s="100">
        <v>100</v>
      </c>
      <c r="N13" s="100">
        <v>19</v>
      </c>
      <c r="O13" s="100">
        <v>52.7</v>
      </c>
      <c r="P13" s="100">
        <v>39</v>
      </c>
      <c r="Q13" s="100">
        <v>43.6</v>
      </c>
      <c r="R13" s="100">
        <v>8</v>
      </c>
      <c r="S13" s="100">
        <v>25</v>
      </c>
      <c r="T13" s="100">
        <v>11</v>
      </c>
      <c r="U13" s="100">
        <v>18.2</v>
      </c>
      <c r="V13" s="100">
        <v>52</v>
      </c>
      <c r="W13" s="100">
        <v>42.3</v>
      </c>
      <c r="X13" s="100" t="s">
        <v>78</v>
      </c>
    </row>
    <row r="14" spans="1:24">
      <c r="A14" s="100" t="s">
        <v>808</v>
      </c>
      <c r="B14" s="100" t="s">
        <v>809</v>
      </c>
      <c r="C14" s="100" t="s">
        <v>813</v>
      </c>
      <c r="D14" s="100" t="str">
        <f t="shared" si="0"/>
        <v>010110030</v>
      </c>
      <c r="E14" s="100" t="s">
        <v>812</v>
      </c>
      <c r="F14" s="100" t="s">
        <v>819</v>
      </c>
      <c r="G14" s="100" t="s">
        <v>699</v>
      </c>
      <c r="H14" s="100">
        <v>52</v>
      </c>
      <c r="I14" s="100">
        <v>53.9</v>
      </c>
      <c r="J14" s="100">
        <v>2</v>
      </c>
      <c r="K14" s="100">
        <v>100</v>
      </c>
      <c r="L14" s="100">
        <v>1</v>
      </c>
      <c r="M14" s="100">
        <v>100</v>
      </c>
      <c r="N14" s="100">
        <v>16</v>
      </c>
      <c r="O14" s="100">
        <v>56.3</v>
      </c>
      <c r="P14" s="100">
        <v>32</v>
      </c>
      <c r="Q14" s="100">
        <v>50</v>
      </c>
      <c r="R14" s="100">
        <v>7</v>
      </c>
      <c r="S14" s="100">
        <v>28.6</v>
      </c>
      <c r="T14" s="100">
        <v>11</v>
      </c>
      <c r="U14" s="100">
        <v>18.2</v>
      </c>
      <c r="V14" s="100">
        <v>49</v>
      </c>
      <c r="W14" s="100">
        <v>53</v>
      </c>
      <c r="X14" s="100" t="s">
        <v>78</v>
      </c>
    </row>
    <row r="15" spans="1:24">
      <c r="A15" s="100" t="s">
        <v>808</v>
      </c>
      <c r="B15" s="100" t="s">
        <v>809</v>
      </c>
      <c r="C15" s="100" t="s">
        <v>813</v>
      </c>
      <c r="D15" s="100" t="str">
        <f t="shared" si="0"/>
        <v>010110030</v>
      </c>
      <c r="E15" s="100" t="s">
        <v>812</v>
      </c>
      <c r="F15" s="100" t="s">
        <v>819</v>
      </c>
      <c r="G15" s="100" t="s">
        <v>700</v>
      </c>
      <c r="H15" s="100">
        <v>52</v>
      </c>
      <c r="I15" s="100">
        <v>71.2</v>
      </c>
      <c r="J15" s="100">
        <v>2</v>
      </c>
      <c r="K15" s="100">
        <v>100</v>
      </c>
      <c r="L15" s="100">
        <v>1</v>
      </c>
      <c r="M15" s="100">
        <v>100</v>
      </c>
      <c r="N15" s="100">
        <v>16</v>
      </c>
      <c r="O15" s="100">
        <v>93.8</v>
      </c>
      <c r="P15" s="100">
        <v>32</v>
      </c>
      <c r="Q15" s="100">
        <v>59.4</v>
      </c>
      <c r="R15" s="100">
        <v>7</v>
      </c>
      <c r="S15" s="100">
        <v>42.9</v>
      </c>
      <c r="T15" s="100">
        <v>11</v>
      </c>
      <c r="U15" s="100">
        <v>36.4</v>
      </c>
      <c r="V15" s="100">
        <v>49</v>
      </c>
      <c r="W15" s="100">
        <v>71.400000000000006</v>
      </c>
      <c r="X15" s="100" t="s">
        <v>78</v>
      </c>
    </row>
    <row r="16" spans="1:24">
      <c r="A16" s="100" t="s">
        <v>808</v>
      </c>
      <c r="B16" s="100" t="s">
        <v>809</v>
      </c>
      <c r="C16" s="100" t="s">
        <v>820</v>
      </c>
      <c r="D16" s="100" t="str">
        <f t="shared" ref="D16:D41" si="1">A16&amp;B16&amp;C16</f>
        <v>010110060</v>
      </c>
      <c r="E16" s="100" t="s">
        <v>812</v>
      </c>
      <c r="F16" s="100" t="s">
        <v>814</v>
      </c>
      <c r="G16" s="100" t="s">
        <v>699</v>
      </c>
      <c r="H16" s="100">
        <v>63</v>
      </c>
      <c r="I16" s="100">
        <v>34.9</v>
      </c>
      <c r="J16" s="100">
        <v>0</v>
      </c>
      <c r="K16" s="100">
        <v>0</v>
      </c>
      <c r="L16" s="100">
        <v>5</v>
      </c>
      <c r="M16" s="100">
        <v>40</v>
      </c>
      <c r="N16" s="100">
        <v>18</v>
      </c>
      <c r="O16" s="100">
        <v>61.2</v>
      </c>
      <c r="P16" s="100">
        <v>40</v>
      </c>
      <c r="Q16" s="100">
        <v>22.5</v>
      </c>
      <c r="R16" s="100">
        <v>21</v>
      </c>
      <c r="S16" s="100">
        <v>19</v>
      </c>
      <c r="T16" s="100">
        <v>5</v>
      </c>
      <c r="U16" s="100">
        <v>0</v>
      </c>
      <c r="V16" s="100">
        <v>61</v>
      </c>
      <c r="W16" s="100">
        <v>32.700000000000003</v>
      </c>
      <c r="X16" s="100" t="s">
        <v>78</v>
      </c>
    </row>
    <row r="17" spans="1:24">
      <c r="A17" s="100" t="s">
        <v>808</v>
      </c>
      <c r="B17" s="100" t="s">
        <v>809</v>
      </c>
      <c r="C17" s="100" t="s">
        <v>820</v>
      </c>
      <c r="D17" s="100" t="str">
        <f t="shared" si="1"/>
        <v>010110060</v>
      </c>
      <c r="E17" s="100" t="s">
        <v>812</v>
      </c>
      <c r="F17" s="100" t="s">
        <v>814</v>
      </c>
      <c r="G17" s="100" t="s">
        <v>700</v>
      </c>
      <c r="H17" s="100">
        <v>63</v>
      </c>
      <c r="I17" s="100">
        <v>71.5</v>
      </c>
      <c r="J17" s="100">
        <v>0</v>
      </c>
      <c r="K17" s="100">
        <v>0</v>
      </c>
      <c r="L17" s="100">
        <v>5</v>
      </c>
      <c r="M17" s="100">
        <v>60</v>
      </c>
      <c r="N17" s="100">
        <v>18</v>
      </c>
      <c r="O17" s="100">
        <v>77.8</v>
      </c>
      <c r="P17" s="100">
        <v>40</v>
      </c>
      <c r="Q17" s="100">
        <v>70</v>
      </c>
      <c r="R17" s="100">
        <v>21</v>
      </c>
      <c r="S17" s="100">
        <v>52.3</v>
      </c>
      <c r="T17" s="100">
        <v>5</v>
      </c>
      <c r="U17" s="100">
        <v>60</v>
      </c>
      <c r="V17" s="100">
        <v>61</v>
      </c>
      <c r="W17" s="100">
        <v>70.5</v>
      </c>
      <c r="X17" s="100" t="s">
        <v>78</v>
      </c>
    </row>
    <row r="18" spans="1:24">
      <c r="A18" s="100" t="s">
        <v>808</v>
      </c>
      <c r="B18" s="100" t="s">
        <v>809</v>
      </c>
      <c r="C18" s="100" t="s">
        <v>820</v>
      </c>
      <c r="D18" s="100" t="str">
        <f t="shared" si="1"/>
        <v>010110060</v>
      </c>
      <c r="E18" s="100" t="s">
        <v>812</v>
      </c>
      <c r="F18" s="100" t="s">
        <v>815</v>
      </c>
      <c r="G18" s="100" t="s">
        <v>699</v>
      </c>
      <c r="H18" s="100">
        <v>56</v>
      </c>
      <c r="I18" s="100">
        <v>53.6</v>
      </c>
      <c r="J18" s="100">
        <v>0</v>
      </c>
      <c r="K18" s="100">
        <v>0</v>
      </c>
      <c r="L18" s="100">
        <v>2</v>
      </c>
      <c r="M18" s="100">
        <v>0</v>
      </c>
      <c r="N18" s="100">
        <v>20</v>
      </c>
      <c r="O18" s="100">
        <v>80</v>
      </c>
      <c r="P18" s="100">
        <v>34</v>
      </c>
      <c r="Q18" s="100">
        <v>41.2</v>
      </c>
      <c r="R18" s="100">
        <v>7</v>
      </c>
      <c r="S18" s="100">
        <v>14.3</v>
      </c>
      <c r="T18" s="100">
        <v>9</v>
      </c>
      <c r="U18" s="100">
        <v>11.1</v>
      </c>
      <c r="V18" s="100">
        <v>56</v>
      </c>
      <c r="W18" s="100">
        <v>53.6</v>
      </c>
      <c r="X18" s="100" t="s">
        <v>78</v>
      </c>
    </row>
    <row r="19" spans="1:24">
      <c r="A19" s="100" t="s">
        <v>808</v>
      </c>
      <c r="B19" s="100" t="s">
        <v>809</v>
      </c>
      <c r="C19" s="100" t="s">
        <v>820</v>
      </c>
      <c r="D19" s="100" t="str">
        <f t="shared" si="1"/>
        <v>010110060</v>
      </c>
      <c r="E19" s="100" t="s">
        <v>812</v>
      </c>
      <c r="F19" s="100" t="s">
        <v>815</v>
      </c>
      <c r="G19" s="100" t="s">
        <v>700</v>
      </c>
      <c r="H19" s="100">
        <v>56</v>
      </c>
      <c r="I19" s="100">
        <v>69.599999999999994</v>
      </c>
      <c r="J19" s="100">
        <v>0</v>
      </c>
      <c r="K19" s="100">
        <v>0</v>
      </c>
      <c r="L19" s="100">
        <v>2</v>
      </c>
      <c r="M19" s="100">
        <v>50</v>
      </c>
      <c r="N19" s="100">
        <v>20</v>
      </c>
      <c r="O19" s="100">
        <v>90</v>
      </c>
      <c r="P19" s="100">
        <v>34</v>
      </c>
      <c r="Q19" s="100">
        <v>58.8</v>
      </c>
      <c r="R19" s="100">
        <v>7</v>
      </c>
      <c r="S19" s="100">
        <v>57.2</v>
      </c>
      <c r="T19" s="100">
        <v>9</v>
      </c>
      <c r="U19" s="100">
        <v>11.1</v>
      </c>
      <c r="V19" s="100">
        <v>56</v>
      </c>
      <c r="W19" s="100">
        <v>69.599999999999994</v>
      </c>
      <c r="X19" s="100" t="s">
        <v>78</v>
      </c>
    </row>
    <row r="20" spans="1:24">
      <c r="A20" s="100" t="s">
        <v>808</v>
      </c>
      <c r="B20" s="100" t="s">
        <v>809</v>
      </c>
      <c r="C20" s="100" t="s">
        <v>820</v>
      </c>
      <c r="D20" s="100" t="str">
        <f t="shared" si="1"/>
        <v>010110060</v>
      </c>
      <c r="E20" s="100" t="s">
        <v>812</v>
      </c>
      <c r="F20" s="100" t="s">
        <v>816</v>
      </c>
      <c r="G20" s="100" t="s">
        <v>699</v>
      </c>
      <c r="H20" s="100">
        <v>64</v>
      </c>
      <c r="I20" s="100">
        <v>39.1</v>
      </c>
      <c r="J20" s="100">
        <v>0</v>
      </c>
      <c r="K20" s="100">
        <v>0</v>
      </c>
      <c r="L20" s="100">
        <v>1</v>
      </c>
      <c r="M20" s="100">
        <v>0</v>
      </c>
      <c r="N20" s="100">
        <v>23</v>
      </c>
      <c r="O20" s="100">
        <v>60.8</v>
      </c>
      <c r="P20" s="100">
        <v>40</v>
      </c>
      <c r="Q20" s="100">
        <v>27.5</v>
      </c>
      <c r="R20" s="100">
        <v>13</v>
      </c>
      <c r="S20" s="100">
        <v>15.4</v>
      </c>
      <c r="T20" s="100">
        <v>7</v>
      </c>
      <c r="U20" s="100">
        <v>42.9</v>
      </c>
      <c r="V20" s="100">
        <v>62</v>
      </c>
      <c r="W20" s="100">
        <v>38.700000000000003</v>
      </c>
      <c r="X20" s="100" t="s">
        <v>78</v>
      </c>
    </row>
    <row r="21" spans="1:24">
      <c r="A21" s="100" t="s">
        <v>808</v>
      </c>
      <c r="B21" s="100" t="s">
        <v>809</v>
      </c>
      <c r="C21" s="100" t="s">
        <v>820</v>
      </c>
      <c r="D21" s="100" t="str">
        <f t="shared" si="1"/>
        <v>010110060</v>
      </c>
      <c r="E21" s="100" t="s">
        <v>812</v>
      </c>
      <c r="F21" s="100" t="s">
        <v>816</v>
      </c>
      <c r="G21" s="100" t="s">
        <v>700</v>
      </c>
      <c r="H21" s="100">
        <v>64</v>
      </c>
      <c r="I21" s="100">
        <v>70.3</v>
      </c>
      <c r="J21" s="100">
        <v>0</v>
      </c>
      <c r="K21" s="100">
        <v>0</v>
      </c>
      <c r="L21" s="100">
        <v>1</v>
      </c>
      <c r="M21" s="100">
        <v>0</v>
      </c>
      <c r="N21" s="100">
        <v>23</v>
      </c>
      <c r="O21" s="100">
        <v>91.3</v>
      </c>
      <c r="P21" s="100">
        <v>40</v>
      </c>
      <c r="Q21" s="100">
        <v>60</v>
      </c>
      <c r="R21" s="100">
        <v>13</v>
      </c>
      <c r="S21" s="100">
        <v>53.9</v>
      </c>
      <c r="T21" s="100">
        <v>7</v>
      </c>
      <c r="U21" s="100">
        <v>57.1</v>
      </c>
      <c r="V21" s="100">
        <v>62</v>
      </c>
      <c r="W21" s="100">
        <v>69.400000000000006</v>
      </c>
      <c r="X21" s="100" t="s">
        <v>78</v>
      </c>
    </row>
    <row r="22" spans="1:24">
      <c r="A22" s="100" t="s">
        <v>808</v>
      </c>
      <c r="B22" s="100" t="s">
        <v>809</v>
      </c>
      <c r="C22" s="100" t="s">
        <v>820</v>
      </c>
      <c r="D22" s="100" t="str">
        <f t="shared" si="1"/>
        <v>010110060</v>
      </c>
      <c r="E22" s="100" t="s">
        <v>812</v>
      </c>
      <c r="F22" s="100" t="s">
        <v>817</v>
      </c>
      <c r="G22" s="100" t="s">
        <v>699</v>
      </c>
      <c r="H22" s="100">
        <v>54</v>
      </c>
      <c r="I22" s="100">
        <v>35.200000000000003</v>
      </c>
      <c r="J22" s="100">
        <v>0</v>
      </c>
      <c r="K22" s="100">
        <v>0</v>
      </c>
      <c r="L22" s="100">
        <v>5</v>
      </c>
      <c r="M22" s="100">
        <v>20</v>
      </c>
      <c r="N22" s="100">
        <v>16</v>
      </c>
      <c r="O22" s="100">
        <v>56.3</v>
      </c>
      <c r="P22" s="100">
        <v>33</v>
      </c>
      <c r="Q22" s="100">
        <v>27.3</v>
      </c>
      <c r="R22" s="100">
        <v>9</v>
      </c>
      <c r="S22" s="100">
        <v>0</v>
      </c>
      <c r="T22" s="100">
        <v>7</v>
      </c>
      <c r="U22" s="100">
        <v>0</v>
      </c>
      <c r="V22" s="100">
        <v>53</v>
      </c>
      <c r="W22" s="100">
        <v>35.799999999999997</v>
      </c>
      <c r="X22" s="100" t="s">
        <v>78</v>
      </c>
    </row>
    <row r="23" spans="1:24">
      <c r="A23" s="100" t="s">
        <v>808</v>
      </c>
      <c r="B23" s="100" t="s">
        <v>809</v>
      </c>
      <c r="C23" s="100" t="s">
        <v>820</v>
      </c>
      <c r="D23" s="100" t="str">
        <f t="shared" si="1"/>
        <v>010110060</v>
      </c>
      <c r="E23" s="100" t="s">
        <v>812</v>
      </c>
      <c r="F23" s="100" t="s">
        <v>817</v>
      </c>
      <c r="G23" s="100" t="s">
        <v>700</v>
      </c>
      <c r="H23" s="100">
        <v>54</v>
      </c>
      <c r="I23" s="100">
        <v>66.599999999999994</v>
      </c>
      <c r="J23" s="100">
        <v>0</v>
      </c>
      <c r="K23" s="100">
        <v>0</v>
      </c>
      <c r="L23" s="100">
        <v>5</v>
      </c>
      <c r="M23" s="100">
        <v>60</v>
      </c>
      <c r="N23" s="100">
        <v>16</v>
      </c>
      <c r="O23" s="100">
        <v>81.3</v>
      </c>
      <c r="P23" s="100">
        <v>33</v>
      </c>
      <c r="Q23" s="100">
        <v>60.6</v>
      </c>
      <c r="R23" s="100">
        <v>9</v>
      </c>
      <c r="S23" s="100">
        <v>33.299999999999997</v>
      </c>
      <c r="T23" s="100">
        <v>7</v>
      </c>
      <c r="U23" s="100">
        <v>42.9</v>
      </c>
      <c r="V23" s="100">
        <v>53</v>
      </c>
      <c r="W23" s="100">
        <v>67.900000000000006</v>
      </c>
      <c r="X23" s="100" t="s">
        <v>78</v>
      </c>
    </row>
    <row r="24" spans="1:24">
      <c r="A24" s="100" t="s">
        <v>808</v>
      </c>
      <c r="B24" s="100" t="s">
        <v>809</v>
      </c>
      <c r="C24" s="100" t="s">
        <v>820</v>
      </c>
      <c r="D24" s="100" t="str">
        <f t="shared" si="1"/>
        <v>010110060</v>
      </c>
      <c r="E24" s="100" t="s">
        <v>812</v>
      </c>
      <c r="F24" s="100" t="s">
        <v>818</v>
      </c>
      <c r="G24" s="100" t="s">
        <v>699</v>
      </c>
      <c r="H24" s="100">
        <v>45</v>
      </c>
      <c r="I24" s="100">
        <v>53.3</v>
      </c>
      <c r="J24" s="100">
        <v>0</v>
      </c>
      <c r="K24" s="100">
        <v>0</v>
      </c>
      <c r="L24" s="100">
        <v>5</v>
      </c>
      <c r="M24" s="100">
        <v>60</v>
      </c>
      <c r="N24" s="100">
        <v>14</v>
      </c>
      <c r="O24" s="100">
        <v>78.5</v>
      </c>
      <c r="P24" s="100">
        <v>26</v>
      </c>
      <c r="Q24" s="100">
        <v>38.5</v>
      </c>
      <c r="R24" s="100">
        <v>3</v>
      </c>
      <c r="S24" s="100">
        <v>0</v>
      </c>
      <c r="T24" s="100">
        <v>4</v>
      </c>
      <c r="U24" s="100">
        <v>25</v>
      </c>
      <c r="V24" s="100">
        <v>44</v>
      </c>
      <c r="W24" s="100">
        <v>52.3</v>
      </c>
      <c r="X24" s="100" t="s">
        <v>78</v>
      </c>
    </row>
    <row r="25" spans="1:24">
      <c r="A25" s="100" t="s">
        <v>808</v>
      </c>
      <c r="B25" s="100" t="s">
        <v>809</v>
      </c>
      <c r="C25" s="100" t="s">
        <v>820</v>
      </c>
      <c r="D25" s="100" t="str">
        <f t="shared" si="1"/>
        <v>010110060</v>
      </c>
      <c r="E25" s="100" t="s">
        <v>812</v>
      </c>
      <c r="F25" s="100" t="s">
        <v>818</v>
      </c>
      <c r="G25" s="100" t="s">
        <v>700</v>
      </c>
      <c r="H25" s="100">
        <v>45</v>
      </c>
      <c r="I25" s="100">
        <v>53.3</v>
      </c>
      <c r="J25" s="100">
        <v>0</v>
      </c>
      <c r="K25" s="100">
        <v>0</v>
      </c>
      <c r="L25" s="100">
        <v>5</v>
      </c>
      <c r="M25" s="100">
        <v>60</v>
      </c>
      <c r="N25" s="100">
        <v>14</v>
      </c>
      <c r="O25" s="100">
        <v>85.7</v>
      </c>
      <c r="P25" s="100">
        <v>26</v>
      </c>
      <c r="Q25" s="100">
        <v>34.6</v>
      </c>
      <c r="R25" s="100">
        <v>3</v>
      </c>
      <c r="S25" s="100">
        <v>33.299999999999997</v>
      </c>
      <c r="T25" s="100">
        <v>4</v>
      </c>
      <c r="U25" s="100">
        <v>0</v>
      </c>
      <c r="V25" s="100">
        <v>44</v>
      </c>
      <c r="W25" s="100">
        <v>52.3</v>
      </c>
      <c r="X25" s="100" t="s">
        <v>78</v>
      </c>
    </row>
    <row r="26" spans="1:24">
      <c r="A26" s="100" t="s">
        <v>808</v>
      </c>
      <c r="B26" s="100" t="s">
        <v>809</v>
      </c>
      <c r="C26" s="100" t="s">
        <v>820</v>
      </c>
      <c r="D26" s="100" t="str">
        <f t="shared" si="1"/>
        <v>010110060</v>
      </c>
      <c r="E26" s="100" t="s">
        <v>812</v>
      </c>
      <c r="F26" s="100" t="s">
        <v>819</v>
      </c>
      <c r="G26" s="100" t="s">
        <v>699</v>
      </c>
      <c r="H26" s="100">
        <v>49</v>
      </c>
      <c r="I26" s="100">
        <v>53</v>
      </c>
      <c r="J26" s="100">
        <v>0</v>
      </c>
      <c r="K26" s="100">
        <v>0</v>
      </c>
      <c r="L26" s="100">
        <v>3</v>
      </c>
      <c r="M26" s="100">
        <v>33.299999999999997</v>
      </c>
      <c r="N26" s="100">
        <v>21</v>
      </c>
      <c r="O26" s="100">
        <v>52.4</v>
      </c>
      <c r="P26" s="100">
        <v>25</v>
      </c>
      <c r="Q26" s="100">
        <v>56</v>
      </c>
      <c r="R26" s="100">
        <v>8</v>
      </c>
      <c r="S26" s="100">
        <v>0</v>
      </c>
      <c r="T26" s="100">
        <v>10</v>
      </c>
      <c r="U26" s="100">
        <v>0</v>
      </c>
      <c r="V26" s="100">
        <v>44</v>
      </c>
      <c r="W26" s="100">
        <v>50</v>
      </c>
      <c r="X26" s="100" t="s">
        <v>78</v>
      </c>
    </row>
    <row r="27" spans="1:24">
      <c r="A27" s="100" t="s">
        <v>808</v>
      </c>
      <c r="B27" s="100" t="s">
        <v>809</v>
      </c>
      <c r="C27" s="100" t="s">
        <v>820</v>
      </c>
      <c r="D27" s="100" t="str">
        <f t="shared" si="1"/>
        <v>010110060</v>
      </c>
      <c r="E27" s="100" t="s">
        <v>812</v>
      </c>
      <c r="F27" s="100" t="s">
        <v>819</v>
      </c>
      <c r="G27" s="100" t="s">
        <v>700</v>
      </c>
      <c r="H27" s="100">
        <v>49</v>
      </c>
      <c r="I27" s="100">
        <v>36.700000000000003</v>
      </c>
      <c r="J27" s="100">
        <v>0</v>
      </c>
      <c r="K27" s="100">
        <v>0</v>
      </c>
      <c r="L27" s="100">
        <v>3</v>
      </c>
      <c r="M27" s="100">
        <v>0</v>
      </c>
      <c r="N27" s="100">
        <v>21</v>
      </c>
      <c r="O27" s="100">
        <v>47.6</v>
      </c>
      <c r="P27" s="100">
        <v>25</v>
      </c>
      <c r="Q27" s="100">
        <v>32</v>
      </c>
      <c r="R27" s="100">
        <v>8</v>
      </c>
      <c r="S27" s="100">
        <v>0</v>
      </c>
      <c r="T27" s="100">
        <v>10</v>
      </c>
      <c r="U27" s="100">
        <v>0</v>
      </c>
      <c r="V27" s="100">
        <v>44</v>
      </c>
      <c r="W27" s="100">
        <v>36.4</v>
      </c>
      <c r="X27" s="100" t="s">
        <v>78</v>
      </c>
    </row>
    <row r="28" spans="1:24">
      <c r="A28" s="100" t="s">
        <v>808</v>
      </c>
      <c r="B28" s="100" t="s">
        <v>809</v>
      </c>
      <c r="C28" s="100" t="s">
        <v>821</v>
      </c>
      <c r="D28" s="100" t="str">
        <f t="shared" si="1"/>
        <v>010110140</v>
      </c>
      <c r="E28" s="100" t="s">
        <v>812</v>
      </c>
      <c r="F28" s="100" t="s">
        <v>814</v>
      </c>
      <c r="G28" s="100" t="s">
        <v>699</v>
      </c>
      <c r="H28" s="100">
        <v>37</v>
      </c>
      <c r="I28" s="100">
        <v>29.7</v>
      </c>
      <c r="J28" s="100">
        <v>0</v>
      </c>
      <c r="K28" s="100">
        <v>0</v>
      </c>
      <c r="L28" s="100">
        <v>34</v>
      </c>
      <c r="M28" s="100">
        <v>29.4</v>
      </c>
      <c r="N28" s="100">
        <v>0</v>
      </c>
      <c r="O28" s="100">
        <v>0</v>
      </c>
      <c r="P28" s="100">
        <v>3</v>
      </c>
      <c r="Q28" s="100">
        <v>33.299999999999997</v>
      </c>
      <c r="R28" s="100">
        <v>0</v>
      </c>
      <c r="S28" s="100">
        <v>0</v>
      </c>
      <c r="T28" s="100">
        <v>6</v>
      </c>
      <c r="U28" s="100">
        <v>16.7</v>
      </c>
      <c r="V28" s="100">
        <v>32</v>
      </c>
      <c r="W28" s="100">
        <v>28.1</v>
      </c>
      <c r="X28" s="100" t="s">
        <v>78</v>
      </c>
    </row>
    <row r="29" spans="1:24">
      <c r="A29" s="100" t="s">
        <v>808</v>
      </c>
      <c r="B29" s="100" t="s">
        <v>809</v>
      </c>
      <c r="C29" s="100" t="s">
        <v>821</v>
      </c>
      <c r="D29" s="100" t="str">
        <f t="shared" si="1"/>
        <v>010110140</v>
      </c>
      <c r="E29" s="100" t="s">
        <v>812</v>
      </c>
      <c r="F29" s="100" t="s">
        <v>814</v>
      </c>
      <c r="G29" s="100" t="s">
        <v>700</v>
      </c>
      <c r="H29" s="100">
        <v>37</v>
      </c>
      <c r="I29" s="100">
        <v>40.5</v>
      </c>
      <c r="J29" s="100">
        <v>0</v>
      </c>
      <c r="K29" s="100">
        <v>0</v>
      </c>
      <c r="L29" s="100">
        <v>34</v>
      </c>
      <c r="M29" s="100">
        <v>41.2</v>
      </c>
      <c r="N29" s="100">
        <v>0</v>
      </c>
      <c r="O29" s="100">
        <v>0</v>
      </c>
      <c r="P29" s="100">
        <v>3</v>
      </c>
      <c r="Q29" s="100">
        <v>33.299999999999997</v>
      </c>
      <c r="R29" s="100">
        <v>0</v>
      </c>
      <c r="S29" s="100">
        <v>0</v>
      </c>
      <c r="T29" s="100">
        <v>6</v>
      </c>
      <c r="U29" s="100">
        <v>16.7</v>
      </c>
      <c r="V29" s="100">
        <v>32</v>
      </c>
      <c r="W29" s="100">
        <v>37.6</v>
      </c>
      <c r="X29" s="100" t="s">
        <v>78</v>
      </c>
    </row>
    <row r="30" spans="1:24">
      <c r="A30" s="100" t="s">
        <v>808</v>
      </c>
      <c r="B30" s="100" t="s">
        <v>809</v>
      </c>
      <c r="C30" s="100" t="s">
        <v>821</v>
      </c>
      <c r="D30" s="100" t="str">
        <f t="shared" si="1"/>
        <v>010110140</v>
      </c>
      <c r="E30" s="100" t="s">
        <v>812</v>
      </c>
      <c r="F30" s="100" t="s">
        <v>815</v>
      </c>
      <c r="G30" s="100" t="s">
        <v>699</v>
      </c>
      <c r="H30" s="100">
        <v>43</v>
      </c>
      <c r="I30" s="100">
        <v>27.9</v>
      </c>
      <c r="J30" s="100">
        <v>0</v>
      </c>
      <c r="K30" s="100">
        <v>0</v>
      </c>
      <c r="L30" s="100">
        <v>38</v>
      </c>
      <c r="M30" s="100">
        <v>28.9</v>
      </c>
      <c r="N30" s="100">
        <v>0</v>
      </c>
      <c r="O30" s="100">
        <v>0</v>
      </c>
      <c r="P30" s="100">
        <v>5</v>
      </c>
      <c r="Q30" s="100">
        <v>20</v>
      </c>
      <c r="R30" s="100">
        <v>0</v>
      </c>
      <c r="S30" s="100">
        <v>0</v>
      </c>
      <c r="T30" s="100">
        <v>9</v>
      </c>
      <c r="U30" s="100">
        <v>11.1</v>
      </c>
      <c r="V30" s="100">
        <v>35</v>
      </c>
      <c r="W30" s="100">
        <v>31.4</v>
      </c>
      <c r="X30" s="100" t="s">
        <v>78</v>
      </c>
    </row>
    <row r="31" spans="1:24">
      <c r="A31" s="100" t="s">
        <v>808</v>
      </c>
      <c r="B31" s="100" t="s">
        <v>809</v>
      </c>
      <c r="C31" s="100" t="s">
        <v>821</v>
      </c>
      <c r="D31" s="100" t="str">
        <f t="shared" si="1"/>
        <v>010110140</v>
      </c>
      <c r="E31" s="100" t="s">
        <v>812</v>
      </c>
      <c r="F31" s="100" t="s">
        <v>815</v>
      </c>
      <c r="G31" s="100" t="s">
        <v>700</v>
      </c>
      <c r="H31" s="100">
        <v>43</v>
      </c>
      <c r="I31" s="100">
        <v>60.4</v>
      </c>
      <c r="J31" s="100">
        <v>0</v>
      </c>
      <c r="K31" s="100">
        <v>0</v>
      </c>
      <c r="L31" s="100">
        <v>38</v>
      </c>
      <c r="M31" s="100">
        <v>60.6</v>
      </c>
      <c r="N31" s="100">
        <v>0</v>
      </c>
      <c r="O31" s="100">
        <v>0</v>
      </c>
      <c r="P31" s="100">
        <v>5</v>
      </c>
      <c r="Q31" s="100">
        <v>60</v>
      </c>
      <c r="R31" s="100">
        <v>0</v>
      </c>
      <c r="S31" s="100">
        <v>0</v>
      </c>
      <c r="T31" s="100">
        <v>9</v>
      </c>
      <c r="U31" s="100">
        <v>33.299999999999997</v>
      </c>
      <c r="V31" s="100">
        <v>35</v>
      </c>
      <c r="W31" s="100">
        <v>62.8</v>
      </c>
      <c r="X31" s="100" t="s">
        <v>78</v>
      </c>
    </row>
    <row r="32" spans="1:24">
      <c r="A32" s="100" t="s">
        <v>808</v>
      </c>
      <c r="B32" s="100" t="s">
        <v>809</v>
      </c>
      <c r="C32" s="100" t="s">
        <v>821</v>
      </c>
      <c r="D32" s="100" t="str">
        <f t="shared" si="1"/>
        <v>010110140</v>
      </c>
      <c r="E32" s="100" t="s">
        <v>812</v>
      </c>
      <c r="F32" s="100" t="s">
        <v>816</v>
      </c>
      <c r="G32" s="100" t="s">
        <v>699</v>
      </c>
      <c r="H32" s="100">
        <v>35</v>
      </c>
      <c r="I32" s="100">
        <v>37.1</v>
      </c>
      <c r="J32" s="100">
        <v>0</v>
      </c>
      <c r="K32" s="100">
        <v>0</v>
      </c>
      <c r="L32" s="100">
        <v>27</v>
      </c>
      <c r="M32" s="100">
        <v>40.700000000000003</v>
      </c>
      <c r="N32" s="100">
        <v>0</v>
      </c>
      <c r="O32" s="100">
        <v>0</v>
      </c>
      <c r="P32" s="100">
        <v>8</v>
      </c>
      <c r="Q32" s="100">
        <v>25</v>
      </c>
      <c r="R32" s="100">
        <v>0</v>
      </c>
      <c r="S32" s="100">
        <v>0</v>
      </c>
      <c r="T32" s="100">
        <v>4</v>
      </c>
      <c r="U32" s="100">
        <v>0</v>
      </c>
      <c r="V32" s="100">
        <v>31</v>
      </c>
      <c r="W32" s="100">
        <v>35.5</v>
      </c>
      <c r="X32" s="100" t="s">
        <v>78</v>
      </c>
    </row>
    <row r="33" spans="1:24">
      <c r="A33" s="100" t="s">
        <v>808</v>
      </c>
      <c r="B33" s="100" t="s">
        <v>809</v>
      </c>
      <c r="C33" s="100" t="s">
        <v>821</v>
      </c>
      <c r="D33" s="100" t="str">
        <f t="shared" si="1"/>
        <v>010110140</v>
      </c>
      <c r="E33" s="100" t="s">
        <v>812</v>
      </c>
      <c r="F33" s="100" t="s">
        <v>816</v>
      </c>
      <c r="G33" s="100" t="s">
        <v>700</v>
      </c>
      <c r="H33" s="100">
        <v>36</v>
      </c>
      <c r="I33" s="100">
        <v>80.599999999999994</v>
      </c>
      <c r="J33" s="100">
        <v>0</v>
      </c>
      <c r="K33" s="100">
        <v>0</v>
      </c>
      <c r="L33" s="100">
        <v>28</v>
      </c>
      <c r="M33" s="100">
        <v>85.8</v>
      </c>
      <c r="N33" s="100">
        <v>0</v>
      </c>
      <c r="O33" s="100">
        <v>0</v>
      </c>
      <c r="P33" s="100">
        <v>8</v>
      </c>
      <c r="Q33" s="100">
        <v>62.5</v>
      </c>
      <c r="R33" s="100">
        <v>0</v>
      </c>
      <c r="S33" s="100">
        <v>0</v>
      </c>
      <c r="T33" s="100">
        <v>4</v>
      </c>
      <c r="U33" s="100">
        <v>0</v>
      </c>
      <c r="V33" s="100">
        <v>32</v>
      </c>
      <c r="W33" s="100">
        <v>78.2</v>
      </c>
      <c r="X33" s="100" t="s">
        <v>78</v>
      </c>
    </row>
    <row r="34" spans="1:24">
      <c r="A34" s="100" t="s">
        <v>808</v>
      </c>
      <c r="B34" s="100" t="s">
        <v>809</v>
      </c>
      <c r="C34" s="100" t="s">
        <v>821</v>
      </c>
      <c r="D34" s="100" t="str">
        <f t="shared" si="1"/>
        <v>010110140</v>
      </c>
      <c r="E34" s="100" t="s">
        <v>812</v>
      </c>
      <c r="F34" s="100" t="s">
        <v>817</v>
      </c>
      <c r="G34" s="100" t="s">
        <v>699</v>
      </c>
      <c r="H34" s="100">
        <v>49</v>
      </c>
      <c r="I34" s="100">
        <v>48.9</v>
      </c>
      <c r="J34" s="100">
        <v>0</v>
      </c>
      <c r="K34" s="100">
        <v>0</v>
      </c>
      <c r="L34" s="100">
        <v>45</v>
      </c>
      <c r="M34" s="100">
        <v>53.3</v>
      </c>
      <c r="N34" s="100">
        <v>0</v>
      </c>
      <c r="O34" s="100">
        <v>0</v>
      </c>
      <c r="P34" s="100">
        <v>4</v>
      </c>
      <c r="Q34" s="100">
        <v>0</v>
      </c>
      <c r="R34" s="100">
        <v>0</v>
      </c>
      <c r="S34" s="100">
        <v>0</v>
      </c>
      <c r="T34" s="100">
        <v>12</v>
      </c>
      <c r="U34" s="100">
        <v>25</v>
      </c>
      <c r="V34" s="100">
        <v>40</v>
      </c>
      <c r="W34" s="100">
        <v>47.5</v>
      </c>
      <c r="X34" s="100" t="s">
        <v>78</v>
      </c>
    </row>
    <row r="35" spans="1:24">
      <c r="A35" s="100" t="s">
        <v>808</v>
      </c>
      <c r="B35" s="100" t="s">
        <v>809</v>
      </c>
      <c r="C35" s="100" t="s">
        <v>821</v>
      </c>
      <c r="D35" s="100" t="str">
        <f t="shared" si="1"/>
        <v>010110140</v>
      </c>
      <c r="E35" s="100" t="s">
        <v>812</v>
      </c>
      <c r="F35" s="100" t="s">
        <v>817</v>
      </c>
      <c r="G35" s="100" t="s">
        <v>700</v>
      </c>
      <c r="H35" s="100">
        <v>49</v>
      </c>
      <c r="I35" s="100">
        <v>65.3</v>
      </c>
      <c r="J35" s="100">
        <v>0</v>
      </c>
      <c r="K35" s="100">
        <v>0</v>
      </c>
      <c r="L35" s="100">
        <v>45</v>
      </c>
      <c r="M35" s="100">
        <v>68.900000000000006</v>
      </c>
      <c r="N35" s="100">
        <v>0</v>
      </c>
      <c r="O35" s="100">
        <v>0</v>
      </c>
      <c r="P35" s="100">
        <v>4</v>
      </c>
      <c r="Q35" s="100">
        <v>25</v>
      </c>
      <c r="R35" s="100">
        <v>0</v>
      </c>
      <c r="S35" s="100">
        <v>0</v>
      </c>
      <c r="T35" s="100">
        <v>12</v>
      </c>
      <c r="U35" s="100">
        <v>50</v>
      </c>
      <c r="V35" s="100">
        <v>40</v>
      </c>
      <c r="W35" s="100">
        <v>67.5</v>
      </c>
      <c r="X35" s="100" t="s">
        <v>78</v>
      </c>
    </row>
    <row r="36" spans="1:24">
      <c r="A36" s="100" t="s">
        <v>808</v>
      </c>
      <c r="B36" s="100" t="s">
        <v>809</v>
      </c>
      <c r="C36" s="100" t="s">
        <v>821</v>
      </c>
      <c r="D36" s="100" t="str">
        <f t="shared" si="1"/>
        <v>010110140</v>
      </c>
      <c r="E36" s="100" t="s">
        <v>812</v>
      </c>
      <c r="F36" s="100" t="s">
        <v>818</v>
      </c>
      <c r="G36" s="100" t="s">
        <v>699</v>
      </c>
      <c r="H36" s="100">
        <v>25</v>
      </c>
      <c r="I36" s="100">
        <v>36</v>
      </c>
      <c r="J36" s="100">
        <v>0</v>
      </c>
      <c r="K36" s="100">
        <v>0</v>
      </c>
      <c r="L36" s="100">
        <v>23</v>
      </c>
      <c r="M36" s="100">
        <v>39.1</v>
      </c>
      <c r="N36" s="100">
        <v>0</v>
      </c>
      <c r="O36" s="100">
        <v>0</v>
      </c>
      <c r="P36" s="100">
        <v>2</v>
      </c>
      <c r="Q36" s="100">
        <v>0</v>
      </c>
      <c r="R36" s="100">
        <v>0</v>
      </c>
      <c r="S36" s="100">
        <v>0</v>
      </c>
      <c r="T36" s="100">
        <v>3</v>
      </c>
      <c r="U36" s="100">
        <v>0</v>
      </c>
      <c r="V36" s="100">
        <v>21</v>
      </c>
      <c r="W36" s="100">
        <v>33.299999999999997</v>
      </c>
      <c r="X36" s="100" t="s">
        <v>78</v>
      </c>
    </row>
    <row r="37" spans="1:24">
      <c r="A37" s="100" t="s">
        <v>808</v>
      </c>
      <c r="B37" s="100" t="s">
        <v>809</v>
      </c>
      <c r="C37" s="100" t="s">
        <v>821</v>
      </c>
      <c r="D37" s="100" t="str">
        <f t="shared" si="1"/>
        <v>010110140</v>
      </c>
      <c r="E37" s="100" t="s">
        <v>812</v>
      </c>
      <c r="F37" s="100" t="s">
        <v>818</v>
      </c>
      <c r="G37" s="100" t="s">
        <v>700</v>
      </c>
      <c r="H37" s="100">
        <v>25</v>
      </c>
      <c r="I37" s="100">
        <v>60</v>
      </c>
      <c r="J37" s="100">
        <v>0</v>
      </c>
      <c r="K37" s="100">
        <v>0</v>
      </c>
      <c r="L37" s="100">
        <v>23</v>
      </c>
      <c r="M37" s="100">
        <v>60.9</v>
      </c>
      <c r="N37" s="100">
        <v>0</v>
      </c>
      <c r="O37" s="100">
        <v>0</v>
      </c>
      <c r="P37" s="100">
        <v>2</v>
      </c>
      <c r="Q37" s="100">
        <v>50</v>
      </c>
      <c r="R37" s="100">
        <v>0</v>
      </c>
      <c r="S37" s="100">
        <v>0</v>
      </c>
      <c r="T37" s="100">
        <v>3</v>
      </c>
      <c r="U37" s="100">
        <v>0</v>
      </c>
      <c r="V37" s="100">
        <v>21</v>
      </c>
      <c r="W37" s="100">
        <v>57.1</v>
      </c>
      <c r="X37" s="100" t="s">
        <v>78</v>
      </c>
    </row>
    <row r="38" spans="1:24">
      <c r="A38" s="100" t="s">
        <v>808</v>
      </c>
      <c r="B38" s="100" t="s">
        <v>809</v>
      </c>
      <c r="C38" s="100" t="s">
        <v>821</v>
      </c>
      <c r="D38" s="100" t="str">
        <f t="shared" si="1"/>
        <v>010110140</v>
      </c>
      <c r="E38" s="100" t="s">
        <v>812</v>
      </c>
      <c r="F38" s="100" t="s">
        <v>819</v>
      </c>
      <c r="G38" s="100" t="s">
        <v>699</v>
      </c>
      <c r="H38" s="100">
        <v>25</v>
      </c>
      <c r="I38" s="100">
        <v>64</v>
      </c>
      <c r="J38" s="100">
        <v>0</v>
      </c>
      <c r="K38" s="100">
        <v>0</v>
      </c>
      <c r="L38" s="100">
        <v>17</v>
      </c>
      <c r="M38" s="100">
        <v>70.599999999999994</v>
      </c>
      <c r="N38" s="100">
        <v>0</v>
      </c>
      <c r="O38" s="100">
        <v>0</v>
      </c>
      <c r="P38" s="100">
        <v>8</v>
      </c>
      <c r="Q38" s="100">
        <v>50</v>
      </c>
      <c r="R38" s="100">
        <v>0</v>
      </c>
      <c r="S38" s="100">
        <v>0</v>
      </c>
      <c r="T38" s="100">
        <v>8</v>
      </c>
      <c r="U38" s="100">
        <v>37.5</v>
      </c>
      <c r="V38" s="100">
        <v>24</v>
      </c>
      <c r="W38" s="100">
        <v>62.5</v>
      </c>
      <c r="X38" s="100" t="s">
        <v>78</v>
      </c>
    </row>
    <row r="39" spans="1:24">
      <c r="A39" s="100" t="s">
        <v>808</v>
      </c>
      <c r="B39" s="100" t="s">
        <v>809</v>
      </c>
      <c r="C39" s="100" t="s">
        <v>821</v>
      </c>
      <c r="D39" s="100" t="str">
        <f t="shared" si="1"/>
        <v>010110140</v>
      </c>
      <c r="E39" s="100" t="s">
        <v>812</v>
      </c>
      <c r="F39" s="100" t="s">
        <v>819</v>
      </c>
      <c r="G39" s="100" t="s">
        <v>700</v>
      </c>
      <c r="H39" s="100">
        <v>25</v>
      </c>
      <c r="I39" s="100">
        <v>60</v>
      </c>
      <c r="J39" s="100">
        <v>0</v>
      </c>
      <c r="K39" s="100">
        <v>0</v>
      </c>
      <c r="L39" s="100">
        <v>17</v>
      </c>
      <c r="M39" s="100">
        <v>47.1</v>
      </c>
      <c r="N39" s="100">
        <v>0</v>
      </c>
      <c r="O39" s="100">
        <v>0</v>
      </c>
      <c r="P39" s="100">
        <v>8</v>
      </c>
      <c r="Q39" s="100">
        <v>87.5</v>
      </c>
      <c r="R39" s="100">
        <v>0</v>
      </c>
      <c r="S39" s="100">
        <v>0</v>
      </c>
      <c r="T39" s="100">
        <v>8</v>
      </c>
      <c r="U39" s="100">
        <v>37.5</v>
      </c>
      <c r="V39" s="100">
        <v>24</v>
      </c>
      <c r="W39" s="100">
        <v>58.4</v>
      </c>
      <c r="X39" s="100" t="s">
        <v>78</v>
      </c>
    </row>
    <row r="40" spans="1:24">
      <c r="A40" s="100" t="s">
        <v>808</v>
      </c>
      <c r="B40" s="100" t="s">
        <v>822</v>
      </c>
      <c r="C40" s="100" t="s">
        <v>823</v>
      </c>
      <c r="D40" s="100" t="str">
        <f t="shared" si="1"/>
        <v>011310005</v>
      </c>
      <c r="E40" s="100" t="s">
        <v>812</v>
      </c>
      <c r="F40" s="100" t="s">
        <v>811</v>
      </c>
      <c r="G40" s="100" t="s">
        <v>699</v>
      </c>
      <c r="H40" s="100">
        <v>628</v>
      </c>
      <c r="I40" s="100">
        <v>87.9</v>
      </c>
      <c r="J40" s="100">
        <v>343</v>
      </c>
      <c r="K40" s="100">
        <v>91.5</v>
      </c>
      <c r="L40" s="100">
        <v>97</v>
      </c>
      <c r="M40" s="100">
        <v>74.2</v>
      </c>
      <c r="N40" s="100">
        <v>89</v>
      </c>
      <c r="O40" s="100">
        <v>96.7</v>
      </c>
      <c r="P40" s="100">
        <v>99</v>
      </c>
      <c r="Q40" s="100">
        <v>80.8</v>
      </c>
      <c r="R40" s="100">
        <v>13</v>
      </c>
      <c r="S40" s="100">
        <v>69.2</v>
      </c>
      <c r="T40" s="100">
        <v>104</v>
      </c>
      <c r="U40" s="100">
        <v>39.5</v>
      </c>
      <c r="V40" s="100">
        <v>206</v>
      </c>
      <c r="W40" s="100">
        <v>78.599999999999994</v>
      </c>
      <c r="X40" s="100" t="s">
        <v>78</v>
      </c>
    </row>
    <row r="41" spans="1:24">
      <c r="A41" s="100" t="s">
        <v>808</v>
      </c>
      <c r="B41" s="100" t="s">
        <v>822</v>
      </c>
      <c r="C41" s="100" t="s">
        <v>823</v>
      </c>
      <c r="D41" s="100" t="str">
        <f t="shared" si="1"/>
        <v>011310005</v>
      </c>
      <c r="E41" s="100" t="s">
        <v>812</v>
      </c>
      <c r="F41" s="100" t="s">
        <v>811</v>
      </c>
      <c r="G41" s="100" t="s">
        <v>700</v>
      </c>
      <c r="H41" s="100">
        <v>624</v>
      </c>
      <c r="I41" s="100">
        <v>80.099999999999994</v>
      </c>
      <c r="J41" s="100">
        <v>342</v>
      </c>
      <c r="K41" s="100">
        <v>83.6</v>
      </c>
      <c r="L41" s="100">
        <v>96</v>
      </c>
      <c r="M41" s="100">
        <v>58.4</v>
      </c>
      <c r="N41" s="100">
        <v>89</v>
      </c>
      <c r="O41" s="100">
        <v>95.5</v>
      </c>
      <c r="P41" s="100">
        <v>97</v>
      </c>
      <c r="Q41" s="100">
        <v>75.3</v>
      </c>
      <c r="R41" s="100">
        <v>13</v>
      </c>
      <c r="S41" s="100">
        <v>69.2</v>
      </c>
      <c r="T41" s="100">
        <v>103</v>
      </c>
      <c r="U41" s="100">
        <v>19.399999999999999</v>
      </c>
      <c r="V41" s="100">
        <v>203</v>
      </c>
      <c r="W41" s="100">
        <v>69</v>
      </c>
      <c r="X41" s="100" t="s">
        <v>78</v>
      </c>
    </row>
    <row r="42" spans="1:24">
      <c r="A42" s="100" t="s">
        <v>808</v>
      </c>
      <c r="B42" s="100" t="s">
        <v>822</v>
      </c>
      <c r="C42" s="100" t="s">
        <v>824</v>
      </c>
      <c r="D42" s="100" t="str">
        <f t="shared" ref="D42:D63" si="2">A42&amp;B42&amp;C42</f>
        <v>011310039</v>
      </c>
      <c r="E42" s="100" t="s">
        <v>812</v>
      </c>
      <c r="F42" s="100" t="s">
        <v>817</v>
      </c>
      <c r="G42" s="100" t="s">
        <v>699</v>
      </c>
      <c r="H42" s="100">
        <v>289</v>
      </c>
      <c r="I42" s="100">
        <v>67.8</v>
      </c>
      <c r="J42" s="100">
        <v>145</v>
      </c>
      <c r="K42" s="100">
        <v>71.7</v>
      </c>
      <c r="L42" s="100">
        <v>31</v>
      </c>
      <c r="M42" s="100">
        <v>41.9</v>
      </c>
      <c r="N42" s="100">
        <v>47</v>
      </c>
      <c r="O42" s="100">
        <v>85.1</v>
      </c>
      <c r="P42" s="100">
        <v>51</v>
      </c>
      <c r="Q42" s="100">
        <v>54.9</v>
      </c>
      <c r="R42" s="100">
        <v>3</v>
      </c>
      <c r="S42" s="100">
        <v>0</v>
      </c>
      <c r="T42" s="100">
        <v>36</v>
      </c>
      <c r="U42" s="100">
        <v>11.1</v>
      </c>
      <c r="V42" s="100">
        <v>110</v>
      </c>
      <c r="W42" s="100">
        <v>57.2</v>
      </c>
      <c r="X42" s="100" t="s">
        <v>78</v>
      </c>
    </row>
    <row r="43" spans="1:24">
      <c r="A43" s="100" t="s">
        <v>808</v>
      </c>
      <c r="B43" s="100" t="s">
        <v>822</v>
      </c>
      <c r="C43" s="100" t="s">
        <v>824</v>
      </c>
      <c r="D43" s="100" t="str">
        <f t="shared" si="2"/>
        <v>011310039</v>
      </c>
      <c r="E43" s="100" t="s">
        <v>812</v>
      </c>
      <c r="F43" s="100" t="s">
        <v>817</v>
      </c>
      <c r="G43" s="100" t="s">
        <v>700</v>
      </c>
      <c r="H43" s="100">
        <v>289</v>
      </c>
      <c r="I43" s="100">
        <v>73.7</v>
      </c>
      <c r="J43" s="100">
        <v>145</v>
      </c>
      <c r="K43" s="100">
        <v>75.900000000000006</v>
      </c>
      <c r="L43" s="100">
        <v>31</v>
      </c>
      <c r="M43" s="100">
        <v>48.4</v>
      </c>
      <c r="N43" s="100">
        <v>47</v>
      </c>
      <c r="O43" s="100">
        <v>87.2</v>
      </c>
      <c r="P43" s="100">
        <v>51</v>
      </c>
      <c r="Q43" s="100">
        <v>66.7</v>
      </c>
      <c r="R43" s="100">
        <v>3</v>
      </c>
      <c r="S43" s="100">
        <v>33.299999999999997</v>
      </c>
      <c r="T43" s="100">
        <v>36</v>
      </c>
      <c r="U43" s="100">
        <v>27.8</v>
      </c>
      <c r="V43" s="100">
        <v>110</v>
      </c>
      <c r="W43" s="100">
        <v>62.8</v>
      </c>
      <c r="X43" s="100" t="s">
        <v>78</v>
      </c>
    </row>
    <row r="44" spans="1:24">
      <c r="A44" s="100" t="s">
        <v>808</v>
      </c>
      <c r="B44" s="100" t="s">
        <v>822</v>
      </c>
      <c r="C44" s="100" t="s">
        <v>824</v>
      </c>
      <c r="D44" s="100" t="str">
        <f t="shared" si="2"/>
        <v>011310039</v>
      </c>
      <c r="E44" s="100" t="s">
        <v>812</v>
      </c>
      <c r="F44" s="100" t="s">
        <v>818</v>
      </c>
      <c r="G44" s="100" t="s">
        <v>699</v>
      </c>
      <c r="H44" s="100">
        <v>275</v>
      </c>
      <c r="I44" s="100">
        <v>61.1</v>
      </c>
      <c r="J44" s="100">
        <v>133</v>
      </c>
      <c r="K44" s="100">
        <v>65.400000000000006</v>
      </c>
      <c r="L44" s="100">
        <v>31</v>
      </c>
      <c r="M44" s="100">
        <v>48.4</v>
      </c>
      <c r="N44" s="100">
        <v>35</v>
      </c>
      <c r="O44" s="100">
        <v>77.099999999999994</v>
      </c>
      <c r="P44" s="100">
        <v>60</v>
      </c>
      <c r="Q44" s="100">
        <v>45</v>
      </c>
      <c r="R44" s="100">
        <v>5</v>
      </c>
      <c r="S44" s="100">
        <v>20</v>
      </c>
      <c r="T44" s="100">
        <v>32</v>
      </c>
      <c r="U44" s="100">
        <v>31.3</v>
      </c>
      <c r="V44" s="100">
        <v>102</v>
      </c>
      <c r="W44" s="100">
        <v>48</v>
      </c>
      <c r="X44" s="100" t="s">
        <v>78</v>
      </c>
    </row>
    <row r="45" spans="1:24">
      <c r="A45" s="100" t="s">
        <v>808</v>
      </c>
      <c r="B45" s="100" t="s">
        <v>822</v>
      </c>
      <c r="C45" s="100" t="s">
        <v>824</v>
      </c>
      <c r="D45" s="100" t="str">
        <f t="shared" si="2"/>
        <v>011310039</v>
      </c>
      <c r="E45" s="100" t="s">
        <v>812</v>
      </c>
      <c r="F45" s="100" t="s">
        <v>818</v>
      </c>
      <c r="G45" s="100" t="s">
        <v>700</v>
      </c>
      <c r="H45" s="100">
        <v>275</v>
      </c>
      <c r="I45" s="100">
        <v>63.3</v>
      </c>
      <c r="J45" s="100">
        <v>133</v>
      </c>
      <c r="K45" s="100">
        <v>66.2</v>
      </c>
      <c r="L45" s="100">
        <v>31</v>
      </c>
      <c r="M45" s="100">
        <v>48.4</v>
      </c>
      <c r="N45" s="100">
        <v>35</v>
      </c>
      <c r="O45" s="100">
        <v>91.4</v>
      </c>
      <c r="P45" s="100">
        <v>60</v>
      </c>
      <c r="Q45" s="100">
        <v>48.3</v>
      </c>
      <c r="R45" s="100">
        <v>5</v>
      </c>
      <c r="S45" s="100">
        <v>20</v>
      </c>
      <c r="T45" s="100">
        <v>32</v>
      </c>
      <c r="U45" s="100">
        <v>37.5</v>
      </c>
      <c r="V45" s="100">
        <v>102</v>
      </c>
      <c r="W45" s="100">
        <v>50</v>
      </c>
      <c r="X45" s="100" t="s">
        <v>78</v>
      </c>
    </row>
    <row r="46" spans="1:24">
      <c r="A46" s="100" t="s">
        <v>808</v>
      </c>
      <c r="B46" s="100" t="s">
        <v>822</v>
      </c>
      <c r="C46" s="100" t="s">
        <v>824</v>
      </c>
      <c r="D46" s="100" t="str">
        <f t="shared" si="2"/>
        <v>011310039</v>
      </c>
      <c r="E46" s="100" t="s">
        <v>812</v>
      </c>
      <c r="F46" s="100" t="s">
        <v>819</v>
      </c>
      <c r="G46" s="100" t="s">
        <v>699</v>
      </c>
      <c r="H46" s="100">
        <v>315</v>
      </c>
      <c r="I46" s="100">
        <v>83.1</v>
      </c>
      <c r="J46" s="100">
        <v>163</v>
      </c>
      <c r="K46" s="100">
        <v>89</v>
      </c>
      <c r="L46" s="100">
        <v>21</v>
      </c>
      <c r="M46" s="100">
        <v>61.9</v>
      </c>
      <c r="N46" s="100">
        <v>39</v>
      </c>
      <c r="O46" s="100">
        <v>89.7</v>
      </c>
      <c r="P46" s="100">
        <v>73</v>
      </c>
      <c r="Q46" s="100">
        <v>75.400000000000006</v>
      </c>
      <c r="R46" s="100">
        <v>3</v>
      </c>
      <c r="S46" s="100">
        <v>0</v>
      </c>
      <c r="T46" s="100">
        <v>41</v>
      </c>
      <c r="U46" s="100">
        <v>29.2</v>
      </c>
      <c r="V46" s="100">
        <v>119</v>
      </c>
      <c r="W46" s="100">
        <v>73.099999999999994</v>
      </c>
      <c r="X46" s="100" t="s">
        <v>78</v>
      </c>
    </row>
    <row r="47" spans="1:24">
      <c r="A47" s="100" t="s">
        <v>808</v>
      </c>
      <c r="B47" s="100" t="s">
        <v>822</v>
      </c>
      <c r="C47" s="100" t="s">
        <v>824</v>
      </c>
      <c r="D47" s="100" t="str">
        <f t="shared" si="2"/>
        <v>011310039</v>
      </c>
      <c r="E47" s="100" t="s">
        <v>812</v>
      </c>
      <c r="F47" s="100" t="s">
        <v>819</v>
      </c>
      <c r="G47" s="100" t="s">
        <v>700</v>
      </c>
      <c r="H47" s="100">
        <v>315</v>
      </c>
      <c r="I47" s="100">
        <v>74.599999999999994</v>
      </c>
      <c r="J47" s="100">
        <v>163</v>
      </c>
      <c r="K47" s="100">
        <v>78.599999999999994</v>
      </c>
      <c r="L47" s="100">
        <v>21</v>
      </c>
      <c r="M47" s="100">
        <v>47.6</v>
      </c>
      <c r="N47" s="100">
        <v>39</v>
      </c>
      <c r="O47" s="100">
        <v>89.8</v>
      </c>
      <c r="P47" s="100">
        <v>73</v>
      </c>
      <c r="Q47" s="100">
        <v>64.400000000000006</v>
      </c>
      <c r="R47" s="100">
        <v>3</v>
      </c>
      <c r="S47" s="100">
        <v>0</v>
      </c>
      <c r="T47" s="100">
        <v>41</v>
      </c>
      <c r="U47" s="100">
        <v>21.9</v>
      </c>
      <c r="V47" s="100">
        <v>119</v>
      </c>
      <c r="W47" s="100">
        <v>66.400000000000006</v>
      </c>
      <c r="X47" s="100" t="s">
        <v>78</v>
      </c>
    </row>
    <row r="48" spans="1:24">
      <c r="A48" s="100" t="s">
        <v>808</v>
      </c>
      <c r="B48" s="100" t="s">
        <v>825</v>
      </c>
      <c r="C48" s="100" t="s">
        <v>826</v>
      </c>
      <c r="D48" s="100" t="str">
        <f t="shared" si="2"/>
        <v>011690048</v>
      </c>
      <c r="E48" s="100" t="s">
        <v>812</v>
      </c>
      <c r="F48" s="100" t="s">
        <v>814</v>
      </c>
      <c r="G48" s="100" t="s">
        <v>699</v>
      </c>
      <c r="H48" s="100">
        <v>85</v>
      </c>
      <c r="I48" s="100">
        <v>37.700000000000003</v>
      </c>
      <c r="J48" s="100">
        <v>51</v>
      </c>
      <c r="K48" s="100">
        <v>43.2</v>
      </c>
      <c r="L48" s="100">
        <v>12</v>
      </c>
      <c r="M48" s="100">
        <v>16.7</v>
      </c>
      <c r="N48" s="100">
        <v>6</v>
      </c>
      <c r="O48" s="100">
        <v>33.299999999999997</v>
      </c>
      <c r="P48" s="100">
        <v>14</v>
      </c>
      <c r="Q48" s="100">
        <v>42.9</v>
      </c>
      <c r="R48" s="100">
        <v>4</v>
      </c>
      <c r="S48" s="100">
        <v>25</v>
      </c>
      <c r="T48" s="100">
        <v>21</v>
      </c>
      <c r="U48" s="100">
        <v>14.3</v>
      </c>
      <c r="V48" s="100">
        <v>39</v>
      </c>
      <c r="W48" s="100">
        <v>28.2</v>
      </c>
      <c r="X48" s="100" t="s">
        <v>78</v>
      </c>
    </row>
    <row r="49" spans="1:24">
      <c r="A49" s="100" t="s">
        <v>808</v>
      </c>
      <c r="B49" s="100" t="s">
        <v>825</v>
      </c>
      <c r="C49" s="100" t="s">
        <v>826</v>
      </c>
      <c r="D49" s="100" t="str">
        <f t="shared" si="2"/>
        <v>011690048</v>
      </c>
      <c r="E49" s="100" t="s">
        <v>812</v>
      </c>
      <c r="F49" s="100" t="s">
        <v>814</v>
      </c>
      <c r="G49" s="100" t="s">
        <v>700</v>
      </c>
      <c r="H49" s="100">
        <v>85</v>
      </c>
      <c r="I49" s="100">
        <v>67.099999999999994</v>
      </c>
      <c r="J49" s="100">
        <v>51</v>
      </c>
      <c r="K49" s="100">
        <v>78.400000000000006</v>
      </c>
      <c r="L49" s="100">
        <v>12</v>
      </c>
      <c r="M49" s="100">
        <v>33.299999999999997</v>
      </c>
      <c r="N49" s="100">
        <v>6</v>
      </c>
      <c r="O49" s="100">
        <v>83.3</v>
      </c>
      <c r="P49" s="100">
        <v>14</v>
      </c>
      <c r="Q49" s="100">
        <v>57.1</v>
      </c>
      <c r="R49" s="100">
        <v>4</v>
      </c>
      <c r="S49" s="100">
        <v>25</v>
      </c>
      <c r="T49" s="100">
        <v>21</v>
      </c>
      <c r="U49" s="100">
        <v>33.299999999999997</v>
      </c>
      <c r="V49" s="100">
        <v>39</v>
      </c>
      <c r="W49" s="100">
        <v>53.9</v>
      </c>
      <c r="X49" s="100" t="s">
        <v>78</v>
      </c>
    </row>
    <row r="50" spans="1:24">
      <c r="A50" s="100" t="s">
        <v>808</v>
      </c>
      <c r="B50" s="100" t="s">
        <v>825</v>
      </c>
      <c r="C50" s="100" t="s">
        <v>826</v>
      </c>
      <c r="D50" s="100" t="str">
        <f t="shared" si="2"/>
        <v>011690048</v>
      </c>
      <c r="E50" s="100" t="s">
        <v>812</v>
      </c>
      <c r="F50" s="100" t="s">
        <v>815</v>
      </c>
      <c r="G50" s="100" t="s">
        <v>699</v>
      </c>
      <c r="H50" s="100">
        <v>71</v>
      </c>
      <c r="I50" s="100">
        <v>57.7</v>
      </c>
      <c r="J50" s="100">
        <v>45</v>
      </c>
      <c r="K50" s="100">
        <v>66.599999999999994</v>
      </c>
      <c r="L50" s="100">
        <v>10</v>
      </c>
      <c r="M50" s="100">
        <v>40</v>
      </c>
      <c r="N50" s="100">
        <v>7</v>
      </c>
      <c r="O50" s="100">
        <v>57.2</v>
      </c>
      <c r="P50" s="100">
        <v>8</v>
      </c>
      <c r="Q50" s="100">
        <v>37.5</v>
      </c>
      <c r="R50" s="100">
        <v>1</v>
      </c>
      <c r="S50" s="100">
        <v>0</v>
      </c>
      <c r="T50" s="100">
        <v>9</v>
      </c>
      <c r="U50" s="100">
        <v>44.4</v>
      </c>
      <c r="V50" s="100">
        <v>27</v>
      </c>
      <c r="W50" s="100">
        <v>44.4</v>
      </c>
      <c r="X50" s="100" t="s">
        <v>78</v>
      </c>
    </row>
    <row r="51" spans="1:24">
      <c r="A51" s="100" t="s">
        <v>808</v>
      </c>
      <c r="B51" s="100" t="s">
        <v>825</v>
      </c>
      <c r="C51" s="100" t="s">
        <v>826</v>
      </c>
      <c r="D51" s="100" t="str">
        <f t="shared" si="2"/>
        <v>011690048</v>
      </c>
      <c r="E51" s="100" t="s">
        <v>812</v>
      </c>
      <c r="F51" s="100" t="s">
        <v>815</v>
      </c>
      <c r="G51" s="100" t="s">
        <v>700</v>
      </c>
      <c r="H51" s="100">
        <v>71</v>
      </c>
      <c r="I51" s="100">
        <v>76.099999999999994</v>
      </c>
      <c r="J51" s="100">
        <v>45</v>
      </c>
      <c r="K51" s="100">
        <v>82.2</v>
      </c>
      <c r="L51" s="100">
        <v>10</v>
      </c>
      <c r="M51" s="100">
        <v>40</v>
      </c>
      <c r="N51" s="100">
        <v>7</v>
      </c>
      <c r="O51" s="100">
        <v>100</v>
      </c>
      <c r="P51" s="100">
        <v>8</v>
      </c>
      <c r="Q51" s="100">
        <v>75</v>
      </c>
      <c r="R51" s="100">
        <v>1</v>
      </c>
      <c r="S51" s="100">
        <v>0</v>
      </c>
      <c r="T51" s="100">
        <v>9</v>
      </c>
      <c r="U51" s="100">
        <v>66.599999999999994</v>
      </c>
      <c r="V51" s="100">
        <v>27</v>
      </c>
      <c r="W51" s="100">
        <v>66.599999999999994</v>
      </c>
      <c r="X51" s="100" t="s">
        <v>78</v>
      </c>
    </row>
    <row r="52" spans="1:24">
      <c r="A52" s="100" t="s">
        <v>808</v>
      </c>
      <c r="B52" s="100" t="s">
        <v>825</v>
      </c>
      <c r="C52" s="100" t="s">
        <v>826</v>
      </c>
      <c r="D52" s="100" t="str">
        <f t="shared" si="2"/>
        <v>011690048</v>
      </c>
      <c r="E52" s="100" t="s">
        <v>812</v>
      </c>
      <c r="F52" s="100" t="s">
        <v>816</v>
      </c>
      <c r="G52" s="100" t="s">
        <v>699</v>
      </c>
      <c r="H52" s="100">
        <v>78</v>
      </c>
      <c r="I52" s="100">
        <v>64.099999999999994</v>
      </c>
      <c r="J52" s="100">
        <v>51</v>
      </c>
      <c r="K52" s="100">
        <v>62.8</v>
      </c>
      <c r="L52" s="100">
        <v>5</v>
      </c>
      <c r="M52" s="100">
        <v>40</v>
      </c>
      <c r="N52" s="100">
        <v>4</v>
      </c>
      <c r="O52" s="100">
        <v>100</v>
      </c>
      <c r="P52" s="100">
        <v>16</v>
      </c>
      <c r="Q52" s="100">
        <v>62.5</v>
      </c>
      <c r="R52" s="100">
        <v>0</v>
      </c>
      <c r="S52" s="100">
        <v>0</v>
      </c>
      <c r="T52" s="100">
        <v>16</v>
      </c>
      <c r="U52" s="100">
        <v>12.5</v>
      </c>
      <c r="V52" s="100">
        <v>29</v>
      </c>
      <c r="W52" s="100">
        <v>58.6</v>
      </c>
      <c r="X52" s="100" t="s">
        <v>78</v>
      </c>
    </row>
    <row r="53" spans="1:24">
      <c r="A53" s="100" t="s">
        <v>808</v>
      </c>
      <c r="B53" s="100" t="s">
        <v>825</v>
      </c>
      <c r="C53" s="100" t="s">
        <v>826</v>
      </c>
      <c r="D53" s="100" t="str">
        <f t="shared" si="2"/>
        <v>011690048</v>
      </c>
      <c r="E53" s="100" t="s">
        <v>812</v>
      </c>
      <c r="F53" s="100" t="s">
        <v>816</v>
      </c>
      <c r="G53" s="100" t="s">
        <v>700</v>
      </c>
      <c r="H53" s="100">
        <v>78</v>
      </c>
      <c r="I53" s="100">
        <v>75.599999999999994</v>
      </c>
      <c r="J53" s="100">
        <v>51</v>
      </c>
      <c r="K53" s="100">
        <v>80.400000000000006</v>
      </c>
      <c r="L53" s="100">
        <v>5</v>
      </c>
      <c r="M53" s="100">
        <v>60</v>
      </c>
      <c r="N53" s="100">
        <v>4</v>
      </c>
      <c r="O53" s="100">
        <v>100</v>
      </c>
      <c r="P53" s="100">
        <v>16</v>
      </c>
      <c r="Q53" s="100">
        <v>56.3</v>
      </c>
      <c r="R53" s="100">
        <v>0</v>
      </c>
      <c r="S53" s="100">
        <v>0</v>
      </c>
      <c r="T53" s="100">
        <v>16</v>
      </c>
      <c r="U53" s="100">
        <v>25.1</v>
      </c>
      <c r="V53" s="100">
        <v>29</v>
      </c>
      <c r="W53" s="100">
        <v>62</v>
      </c>
      <c r="X53" s="100" t="s">
        <v>78</v>
      </c>
    </row>
    <row r="54" spans="1:24">
      <c r="A54" s="100" t="s">
        <v>808</v>
      </c>
      <c r="B54" s="100" t="s">
        <v>825</v>
      </c>
      <c r="C54" s="100" t="s">
        <v>826</v>
      </c>
      <c r="D54" s="100" t="str">
        <f t="shared" si="2"/>
        <v>011690048</v>
      </c>
      <c r="E54" s="100" t="s">
        <v>812</v>
      </c>
      <c r="F54" s="100" t="s">
        <v>817</v>
      </c>
      <c r="G54" s="100" t="s">
        <v>699</v>
      </c>
      <c r="H54" s="100">
        <v>71</v>
      </c>
      <c r="I54" s="100">
        <v>69</v>
      </c>
      <c r="J54" s="100">
        <v>49</v>
      </c>
      <c r="K54" s="100">
        <v>75.5</v>
      </c>
      <c r="L54" s="100">
        <v>9</v>
      </c>
      <c r="M54" s="100">
        <v>44.4</v>
      </c>
      <c r="N54" s="100">
        <v>6</v>
      </c>
      <c r="O54" s="100">
        <v>66.7</v>
      </c>
      <c r="P54" s="100">
        <v>7</v>
      </c>
      <c r="Q54" s="100">
        <v>57.1</v>
      </c>
      <c r="R54" s="100">
        <v>0</v>
      </c>
      <c r="S54" s="100">
        <v>0</v>
      </c>
      <c r="T54" s="100">
        <v>7</v>
      </c>
      <c r="U54" s="100">
        <v>0</v>
      </c>
      <c r="V54" s="100">
        <v>30</v>
      </c>
      <c r="W54" s="100">
        <v>46.6</v>
      </c>
      <c r="X54" s="100" t="s">
        <v>78</v>
      </c>
    </row>
    <row r="55" spans="1:24">
      <c r="A55" s="100" t="s">
        <v>808</v>
      </c>
      <c r="B55" s="100" t="s">
        <v>825</v>
      </c>
      <c r="C55" s="100" t="s">
        <v>826</v>
      </c>
      <c r="D55" s="100" t="str">
        <f t="shared" si="2"/>
        <v>011690048</v>
      </c>
      <c r="E55" s="100" t="s">
        <v>812</v>
      </c>
      <c r="F55" s="100" t="s">
        <v>817</v>
      </c>
      <c r="G55" s="100" t="s">
        <v>700</v>
      </c>
      <c r="H55" s="100">
        <v>71</v>
      </c>
      <c r="I55" s="100">
        <v>73.2</v>
      </c>
      <c r="J55" s="100">
        <v>49</v>
      </c>
      <c r="K55" s="100">
        <v>79.5</v>
      </c>
      <c r="L55" s="100">
        <v>9</v>
      </c>
      <c r="M55" s="100">
        <v>44.4</v>
      </c>
      <c r="N55" s="100">
        <v>6</v>
      </c>
      <c r="O55" s="100">
        <v>83.3</v>
      </c>
      <c r="P55" s="100">
        <v>7</v>
      </c>
      <c r="Q55" s="100">
        <v>57.2</v>
      </c>
      <c r="R55" s="100">
        <v>0</v>
      </c>
      <c r="S55" s="100">
        <v>0</v>
      </c>
      <c r="T55" s="100">
        <v>7</v>
      </c>
      <c r="U55" s="100">
        <v>14.3</v>
      </c>
      <c r="V55" s="100">
        <v>30</v>
      </c>
      <c r="W55" s="100">
        <v>53.3</v>
      </c>
      <c r="X55" s="100" t="s">
        <v>78</v>
      </c>
    </row>
    <row r="56" spans="1:24">
      <c r="A56" s="100" t="s">
        <v>808</v>
      </c>
      <c r="B56" s="100" t="s">
        <v>827</v>
      </c>
      <c r="C56" s="100" t="s">
        <v>828</v>
      </c>
      <c r="D56" s="100" t="str">
        <f t="shared" si="2"/>
        <v>014180050</v>
      </c>
      <c r="E56" s="100" t="s">
        <v>812</v>
      </c>
      <c r="F56" s="100" t="s">
        <v>811</v>
      </c>
      <c r="G56" s="100" t="s">
        <v>699</v>
      </c>
      <c r="H56" s="100">
        <v>198</v>
      </c>
      <c r="I56" s="100">
        <v>63.6</v>
      </c>
      <c r="J56" s="100">
        <v>7</v>
      </c>
      <c r="K56" s="100">
        <v>42.9</v>
      </c>
      <c r="L56" s="100">
        <v>98</v>
      </c>
      <c r="M56" s="100">
        <v>66.3</v>
      </c>
      <c r="N56" s="100">
        <v>6</v>
      </c>
      <c r="O56" s="100">
        <v>66.7</v>
      </c>
      <c r="P56" s="100">
        <v>85</v>
      </c>
      <c r="Q56" s="100">
        <v>62.4</v>
      </c>
      <c r="R56" s="100">
        <v>16</v>
      </c>
      <c r="S56" s="100">
        <v>25</v>
      </c>
      <c r="T56" s="100">
        <v>58</v>
      </c>
      <c r="U56" s="100">
        <v>22.4</v>
      </c>
      <c r="V56" s="100">
        <v>41</v>
      </c>
      <c r="W56" s="100">
        <v>61</v>
      </c>
      <c r="X56" s="100" t="s">
        <v>78</v>
      </c>
    </row>
    <row r="57" spans="1:24">
      <c r="A57" s="100" t="s">
        <v>808</v>
      </c>
      <c r="B57" s="100" t="s">
        <v>827</v>
      </c>
      <c r="C57" s="100" t="s">
        <v>828</v>
      </c>
      <c r="D57" s="100" t="str">
        <f t="shared" si="2"/>
        <v>014180050</v>
      </c>
      <c r="E57" s="100" t="s">
        <v>812</v>
      </c>
      <c r="F57" s="100" t="s">
        <v>811</v>
      </c>
      <c r="G57" s="100" t="s">
        <v>700</v>
      </c>
      <c r="H57" s="100">
        <v>195</v>
      </c>
      <c r="I57" s="100">
        <v>43.6</v>
      </c>
      <c r="J57" s="100">
        <v>7</v>
      </c>
      <c r="K57" s="100">
        <v>28.6</v>
      </c>
      <c r="L57" s="100">
        <v>99</v>
      </c>
      <c r="M57" s="100">
        <v>47.5</v>
      </c>
      <c r="N57" s="100">
        <v>6</v>
      </c>
      <c r="O57" s="100">
        <v>66.7</v>
      </c>
      <c r="P57" s="100">
        <v>81</v>
      </c>
      <c r="Q57" s="100">
        <v>38.200000000000003</v>
      </c>
      <c r="R57" s="100">
        <v>16</v>
      </c>
      <c r="S57" s="100">
        <v>12.5</v>
      </c>
      <c r="T57" s="100">
        <v>57</v>
      </c>
      <c r="U57" s="100">
        <v>10.5</v>
      </c>
      <c r="V57" s="100">
        <v>39</v>
      </c>
      <c r="W57" s="100">
        <v>46.2</v>
      </c>
      <c r="X57" s="100" t="s">
        <v>78</v>
      </c>
    </row>
    <row r="58" spans="1:24">
      <c r="A58" s="100" t="s">
        <v>808</v>
      </c>
      <c r="B58" s="100" t="s">
        <v>827</v>
      </c>
      <c r="C58" s="100" t="s">
        <v>829</v>
      </c>
      <c r="D58" s="100" t="str">
        <f t="shared" si="2"/>
        <v>014180055</v>
      </c>
      <c r="E58" s="100" t="s">
        <v>812</v>
      </c>
      <c r="F58" s="100" t="s">
        <v>817</v>
      </c>
      <c r="G58" s="100" t="s">
        <v>699</v>
      </c>
      <c r="H58" s="100">
        <v>182</v>
      </c>
      <c r="I58" s="100">
        <v>36.799999999999997</v>
      </c>
      <c r="J58" s="100">
        <v>1</v>
      </c>
      <c r="K58" s="100">
        <v>0</v>
      </c>
      <c r="L58" s="100">
        <v>85</v>
      </c>
      <c r="M58" s="100">
        <v>35.299999999999997</v>
      </c>
      <c r="N58" s="100">
        <v>12</v>
      </c>
      <c r="O58" s="100">
        <v>33.299999999999997</v>
      </c>
      <c r="P58" s="100">
        <v>84</v>
      </c>
      <c r="Q58" s="100">
        <v>39.299999999999997</v>
      </c>
      <c r="R58" s="100">
        <v>5</v>
      </c>
      <c r="S58" s="100">
        <v>0</v>
      </c>
      <c r="T58" s="100">
        <v>39</v>
      </c>
      <c r="U58" s="100">
        <v>7.7</v>
      </c>
      <c r="V58" s="100">
        <v>157</v>
      </c>
      <c r="W58" s="100">
        <v>38.9</v>
      </c>
      <c r="X58" s="100" t="s">
        <v>78</v>
      </c>
    </row>
    <row r="59" spans="1:24">
      <c r="A59" s="100" t="s">
        <v>808</v>
      </c>
      <c r="B59" s="100" t="s">
        <v>827</v>
      </c>
      <c r="C59" s="100" t="s">
        <v>829</v>
      </c>
      <c r="D59" s="100" t="str">
        <f t="shared" si="2"/>
        <v>014180055</v>
      </c>
      <c r="E59" s="100" t="s">
        <v>812</v>
      </c>
      <c r="F59" s="100" t="s">
        <v>817</v>
      </c>
      <c r="G59" s="100" t="s">
        <v>700</v>
      </c>
      <c r="H59" s="100">
        <v>182</v>
      </c>
      <c r="I59" s="100">
        <v>64.8</v>
      </c>
      <c r="J59" s="100">
        <v>1</v>
      </c>
      <c r="K59" s="100">
        <v>0</v>
      </c>
      <c r="L59" s="100">
        <v>85</v>
      </c>
      <c r="M59" s="100">
        <v>62.4</v>
      </c>
      <c r="N59" s="100">
        <v>12</v>
      </c>
      <c r="O59" s="100">
        <v>58.4</v>
      </c>
      <c r="P59" s="100">
        <v>84</v>
      </c>
      <c r="Q59" s="100">
        <v>69</v>
      </c>
      <c r="R59" s="100">
        <v>5</v>
      </c>
      <c r="S59" s="100">
        <v>20</v>
      </c>
      <c r="T59" s="100">
        <v>39</v>
      </c>
      <c r="U59" s="100">
        <v>46.1</v>
      </c>
      <c r="V59" s="100">
        <v>157</v>
      </c>
      <c r="W59" s="100">
        <v>65</v>
      </c>
      <c r="X59" s="100" t="s">
        <v>78</v>
      </c>
    </row>
    <row r="60" spans="1:24">
      <c r="A60" s="100" t="s">
        <v>808</v>
      </c>
      <c r="B60" s="100" t="s">
        <v>827</v>
      </c>
      <c r="C60" s="100" t="s">
        <v>829</v>
      </c>
      <c r="D60" s="100" t="str">
        <f t="shared" si="2"/>
        <v>014180055</v>
      </c>
      <c r="E60" s="100" t="s">
        <v>812</v>
      </c>
      <c r="F60" s="100" t="s">
        <v>818</v>
      </c>
      <c r="G60" s="100" t="s">
        <v>699</v>
      </c>
      <c r="H60" s="100">
        <v>183</v>
      </c>
      <c r="I60" s="100">
        <v>22.4</v>
      </c>
      <c r="J60" s="100">
        <v>3</v>
      </c>
      <c r="K60" s="100">
        <v>0</v>
      </c>
      <c r="L60" s="100">
        <v>79</v>
      </c>
      <c r="M60" s="100">
        <v>21.5</v>
      </c>
      <c r="N60" s="100">
        <v>14</v>
      </c>
      <c r="O60" s="100">
        <v>28.6</v>
      </c>
      <c r="P60" s="100">
        <v>85</v>
      </c>
      <c r="Q60" s="100">
        <v>23.5</v>
      </c>
      <c r="R60" s="100">
        <v>11</v>
      </c>
      <c r="S60" s="100">
        <v>0</v>
      </c>
      <c r="T60" s="100">
        <v>32</v>
      </c>
      <c r="U60" s="100">
        <v>6.3</v>
      </c>
      <c r="V60" s="100">
        <v>156</v>
      </c>
      <c r="W60" s="100">
        <v>21.8</v>
      </c>
      <c r="X60" s="100" t="s">
        <v>78</v>
      </c>
    </row>
    <row r="61" spans="1:24">
      <c r="A61" s="100" t="s">
        <v>808</v>
      </c>
      <c r="B61" s="100" t="s">
        <v>827</v>
      </c>
      <c r="C61" s="100" t="s">
        <v>829</v>
      </c>
      <c r="D61" s="100" t="str">
        <f t="shared" si="2"/>
        <v>014180055</v>
      </c>
      <c r="E61" s="100" t="s">
        <v>812</v>
      </c>
      <c r="F61" s="100" t="s">
        <v>818</v>
      </c>
      <c r="G61" s="100" t="s">
        <v>700</v>
      </c>
      <c r="H61" s="100">
        <v>183</v>
      </c>
      <c r="I61" s="100">
        <v>38.799999999999997</v>
      </c>
      <c r="J61" s="100">
        <v>3</v>
      </c>
      <c r="K61" s="100">
        <v>0</v>
      </c>
      <c r="L61" s="100">
        <v>79</v>
      </c>
      <c r="M61" s="100">
        <v>32.9</v>
      </c>
      <c r="N61" s="100">
        <v>14</v>
      </c>
      <c r="O61" s="100">
        <v>57.2</v>
      </c>
      <c r="P61" s="100">
        <v>85</v>
      </c>
      <c r="Q61" s="100">
        <v>41.2</v>
      </c>
      <c r="R61" s="100">
        <v>11</v>
      </c>
      <c r="S61" s="100">
        <v>0</v>
      </c>
      <c r="T61" s="100">
        <v>32</v>
      </c>
      <c r="U61" s="100">
        <v>28.1</v>
      </c>
      <c r="V61" s="100">
        <v>156</v>
      </c>
      <c r="W61" s="100">
        <v>37.799999999999997</v>
      </c>
      <c r="X61" s="100" t="s">
        <v>78</v>
      </c>
    </row>
    <row r="62" spans="1:24">
      <c r="A62" s="100" t="s">
        <v>808</v>
      </c>
      <c r="B62" s="100" t="s">
        <v>827</v>
      </c>
      <c r="C62" s="100" t="s">
        <v>829</v>
      </c>
      <c r="D62" s="100" t="str">
        <f t="shared" si="2"/>
        <v>014180055</v>
      </c>
      <c r="E62" s="100" t="s">
        <v>812</v>
      </c>
      <c r="F62" s="100" t="s">
        <v>819</v>
      </c>
      <c r="G62" s="100" t="s">
        <v>699</v>
      </c>
      <c r="H62" s="100">
        <v>187</v>
      </c>
      <c r="I62" s="100">
        <v>64.7</v>
      </c>
      <c r="J62" s="100">
        <v>2</v>
      </c>
      <c r="K62" s="100">
        <v>100</v>
      </c>
      <c r="L62" s="100">
        <v>90</v>
      </c>
      <c r="M62" s="100">
        <v>60</v>
      </c>
      <c r="N62" s="100">
        <v>2</v>
      </c>
      <c r="O62" s="100">
        <v>100</v>
      </c>
      <c r="P62" s="100">
        <v>92</v>
      </c>
      <c r="Q62" s="100">
        <v>68.400000000000006</v>
      </c>
      <c r="R62" s="100">
        <v>11</v>
      </c>
      <c r="S62" s="100">
        <v>27.3</v>
      </c>
      <c r="T62" s="100">
        <v>32</v>
      </c>
      <c r="U62" s="100">
        <v>15.6</v>
      </c>
      <c r="V62" s="100">
        <v>148</v>
      </c>
      <c r="W62" s="100">
        <v>63.6</v>
      </c>
      <c r="X62" s="100" t="s">
        <v>78</v>
      </c>
    </row>
    <row r="63" spans="1:24">
      <c r="A63" s="100" t="s">
        <v>808</v>
      </c>
      <c r="B63" s="100" t="s">
        <v>827</v>
      </c>
      <c r="C63" s="100" t="s">
        <v>829</v>
      </c>
      <c r="D63" s="100" t="str">
        <f t="shared" si="2"/>
        <v>014180055</v>
      </c>
      <c r="E63" s="100" t="s">
        <v>812</v>
      </c>
      <c r="F63" s="100" t="s">
        <v>819</v>
      </c>
      <c r="G63" s="100" t="s">
        <v>700</v>
      </c>
      <c r="H63" s="100">
        <v>187</v>
      </c>
      <c r="I63" s="100">
        <v>44.4</v>
      </c>
      <c r="J63" s="100">
        <v>3</v>
      </c>
      <c r="K63" s="100">
        <v>33.299999999999997</v>
      </c>
      <c r="L63" s="100">
        <v>89</v>
      </c>
      <c r="M63" s="100">
        <v>33.700000000000003</v>
      </c>
      <c r="N63" s="100">
        <v>2</v>
      </c>
      <c r="O63" s="100">
        <v>100</v>
      </c>
      <c r="P63" s="100">
        <v>92</v>
      </c>
      <c r="Q63" s="100">
        <v>54.4</v>
      </c>
      <c r="R63" s="100">
        <v>11</v>
      </c>
      <c r="S63" s="100">
        <v>36.4</v>
      </c>
      <c r="T63" s="100">
        <v>32</v>
      </c>
      <c r="U63" s="100">
        <v>12.5</v>
      </c>
      <c r="V63" s="100">
        <v>147</v>
      </c>
      <c r="W63" s="100">
        <v>45.5</v>
      </c>
      <c r="X63" s="100" t="s">
        <v>78</v>
      </c>
    </row>
    <row r="64" spans="1:24">
      <c r="A64" s="100" t="s">
        <v>830</v>
      </c>
      <c r="B64" s="100" t="s">
        <v>831</v>
      </c>
      <c r="C64" s="100" t="s">
        <v>832</v>
      </c>
      <c r="D64" s="100" t="str">
        <f t="shared" ref="D64:D85" si="3">A64&amp;B64&amp;C64</f>
        <v>030890080</v>
      </c>
      <c r="E64" s="100" t="s">
        <v>812</v>
      </c>
      <c r="F64" s="100" t="s">
        <v>814</v>
      </c>
      <c r="G64" s="100" t="s">
        <v>699</v>
      </c>
      <c r="H64" s="100">
        <v>34</v>
      </c>
      <c r="I64" s="100">
        <v>67.599999999999994</v>
      </c>
      <c r="J64" s="100">
        <v>19</v>
      </c>
      <c r="K64" s="100">
        <v>68.5</v>
      </c>
      <c r="L64" s="100">
        <v>1</v>
      </c>
      <c r="M64" s="100">
        <v>100</v>
      </c>
      <c r="N64" s="100">
        <v>7</v>
      </c>
      <c r="O64" s="100">
        <v>71.400000000000006</v>
      </c>
      <c r="P64" s="100">
        <v>7</v>
      </c>
      <c r="Q64" s="100">
        <v>57.1</v>
      </c>
      <c r="R64" s="100">
        <v>0</v>
      </c>
      <c r="S64" s="100">
        <v>0</v>
      </c>
      <c r="T64" s="100">
        <v>5</v>
      </c>
      <c r="U64" s="100">
        <v>20</v>
      </c>
      <c r="V64" s="100">
        <v>19</v>
      </c>
      <c r="W64" s="100">
        <v>68.5</v>
      </c>
      <c r="X64" s="100" t="s">
        <v>78</v>
      </c>
    </row>
    <row r="65" spans="1:24">
      <c r="A65" s="100" t="s">
        <v>830</v>
      </c>
      <c r="B65" s="100" t="s">
        <v>831</v>
      </c>
      <c r="C65" s="100" t="s">
        <v>832</v>
      </c>
      <c r="D65" s="100" t="str">
        <f t="shared" si="3"/>
        <v>030890080</v>
      </c>
      <c r="E65" s="100" t="s">
        <v>812</v>
      </c>
      <c r="F65" s="100" t="s">
        <v>814</v>
      </c>
      <c r="G65" s="100" t="s">
        <v>700</v>
      </c>
      <c r="H65" s="100">
        <v>34</v>
      </c>
      <c r="I65" s="100">
        <v>88.3</v>
      </c>
      <c r="J65" s="100">
        <v>19</v>
      </c>
      <c r="K65" s="100">
        <v>89.5</v>
      </c>
      <c r="L65" s="100">
        <v>1</v>
      </c>
      <c r="M65" s="100">
        <v>100</v>
      </c>
      <c r="N65" s="100">
        <v>7</v>
      </c>
      <c r="O65" s="100">
        <v>85.7</v>
      </c>
      <c r="P65" s="100">
        <v>7</v>
      </c>
      <c r="Q65" s="100">
        <v>85.7</v>
      </c>
      <c r="R65" s="100">
        <v>0</v>
      </c>
      <c r="S65" s="100">
        <v>0</v>
      </c>
      <c r="T65" s="100">
        <v>5</v>
      </c>
      <c r="U65" s="100">
        <v>100</v>
      </c>
      <c r="V65" s="100">
        <v>19</v>
      </c>
      <c r="W65" s="100">
        <v>89.4</v>
      </c>
      <c r="X65" s="100" t="s">
        <v>78</v>
      </c>
    </row>
    <row r="66" spans="1:24">
      <c r="A66" s="100" t="s">
        <v>830</v>
      </c>
      <c r="B66" s="100" t="s">
        <v>831</v>
      </c>
      <c r="C66" s="100" t="s">
        <v>832</v>
      </c>
      <c r="D66" s="100" t="str">
        <f t="shared" si="3"/>
        <v>030890080</v>
      </c>
      <c r="E66" s="100" t="s">
        <v>812</v>
      </c>
      <c r="F66" s="100" t="s">
        <v>815</v>
      </c>
      <c r="G66" s="100" t="s">
        <v>699</v>
      </c>
      <c r="H66" s="100">
        <v>41</v>
      </c>
      <c r="I66" s="100">
        <v>63.4</v>
      </c>
      <c r="J66" s="100">
        <v>21</v>
      </c>
      <c r="K66" s="100">
        <v>52.4</v>
      </c>
      <c r="L66" s="100">
        <v>2</v>
      </c>
      <c r="M66" s="100">
        <v>100</v>
      </c>
      <c r="N66" s="100">
        <v>1</v>
      </c>
      <c r="O66" s="100">
        <v>100</v>
      </c>
      <c r="P66" s="100">
        <v>17</v>
      </c>
      <c r="Q66" s="100">
        <v>70.599999999999994</v>
      </c>
      <c r="R66" s="100">
        <v>1</v>
      </c>
      <c r="S66" s="100">
        <v>0</v>
      </c>
      <c r="T66" s="100">
        <v>7</v>
      </c>
      <c r="U66" s="100">
        <v>42.9</v>
      </c>
      <c r="V66" s="100">
        <v>17</v>
      </c>
      <c r="W66" s="100">
        <v>52.9</v>
      </c>
      <c r="X66" s="100" t="s">
        <v>78</v>
      </c>
    </row>
    <row r="67" spans="1:24">
      <c r="A67" s="100" t="s">
        <v>830</v>
      </c>
      <c r="B67" s="100" t="s">
        <v>831</v>
      </c>
      <c r="C67" s="100" t="s">
        <v>832</v>
      </c>
      <c r="D67" s="100" t="str">
        <f t="shared" si="3"/>
        <v>030890080</v>
      </c>
      <c r="E67" s="100" t="s">
        <v>812</v>
      </c>
      <c r="F67" s="100" t="s">
        <v>815</v>
      </c>
      <c r="G67" s="100" t="s">
        <v>700</v>
      </c>
      <c r="H67" s="100">
        <v>42</v>
      </c>
      <c r="I67" s="100">
        <v>78.5</v>
      </c>
      <c r="J67" s="100">
        <v>22</v>
      </c>
      <c r="K67" s="100">
        <v>77.2</v>
      </c>
      <c r="L67" s="100">
        <v>2</v>
      </c>
      <c r="M67" s="100">
        <v>50</v>
      </c>
      <c r="N67" s="100">
        <v>1</v>
      </c>
      <c r="O67" s="100">
        <v>100</v>
      </c>
      <c r="P67" s="100">
        <v>17</v>
      </c>
      <c r="Q67" s="100">
        <v>82.3</v>
      </c>
      <c r="R67" s="100">
        <v>1</v>
      </c>
      <c r="S67" s="100">
        <v>0</v>
      </c>
      <c r="T67" s="100">
        <v>8</v>
      </c>
      <c r="U67" s="100">
        <v>62.5</v>
      </c>
      <c r="V67" s="100">
        <v>17</v>
      </c>
      <c r="W67" s="100">
        <v>70.5</v>
      </c>
      <c r="X67" s="100" t="s">
        <v>78</v>
      </c>
    </row>
    <row r="68" spans="1:24">
      <c r="A68" s="100" t="s">
        <v>830</v>
      </c>
      <c r="B68" s="100" t="s">
        <v>831</v>
      </c>
      <c r="C68" s="100" t="s">
        <v>832</v>
      </c>
      <c r="D68" s="100" t="str">
        <f t="shared" si="3"/>
        <v>030890080</v>
      </c>
      <c r="E68" s="100" t="s">
        <v>812</v>
      </c>
      <c r="F68" s="100" t="s">
        <v>816</v>
      </c>
      <c r="G68" s="100" t="s">
        <v>699</v>
      </c>
      <c r="H68" s="100">
        <v>46</v>
      </c>
      <c r="I68" s="100">
        <v>80.400000000000006</v>
      </c>
      <c r="J68" s="100">
        <v>20</v>
      </c>
      <c r="K68" s="100">
        <v>90</v>
      </c>
      <c r="L68" s="100">
        <v>2</v>
      </c>
      <c r="M68" s="100">
        <v>0</v>
      </c>
      <c r="N68" s="100">
        <v>7</v>
      </c>
      <c r="O68" s="100">
        <v>100</v>
      </c>
      <c r="P68" s="100">
        <v>17</v>
      </c>
      <c r="Q68" s="100">
        <v>70.599999999999994</v>
      </c>
      <c r="R68" s="100">
        <v>0</v>
      </c>
      <c r="S68" s="100">
        <v>0</v>
      </c>
      <c r="T68" s="100">
        <v>8</v>
      </c>
      <c r="U68" s="100">
        <v>37.5</v>
      </c>
      <c r="V68" s="100">
        <v>26</v>
      </c>
      <c r="W68" s="100">
        <v>73.099999999999994</v>
      </c>
      <c r="X68" s="100" t="s">
        <v>78</v>
      </c>
    </row>
    <row r="69" spans="1:24">
      <c r="A69" s="100" t="s">
        <v>830</v>
      </c>
      <c r="B69" s="100" t="s">
        <v>831</v>
      </c>
      <c r="C69" s="100" t="s">
        <v>832</v>
      </c>
      <c r="D69" s="100" t="str">
        <f t="shared" si="3"/>
        <v>030890080</v>
      </c>
      <c r="E69" s="100" t="s">
        <v>812</v>
      </c>
      <c r="F69" s="100" t="s">
        <v>816</v>
      </c>
      <c r="G69" s="100" t="s">
        <v>700</v>
      </c>
      <c r="H69" s="100">
        <v>46</v>
      </c>
      <c r="I69" s="100">
        <v>93.4</v>
      </c>
      <c r="J69" s="100">
        <v>20</v>
      </c>
      <c r="K69" s="100">
        <v>100</v>
      </c>
      <c r="L69" s="100">
        <v>2</v>
      </c>
      <c r="M69" s="100">
        <v>50</v>
      </c>
      <c r="N69" s="100">
        <v>7</v>
      </c>
      <c r="O69" s="100">
        <v>100</v>
      </c>
      <c r="P69" s="100">
        <v>17</v>
      </c>
      <c r="Q69" s="100">
        <v>88.2</v>
      </c>
      <c r="R69" s="100">
        <v>0</v>
      </c>
      <c r="S69" s="100">
        <v>0</v>
      </c>
      <c r="T69" s="100">
        <v>8</v>
      </c>
      <c r="U69" s="100">
        <v>62.5</v>
      </c>
      <c r="V69" s="100">
        <v>26</v>
      </c>
      <c r="W69" s="100">
        <v>88.5</v>
      </c>
      <c r="X69" s="100" t="s">
        <v>78</v>
      </c>
    </row>
    <row r="70" spans="1:24">
      <c r="A70" s="100" t="s">
        <v>830</v>
      </c>
      <c r="B70" s="100" t="s">
        <v>831</v>
      </c>
      <c r="C70" s="100" t="s">
        <v>832</v>
      </c>
      <c r="D70" s="100" t="str">
        <f t="shared" si="3"/>
        <v>030890080</v>
      </c>
      <c r="E70" s="100" t="s">
        <v>812</v>
      </c>
      <c r="F70" s="100" t="s">
        <v>817</v>
      </c>
      <c r="G70" s="100" t="s">
        <v>699</v>
      </c>
      <c r="H70" s="100">
        <v>45</v>
      </c>
      <c r="I70" s="100">
        <v>66.599999999999994</v>
      </c>
      <c r="J70" s="100">
        <v>25</v>
      </c>
      <c r="K70" s="100">
        <v>80</v>
      </c>
      <c r="L70" s="100">
        <v>0</v>
      </c>
      <c r="M70" s="100">
        <v>0</v>
      </c>
      <c r="N70" s="100">
        <v>1</v>
      </c>
      <c r="O70" s="100">
        <v>100</v>
      </c>
      <c r="P70" s="100">
        <v>19</v>
      </c>
      <c r="Q70" s="100">
        <v>47.4</v>
      </c>
      <c r="R70" s="100">
        <v>1</v>
      </c>
      <c r="S70" s="100">
        <v>0</v>
      </c>
      <c r="T70" s="100">
        <v>5</v>
      </c>
      <c r="U70" s="100">
        <v>20</v>
      </c>
      <c r="V70" s="100">
        <v>23</v>
      </c>
      <c r="W70" s="100">
        <v>60.9</v>
      </c>
      <c r="X70" s="100" t="s">
        <v>78</v>
      </c>
    </row>
    <row r="71" spans="1:24">
      <c r="A71" s="100" t="s">
        <v>830</v>
      </c>
      <c r="B71" s="100" t="s">
        <v>831</v>
      </c>
      <c r="C71" s="100" t="s">
        <v>832</v>
      </c>
      <c r="D71" s="100" t="str">
        <f t="shared" si="3"/>
        <v>030890080</v>
      </c>
      <c r="E71" s="100" t="s">
        <v>812</v>
      </c>
      <c r="F71" s="100" t="s">
        <v>817</v>
      </c>
      <c r="G71" s="100" t="s">
        <v>700</v>
      </c>
      <c r="H71" s="100">
        <v>45</v>
      </c>
      <c r="I71" s="100">
        <v>84.4</v>
      </c>
      <c r="J71" s="100">
        <v>25</v>
      </c>
      <c r="K71" s="100">
        <v>96</v>
      </c>
      <c r="L71" s="100">
        <v>0</v>
      </c>
      <c r="M71" s="100">
        <v>0</v>
      </c>
      <c r="N71" s="100">
        <v>1</v>
      </c>
      <c r="O71" s="100">
        <v>100</v>
      </c>
      <c r="P71" s="100">
        <v>19</v>
      </c>
      <c r="Q71" s="100">
        <v>68.400000000000006</v>
      </c>
      <c r="R71" s="100">
        <v>1</v>
      </c>
      <c r="S71" s="100">
        <v>0</v>
      </c>
      <c r="T71" s="100">
        <v>5</v>
      </c>
      <c r="U71" s="100">
        <v>20</v>
      </c>
      <c r="V71" s="100">
        <v>23</v>
      </c>
      <c r="W71" s="100">
        <v>82.6</v>
      </c>
      <c r="X71" s="100" t="s">
        <v>78</v>
      </c>
    </row>
    <row r="72" spans="1:24">
      <c r="A72" s="100" t="s">
        <v>830</v>
      </c>
      <c r="B72" s="100" t="s">
        <v>831</v>
      </c>
      <c r="C72" s="100" t="s">
        <v>832</v>
      </c>
      <c r="D72" s="100" t="str">
        <f t="shared" si="3"/>
        <v>030890080</v>
      </c>
      <c r="E72" s="100" t="s">
        <v>812</v>
      </c>
      <c r="F72" s="100" t="s">
        <v>818</v>
      </c>
      <c r="G72" s="100" t="s">
        <v>699</v>
      </c>
      <c r="H72" s="100">
        <v>167</v>
      </c>
      <c r="I72" s="100">
        <v>57.5</v>
      </c>
      <c r="J72" s="100">
        <v>73</v>
      </c>
      <c r="K72" s="100">
        <v>67.099999999999994</v>
      </c>
      <c r="L72" s="100">
        <v>9</v>
      </c>
      <c r="M72" s="100">
        <v>66.7</v>
      </c>
      <c r="N72" s="100">
        <v>10</v>
      </c>
      <c r="O72" s="100">
        <v>70</v>
      </c>
      <c r="P72" s="100">
        <v>75</v>
      </c>
      <c r="Q72" s="100">
        <v>45.3</v>
      </c>
      <c r="R72" s="100">
        <v>9</v>
      </c>
      <c r="S72" s="100">
        <v>0</v>
      </c>
      <c r="T72" s="100">
        <v>38</v>
      </c>
      <c r="U72" s="100">
        <v>15.8</v>
      </c>
      <c r="V72" s="100">
        <v>94</v>
      </c>
      <c r="W72" s="100">
        <v>51.1</v>
      </c>
      <c r="X72" s="100" t="s">
        <v>78</v>
      </c>
    </row>
    <row r="73" spans="1:24">
      <c r="A73" s="100" t="s">
        <v>830</v>
      </c>
      <c r="B73" s="100" t="s">
        <v>831</v>
      </c>
      <c r="C73" s="100" t="s">
        <v>832</v>
      </c>
      <c r="D73" s="100" t="str">
        <f t="shared" si="3"/>
        <v>030890080</v>
      </c>
      <c r="E73" s="100" t="s">
        <v>812</v>
      </c>
      <c r="F73" s="100" t="s">
        <v>818</v>
      </c>
      <c r="G73" s="100" t="s">
        <v>700</v>
      </c>
      <c r="H73" s="100">
        <v>167</v>
      </c>
      <c r="I73" s="100">
        <v>67.7</v>
      </c>
      <c r="J73" s="100">
        <v>73</v>
      </c>
      <c r="K73" s="100">
        <v>71.2</v>
      </c>
      <c r="L73" s="100">
        <v>9</v>
      </c>
      <c r="M73" s="100">
        <v>66.7</v>
      </c>
      <c r="N73" s="100">
        <v>10</v>
      </c>
      <c r="O73" s="100">
        <v>100</v>
      </c>
      <c r="P73" s="100">
        <v>75</v>
      </c>
      <c r="Q73" s="100">
        <v>60</v>
      </c>
      <c r="R73" s="100">
        <v>9</v>
      </c>
      <c r="S73" s="100">
        <v>44.4</v>
      </c>
      <c r="T73" s="100">
        <v>38</v>
      </c>
      <c r="U73" s="100">
        <v>31.6</v>
      </c>
      <c r="V73" s="100">
        <v>94</v>
      </c>
      <c r="W73" s="100">
        <v>58.5</v>
      </c>
      <c r="X73" s="100" t="s">
        <v>78</v>
      </c>
    </row>
    <row r="74" spans="1:24">
      <c r="A74" s="100" t="s">
        <v>830</v>
      </c>
      <c r="B74" s="100" t="s">
        <v>831</v>
      </c>
      <c r="C74" s="100" t="s">
        <v>832</v>
      </c>
      <c r="D74" s="100" t="str">
        <f t="shared" si="3"/>
        <v>030890080</v>
      </c>
      <c r="E74" s="100" t="s">
        <v>812</v>
      </c>
      <c r="F74" s="100" t="s">
        <v>819</v>
      </c>
      <c r="G74" s="100" t="s">
        <v>699</v>
      </c>
      <c r="H74" s="100">
        <v>157</v>
      </c>
      <c r="I74" s="100">
        <v>81.5</v>
      </c>
      <c r="J74" s="100">
        <v>61</v>
      </c>
      <c r="K74" s="100">
        <v>86.9</v>
      </c>
      <c r="L74" s="100">
        <v>7</v>
      </c>
      <c r="M74" s="100">
        <v>85.7</v>
      </c>
      <c r="N74" s="100">
        <v>4</v>
      </c>
      <c r="O74" s="100">
        <v>100</v>
      </c>
      <c r="P74" s="100">
        <v>84</v>
      </c>
      <c r="Q74" s="100">
        <v>76.2</v>
      </c>
      <c r="R74" s="100">
        <v>11</v>
      </c>
      <c r="S74" s="100">
        <v>45.5</v>
      </c>
      <c r="T74" s="100">
        <v>20</v>
      </c>
      <c r="U74" s="100">
        <v>45</v>
      </c>
      <c r="V74" s="100">
        <v>92</v>
      </c>
      <c r="W74" s="100">
        <v>73.900000000000006</v>
      </c>
      <c r="X74" s="100" t="s">
        <v>78</v>
      </c>
    </row>
    <row r="75" spans="1:24">
      <c r="A75" s="100" t="s">
        <v>830</v>
      </c>
      <c r="B75" s="100" t="s">
        <v>831</v>
      </c>
      <c r="C75" s="100" t="s">
        <v>832</v>
      </c>
      <c r="D75" s="100" t="str">
        <f t="shared" si="3"/>
        <v>030890080</v>
      </c>
      <c r="E75" s="100" t="s">
        <v>812</v>
      </c>
      <c r="F75" s="100" t="s">
        <v>819</v>
      </c>
      <c r="G75" s="100" t="s">
        <v>700</v>
      </c>
      <c r="H75" s="100">
        <v>157</v>
      </c>
      <c r="I75" s="100">
        <v>79.599999999999994</v>
      </c>
      <c r="J75" s="100">
        <v>61</v>
      </c>
      <c r="K75" s="100">
        <v>85.3</v>
      </c>
      <c r="L75" s="100">
        <v>7</v>
      </c>
      <c r="M75" s="100">
        <v>71.5</v>
      </c>
      <c r="N75" s="100">
        <v>4</v>
      </c>
      <c r="O75" s="100">
        <v>100</v>
      </c>
      <c r="P75" s="100">
        <v>84</v>
      </c>
      <c r="Q75" s="100">
        <v>75</v>
      </c>
      <c r="R75" s="100">
        <v>11</v>
      </c>
      <c r="S75" s="100">
        <v>54.6</v>
      </c>
      <c r="T75" s="100">
        <v>20</v>
      </c>
      <c r="U75" s="100">
        <v>35</v>
      </c>
      <c r="V75" s="100">
        <v>92</v>
      </c>
      <c r="W75" s="100">
        <v>73.900000000000006</v>
      </c>
      <c r="X75" s="100" t="s">
        <v>78</v>
      </c>
    </row>
    <row r="76" spans="1:24">
      <c r="A76" s="100" t="s">
        <v>830</v>
      </c>
      <c r="B76" s="100" t="s">
        <v>833</v>
      </c>
      <c r="C76" s="100" t="s">
        <v>820</v>
      </c>
      <c r="D76" s="100" t="str">
        <f t="shared" si="3"/>
        <v>031345060</v>
      </c>
      <c r="E76" s="100" t="s">
        <v>812</v>
      </c>
      <c r="F76" s="100" t="s">
        <v>817</v>
      </c>
      <c r="G76" s="100" t="s">
        <v>699</v>
      </c>
      <c r="H76" s="100">
        <v>157</v>
      </c>
      <c r="I76" s="100">
        <v>59.9</v>
      </c>
      <c r="J76" s="100">
        <v>68</v>
      </c>
      <c r="K76" s="100">
        <v>58.8</v>
      </c>
      <c r="L76" s="100">
        <v>18</v>
      </c>
      <c r="M76" s="100">
        <v>55.6</v>
      </c>
      <c r="N76" s="100">
        <v>19</v>
      </c>
      <c r="O76" s="100">
        <v>73.7</v>
      </c>
      <c r="P76" s="100">
        <v>49</v>
      </c>
      <c r="Q76" s="100">
        <v>57.1</v>
      </c>
      <c r="R76" s="100">
        <v>0</v>
      </c>
      <c r="S76" s="100">
        <v>0</v>
      </c>
      <c r="T76" s="100">
        <v>32</v>
      </c>
      <c r="U76" s="100">
        <v>31.2</v>
      </c>
      <c r="V76" s="100">
        <v>61</v>
      </c>
      <c r="W76" s="100">
        <v>55.7</v>
      </c>
      <c r="X76" s="100" t="s">
        <v>78</v>
      </c>
    </row>
    <row r="77" spans="1:24">
      <c r="A77" s="100" t="s">
        <v>830</v>
      </c>
      <c r="B77" s="100" t="s">
        <v>833</v>
      </c>
      <c r="C77" s="100" t="s">
        <v>820</v>
      </c>
      <c r="D77" s="100" t="str">
        <f t="shared" si="3"/>
        <v>031345060</v>
      </c>
      <c r="E77" s="100" t="s">
        <v>812</v>
      </c>
      <c r="F77" s="100" t="s">
        <v>817</v>
      </c>
      <c r="G77" s="100" t="s">
        <v>700</v>
      </c>
      <c r="H77" s="100">
        <v>157</v>
      </c>
      <c r="I77" s="100">
        <v>63.7</v>
      </c>
      <c r="J77" s="100">
        <v>68</v>
      </c>
      <c r="K77" s="100">
        <v>61.7</v>
      </c>
      <c r="L77" s="100">
        <v>18</v>
      </c>
      <c r="M77" s="100">
        <v>66.7</v>
      </c>
      <c r="N77" s="100">
        <v>19</v>
      </c>
      <c r="O77" s="100">
        <v>89.5</v>
      </c>
      <c r="P77" s="100">
        <v>49</v>
      </c>
      <c r="Q77" s="100">
        <v>57.1</v>
      </c>
      <c r="R77" s="100">
        <v>0</v>
      </c>
      <c r="S77" s="100">
        <v>0</v>
      </c>
      <c r="T77" s="100">
        <v>32</v>
      </c>
      <c r="U77" s="100">
        <v>21.9</v>
      </c>
      <c r="V77" s="100">
        <v>61</v>
      </c>
      <c r="W77" s="100">
        <v>57.4</v>
      </c>
      <c r="X77" s="100" t="s">
        <v>78</v>
      </c>
    </row>
    <row r="78" spans="1:24">
      <c r="A78" s="100" t="s">
        <v>830</v>
      </c>
      <c r="B78" s="100" t="s">
        <v>833</v>
      </c>
      <c r="C78" s="100" t="s">
        <v>820</v>
      </c>
      <c r="D78" s="100" t="str">
        <f t="shared" si="3"/>
        <v>031345060</v>
      </c>
      <c r="E78" s="100" t="s">
        <v>812</v>
      </c>
      <c r="F78" s="100" t="s">
        <v>818</v>
      </c>
      <c r="G78" s="100" t="s">
        <v>699</v>
      </c>
      <c r="H78" s="100">
        <v>166</v>
      </c>
      <c r="I78" s="100">
        <v>55.4</v>
      </c>
      <c r="J78" s="100">
        <v>79</v>
      </c>
      <c r="K78" s="100">
        <v>59.5</v>
      </c>
      <c r="L78" s="100">
        <v>7</v>
      </c>
      <c r="M78" s="100">
        <v>42.9</v>
      </c>
      <c r="N78" s="100">
        <v>18</v>
      </c>
      <c r="O78" s="100">
        <v>77.8</v>
      </c>
      <c r="P78" s="100">
        <v>53</v>
      </c>
      <c r="Q78" s="100">
        <v>49.1</v>
      </c>
      <c r="R78" s="100">
        <v>0</v>
      </c>
      <c r="S78" s="100">
        <v>0</v>
      </c>
      <c r="T78" s="100">
        <v>36</v>
      </c>
      <c r="U78" s="100">
        <v>36.1</v>
      </c>
      <c r="V78" s="100">
        <v>53</v>
      </c>
      <c r="W78" s="100">
        <v>41.5</v>
      </c>
      <c r="X78" s="100" t="s">
        <v>78</v>
      </c>
    </row>
    <row r="79" spans="1:24">
      <c r="A79" s="100" t="s">
        <v>830</v>
      </c>
      <c r="B79" s="100" t="s">
        <v>833</v>
      </c>
      <c r="C79" s="100" t="s">
        <v>820</v>
      </c>
      <c r="D79" s="100" t="str">
        <f t="shared" si="3"/>
        <v>031345060</v>
      </c>
      <c r="E79" s="100" t="s">
        <v>812</v>
      </c>
      <c r="F79" s="100" t="s">
        <v>818</v>
      </c>
      <c r="G79" s="100" t="s">
        <v>700</v>
      </c>
      <c r="H79" s="100">
        <v>166</v>
      </c>
      <c r="I79" s="100">
        <v>52.4</v>
      </c>
      <c r="J79" s="100">
        <v>79</v>
      </c>
      <c r="K79" s="100">
        <v>51.9</v>
      </c>
      <c r="L79" s="100">
        <v>7</v>
      </c>
      <c r="M79" s="100">
        <v>57.2</v>
      </c>
      <c r="N79" s="100">
        <v>18</v>
      </c>
      <c r="O79" s="100">
        <v>83.4</v>
      </c>
      <c r="P79" s="100">
        <v>53</v>
      </c>
      <c r="Q79" s="100">
        <v>47.2</v>
      </c>
      <c r="R79" s="100">
        <v>0</v>
      </c>
      <c r="S79" s="100">
        <v>0</v>
      </c>
      <c r="T79" s="100">
        <v>36</v>
      </c>
      <c r="U79" s="100">
        <v>27.8</v>
      </c>
      <c r="V79" s="100">
        <v>53</v>
      </c>
      <c r="W79" s="100">
        <v>52.8</v>
      </c>
      <c r="X79" s="100" t="s">
        <v>78</v>
      </c>
    </row>
    <row r="80" spans="1:24">
      <c r="A80" s="100" t="s">
        <v>830</v>
      </c>
      <c r="B80" s="100" t="s">
        <v>833</v>
      </c>
      <c r="C80" s="100" t="s">
        <v>820</v>
      </c>
      <c r="D80" s="100" t="str">
        <f t="shared" si="3"/>
        <v>031345060</v>
      </c>
      <c r="E80" s="100" t="s">
        <v>812</v>
      </c>
      <c r="F80" s="100" t="s">
        <v>819</v>
      </c>
      <c r="G80" s="100" t="s">
        <v>699</v>
      </c>
      <c r="H80" s="100">
        <v>194</v>
      </c>
      <c r="I80" s="100">
        <v>79.900000000000006</v>
      </c>
      <c r="J80" s="100">
        <v>101</v>
      </c>
      <c r="K80" s="100">
        <v>89.1</v>
      </c>
      <c r="L80" s="100">
        <v>17</v>
      </c>
      <c r="M80" s="100">
        <v>64.7</v>
      </c>
      <c r="N80" s="100">
        <v>17</v>
      </c>
      <c r="O80" s="100">
        <v>76.400000000000006</v>
      </c>
      <c r="P80" s="100">
        <v>55</v>
      </c>
      <c r="Q80" s="100">
        <v>67.3</v>
      </c>
      <c r="R80" s="100">
        <v>1</v>
      </c>
      <c r="S80" s="100">
        <v>0</v>
      </c>
      <c r="T80" s="100">
        <v>40</v>
      </c>
      <c r="U80" s="100">
        <v>50</v>
      </c>
      <c r="V80" s="100">
        <v>85</v>
      </c>
      <c r="W80" s="100">
        <v>77.599999999999994</v>
      </c>
      <c r="X80" s="100" t="s">
        <v>78</v>
      </c>
    </row>
    <row r="81" spans="1:24">
      <c r="A81" s="100" t="s">
        <v>830</v>
      </c>
      <c r="B81" s="100" t="s">
        <v>833</v>
      </c>
      <c r="C81" s="100" t="s">
        <v>820</v>
      </c>
      <c r="D81" s="100" t="str">
        <f t="shared" si="3"/>
        <v>031345060</v>
      </c>
      <c r="E81" s="100" t="s">
        <v>812</v>
      </c>
      <c r="F81" s="100" t="s">
        <v>819</v>
      </c>
      <c r="G81" s="100" t="s">
        <v>700</v>
      </c>
      <c r="H81" s="100">
        <v>194</v>
      </c>
      <c r="I81" s="100">
        <v>70.099999999999994</v>
      </c>
      <c r="J81" s="100">
        <v>101</v>
      </c>
      <c r="K81" s="100">
        <v>75.2</v>
      </c>
      <c r="L81" s="100">
        <v>17</v>
      </c>
      <c r="M81" s="100">
        <v>58.8</v>
      </c>
      <c r="N81" s="100">
        <v>17</v>
      </c>
      <c r="O81" s="100">
        <v>82.3</v>
      </c>
      <c r="P81" s="100">
        <v>55</v>
      </c>
      <c r="Q81" s="100">
        <v>60</v>
      </c>
      <c r="R81" s="100">
        <v>1</v>
      </c>
      <c r="S81" s="100">
        <v>0</v>
      </c>
      <c r="T81" s="100">
        <v>40</v>
      </c>
      <c r="U81" s="100">
        <v>10</v>
      </c>
      <c r="V81" s="100">
        <v>85</v>
      </c>
      <c r="W81" s="100">
        <v>65.900000000000006</v>
      </c>
      <c r="X81" s="100" t="s">
        <v>78</v>
      </c>
    </row>
    <row r="82" spans="1:24">
      <c r="A82" s="100" t="s">
        <v>830</v>
      </c>
      <c r="B82" s="100" t="s">
        <v>834</v>
      </c>
      <c r="C82" s="100" t="s">
        <v>835</v>
      </c>
      <c r="D82" s="100" t="str">
        <f t="shared" si="3"/>
        <v>031370040</v>
      </c>
      <c r="E82" s="100" t="s">
        <v>812</v>
      </c>
      <c r="F82" s="100" t="s">
        <v>811</v>
      </c>
      <c r="G82" s="100" t="s">
        <v>699</v>
      </c>
      <c r="H82" s="100">
        <v>230</v>
      </c>
      <c r="I82" s="100">
        <v>85.3</v>
      </c>
      <c r="J82" s="100">
        <v>24</v>
      </c>
      <c r="K82" s="100">
        <v>91.6</v>
      </c>
      <c r="L82" s="100">
        <v>102</v>
      </c>
      <c r="M82" s="100">
        <v>79.400000000000006</v>
      </c>
      <c r="N82" s="100">
        <v>39</v>
      </c>
      <c r="O82" s="100">
        <v>97.5</v>
      </c>
      <c r="P82" s="100">
        <v>65</v>
      </c>
      <c r="Q82" s="100">
        <v>84.6</v>
      </c>
      <c r="R82" s="100">
        <v>3</v>
      </c>
      <c r="S82" s="100">
        <v>66.7</v>
      </c>
      <c r="T82" s="100">
        <v>29</v>
      </c>
      <c r="U82" s="100">
        <v>20.6</v>
      </c>
      <c r="V82" s="100">
        <v>106</v>
      </c>
      <c r="W82" s="100">
        <v>80.099999999999994</v>
      </c>
      <c r="X82" s="100" t="s">
        <v>78</v>
      </c>
    </row>
    <row r="83" spans="1:24">
      <c r="A83" s="100" t="s">
        <v>830</v>
      </c>
      <c r="B83" s="100" t="s">
        <v>834</v>
      </c>
      <c r="C83" s="100" t="s">
        <v>835</v>
      </c>
      <c r="D83" s="100" t="str">
        <f t="shared" si="3"/>
        <v>031370040</v>
      </c>
      <c r="E83" s="100" t="s">
        <v>812</v>
      </c>
      <c r="F83" s="100" t="s">
        <v>811</v>
      </c>
      <c r="G83" s="100" t="s">
        <v>700</v>
      </c>
      <c r="H83" s="100">
        <v>230</v>
      </c>
      <c r="I83" s="100">
        <v>68.3</v>
      </c>
      <c r="J83" s="100">
        <v>24</v>
      </c>
      <c r="K83" s="100">
        <v>87.5</v>
      </c>
      <c r="L83" s="100">
        <v>103</v>
      </c>
      <c r="M83" s="100">
        <v>52.4</v>
      </c>
      <c r="N83" s="100">
        <v>38</v>
      </c>
      <c r="O83" s="100">
        <v>94.8</v>
      </c>
      <c r="P83" s="100">
        <v>65</v>
      </c>
      <c r="Q83" s="100">
        <v>70.8</v>
      </c>
      <c r="R83" s="100">
        <v>3</v>
      </c>
      <c r="S83" s="100">
        <v>33.299999999999997</v>
      </c>
      <c r="T83" s="100">
        <v>29</v>
      </c>
      <c r="U83" s="100">
        <v>13.8</v>
      </c>
      <c r="V83" s="100">
        <v>107</v>
      </c>
      <c r="W83" s="100">
        <v>57</v>
      </c>
      <c r="X83" s="100" t="s">
        <v>78</v>
      </c>
    </row>
    <row r="84" spans="1:24">
      <c r="A84" s="100" t="s">
        <v>830</v>
      </c>
      <c r="B84" s="100" t="s">
        <v>836</v>
      </c>
      <c r="C84" s="100" t="s">
        <v>828</v>
      </c>
      <c r="D84" s="100" t="str">
        <f t="shared" si="3"/>
        <v>031860050</v>
      </c>
      <c r="E84" s="100" t="s">
        <v>812</v>
      </c>
      <c r="F84" s="100" t="s">
        <v>811</v>
      </c>
      <c r="G84" s="100" t="s">
        <v>699</v>
      </c>
      <c r="H84" s="100">
        <v>349</v>
      </c>
      <c r="I84" s="100">
        <v>90.8</v>
      </c>
      <c r="J84" s="100">
        <v>99</v>
      </c>
      <c r="K84" s="100">
        <v>95.9</v>
      </c>
      <c r="L84" s="100">
        <v>83</v>
      </c>
      <c r="M84" s="100">
        <v>91.5</v>
      </c>
      <c r="N84" s="100">
        <v>25</v>
      </c>
      <c r="O84" s="100">
        <v>92</v>
      </c>
      <c r="P84" s="100">
        <v>142</v>
      </c>
      <c r="Q84" s="100">
        <v>86.6</v>
      </c>
      <c r="R84" s="100">
        <v>19</v>
      </c>
      <c r="S84" s="100">
        <v>57.9</v>
      </c>
      <c r="T84" s="100">
        <v>50</v>
      </c>
      <c r="U84" s="100">
        <v>60</v>
      </c>
      <c r="V84" s="100">
        <v>120</v>
      </c>
      <c r="W84" s="100">
        <v>86.6</v>
      </c>
      <c r="X84" s="100" t="s">
        <v>78</v>
      </c>
    </row>
    <row r="85" spans="1:24">
      <c r="A85" s="100" t="s">
        <v>830</v>
      </c>
      <c r="B85" s="100" t="s">
        <v>836</v>
      </c>
      <c r="C85" s="100" t="s">
        <v>828</v>
      </c>
      <c r="D85" s="100" t="str">
        <f t="shared" si="3"/>
        <v>031860050</v>
      </c>
      <c r="E85" s="100" t="s">
        <v>812</v>
      </c>
      <c r="F85" s="100" t="s">
        <v>811</v>
      </c>
      <c r="G85" s="100" t="s">
        <v>700</v>
      </c>
      <c r="H85" s="100">
        <v>349</v>
      </c>
      <c r="I85" s="100">
        <v>84.5</v>
      </c>
      <c r="J85" s="100">
        <v>99</v>
      </c>
      <c r="K85" s="100">
        <v>94</v>
      </c>
      <c r="L85" s="100">
        <v>83</v>
      </c>
      <c r="M85" s="100">
        <v>81.900000000000006</v>
      </c>
      <c r="N85" s="100">
        <v>25</v>
      </c>
      <c r="O85" s="100">
        <v>80</v>
      </c>
      <c r="P85" s="100">
        <v>142</v>
      </c>
      <c r="Q85" s="100">
        <v>80.3</v>
      </c>
      <c r="R85" s="100">
        <v>19</v>
      </c>
      <c r="S85" s="100">
        <v>42.1</v>
      </c>
      <c r="T85" s="100">
        <v>50</v>
      </c>
      <c r="U85" s="100">
        <v>40</v>
      </c>
      <c r="V85" s="100">
        <v>120</v>
      </c>
      <c r="W85" s="100">
        <v>75</v>
      </c>
      <c r="X85" s="100" t="s">
        <v>78</v>
      </c>
    </row>
    <row r="86" spans="1:24">
      <c r="A86" s="100" t="s">
        <v>830</v>
      </c>
      <c r="B86" s="100" t="s">
        <v>837</v>
      </c>
      <c r="C86" s="100" t="s">
        <v>838</v>
      </c>
      <c r="D86" s="100" t="str">
        <f t="shared" ref="D86:D105" si="4">A86&amp;B86&amp;C86</f>
        <v>032180020</v>
      </c>
      <c r="E86" s="100" t="s">
        <v>812</v>
      </c>
      <c r="F86" s="100" t="s">
        <v>816</v>
      </c>
      <c r="G86" s="100" t="s">
        <v>699</v>
      </c>
      <c r="H86" s="100">
        <v>153</v>
      </c>
      <c r="I86" s="100">
        <v>70.599999999999994</v>
      </c>
      <c r="J86" s="100">
        <v>126</v>
      </c>
      <c r="K86" s="100">
        <v>67.400000000000006</v>
      </c>
      <c r="L86" s="100">
        <v>2</v>
      </c>
      <c r="M86" s="100">
        <v>100</v>
      </c>
      <c r="N86" s="100">
        <v>11</v>
      </c>
      <c r="O86" s="100">
        <v>100</v>
      </c>
      <c r="P86" s="100">
        <v>10</v>
      </c>
      <c r="Q86" s="100">
        <v>60</v>
      </c>
      <c r="R86" s="100">
        <v>0</v>
      </c>
      <c r="S86" s="100">
        <v>0</v>
      </c>
      <c r="T86" s="100">
        <v>27</v>
      </c>
      <c r="U86" s="100">
        <v>33.299999999999997</v>
      </c>
      <c r="V86" s="100">
        <v>9</v>
      </c>
      <c r="W86" s="100">
        <v>77.8</v>
      </c>
      <c r="X86" s="100" t="s">
        <v>78</v>
      </c>
    </row>
    <row r="87" spans="1:24">
      <c r="A87" s="100" t="s">
        <v>830</v>
      </c>
      <c r="B87" s="100" t="s">
        <v>837</v>
      </c>
      <c r="C87" s="100" t="s">
        <v>838</v>
      </c>
      <c r="D87" s="100" t="str">
        <f t="shared" si="4"/>
        <v>032180020</v>
      </c>
      <c r="E87" s="100" t="s">
        <v>812</v>
      </c>
      <c r="F87" s="100" t="s">
        <v>816</v>
      </c>
      <c r="G87" s="100" t="s">
        <v>700</v>
      </c>
      <c r="H87" s="100">
        <v>153</v>
      </c>
      <c r="I87" s="100">
        <v>75.8</v>
      </c>
      <c r="J87" s="100">
        <v>126</v>
      </c>
      <c r="K87" s="100">
        <v>75.400000000000006</v>
      </c>
      <c r="L87" s="100">
        <v>2</v>
      </c>
      <c r="M87" s="100">
        <v>100</v>
      </c>
      <c r="N87" s="100">
        <v>11</v>
      </c>
      <c r="O87" s="100">
        <v>100</v>
      </c>
      <c r="P87" s="100">
        <v>10</v>
      </c>
      <c r="Q87" s="100">
        <v>50</v>
      </c>
      <c r="R87" s="100">
        <v>0</v>
      </c>
      <c r="S87" s="100">
        <v>0</v>
      </c>
      <c r="T87" s="100">
        <v>27</v>
      </c>
      <c r="U87" s="100">
        <v>37</v>
      </c>
      <c r="V87" s="100">
        <v>9</v>
      </c>
      <c r="W87" s="100">
        <v>77.7</v>
      </c>
      <c r="X87" s="100" t="s">
        <v>78</v>
      </c>
    </row>
    <row r="88" spans="1:24">
      <c r="A88" s="100" t="s">
        <v>830</v>
      </c>
      <c r="B88" s="100" t="s">
        <v>837</v>
      </c>
      <c r="C88" s="100" t="s">
        <v>838</v>
      </c>
      <c r="D88" s="100" t="str">
        <f t="shared" si="4"/>
        <v>032180020</v>
      </c>
      <c r="E88" s="100" t="s">
        <v>812</v>
      </c>
      <c r="F88" s="100" t="s">
        <v>817</v>
      </c>
      <c r="G88" s="100" t="s">
        <v>699</v>
      </c>
      <c r="H88" s="100">
        <v>150</v>
      </c>
      <c r="I88" s="100">
        <v>88</v>
      </c>
      <c r="J88" s="100">
        <v>131</v>
      </c>
      <c r="K88" s="100">
        <v>89.3</v>
      </c>
      <c r="L88" s="100">
        <v>0</v>
      </c>
      <c r="M88" s="100">
        <v>0</v>
      </c>
      <c r="N88" s="100">
        <v>9</v>
      </c>
      <c r="O88" s="100">
        <v>88.9</v>
      </c>
      <c r="P88" s="100">
        <v>10</v>
      </c>
      <c r="Q88" s="100">
        <v>70</v>
      </c>
      <c r="R88" s="100">
        <v>0</v>
      </c>
      <c r="S88" s="100">
        <v>0</v>
      </c>
      <c r="T88" s="100">
        <v>22</v>
      </c>
      <c r="U88" s="100">
        <v>54.5</v>
      </c>
      <c r="V88" s="100">
        <v>14</v>
      </c>
      <c r="W88" s="100">
        <v>78.5</v>
      </c>
      <c r="X88" s="100" t="s">
        <v>78</v>
      </c>
    </row>
    <row r="89" spans="1:24">
      <c r="A89" s="100" t="s">
        <v>830</v>
      </c>
      <c r="B89" s="100" t="s">
        <v>837</v>
      </c>
      <c r="C89" s="100" t="s">
        <v>838</v>
      </c>
      <c r="D89" s="100" t="str">
        <f t="shared" si="4"/>
        <v>032180020</v>
      </c>
      <c r="E89" s="100" t="s">
        <v>812</v>
      </c>
      <c r="F89" s="100" t="s">
        <v>817</v>
      </c>
      <c r="G89" s="100" t="s">
        <v>700</v>
      </c>
      <c r="H89" s="100">
        <v>150</v>
      </c>
      <c r="I89" s="100">
        <v>88.6</v>
      </c>
      <c r="J89" s="100">
        <v>131</v>
      </c>
      <c r="K89" s="100">
        <v>89.3</v>
      </c>
      <c r="L89" s="100">
        <v>0</v>
      </c>
      <c r="M89" s="100">
        <v>0</v>
      </c>
      <c r="N89" s="100">
        <v>9</v>
      </c>
      <c r="O89" s="100">
        <v>88.9</v>
      </c>
      <c r="P89" s="100">
        <v>10</v>
      </c>
      <c r="Q89" s="100">
        <v>80</v>
      </c>
      <c r="R89" s="100">
        <v>0</v>
      </c>
      <c r="S89" s="100">
        <v>0</v>
      </c>
      <c r="T89" s="100">
        <v>22</v>
      </c>
      <c r="U89" s="100">
        <v>45.4</v>
      </c>
      <c r="V89" s="100">
        <v>14</v>
      </c>
      <c r="W89" s="100">
        <v>71.400000000000006</v>
      </c>
      <c r="X89" s="100" t="s">
        <v>78</v>
      </c>
    </row>
    <row r="90" spans="1:24">
      <c r="A90" s="100" t="s">
        <v>830</v>
      </c>
      <c r="B90" s="100" t="s">
        <v>837</v>
      </c>
      <c r="C90" s="100" t="s">
        <v>838</v>
      </c>
      <c r="D90" s="100" t="str">
        <f t="shared" si="4"/>
        <v>032180020</v>
      </c>
      <c r="E90" s="100" t="s">
        <v>812</v>
      </c>
      <c r="F90" s="100" t="s">
        <v>818</v>
      </c>
      <c r="G90" s="100" t="s">
        <v>699</v>
      </c>
      <c r="H90" s="100">
        <v>152</v>
      </c>
      <c r="I90" s="100">
        <v>81.599999999999994</v>
      </c>
      <c r="J90" s="100">
        <v>131</v>
      </c>
      <c r="K90" s="100">
        <v>82.5</v>
      </c>
      <c r="L90" s="100">
        <v>1</v>
      </c>
      <c r="M90" s="100">
        <v>100</v>
      </c>
      <c r="N90" s="100">
        <v>10</v>
      </c>
      <c r="O90" s="100">
        <v>100</v>
      </c>
      <c r="P90" s="100">
        <v>7</v>
      </c>
      <c r="Q90" s="100">
        <v>28.6</v>
      </c>
      <c r="R90" s="100">
        <v>0</v>
      </c>
      <c r="S90" s="100">
        <v>0</v>
      </c>
      <c r="T90" s="100">
        <v>24</v>
      </c>
      <c r="U90" s="100">
        <v>33.299999999999997</v>
      </c>
      <c r="V90" s="100">
        <v>7</v>
      </c>
      <c r="W90" s="100">
        <v>71.400000000000006</v>
      </c>
      <c r="X90" s="100" t="s">
        <v>78</v>
      </c>
    </row>
    <row r="91" spans="1:24">
      <c r="A91" s="100" t="s">
        <v>830</v>
      </c>
      <c r="B91" s="100" t="s">
        <v>837</v>
      </c>
      <c r="C91" s="100" t="s">
        <v>838</v>
      </c>
      <c r="D91" s="100" t="str">
        <f t="shared" si="4"/>
        <v>032180020</v>
      </c>
      <c r="E91" s="100" t="s">
        <v>812</v>
      </c>
      <c r="F91" s="100" t="s">
        <v>818</v>
      </c>
      <c r="G91" s="100" t="s">
        <v>700</v>
      </c>
      <c r="H91" s="100">
        <v>152</v>
      </c>
      <c r="I91" s="100">
        <v>75</v>
      </c>
      <c r="J91" s="100">
        <v>131</v>
      </c>
      <c r="K91" s="100">
        <v>74.8</v>
      </c>
      <c r="L91" s="100">
        <v>1</v>
      </c>
      <c r="M91" s="100">
        <v>100</v>
      </c>
      <c r="N91" s="100">
        <v>10</v>
      </c>
      <c r="O91" s="100">
        <v>100</v>
      </c>
      <c r="P91" s="100">
        <v>7</v>
      </c>
      <c r="Q91" s="100">
        <v>42.9</v>
      </c>
      <c r="R91" s="100">
        <v>0</v>
      </c>
      <c r="S91" s="100">
        <v>0</v>
      </c>
      <c r="T91" s="100">
        <v>24</v>
      </c>
      <c r="U91" s="100">
        <v>25</v>
      </c>
      <c r="V91" s="100">
        <v>7</v>
      </c>
      <c r="W91" s="100">
        <v>57.1</v>
      </c>
      <c r="X91" s="100" t="s">
        <v>78</v>
      </c>
    </row>
    <row r="92" spans="1:24">
      <c r="A92" s="100" t="s">
        <v>830</v>
      </c>
      <c r="B92" s="100" t="s">
        <v>837</v>
      </c>
      <c r="C92" s="100" t="s">
        <v>838</v>
      </c>
      <c r="D92" s="100" t="str">
        <f t="shared" si="4"/>
        <v>032180020</v>
      </c>
      <c r="E92" s="100" t="s">
        <v>812</v>
      </c>
      <c r="F92" s="100" t="s">
        <v>819</v>
      </c>
      <c r="G92" s="100" t="s">
        <v>699</v>
      </c>
      <c r="H92" s="100">
        <v>145</v>
      </c>
      <c r="I92" s="100">
        <v>93.1</v>
      </c>
      <c r="J92" s="100">
        <v>125</v>
      </c>
      <c r="K92" s="100">
        <v>96</v>
      </c>
      <c r="L92" s="100">
        <v>4</v>
      </c>
      <c r="M92" s="100">
        <v>100</v>
      </c>
      <c r="N92" s="100">
        <v>4</v>
      </c>
      <c r="O92" s="100">
        <v>100</v>
      </c>
      <c r="P92" s="100">
        <v>9</v>
      </c>
      <c r="Q92" s="100">
        <v>66.7</v>
      </c>
      <c r="R92" s="100">
        <v>1</v>
      </c>
      <c r="S92" s="100">
        <v>0</v>
      </c>
      <c r="T92" s="100">
        <v>18</v>
      </c>
      <c r="U92" s="100">
        <v>72.2</v>
      </c>
      <c r="V92" s="100">
        <v>5</v>
      </c>
      <c r="W92" s="100">
        <v>80</v>
      </c>
      <c r="X92" s="100" t="s">
        <v>78</v>
      </c>
    </row>
    <row r="93" spans="1:24">
      <c r="A93" s="100" t="s">
        <v>830</v>
      </c>
      <c r="B93" s="100" t="s">
        <v>837</v>
      </c>
      <c r="C93" s="100" t="s">
        <v>838</v>
      </c>
      <c r="D93" s="100" t="str">
        <f t="shared" si="4"/>
        <v>032180020</v>
      </c>
      <c r="E93" s="100" t="s">
        <v>812</v>
      </c>
      <c r="F93" s="100" t="s">
        <v>819</v>
      </c>
      <c r="G93" s="100" t="s">
        <v>700</v>
      </c>
      <c r="H93" s="100">
        <v>146</v>
      </c>
      <c r="I93" s="100">
        <v>84.3</v>
      </c>
      <c r="J93" s="100">
        <v>125</v>
      </c>
      <c r="K93" s="100">
        <v>88.8</v>
      </c>
      <c r="L93" s="100">
        <v>4</v>
      </c>
      <c r="M93" s="100">
        <v>50</v>
      </c>
      <c r="N93" s="100">
        <v>4</v>
      </c>
      <c r="O93" s="100">
        <v>100</v>
      </c>
      <c r="P93" s="100">
        <v>9</v>
      </c>
      <c r="Q93" s="100">
        <v>44.4</v>
      </c>
      <c r="R93" s="100">
        <v>1</v>
      </c>
      <c r="S93" s="100">
        <v>0</v>
      </c>
      <c r="T93" s="100">
        <v>18</v>
      </c>
      <c r="U93" s="100">
        <v>33.299999999999997</v>
      </c>
      <c r="V93" s="100">
        <v>5</v>
      </c>
      <c r="W93" s="100">
        <v>40</v>
      </c>
      <c r="X93" s="100" t="s">
        <v>78</v>
      </c>
    </row>
    <row r="94" spans="1:24">
      <c r="A94" s="100" t="s">
        <v>830</v>
      </c>
      <c r="B94" s="100" t="s">
        <v>839</v>
      </c>
      <c r="C94" s="100" t="s">
        <v>829</v>
      </c>
      <c r="D94" s="100" t="str">
        <f t="shared" si="4"/>
        <v>032620055</v>
      </c>
      <c r="E94" s="100" t="s">
        <v>812</v>
      </c>
      <c r="F94" s="100" t="s">
        <v>817</v>
      </c>
      <c r="G94" s="100" t="s">
        <v>699</v>
      </c>
      <c r="H94" s="100">
        <v>103</v>
      </c>
      <c r="I94" s="100">
        <v>69.900000000000006</v>
      </c>
      <c r="J94" s="100">
        <v>37</v>
      </c>
      <c r="K94" s="100">
        <v>75.7</v>
      </c>
      <c r="L94" s="100">
        <v>5</v>
      </c>
      <c r="M94" s="100">
        <v>100</v>
      </c>
      <c r="N94" s="100">
        <v>40</v>
      </c>
      <c r="O94" s="100">
        <v>67.5</v>
      </c>
      <c r="P94" s="100">
        <v>20</v>
      </c>
      <c r="Q94" s="100">
        <v>55</v>
      </c>
      <c r="R94" s="100">
        <v>6</v>
      </c>
      <c r="S94" s="100">
        <v>0</v>
      </c>
      <c r="T94" s="100">
        <v>12</v>
      </c>
      <c r="U94" s="100">
        <v>8.3000000000000007</v>
      </c>
      <c r="V94" s="100">
        <v>13</v>
      </c>
      <c r="W94" s="100">
        <v>38.5</v>
      </c>
      <c r="X94" s="100" t="s">
        <v>78</v>
      </c>
    </row>
    <row r="95" spans="1:24">
      <c r="A95" s="100" t="s">
        <v>830</v>
      </c>
      <c r="B95" s="100" t="s">
        <v>839</v>
      </c>
      <c r="C95" s="100" t="s">
        <v>829</v>
      </c>
      <c r="D95" s="100" t="str">
        <f t="shared" si="4"/>
        <v>032620055</v>
      </c>
      <c r="E95" s="100" t="s">
        <v>812</v>
      </c>
      <c r="F95" s="100" t="s">
        <v>817</v>
      </c>
      <c r="G95" s="100" t="s">
        <v>700</v>
      </c>
      <c r="H95" s="100">
        <v>103</v>
      </c>
      <c r="I95" s="100">
        <v>85.5</v>
      </c>
      <c r="J95" s="100">
        <v>37</v>
      </c>
      <c r="K95" s="100">
        <v>83.7</v>
      </c>
      <c r="L95" s="100">
        <v>5</v>
      </c>
      <c r="M95" s="100">
        <v>100</v>
      </c>
      <c r="N95" s="100">
        <v>40</v>
      </c>
      <c r="O95" s="100">
        <v>85</v>
      </c>
      <c r="P95" s="100">
        <v>20</v>
      </c>
      <c r="Q95" s="100">
        <v>85</v>
      </c>
      <c r="R95" s="100">
        <v>6</v>
      </c>
      <c r="S95" s="100">
        <v>100</v>
      </c>
      <c r="T95" s="100">
        <v>12</v>
      </c>
      <c r="U95" s="100">
        <v>25</v>
      </c>
      <c r="V95" s="100">
        <v>13</v>
      </c>
      <c r="W95" s="100">
        <v>69.3</v>
      </c>
      <c r="X95" s="100" t="s">
        <v>78</v>
      </c>
    </row>
    <row r="96" spans="1:24">
      <c r="A96" s="100" t="s">
        <v>830</v>
      </c>
      <c r="B96" s="100" t="s">
        <v>839</v>
      </c>
      <c r="C96" s="100" t="s">
        <v>829</v>
      </c>
      <c r="D96" s="100" t="str">
        <f t="shared" si="4"/>
        <v>032620055</v>
      </c>
      <c r="E96" s="100" t="s">
        <v>812</v>
      </c>
      <c r="F96" s="100" t="s">
        <v>818</v>
      </c>
      <c r="G96" s="100" t="s">
        <v>699</v>
      </c>
      <c r="H96" s="100">
        <v>166</v>
      </c>
      <c r="I96" s="100">
        <v>77.7</v>
      </c>
      <c r="J96" s="100">
        <v>64</v>
      </c>
      <c r="K96" s="100">
        <v>68.8</v>
      </c>
      <c r="L96" s="100">
        <v>4</v>
      </c>
      <c r="M96" s="100">
        <v>100</v>
      </c>
      <c r="N96" s="100">
        <v>62</v>
      </c>
      <c r="O96" s="100">
        <v>85.5</v>
      </c>
      <c r="P96" s="100">
        <v>33</v>
      </c>
      <c r="Q96" s="100">
        <v>75.8</v>
      </c>
      <c r="R96" s="100">
        <v>2</v>
      </c>
      <c r="S96" s="100">
        <v>0</v>
      </c>
      <c r="T96" s="100">
        <v>25</v>
      </c>
      <c r="U96" s="100">
        <v>40</v>
      </c>
      <c r="V96" s="100">
        <v>23</v>
      </c>
      <c r="W96" s="100">
        <v>65.2</v>
      </c>
      <c r="X96" s="100" t="s">
        <v>78</v>
      </c>
    </row>
    <row r="97" spans="1:24">
      <c r="A97" s="100" t="s">
        <v>830</v>
      </c>
      <c r="B97" s="100" t="s">
        <v>839</v>
      </c>
      <c r="C97" s="100" t="s">
        <v>829</v>
      </c>
      <c r="D97" s="100" t="str">
        <f t="shared" si="4"/>
        <v>032620055</v>
      </c>
      <c r="E97" s="100" t="s">
        <v>812</v>
      </c>
      <c r="F97" s="100" t="s">
        <v>818</v>
      </c>
      <c r="G97" s="100" t="s">
        <v>700</v>
      </c>
      <c r="H97" s="100">
        <v>166</v>
      </c>
      <c r="I97" s="100">
        <v>79.5</v>
      </c>
      <c r="J97" s="100">
        <v>64</v>
      </c>
      <c r="K97" s="100">
        <v>70.3</v>
      </c>
      <c r="L97" s="100">
        <v>4</v>
      </c>
      <c r="M97" s="100">
        <v>100</v>
      </c>
      <c r="N97" s="100">
        <v>62</v>
      </c>
      <c r="O97" s="100">
        <v>91.9</v>
      </c>
      <c r="P97" s="100">
        <v>33</v>
      </c>
      <c r="Q97" s="100">
        <v>69.7</v>
      </c>
      <c r="R97" s="100">
        <v>2</v>
      </c>
      <c r="S97" s="100">
        <v>0</v>
      </c>
      <c r="T97" s="100">
        <v>25</v>
      </c>
      <c r="U97" s="100">
        <v>24</v>
      </c>
      <c r="V97" s="100">
        <v>23</v>
      </c>
      <c r="W97" s="100">
        <v>60.9</v>
      </c>
      <c r="X97" s="100" t="s">
        <v>78</v>
      </c>
    </row>
    <row r="98" spans="1:24">
      <c r="A98" s="100" t="s">
        <v>830</v>
      </c>
      <c r="B98" s="100" t="s">
        <v>839</v>
      </c>
      <c r="C98" s="100" t="s">
        <v>829</v>
      </c>
      <c r="D98" s="100" t="str">
        <f t="shared" si="4"/>
        <v>032620055</v>
      </c>
      <c r="E98" s="100" t="s">
        <v>812</v>
      </c>
      <c r="F98" s="100" t="s">
        <v>819</v>
      </c>
      <c r="G98" s="100" t="s">
        <v>699</v>
      </c>
      <c r="H98" s="100">
        <v>156</v>
      </c>
      <c r="I98" s="100">
        <v>90.4</v>
      </c>
      <c r="J98" s="100">
        <v>61</v>
      </c>
      <c r="K98" s="100">
        <v>93.4</v>
      </c>
      <c r="L98" s="100">
        <v>6</v>
      </c>
      <c r="M98" s="100">
        <v>100</v>
      </c>
      <c r="N98" s="100">
        <v>57</v>
      </c>
      <c r="O98" s="100">
        <v>87.7</v>
      </c>
      <c r="P98" s="100">
        <v>31</v>
      </c>
      <c r="Q98" s="100">
        <v>90.3</v>
      </c>
      <c r="R98" s="100">
        <v>11</v>
      </c>
      <c r="S98" s="100">
        <v>54.5</v>
      </c>
      <c r="T98" s="100">
        <v>19</v>
      </c>
      <c r="U98" s="100">
        <v>73.7</v>
      </c>
      <c r="V98" s="100">
        <v>17</v>
      </c>
      <c r="W98" s="100">
        <v>82.4</v>
      </c>
      <c r="X98" s="100" t="s">
        <v>78</v>
      </c>
    </row>
    <row r="99" spans="1:24">
      <c r="A99" s="100" t="s">
        <v>830</v>
      </c>
      <c r="B99" s="100" t="s">
        <v>839</v>
      </c>
      <c r="C99" s="100" t="s">
        <v>829</v>
      </c>
      <c r="D99" s="100" t="str">
        <f t="shared" si="4"/>
        <v>032620055</v>
      </c>
      <c r="E99" s="100" t="s">
        <v>812</v>
      </c>
      <c r="F99" s="100" t="s">
        <v>819</v>
      </c>
      <c r="G99" s="100" t="s">
        <v>700</v>
      </c>
      <c r="H99" s="100">
        <v>156</v>
      </c>
      <c r="I99" s="100">
        <v>85.9</v>
      </c>
      <c r="J99" s="100">
        <v>61</v>
      </c>
      <c r="K99" s="100">
        <v>85.3</v>
      </c>
      <c r="L99" s="100">
        <v>6</v>
      </c>
      <c r="M99" s="100">
        <v>100</v>
      </c>
      <c r="N99" s="100">
        <v>57</v>
      </c>
      <c r="O99" s="100">
        <v>94.8</v>
      </c>
      <c r="P99" s="100">
        <v>31</v>
      </c>
      <c r="Q99" s="100">
        <v>71</v>
      </c>
      <c r="R99" s="100">
        <v>11</v>
      </c>
      <c r="S99" s="100">
        <v>72.7</v>
      </c>
      <c r="T99" s="100">
        <v>19</v>
      </c>
      <c r="U99" s="100">
        <v>57.9</v>
      </c>
      <c r="V99" s="100">
        <v>17</v>
      </c>
      <c r="W99" s="100">
        <v>70.599999999999994</v>
      </c>
      <c r="X99" s="100" t="s">
        <v>78</v>
      </c>
    </row>
    <row r="100" spans="1:24">
      <c r="A100" s="100" t="s">
        <v>830</v>
      </c>
      <c r="B100" s="100" t="s">
        <v>840</v>
      </c>
      <c r="C100" s="100" t="s">
        <v>841</v>
      </c>
      <c r="D100" s="100" t="str">
        <f t="shared" si="4"/>
        <v>033550085</v>
      </c>
      <c r="E100" s="100" t="s">
        <v>812</v>
      </c>
      <c r="F100" s="100" t="s">
        <v>817</v>
      </c>
      <c r="G100" s="100" t="s">
        <v>699</v>
      </c>
      <c r="H100" s="100">
        <v>153</v>
      </c>
      <c r="I100" s="100">
        <v>75.099999999999994</v>
      </c>
      <c r="J100" s="100">
        <v>76</v>
      </c>
      <c r="K100" s="100">
        <v>68.400000000000006</v>
      </c>
      <c r="L100" s="100">
        <v>3</v>
      </c>
      <c r="M100" s="100">
        <v>100</v>
      </c>
      <c r="N100" s="100">
        <v>45</v>
      </c>
      <c r="O100" s="100">
        <v>86.7</v>
      </c>
      <c r="P100" s="100">
        <v>29</v>
      </c>
      <c r="Q100" s="100">
        <v>72.400000000000006</v>
      </c>
      <c r="R100" s="100">
        <v>0</v>
      </c>
      <c r="S100" s="100">
        <v>0</v>
      </c>
      <c r="T100" s="100">
        <v>23</v>
      </c>
      <c r="U100" s="100">
        <v>21.7</v>
      </c>
      <c r="V100" s="100">
        <v>8</v>
      </c>
      <c r="W100" s="100">
        <v>62.5</v>
      </c>
      <c r="X100" s="100" t="s">
        <v>78</v>
      </c>
    </row>
    <row r="101" spans="1:24">
      <c r="A101" s="100" t="s">
        <v>830</v>
      </c>
      <c r="B101" s="100" t="s">
        <v>840</v>
      </c>
      <c r="C101" s="100" t="s">
        <v>841</v>
      </c>
      <c r="D101" s="100" t="str">
        <f t="shared" si="4"/>
        <v>033550085</v>
      </c>
      <c r="E101" s="100" t="s">
        <v>812</v>
      </c>
      <c r="F101" s="100" t="s">
        <v>817</v>
      </c>
      <c r="G101" s="100" t="s">
        <v>700</v>
      </c>
      <c r="H101" s="100">
        <v>153</v>
      </c>
      <c r="I101" s="100">
        <v>90.1</v>
      </c>
      <c r="J101" s="100">
        <v>76</v>
      </c>
      <c r="K101" s="100">
        <v>90.8</v>
      </c>
      <c r="L101" s="100">
        <v>3</v>
      </c>
      <c r="M101" s="100">
        <v>100</v>
      </c>
      <c r="N101" s="100">
        <v>45</v>
      </c>
      <c r="O101" s="100">
        <v>93.4</v>
      </c>
      <c r="P101" s="100">
        <v>29</v>
      </c>
      <c r="Q101" s="100">
        <v>82.7</v>
      </c>
      <c r="R101" s="100">
        <v>0</v>
      </c>
      <c r="S101" s="100">
        <v>0</v>
      </c>
      <c r="T101" s="100">
        <v>23</v>
      </c>
      <c r="U101" s="100">
        <v>65.2</v>
      </c>
      <c r="V101" s="100">
        <v>8</v>
      </c>
      <c r="W101" s="100">
        <v>87.5</v>
      </c>
      <c r="X101" s="100" t="s">
        <v>78</v>
      </c>
    </row>
    <row r="102" spans="1:24">
      <c r="A102" s="100" t="s">
        <v>830</v>
      </c>
      <c r="B102" s="100" t="s">
        <v>840</v>
      </c>
      <c r="C102" s="100" t="s">
        <v>841</v>
      </c>
      <c r="D102" s="100" t="str">
        <f t="shared" si="4"/>
        <v>033550085</v>
      </c>
      <c r="E102" s="100" t="s">
        <v>812</v>
      </c>
      <c r="F102" s="100" t="s">
        <v>818</v>
      </c>
      <c r="G102" s="100" t="s">
        <v>699</v>
      </c>
      <c r="H102" s="100">
        <v>154</v>
      </c>
      <c r="I102" s="100">
        <v>82.4</v>
      </c>
      <c r="J102" s="100">
        <v>88</v>
      </c>
      <c r="K102" s="100">
        <v>81.8</v>
      </c>
      <c r="L102" s="100">
        <v>1</v>
      </c>
      <c r="M102" s="100">
        <v>100</v>
      </c>
      <c r="N102" s="100">
        <v>43</v>
      </c>
      <c r="O102" s="100">
        <v>83.7</v>
      </c>
      <c r="P102" s="100">
        <v>22</v>
      </c>
      <c r="Q102" s="100">
        <v>81.8</v>
      </c>
      <c r="R102" s="100">
        <v>1</v>
      </c>
      <c r="S102" s="100">
        <v>0</v>
      </c>
      <c r="T102" s="100">
        <v>19</v>
      </c>
      <c r="U102" s="100">
        <v>36.9</v>
      </c>
      <c r="V102" s="100">
        <v>14</v>
      </c>
      <c r="W102" s="100">
        <v>57.2</v>
      </c>
      <c r="X102" s="100" t="s">
        <v>78</v>
      </c>
    </row>
    <row r="103" spans="1:24">
      <c r="A103" s="100" t="s">
        <v>830</v>
      </c>
      <c r="B103" s="100" t="s">
        <v>840</v>
      </c>
      <c r="C103" s="100" t="s">
        <v>841</v>
      </c>
      <c r="D103" s="100" t="str">
        <f t="shared" si="4"/>
        <v>033550085</v>
      </c>
      <c r="E103" s="100" t="s">
        <v>812</v>
      </c>
      <c r="F103" s="100" t="s">
        <v>818</v>
      </c>
      <c r="G103" s="100" t="s">
        <v>700</v>
      </c>
      <c r="H103" s="100">
        <v>154</v>
      </c>
      <c r="I103" s="100">
        <v>77.900000000000006</v>
      </c>
      <c r="J103" s="100">
        <v>88</v>
      </c>
      <c r="K103" s="100">
        <v>73.900000000000006</v>
      </c>
      <c r="L103" s="100">
        <v>1</v>
      </c>
      <c r="M103" s="100">
        <v>100</v>
      </c>
      <c r="N103" s="100">
        <v>43</v>
      </c>
      <c r="O103" s="100">
        <v>88.4</v>
      </c>
      <c r="P103" s="100">
        <v>22</v>
      </c>
      <c r="Q103" s="100">
        <v>72.7</v>
      </c>
      <c r="R103" s="100">
        <v>1</v>
      </c>
      <c r="S103" s="100">
        <v>100</v>
      </c>
      <c r="T103" s="100">
        <v>19</v>
      </c>
      <c r="U103" s="100">
        <v>36.799999999999997</v>
      </c>
      <c r="V103" s="100">
        <v>14</v>
      </c>
      <c r="W103" s="100">
        <v>71.5</v>
      </c>
      <c r="X103" s="100" t="s">
        <v>78</v>
      </c>
    </row>
    <row r="104" spans="1:24">
      <c r="A104" s="100" t="s">
        <v>830</v>
      </c>
      <c r="B104" s="100" t="s">
        <v>840</v>
      </c>
      <c r="C104" s="100" t="s">
        <v>841</v>
      </c>
      <c r="D104" s="100" t="str">
        <f t="shared" si="4"/>
        <v>033550085</v>
      </c>
      <c r="E104" s="100" t="s">
        <v>812</v>
      </c>
      <c r="F104" s="100" t="s">
        <v>819</v>
      </c>
      <c r="G104" s="100" t="s">
        <v>699</v>
      </c>
      <c r="H104" s="100">
        <v>147</v>
      </c>
      <c r="I104" s="100">
        <v>86.4</v>
      </c>
      <c r="J104" s="100">
        <v>69</v>
      </c>
      <c r="K104" s="100">
        <v>85.5</v>
      </c>
      <c r="L104" s="100">
        <v>8</v>
      </c>
      <c r="M104" s="100">
        <v>100</v>
      </c>
      <c r="N104" s="100">
        <v>40</v>
      </c>
      <c r="O104" s="100">
        <v>82.5</v>
      </c>
      <c r="P104" s="100">
        <v>30</v>
      </c>
      <c r="Q104" s="100">
        <v>90</v>
      </c>
      <c r="R104" s="100">
        <v>2</v>
      </c>
      <c r="S104" s="100">
        <v>0</v>
      </c>
      <c r="T104" s="100">
        <v>23</v>
      </c>
      <c r="U104" s="100">
        <v>52.2</v>
      </c>
      <c r="V104" s="100">
        <v>16</v>
      </c>
      <c r="W104" s="100">
        <v>68.8</v>
      </c>
      <c r="X104" s="100" t="s">
        <v>78</v>
      </c>
    </row>
    <row r="105" spans="1:24">
      <c r="A105" s="100" t="s">
        <v>830</v>
      </c>
      <c r="B105" s="100" t="s">
        <v>840</v>
      </c>
      <c r="C105" s="100" t="s">
        <v>841</v>
      </c>
      <c r="D105" s="100" t="str">
        <f t="shared" si="4"/>
        <v>033550085</v>
      </c>
      <c r="E105" s="100" t="s">
        <v>812</v>
      </c>
      <c r="F105" s="100" t="s">
        <v>819</v>
      </c>
      <c r="G105" s="100" t="s">
        <v>700</v>
      </c>
      <c r="H105" s="100">
        <v>147</v>
      </c>
      <c r="I105" s="100">
        <v>69.400000000000006</v>
      </c>
      <c r="J105" s="100">
        <v>69</v>
      </c>
      <c r="K105" s="100">
        <v>68.099999999999994</v>
      </c>
      <c r="L105" s="100">
        <v>8</v>
      </c>
      <c r="M105" s="100">
        <v>75</v>
      </c>
      <c r="N105" s="100">
        <v>40</v>
      </c>
      <c r="O105" s="100">
        <v>70</v>
      </c>
      <c r="P105" s="100">
        <v>30</v>
      </c>
      <c r="Q105" s="100">
        <v>70</v>
      </c>
      <c r="R105" s="100">
        <v>2</v>
      </c>
      <c r="S105" s="100">
        <v>0</v>
      </c>
      <c r="T105" s="100">
        <v>23</v>
      </c>
      <c r="U105" s="100">
        <v>21.7</v>
      </c>
      <c r="V105" s="100">
        <v>16</v>
      </c>
      <c r="W105" s="100">
        <v>37.6</v>
      </c>
      <c r="X105" s="100" t="s">
        <v>78</v>
      </c>
    </row>
    <row r="106" spans="1:24">
      <c r="A106" s="100" t="s">
        <v>830</v>
      </c>
      <c r="B106" s="100" t="s">
        <v>842</v>
      </c>
      <c r="C106" s="100" t="s">
        <v>843</v>
      </c>
      <c r="D106" s="100" t="str">
        <f t="shared" ref="D106:D126" si="5">A106&amp;B106&amp;C106</f>
        <v>033930065</v>
      </c>
      <c r="E106" s="100" t="s">
        <v>812</v>
      </c>
      <c r="F106" s="100" t="s">
        <v>816</v>
      </c>
      <c r="G106" s="100" t="s">
        <v>699</v>
      </c>
      <c r="H106" s="100">
        <v>133</v>
      </c>
      <c r="I106" s="100">
        <v>75.2</v>
      </c>
      <c r="J106" s="100">
        <v>80</v>
      </c>
      <c r="K106" s="100">
        <v>72.5</v>
      </c>
      <c r="L106" s="100">
        <v>2</v>
      </c>
      <c r="M106" s="100">
        <v>50</v>
      </c>
      <c r="N106" s="100">
        <v>39</v>
      </c>
      <c r="O106" s="100">
        <v>87.2</v>
      </c>
      <c r="P106" s="100">
        <v>12</v>
      </c>
      <c r="Q106" s="100">
        <v>58.3</v>
      </c>
      <c r="R106" s="100">
        <v>2</v>
      </c>
      <c r="S106" s="100">
        <v>50</v>
      </c>
      <c r="T106" s="100">
        <v>28</v>
      </c>
      <c r="U106" s="100">
        <v>32.1</v>
      </c>
      <c r="V106" s="100">
        <v>6</v>
      </c>
      <c r="W106" s="100">
        <v>50</v>
      </c>
      <c r="X106" s="100" t="s">
        <v>78</v>
      </c>
    </row>
    <row r="107" spans="1:24">
      <c r="A107" s="100" t="s">
        <v>830</v>
      </c>
      <c r="B107" s="100" t="s">
        <v>842</v>
      </c>
      <c r="C107" s="100" t="s">
        <v>843</v>
      </c>
      <c r="D107" s="100" t="str">
        <f t="shared" si="5"/>
        <v>033930065</v>
      </c>
      <c r="E107" s="100" t="s">
        <v>812</v>
      </c>
      <c r="F107" s="100" t="s">
        <v>816</v>
      </c>
      <c r="G107" s="100" t="s">
        <v>700</v>
      </c>
      <c r="H107" s="100">
        <v>133</v>
      </c>
      <c r="I107" s="100">
        <v>80.5</v>
      </c>
      <c r="J107" s="100">
        <v>80</v>
      </c>
      <c r="K107" s="100">
        <v>75.099999999999994</v>
      </c>
      <c r="L107" s="100">
        <v>2</v>
      </c>
      <c r="M107" s="100">
        <v>50</v>
      </c>
      <c r="N107" s="100">
        <v>39</v>
      </c>
      <c r="O107" s="100">
        <v>97.4</v>
      </c>
      <c r="P107" s="100">
        <v>12</v>
      </c>
      <c r="Q107" s="100">
        <v>66.7</v>
      </c>
      <c r="R107" s="100">
        <v>2</v>
      </c>
      <c r="S107" s="100">
        <v>100</v>
      </c>
      <c r="T107" s="100">
        <v>28</v>
      </c>
      <c r="U107" s="100">
        <v>42.8</v>
      </c>
      <c r="V107" s="100">
        <v>6</v>
      </c>
      <c r="W107" s="100">
        <v>50</v>
      </c>
      <c r="X107" s="100" t="s">
        <v>78</v>
      </c>
    </row>
    <row r="108" spans="1:24">
      <c r="A108" s="100" t="s">
        <v>830</v>
      </c>
      <c r="B108" s="100" t="s">
        <v>842</v>
      </c>
      <c r="C108" s="100" t="s">
        <v>843</v>
      </c>
      <c r="D108" s="100" t="str">
        <f t="shared" si="5"/>
        <v>033930065</v>
      </c>
      <c r="E108" s="100" t="s">
        <v>812</v>
      </c>
      <c r="F108" s="100" t="s">
        <v>817</v>
      </c>
      <c r="G108" s="100" t="s">
        <v>699</v>
      </c>
      <c r="H108" s="100">
        <v>132</v>
      </c>
      <c r="I108" s="100">
        <v>85.6</v>
      </c>
      <c r="J108" s="100">
        <v>88</v>
      </c>
      <c r="K108" s="100">
        <v>83</v>
      </c>
      <c r="L108" s="100">
        <v>0</v>
      </c>
      <c r="M108" s="100">
        <v>0</v>
      </c>
      <c r="N108" s="100">
        <v>37</v>
      </c>
      <c r="O108" s="100">
        <v>94.6</v>
      </c>
      <c r="P108" s="100">
        <v>7</v>
      </c>
      <c r="Q108" s="100">
        <v>71.400000000000006</v>
      </c>
      <c r="R108" s="100">
        <v>3</v>
      </c>
      <c r="S108" s="100">
        <v>66.7</v>
      </c>
      <c r="T108" s="100">
        <v>25</v>
      </c>
      <c r="U108" s="100">
        <v>60</v>
      </c>
      <c r="V108" s="100">
        <v>6</v>
      </c>
      <c r="W108" s="100">
        <v>50</v>
      </c>
      <c r="X108" s="100" t="s">
        <v>78</v>
      </c>
    </row>
    <row r="109" spans="1:24">
      <c r="A109" s="100" t="s">
        <v>830</v>
      </c>
      <c r="B109" s="100" t="s">
        <v>842</v>
      </c>
      <c r="C109" s="100" t="s">
        <v>843</v>
      </c>
      <c r="D109" s="100" t="str">
        <f t="shared" si="5"/>
        <v>033930065</v>
      </c>
      <c r="E109" s="100" t="s">
        <v>812</v>
      </c>
      <c r="F109" s="100" t="s">
        <v>817</v>
      </c>
      <c r="G109" s="100" t="s">
        <v>700</v>
      </c>
      <c r="H109" s="100">
        <v>132</v>
      </c>
      <c r="I109" s="100">
        <v>82.6</v>
      </c>
      <c r="J109" s="100">
        <v>88</v>
      </c>
      <c r="K109" s="100">
        <v>78.400000000000006</v>
      </c>
      <c r="L109" s="100">
        <v>0</v>
      </c>
      <c r="M109" s="100">
        <v>0</v>
      </c>
      <c r="N109" s="100">
        <v>37</v>
      </c>
      <c r="O109" s="100">
        <v>97.3</v>
      </c>
      <c r="P109" s="100">
        <v>7</v>
      </c>
      <c r="Q109" s="100">
        <v>57.2</v>
      </c>
      <c r="R109" s="100">
        <v>3</v>
      </c>
      <c r="S109" s="100">
        <v>100</v>
      </c>
      <c r="T109" s="100">
        <v>25</v>
      </c>
      <c r="U109" s="100">
        <v>36</v>
      </c>
      <c r="V109" s="100">
        <v>6</v>
      </c>
      <c r="W109" s="100">
        <v>50</v>
      </c>
      <c r="X109" s="100" t="s">
        <v>78</v>
      </c>
    </row>
    <row r="110" spans="1:24">
      <c r="A110" s="100" t="s">
        <v>830</v>
      </c>
      <c r="B110" s="100" t="s">
        <v>842</v>
      </c>
      <c r="C110" s="100" t="s">
        <v>843</v>
      </c>
      <c r="D110" s="100" t="str">
        <f t="shared" si="5"/>
        <v>033930065</v>
      </c>
      <c r="E110" s="100" t="s">
        <v>812</v>
      </c>
      <c r="F110" s="100" t="s">
        <v>818</v>
      </c>
      <c r="G110" s="100" t="s">
        <v>699</v>
      </c>
      <c r="H110" s="100">
        <v>174</v>
      </c>
      <c r="I110" s="100">
        <v>77.599999999999994</v>
      </c>
      <c r="J110" s="100">
        <v>107</v>
      </c>
      <c r="K110" s="100">
        <v>76.599999999999994</v>
      </c>
      <c r="L110" s="100">
        <v>2</v>
      </c>
      <c r="M110" s="100">
        <v>50</v>
      </c>
      <c r="N110" s="100">
        <v>49</v>
      </c>
      <c r="O110" s="100">
        <v>87.8</v>
      </c>
      <c r="P110" s="100">
        <v>16</v>
      </c>
      <c r="Q110" s="100">
        <v>56.3</v>
      </c>
      <c r="R110" s="100">
        <v>1</v>
      </c>
      <c r="S110" s="100">
        <v>0</v>
      </c>
      <c r="T110" s="100">
        <v>30</v>
      </c>
      <c r="U110" s="100">
        <v>30</v>
      </c>
      <c r="V110" s="100">
        <v>9</v>
      </c>
      <c r="W110" s="100">
        <v>55.5</v>
      </c>
      <c r="X110" s="100" t="s">
        <v>78</v>
      </c>
    </row>
    <row r="111" spans="1:24">
      <c r="A111" s="100" t="s">
        <v>830</v>
      </c>
      <c r="B111" s="100" t="s">
        <v>842</v>
      </c>
      <c r="C111" s="100" t="s">
        <v>843</v>
      </c>
      <c r="D111" s="100" t="str">
        <f t="shared" si="5"/>
        <v>033930065</v>
      </c>
      <c r="E111" s="100" t="s">
        <v>812</v>
      </c>
      <c r="F111" s="100" t="s">
        <v>818</v>
      </c>
      <c r="G111" s="100" t="s">
        <v>700</v>
      </c>
      <c r="H111" s="100">
        <v>174</v>
      </c>
      <c r="I111" s="100">
        <v>81.599999999999994</v>
      </c>
      <c r="J111" s="100">
        <v>107</v>
      </c>
      <c r="K111" s="100">
        <v>77.599999999999994</v>
      </c>
      <c r="L111" s="100">
        <v>2</v>
      </c>
      <c r="M111" s="100">
        <v>100</v>
      </c>
      <c r="N111" s="100">
        <v>49</v>
      </c>
      <c r="O111" s="100">
        <v>91.8</v>
      </c>
      <c r="P111" s="100">
        <v>16</v>
      </c>
      <c r="Q111" s="100">
        <v>75.099999999999994</v>
      </c>
      <c r="R111" s="100">
        <v>1</v>
      </c>
      <c r="S111" s="100">
        <v>100</v>
      </c>
      <c r="T111" s="100">
        <v>30</v>
      </c>
      <c r="U111" s="100">
        <v>40</v>
      </c>
      <c r="V111" s="100">
        <v>9</v>
      </c>
      <c r="W111" s="100">
        <v>77.8</v>
      </c>
      <c r="X111" s="100" t="s">
        <v>78</v>
      </c>
    </row>
    <row r="112" spans="1:24">
      <c r="A112" s="100" t="s">
        <v>830</v>
      </c>
      <c r="B112" s="100" t="s">
        <v>842</v>
      </c>
      <c r="C112" s="100" t="s">
        <v>843</v>
      </c>
      <c r="D112" s="100" t="str">
        <f t="shared" si="5"/>
        <v>033930065</v>
      </c>
      <c r="E112" s="100" t="s">
        <v>812</v>
      </c>
      <c r="F112" s="100" t="s">
        <v>819</v>
      </c>
      <c r="G112" s="100" t="s">
        <v>699</v>
      </c>
      <c r="H112" s="100">
        <v>156</v>
      </c>
      <c r="I112" s="100">
        <v>94.9</v>
      </c>
      <c r="J112" s="100">
        <v>101</v>
      </c>
      <c r="K112" s="100">
        <v>95.1</v>
      </c>
      <c r="L112" s="100">
        <v>2</v>
      </c>
      <c r="M112" s="100">
        <v>100</v>
      </c>
      <c r="N112" s="100">
        <v>46</v>
      </c>
      <c r="O112" s="100">
        <v>95.6</v>
      </c>
      <c r="P112" s="100">
        <v>7</v>
      </c>
      <c r="Q112" s="100">
        <v>85.7</v>
      </c>
      <c r="R112" s="100">
        <v>2</v>
      </c>
      <c r="S112" s="100">
        <v>50</v>
      </c>
      <c r="T112" s="100">
        <v>16</v>
      </c>
      <c r="U112" s="100">
        <v>56.3</v>
      </c>
      <c r="V112" s="100">
        <v>6</v>
      </c>
      <c r="W112" s="100">
        <v>83.3</v>
      </c>
      <c r="X112" s="100" t="s">
        <v>78</v>
      </c>
    </row>
    <row r="113" spans="1:24">
      <c r="A113" s="100" t="s">
        <v>830</v>
      </c>
      <c r="B113" s="100" t="s">
        <v>842</v>
      </c>
      <c r="C113" s="100" t="s">
        <v>843</v>
      </c>
      <c r="D113" s="100" t="str">
        <f t="shared" si="5"/>
        <v>033930065</v>
      </c>
      <c r="E113" s="100" t="s">
        <v>812</v>
      </c>
      <c r="F113" s="100" t="s">
        <v>819</v>
      </c>
      <c r="G113" s="100" t="s">
        <v>700</v>
      </c>
      <c r="H113" s="100">
        <v>156</v>
      </c>
      <c r="I113" s="100">
        <v>87.8</v>
      </c>
      <c r="J113" s="100">
        <v>101</v>
      </c>
      <c r="K113" s="100">
        <v>86.2</v>
      </c>
      <c r="L113" s="100">
        <v>2</v>
      </c>
      <c r="M113" s="100">
        <v>50</v>
      </c>
      <c r="N113" s="100">
        <v>46</v>
      </c>
      <c r="O113" s="100">
        <v>93.4</v>
      </c>
      <c r="P113" s="100">
        <v>7</v>
      </c>
      <c r="Q113" s="100">
        <v>85.7</v>
      </c>
      <c r="R113" s="100">
        <v>2</v>
      </c>
      <c r="S113" s="100">
        <v>100</v>
      </c>
      <c r="T113" s="100">
        <v>16</v>
      </c>
      <c r="U113" s="100">
        <v>37.5</v>
      </c>
      <c r="V113" s="100">
        <v>6</v>
      </c>
      <c r="W113" s="100">
        <v>83.4</v>
      </c>
      <c r="X113" s="100" t="s">
        <v>78</v>
      </c>
    </row>
    <row r="114" spans="1:24">
      <c r="A114" s="100" t="s">
        <v>830</v>
      </c>
      <c r="B114" s="100" t="s">
        <v>844</v>
      </c>
      <c r="C114" s="100" t="s">
        <v>828</v>
      </c>
      <c r="D114" s="100" t="str">
        <f t="shared" si="5"/>
        <v>034470050</v>
      </c>
      <c r="E114" s="100" t="s">
        <v>812</v>
      </c>
      <c r="F114" s="100" t="s">
        <v>814</v>
      </c>
      <c r="G114" s="100" t="s">
        <v>699</v>
      </c>
      <c r="H114" s="100">
        <v>45</v>
      </c>
      <c r="I114" s="100">
        <v>71.099999999999994</v>
      </c>
      <c r="J114" s="100">
        <v>30</v>
      </c>
      <c r="K114" s="100">
        <v>73.3</v>
      </c>
      <c r="L114" s="100">
        <v>1</v>
      </c>
      <c r="M114" s="100">
        <v>100</v>
      </c>
      <c r="N114" s="100">
        <v>3</v>
      </c>
      <c r="O114" s="100">
        <v>100</v>
      </c>
      <c r="P114" s="100">
        <v>11</v>
      </c>
      <c r="Q114" s="100">
        <v>54.6</v>
      </c>
      <c r="R114" s="100">
        <v>1</v>
      </c>
      <c r="S114" s="100">
        <v>100</v>
      </c>
      <c r="T114" s="100">
        <v>9</v>
      </c>
      <c r="U114" s="100">
        <v>11.1</v>
      </c>
      <c r="V114" s="100">
        <v>4</v>
      </c>
      <c r="W114" s="100">
        <v>25</v>
      </c>
      <c r="X114" s="100" t="s">
        <v>78</v>
      </c>
    </row>
    <row r="115" spans="1:24">
      <c r="A115" s="100" t="s">
        <v>830</v>
      </c>
      <c r="B115" s="100" t="s">
        <v>844</v>
      </c>
      <c r="C115" s="100" t="s">
        <v>828</v>
      </c>
      <c r="D115" s="100" t="str">
        <f t="shared" si="5"/>
        <v>034470050</v>
      </c>
      <c r="E115" s="100" t="s">
        <v>812</v>
      </c>
      <c r="F115" s="100" t="s">
        <v>814</v>
      </c>
      <c r="G115" s="100" t="s">
        <v>700</v>
      </c>
      <c r="H115" s="100">
        <v>45</v>
      </c>
      <c r="I115" s="100">
        <v>82.3</v>
      </c>
      <c r="J115" s="100">
        <v>30</v>
      </c>
      <c r="K115" s="100">
        <v>90</v>
      </c>
      <c r="L115" s="100">
        <v>1</v>
      </c>
      <c r="M115" s="100">
        <v>0</v>
      </c>
      <c r="N115" s="100">
        <v>3</v>
      </c>
      <c r="O115" s="100">
        <v>100</v>
      </c>
      <c r="P115" s="100">
        <v>11</v>
      </c>
      <c r="Q115" s="100">
        <v>63.7</v>
      </c>
      <c r="R115" s="100">
        <v>1</v>
      </c>
      <c r="S115" s="100">
        <v>100</v>
      </c>
      <c r="T115" s="100">
        <v>9</v>
      </c>
      <c r="U115" s="100">
        <v>22.2</v>
      </c>
      <c r="V115" s="100">
        <v>4</v>
      </c>
      <c r="W115" s="100">
        <v>50</v>
      </c>
      <c r="X115" s="100" t="s">
        <v>78</v>
      </c>
    </row>
    <row r="116" spans="1:24">
      <c r="A116" s="100" t="s">
        <v>830</v>
      </c>
      <c r="B116" s="100" t="s">
        <v>844</v>
      </c>
      <c r="C116" s="100" t="s">
        <v>828</v>
      </c>
      <c r="D116" s="100" t="str">
        <f t="shared" si="5"/>
        <v>034470050</v>
      </c>
      <c r="E116" s="100" t="s">
        <v>812</v>
      </c>
      <c r="F116" s="100" t="s">
        <v>815</v>
      </c>
      <c r="G116" s="100" t="s">
        <v>699</v>
      </c>
      <c r="H116" s="100">
        <v>36</v>
      </c>
      <c r="I116" s="100">
        <v>58.3</v>
      </c>
      <c r="J116" s="100">
        <v>23</v>
      </c>
      <c r="K116" s="100">
        <v>60.9</v>
      </c>
      <c r="L116" s="100">
        <v>3</v>
      </c>
      <c r="M116" s="100">
        <v>66.7</v>
      </c>
      <c r="N116" s="100">
        <v>2</v>
      </c>
      <c r="O116" s="100">
        <v>50</v>
      </c>
      <c r="P116" s="100">
        <v>8</v>
      </c>
      <c r="Q116" s="100">
        <v>50</v>
      </c>
      <c r="R116" s="100">
        <v>0</v>
      </c>
      <c r="S116" s="100">
        <v>0</v>
      </c>
      <c r="T116" s="100">
        <v>5</v>
      </c>
      <c r="U116" s="100">
        <v>20</v>
      </c>
      <c r="V116" s="100">
        <v>5</v>
      </c>
      <c r="W116" s="100">
        <v>40</v>
      </c>
      <c r="X116" s="100" t="s">
        <v>78</v>
      </c>
    </row>
    <row r="117" spans="1:24">
      <c r="A117" s="100" t="s">
        <v>830</v>
      </c>
      <c r="B117" s="100" t="s">
        <v>844</v>
      </c>
      <c r="C117" s="100" t="s">
        <v>828</v>
      </c>
      <c r="D117" s="100" t="str">
        <f t="shared" si="5"/>
        <v>034470050</v>
      </c>
      <c r="E117" s="100" t="s">
        <v>812</v>
      </c>
      <c r="F117" s="100" t="s">
        <v>815</v>
      </c>
      <c r="G117" s="100" t="s">
        <v>700</v>
      </c>
      <c r="H117" s="100">
        <v>36</v>
      </c>
      <c r="I117" s="100">
        <v>86.1</v>
      </c>
      <c r="J117" s="100">
        <v>23</v>
      </c>
      <c r="K117" s="100">
        <v>91.3</v>
      </c>
      <c r="L117" s="100">
        <v>3</v>
      </c>
      <c r="M117" s="100">
        <v>100</v>
      </c>
      <c r="N117" s="100">
        <v>2</v>
      </c>
      <c r="O117" s="100">
        <v>100</v>
      </c>
      <c r="P117" s="100">
        <v>8</v>
      </c>
      <c r="Q117" s="100">
        <v>62.5</v>
      </c>
      <c r="R117" s="100">
        <v>0</v>
      </c>
      <c r="S117" s="100">
        <v>0</v>
      </c>
      <c r="T117" s="100">
        <v>5</v>
      </c>
      <c r="U117" s="100">
        <v>60</v>
      </c>
      <c r="V117" s="100">
        <v>5</v>
      </c>
      <c r="W117" s="100">
        <v>60</v>
      </c>
      <c r="X117" s="100" t="s">
        <v>78</v>
      </c>
    </row>
    <row r="118" spans="1:24">
      <c r="A118" s="100" t="s">
        <v>830</v>
      </c>
      <c r="B118" s="100" t="s">
        <v>844</v>
      </c>
      <c r="C118" s="100" t="s">
        <v>828</v>
      </c>
      <c r="D118" s="100" t="str">
        <f t="shared" si="5"/>
        <v>034470050</v>
      </c>
      <c r="E118" s="100" t="s">
        <v>812</v>
      </c>
      <c r="F118" s="100" t="s">
        <v>816</v>
      </c>
      <c r="G118" s="100" t="s">
        <v>699</v>
      </c>
      <c r="H118" s="100">
        <v>35</v>
      </c>
      <c r="I118" s="100">
        <v>48.6</v>
      </c>
      <c r="J118" s="100">
        <v>21</v>
      </c>
      <c r="K118" s="100">
        <v>42.9</v>
      </c>
      <c r="L118" s="100">
        <v>0</v>
      </c>
      <c r="M118" s="100">
        <v>0</v>
      </c>
      <c r="N118" s="100">
        <v>9</v>
      </c>
      <c r="O118" s="100">
        <v>66.7</v>
      </c>
      <c r="P118" s="100">
        <v>5</v>
      </c>
      <c r="Q118" s="100">
        <v>40</v>
      </c>
      <c r="R118" s="100">
        <v>0</v>
      </c>
      <c r="S118" s="100">
        <v>0</v>
      </c>
      <c r="T118" s="100">
        <v>5</v>
      </c>
      <c r="U118" s="100">
        <v>20</v>
      </c>
      <c r="V118" s="100">
        <v>5</v>
      </c>
      <c r="W118" s="100">
        <v>40</v>
      </c>
      <c r="X118" s="100" t="s">
        <v>78</v>
      </c>
    </row>
    <row r="119" spans="1:24">
      <c r="A119" s="100" t="s">
        <v>830</v>
      </c>
      <c r="B119" s="100" t="s">
        <v>844</v>
      </c>
      <c r="C119" s="100" t="s">
        <v>828</v>
      </c>
      <c r="D119" s="100" t="str">
        <f t="shared" si="5"/>
        <v>034470050</v>
      </c>
      <c r="E119" s="100" t="s">
        <v>812</v>
      </c>
      <c r="F119" s="100" t="s">
        <v>816</v>
      </c>
      <c r="G119" s="100" t="s">
        <v>700</v>
      </c>
      <c r="H119" s="100">
        <v>35</v>
      </c>
      <c r="I119" s="100">
        <v>60</v>
      </c>
      <c r="J119" s="100">
        <v>21</v>
      </c>
      <c r="K119" s="100">
        <v>52.4</v>
      </c>
      <c r="L119" s="100">
        <v>0</v>
      </c>
      <c r="M119" s="100">
        <v>0</v>
      </c>
      <c r="N119" s="100">
        <v>9</v>
      </c>
      <c r="O119" s="100">
        <v>88.9</v>
      </c>
      <c r="P119" s="100">
        <v>5</v>
      </c>
      <c r="Q119" s="100">
        <v>40</v>
      </c>
      <c r="R119" s="100">
        <v>0</v>
      </c>
      <c r="S119" s="100">
        <v>0</v>
      </c>
      <c r="T119" s="100">
        <v>5</v>
      </c>
      <c r="U119" s="100">
        <v>20</v>
      </c>
      <c r="V119" s="100">
        <v>5</v>
      </c>
      <c r="W119" s="100">
        <v>60</v>
      </c>
      <c r="X119" s="100" t="s">
        <v>78</v>
      </c>
    </row>
    <row r="120" spans="1:24">
      <c r="A120" s="100" t="s">
        <v>830</v>
      </c>
      <c r="B120" s="100" t="s">
        <v>844</v>
      </c>
      <c r="C120" s="100" t="s">
        <v>828</v>
      </c>
      <c r="D120" s="100" t="str">
        <f t="shared" si="5"/>
        <v>034470050</v>
      </c>
      <c r="E120" s="100" t="s">
        <v>812</v>
      </c>
      <c r="F120" s="100" t="s">
        <v>817</v>
      </c>
      <c r="G120" s="100" t="s">
        <v>699</v>
      </c>
      <c r="H120" s="100">
        <v>47</v>
      </c>
      <c r="I120" s="100">
        <v>68.099999999999994</v>
      </c>
      <c r="J120" s="100">
        <v>29</v>
      </c>
      <c r="K120" s="100">
        <v>75.900000000000006</v>
      </c>
      <c r="L120" s="100">
        <v>7</v>
      </c>
      <c r="M120" s="100">
        <v>42.9</v>
      </c>
      <c r="N120" s="100">
        <v>7</v>
      </c>
      <c r="O120" s="100">
        <v>71.400000000000006</v>
      </c>
      <c r="P120" s="100">
        <v>4</v>
      </c>
      <c r="Q120" s="100">
        <v>50</v>
      </c>
      <c r="R120" s="100">
        <v>1</v>
      </c>
      <c r="S120" s="100">
        <v>0</v>
      </c>
      <c r="T120" s="100">
        <v>7</v>
      </c>
      <c r="U120" s="100">
        <v>0</v>
      </c>
      <c r="V120" s="100">
        <v>8</v>
      </c>
      <c r="W120" s="100">
        <v>62.5</v>
      </c>
      <c r="X120" s="100" t="s">
        <v>78</v>
      </c>
    </row>
    <row r="121" spans="1:24">
      <c r="A121" s="100" t="s">
        <v>830</v>
      </c>
      <c r="B121" s="100" t="s">
        <v>844</v>
      </c>
      <c r="C121" s="100" t="s">
        <v>828</v>
      </c>
      <c r="D121" s="100" t="str">
        <f t="shared" si="5"/>
        <v>034470050</v>
      </c>
      <c r="E121" s="100" t="s">
        <v>812</v>
      </c>
      <c r="F121" s="100" t="s">
        <v>817</v>
      </c>
      <c r="G121" s="100" t="s">
        <v>700</v>
      </c>
      <c r="H121" s="100">
        <v>47</v>
      </c>
      <c r="I121" s="100">
        <v>78.7</v>
      </c>
      <c r="J121" s="100">
        <v>29</v>
      </c>
      <c r="K121" s="100">
        <v>86.2</v>
      </c>
      <c r="L121" s="100">
        <v>7</v>
      </c>
      <c r="M121" s="100">
        <v>42.9</v>
      </c>
      <c r="N121" s="100">
        <v>7</v>
      </c>
      <c r="O121" s="100">
        <v>85.7</v>
      </c>
      <c r="P121" s="100">
        <v>4</v>
      </c>
      <c r="Q121" s="100">
        <v>75</v>
      </c>
      <c r="R121" s="100">
        <v>1</v>
      </c>
      <c r="S121" s="100">
        <v>0</v>
      </c>
      <c r="T121" s="100">
        <v>7</v>
      </c>
      <c r="U121" s="100">
        <v>14.3</v>
      </c>
      <c r="V121" s="100">
        <v>8</v>
      </c>
      <c r="W121" s="100">
        <v>87.5</v>
      </c>
      <c r="X121" s="100" t="s">
        <v>78</v>
      </c>
    </row>
    <row r="122" spans="1:24">
      <c r="A122" s="100" t="s">
        <v>830</v>
      </c>
      <c r="B122" s="100" t="s">
        <v>844</v>
      </c>
      <c r="C122" s="100" t="s">
        <v>828</v>
      </c>
      <c r="D122" s="100" t="str">
        <f t="shared" si="5"/>
        <v>034470050</v>
      </c>
      <c r="E122" s="100" t="s">
        <v>812</v>
      </c>
      <c r="F122" s="100" t="s">
        <v>818</v>
      </c>
      <c r="G122" s="100" t="s">
        <v>699</v>
      </c>
      <c r="H122" s="100">
        <v>54</v>
      </c>
      <c r="I122" s="100">
        <v>74.099999999999994</v>
      </c>
      <c r="J122" s="100">
        <v>39</v>
      </c>
      <c r="K122" s="100">
        <v>79.400000000000006</v>
      </c>
      <c r="L122" s="100">
        <v>0</v>
      </c>
      <c r="M122" s="100">
        <v>0</v>
      </c>
      <c r="N122" s="100">
        <v>5</v>
      </c>
      <c r="O122" s="100">
        <v>100</v>
      </c>
      <c r="P122" s="100">
        <v>10</v>
      </c>
      <c r="Q122" s="100">
        <v>40</v>
      </c>
      <c r="R122" s="100">
        <v>0</v>
      </c>
      <c r="S122" s="100">
        <v>0</v>
      </c>
      <c r="T122" s="100">
        <v>6</v>
      </c>
      <c r="U122" s="100">
        <v>0</v>
      </c>
      <c r="V122" s="100">
        <v>5</v>
      </c>
      <c r="W122" s="100">
        <v>40</v>
      </c>
      <c r="X122" s="100" t="s">
        <v>78</v>
      </c>
    </row>
    <row r="123" spans="1:24">
      <c r="A123" s="100" t="s">
        <v>830</v>
      </c>
      <c r="B123" s="100" t="s">
        <v>844</v>
      </c>
      <c r="C123" s="100" t="s">
        <v>828</v>
      </c>
      <c r="D123" s="100" t="str">
        <f t="shared" si="5"/>
        <v>034470050</v>
      </c>
      <c r="E123" s="100" t="s">
        <v>812</v>
      </c>
      <c r="F123" s="100" t="s">
        <v>818</v>
      </c>
      <c r="G123" s="100" t="s">
        <v>700</v>
      </c>
      <c r="H123" s="100">
        <v>54</v>
      </c>
      <c r="I123" s="100">
        <v>68.5</v>
      </c>
      <c r="J123" s="100">
        <v>39</v>
      </c>
      <c r="K123" s="100">
        <v>74.3</v>
      </c>
      <c r="L123" s="100">
        <v>0</v>
      </c>
      <c r="M123" s="100">
        <v>0</v>
      </c>
      <c r="N123" s="100">
        <v>5</v>
      </c>
      <c r="O123" s="100">
        <v>80</v>
      </c>
      <c r="P123" s="100">
        <v>10</v>
      </c>
      <c r="Q123" s="100">
        <v>40</v>
      </c>
      <c r="R123" s="100">
        <v>0</v>
      </c>
      <c r="S123" s="100">
        <v>0</v>
      </c>
      <c r="T123" s="100">
        <v>6</v>
      </c>
      <c r="U123" s="100">
        <v>0</v>
      </c>
      <c r="V123" s="100">
        <v>5</v>
      </c>
      <c r="W123" s="100">
        <v>60</v>
      </c>
      <c r="X123" s="100" t="s">
        <v>78</v>
      </c>
    </row>
    <row r="124" spans="1:24">
      <c r="A124" s="100" t="s">
        <v>830</v>
      </c>
      <c r="B124" s="100" t="s">
        <v>844</v>
      </c>
      <c r="C124" s="100" t="s">
        <v>828</v>
      </c>
      <c r="D124" s="100" t="str">
        <f t="shared" si="5"/>
        <v>034470050</v>
      </c>
      <c r="E124" s="100" t="s">
        <v>812</v>
      </c>
      <c r="F124" s="100" t="s">
        <v>819</v>
      </c>
      <c r="G124" s="100" t="s">
        <v>699</v>
      </c>
      <c r="H124" s="100">
        <v>59</v>
      </c>
      <c r="I124" s="100">
        <v>91.5</v>
      </c>
      <c r="J124" s="100">
        <v>44</v>
      </c>
      <c r="K124" s="100">
        <v>95.4</v>
      </c>
      <c r="L124" s="100">
        <v>1</v>
      </c>
      <c r="M124" s="100">
        <v>100</v>
      </c>
      <c r="N124" s="100">
        <v>6</v>
      </c>
      <c r="O124" s="100">
        <v>100</v>
      </c>
      <c r="P124" s="100">
        <v>7</v>
      </c>
      <c r="Q124" s="100">
        <v>71.5</v>
      </c>
      <c r="R124" s="100">
        <v>0</v>
      </c>
      <c r="S124" s="100">
        <v>0</v>
      </c>
      <c r="T124" s="100">
        <v>10</v>
      </c>
      <c r="U124" s="100">
        <v>50</v>
      </c>
      <c r="V124" s="100">
        <v>3</v>
      </c>
      <c r="W124" s="100">
        <v>100</v>
      </c>
      <c r="X124" s="100" t="s">
        <v>78</v>
      </c>
    </row>
    <row r="125" spans="1:24">
      <c r="A125" s="100" t="s">
        <v>830</v>
      </c>
      <c r="B125" s="100" t="s">
        <v>844</v>
      </c>
      <c r="C125" s="100" t="s">
        <v>828</v>
      </c>
      <c r="D125" s="100" t="str">
        <f t="shared" si="5"/>
        <v>034470050</v>
      </c>
      <c r="E125" s="100" t="s">
        <v>812</v>
      </c>
      <c r="F125" s="100" t="s">
        <v>819</v>
      </c>
      <c r="G125" s="100" t="s">
        <v>700</v>
      </c>
      <c r="H125" s="100">
        <v>59</v>
      </c>
      <c r="I125" s="100">
        <v>83.1</v>
      </c>
      <c r="J125" s="100">
        <v>44</v>
      </c>
      <c r="K125" s="100">
        <v>86.4</v>
      </c>
      <c r="L125" s="100">
        <v>1</v>
      </c>
      <c r="M125" s="100">
        <v>100</v>
      </c>
      <c r="N125" s="100">
        <v>6</v>
      </c>
      <c r="O125" s="100">
        <v>100</v>
      </c>
      <c r="P125" s="100">
        <v>7</v>
      </c>
      <c r="Q125" s="100">
        <v>57.2</v>
      </c>
      <c r="R125" s="100">
        <v>0</v>
      </c>
      <c r="S125" s="100">
        <v>0</v>
      </c>
      <c r="T125" s="100">
        <v>10</v>
      </c>
      <c r="U125" s="100">
        <v>30</v>
      </c>
      <c r="V125" s="100">
        <v>3</v>
      </c>
      <c r="W125" s="100">
        <v>66.599999999999994</v>
      </c>
      <c r="X125" s="100" t="s">
        <v>78</v>
      </c>
    </row>
    <row r="126" spans="1:24">
      <c r="A126" s="100" t="s">
        <v>830</v>
      </c>
      <c r="B126" s="100" t="s">
        <v>845</v>
      </c>
      <c r="C126" s="100" t="s">
        <v>828</v>
      </c>
      <c r="D126" s="100" t="str">
        <f t="shared" si="5"/>
        <v>034610050</v>
      </c>
      <c r="E126" s="100" t="s">
        <v>812</v>
      </c>
      <c r="F126" s="100" t="s">
        <v>811</v>
      </c>
      <c r="G126" s="100" t="s">
        <v>699</v>
      </c>
      <c r="H126" s="100">
        <v>110</v>
      </c>
      <c r="I126" s="100">
        <v>93.6</v>
      </c>
      <c r="J126" s="100">
        <v>78</v>
      </c>
      <c r="K126" s="100">
        <v>94.8</v>
      </c>
      <c r="L126" s="100">
        <v>3</v>
      </c>
      <c r="M126" s="100">
        <v>100</v>
      </c>
      <c r="N126" s="100">
        <v>13</v>
      </c>
      <c r="O126" s="100">
        <v>92.3</v>
      </c>
      <c r="P126" s="100">
        <v>16</v>
      </c>
      <c r="Q126" s="100">
        <v>87.5</v>
      </c>
      <c r="R126" s="100">
        <v>2</v>
      </c>
      <c r="S126" s="100">
        <v>50</v>
      </c>
      <c r="T126" s="100">
        <v>20</v>
      </c>
      <c r="U126" s="100">
        <v>70</v>
      </c>
      <c r="V126" s="100">
        <v>9</v>
      </c>
      <c r="W126" s="100">
        <v>88.9</v>
      </c>
      <c r="X126" s="100" t="s">
        <v>78</v>
      </c>
    </row>
    <row r="127" spans="1:24">
      <c r="A127" s="100" t="s">
        <v>830</v>
      </c>
      <c r="B127" s="100" t="s">
        <v>845</v>
      </c>
      <c r="C127" s="100" t="s">
        <v>828</v>
      </c>
      <c r="D127" s="100" t="str">
        <f t="shared" ref="D127:D149" si="6">A127&amp;B127&amp;C127</f>
        <v>034610050</v>
      </c>
      <c r="E127" s="100" t="s">
        <v>812</v>
      </c>
      <c r="F127" s="100" t="s">
        <v>811</v>
      </c>
      <c r="G127" s="100" t="s">
        <v>700</v>
      </c>
      <c r="H127" s="100">
        <v>110</v>
      </c>
      <c r="I127" s="100">
        <v>82.7</v>
      </c>
      <c r="J127" s="100">
        <v>78</v>
      </c>
      <c r="K127" s="100">
        <v>84.6</v>
      </c>
      <c r="L127" s="100">
        <v>3</v>
      </c>
      <c r="M127" s="100">
        <v>66.599999999999994</v>
      </c>
      <c r="N127" s="100">
        <v>13</v>
      </c>
      <c r="O127" s="100">
        <v>76.900000000000006</v>
      </c>
      <c r="P127" s="100">
        <v>16</v>
      </c>
      <c r="Q127" s="100">
        <v>81.3</v>
      </c>
      <c r="R127" s="100">
        <v>2</v>
      </c>
      <c r="S127" s="100">
        <v>0</v>
      </c>
      <c r="T127" s="100">
        <v>20</v>
      </c>
      <c r="U127" s="100">
        <v>25</v>
      </c>
      <c r="V127" s="100">
        <v>9</v>
      </c>
      <c r="W127" s="100">
        <v>77.8</v>
      </c>
      <c r="X127" s="100" t="s">
        <v>78</v>
      </c>
    </row>
    <row r="128" spans="1:24">
      <c r="A128" s="100" t="s">
        <v>830</v>
      </c>
      <c r="B128" s="100" t="s">
        <v>845</v>
      </c>
      <c r="C128" s="100" t="s">
        <v>828</v>
      </c>
      <c r="D128" s="100" t="str">
        <f t="shared" si="6"/>
        <v>034610050</v>
      </c>
      <c r="E128" s="100" t="s">
        <v>812</v>
      </c>
      <c r="F128" s="100" t="s">
        <v>818</v>
      </c>
      <c r="G128" s="100" t="s">
        <v>699</v>
      </c>
      <c r="H128" s="100">
        <v>106</v>
      </c>
      <c r="I128" s="100">
        <v>64.099999999999994</v>
      </c>
      <c r="J128" s="100">
        <v>83</v>
      </c>
      <c r="K128" s="100">
        <v>63.8</v>
      </c>
      <c r="L128" s="100">
        <v>2</v>
      </c>
      <c r="M128" s="100">
        <v>0</v>
      </c>
      <c r="N128" s="100">
        <v>9</v>
      </c>
      <c r="O128" s="100">
        <v>77.8</v>
      </c>
      <c r="P128" s="100">
        <v>10</v>
      </c>
      <c r="Q128" s="100">
        <v>70</v>
      </c>
      <c r="R128" s="100">
        <v>0</v>
      </c>
      <c r="S128" s="100">
        <v>0</v>
      </c>
      <c r="T128" s="100">
        <v>26</v>
      </c>
      <c r="U128" s="100">
        <v>26.9</v>
      </c>
      <c r="V128" s="100">
        <v>12</v>
      </c>
      <c r="W128" s="100">
        <v>25</v>
      </c>
      <c r="X128" s="100" t="s">
        <v>78</v>
      </c>
    </row>
    <row r="129" spans="1:24">
      <c r="A129" s="100" t="s">
        <v>830</v>
      </c>
      <c r="B129" s="100" t="s">
        <v>845</v>
      </c>
      <c r="C129" s="100" t="s">
        <v>828</v>
      </c>
      <c r="D129" s="100" t="str">
        <f t="shared" si="6"/>
        <v>034610050</v>
      </c>
      <c r="E129" s="100" t="s">
        <v>812</v>
      </c>
      <c r="F129" s="100" t="s">
        <v>818</v>
      </c>
      <c r="G129" s="100" t="s">
        <v>700</v>
      </c>
      <c r="H129" s="100">
        <v>106</v>
      </c>
      <c r="I129" s="100">
        <v>61.3</v>
      </c>
      <c r="J129" s="100">
        <v>83</v>
      </c>
      <c r="K129" s="100">
        <v>60.3</v>
      </c>
      <c r="L129" s="100">
        <v>2</v>
      </c>
      <c r="M129" s="100">
        <v>0</v>
      </c>
      <c r="N129" s="100">
        <v>9</v>
      </c>
      <c r="O129" s="100">
        <v>88.9</v>
      </c>
      <c r="P129" s="100">
        <v>10</v>
      </c>
      <c r="Q129" s="100">
        <v>50</v>
      </c>
      <c r="R129" s="100">
        <v>0</v>
      </c>
      <c r="S129" s="100">
        <v>0</v>
      </c>
      <c r="T129" s="100">
        <v>26</v>
      </c>
      <c r="U129" s="100">
        <v>19.2</v>
      </c>
      <c r="V129" s="100">
        <v>12</v>
      </c>
      <c r="W129" s="100">
        <v>33.299999999999997</v>
      </c>
      <c r="X129" s="100" t="s">
        <v>78</v>
      </c>
    </row>
    <row r="130" spans="1:24">
      <c r="A130" s="100" t="s">
        <v>830</v>
      </c>
      <c r="B130" s="100" t="s">
        <v>845</v>
      </c>
      <c r="C130" s="100" t="s">
        <v>828</v>
      </c>
      <c r="D130" s="100" t="str">
        <f t="shared" si="6"/>
        <v>034610050</v>
      </c>
      <c r="E130" s="100" t="s">
        <v>812</v>
      </c>
      <c r="F130" s="100" t="s">
        <v>819</v>
      </c>
      <c r="G130" s="100" t="s">
        <v>699</v>
      </c>
      <c r="H130" s="100">
        <v>128</v>
      </c>
      <c r="I130" s="100">
        <v>87.5</v>
      </c>
      <c r="J130" s="100">
        <v>88</v>
      </c>
      <c r="K130" s="100">
        <v>85.2</v>
      </c>
      <c r="L130" s="100">
        <v>3</v>
      </c>
      <c r="M130" s="100">
        <v>66.7</v>
      </c>
      <c r="N130" s="100">
        <v>16</v>
      </c>
      <c r="O130" s="100">
        <v>100</v>
      </c>
      <c r="P130" s="100">
        <v>21</v>
      </c>
      <c r="Q130" s="100">
        <v>90.5</v>
      </c>
      <c r="R130" s="100">
        <v>1</v>
      </c>
      <c r="S130" s="100">
        <v>0</v>
      </c>
      <c r="T130" s="100">
        <v>23</v>
      </c>
      <c r="U130" s="100">
        <v>43.5</v>
      </c>
      <c r="V130" s="100">
        <v>23</v>
      </c>
      <c r="W130" s="100">
        <v>78.3</v>
      </c>
      <c r="X130" s="100" t="s">
        <v>78</v>
      </c>
    </row>
    <row r="131" spans="1:24">
      <c r="A131" s="100" t="s">
        <v>830</v>
      </c>
      <c r="B131" s="100" t="s">
        <v>845</v>
      </c>
      <c r="C131" s="100" t="s">
        <v>828</v>
      </c>
      <c r="D131" s="100" t="str">
        <f t="shared" si="6"/>
        <v>034610050</v>
      </c>
      <c r="E131" s="100" t="s">
        <v>812</v>
      </c>
      <c r="F131" s="100" t="s">
        <v>819</v>
      </c>
      <c r="G131" s="100" t="s">
        <v>700</v>
      </c>
      <c r="H131" s="100">
        <v>128</v>
      </c>
      <c r="I131" s="100">
        <v>75</v>
      </c>
      <c r="J131" s="100">
        <v>88</v>
      </c>
      <c r="K131" s="100">
        <v>76.099999999999994</v>
      </c>
      <c r="L131" s="100">
        <v>3</v>
      </c>
      <c r="M131" s="100">
        <v>0</v>
      </c>
      <c r="N131" s="100">
        <v>16</v>
      </c>
      <c r="O131" s="100">
        <v>100</v>
      </c>
      <c r="P131" s="100">
        <v>21</v>
      </c>
      <c r="Q131" s="100">
        <v>61.9</v>
      </c>
      <c r="R131" s="100">
        <v>1</v>
      </c>
      <c r="S131" s="100">
        <v>0</v>
      </c>
      <c r="T131" s="100">
        <v>23</v>
      </c>
      <c r="U131" s="100">
        <v>26</v>
      </c>
      <c r="V131" s="100">
        <v>23</v>
      </c>
      <c r="W131" s="100">
        <v>43.4</v>
      </c>
      <c r="X131" s="100" t="s">
        <v>78</v>
      </c>
    </row>
    <row r="132" spans="1:24">
      <c r="A132" s="100" t="s">
        <v>846</v>
      </c>
      <c r="B132" s="100" t="s">
        <v>847</v>
      </c>
      <c r="C132" s="100" t="s">
        <v>848</v>
      </c>
      <c r="D132" s="100" t="str">
        <f t="shared" si="6"/>
        <v>050380025</v>
      </c>
      <c r="E132" s="100" t="s">
        <v>812</v>
      </c>
      <c r="F132" s="100" t="s">
        <v>814</v>
      </c>
      <c r="G132" s="100" t="s">
        <v>699</v>
      </c>
      <c r="H132" s="100">
        <v>16</v>
      </c>
      <c r="I132" s="100">
        <v>25</v>
      </c>
      <c r="J132" s="100">
        <v>6</v>
      </c>
      <c r="K132" s="100">
        <v>33.299999999999997</v>
      </c>
      <c r="L132" s="100">
        <v>6</v>
      </c>
      <c r="M132" s="100">
        <v>33.299999999999997</v>
      </c>
      <c r="N132" s="100">
        <v>0</v>
      </c>
      <c r="O132" s="100">
        <v>0</v>
      </c>
      <c r="P132" s="100">
        <v>4</v>
      </c>
      <c r="Q132" s="100">
        <v>0</v>
      </c>
      <c r="R132" s="100">
        <v>2</v>
      </c>
      <c r="S132" s="100">
        <v>0</v>
      </c>
      <c r="T132" s="100">
        <v>4</v>
      </c>
      <c r="U132" s="100">
        <v>0</v>
      </c>
      <c r="V132" s="100">
        <v>12</v>
      </c>
      <c r="W132" s="100">
        <v>25</v>
      </c>
      <c r="X132" s="100" t="s">
        <v>78</v>
      </c>
    </row>
    <row r="133" spans="1:24">
      <c r="A133" s="100" t="s">
        <v>846</v>
      </c>
      <c r="B133" s="100" t="s">
        <v>847</v>
      </c>
      <c r="C133" s="100" t="s">
        <v>848</v>
      </c>
      <c r="D133" s="100" t="str">
        <f t="shared" si="6"/>
        <v>050380025</v>
      </c>
      <c r="E133" s="100" t="s">
        <v>812</v>
      </c>
      <c r="F133" s="100" t="s">
        <v>814</v>
      </c>
      <c r="G133" s="100" t="s">
        <v>700</v>
      </c>
      <c r="H133" s="100">
        <v>16</v>
      </c>
      <c r="I133" s="100">
        <v>12.6</v>
      </c>
      <c r="J133" s="100">
        <v>6</v>
      </c>
      <c r="K133" s="100">
        <v>33.4</v>
      </c>
      <c r="L133" s="100">
        <v>6</v>
      </c>
      <c r="M133" s="100">
        <v>0</v>
      </c>
      <c r="N133" s="100">
        <v>0</v>
      </c>
      <c r="O133" s="100">
        <v>0</v>
      </c>
      <c r="P133" s="100">
        <v>4</v>
      </c>
      <c r="Q133" s="100">
        <v>0</v>
      </c>
      <c r="R133" s="100">
        <v>2</v>
      </c>
      <c r="S133" s="100">
        <v>0</v>
      </c>
      <c r="T133" s="100">
        <v>4</v>
      </c>
      <c r="U133" s="100">
        <v>25</v>
      </c>
      <c r="V133" s="100">
        <v>12</v>
      </c>
      <c r="W133" s="100">
        <v>16.600000000000001</v>
      </c>
      <c r="X133" s="100" t="s">
        <v>78</v>
      </c>
    </row>
    <row r="134" spans="1:24">
      <c r="A134" s="100" t="s">
        <v>846</v>
      </c>
      <c r="B134" s="100" t="s">
        <v>847</v>
      </c>
      <c r="C134" s="100" t="s">
        <v>848</v>
      </c>
      <c r="D134" s="100" t="str">
        <f t="shared" si="6"/>
        <v>050380025</v>
      </c>
      <c r="E134" s="100" t="s">
        <v>812</v>
      </c>
      <c r="F134" s="100" t="s">
        <v>815</v>
      </c>
      <c r="G134" s="100" t="s">
        <v>699</v>
      </c>
      <c r="H134" s="100">
        <v>20</v>
      </c>
      <c r="I134" s="100">
        <v>30</v>
      </c>
      <c r="J134" s="100">
        <v>7</v>
      </c>
      <c r="K134" s="100">
        <v>71.400000000000006</v>
      </c>
      <c r="L134" s="100">
        <v>10</v>
      </c>
      <c r="M134" s="100">
        <v>10</v>
      </c>
      <c r="N134" s="100">
        <v>0</v>
      </c>
      <c r="O134" s="100">
        <v>0</v>
      </c>
      <c r="P134" s="100">
        <v>3</v>
      </c>
      <c r="Q134" s="100">
        <v>0</v>
      </c>
      <c r="R134" s="100">
        <v>2</v>
      </c>
      <c r="S134" s="100">
        <v>0</v>
      </c>
      <c r="T134" s="100">
        <v>4</v>
      </c>
      <c r="U134" s="100">
        <v>0</v>
      </c>
      <c r="V134" s="100">
        <v>13</v>
      </c>
      <c r="W134" s="100">
        <v>15.4</v>
      </c>
      <c r="X134" s="100" t="s">
        <v>78</v>
      </c>
    </row>
    <row r="135" spans="1:24">
      <c r="A135" s="100" t="s">
        <v>846</v>
      </c>
      <c r="B135" s="100" t="s">
        <v>847</v>
      </c>
      <c r="C135" s="100" t="s">
        <v>848</v>
      </c>
      <c r="D135" s="100" t="str">
        <f t="shared" si="6"/>
        <v>050380025</v>
      </c>
      <c r="E135" s="100" t="s">
        <v>812</v>
      </c>
      <c r="F135" s="100" t="s">
        <v>815</v>
      </c>
      <c r="G135" s="100" t="s">
        <v>700</v>
      </c>
      <c r="H135" s="100">
        <v>20</v>
      </c>
      <c r="I135" s="100">
        <v>40</v>
      </c>
      <c r="J135" s="100">
        <v>7</v>
      </c>
      <c r="K135" s="100">
        <v>71.400000000000006</v>
      </c>
      <c r="L135" s="100">
        <v>10</v>
      </c>
      <c r="M135" s="100">
        <v>20</v>
      </c>
      <c r="N135" s="100">
        <v>0</v>
      </c>
      <c r="O135" s="100">
        <v>0</v>
      </c>
      <c r="P135" s="100">
        <v>3</v>
      </c>
      <c r="Q135" s="100">
        <v>33.299999999999997</v>
      </c>
      <c r="R135" s="100">
        <v>2</v>
      </c>
      <c r="S135" s="100">
        <v>50</v>
      </c>
      <c r="T135" s="100">
        <v>4</v>
      </c>
      <c r="U135" s="100">
        <v>25</v>
      </c>
      <c r="V135" s="100">
        <v>13</v>
      </c>
      <c r="W135" s="100">
        <v>30.8</v>
      </c>
      <c r="X135" s="100" t="s">
        <v>78</v>
      </c>
    </row>
    <row r="136" spans="1:24">
      <c r="A136" s="100" t="s">
        <v>846</v>
      </c>
      <c r="B136" s="100" t="s">
        <v>847</v>
      </c>
      <c r="C136" s="100" t="s">
        <v>848</v>
      </c>
      <c r="D136" s="100" t="str">
        <f t="shared" si="6"/>
        <v>050380025</v>
      </c>
      <c r="E136" s="100" t="s">
        <v>812</v>
      </c>
      <c r="F136" s="100" t="s">
        <v>816</v>
      </c>
      <c r="G136" s="100" t="s">
        <v>699</v>
      </c>
      <c r="H136" s="100">
        <v>16</v>
      </c>
      <c r="I136" s="100">
        <v>25</v>
      </c>
      <c r="J136" s="100">
        <v>5</v>
      </c>
      <c r="K136" s="100">
        <v>40</v>
      </c>
      <c r="L136" s="100">
        <v>11</v>
      </c>
      <c r="M136" s="100">
        <v>18.2</v>
      </c>
      <c r="N136" s="100">
        <v>0</v>
      </c>
      <c r="O136" s="100">
        <v>0</v>
      </c>
      <c r="P136" s="100">
        <v>0</v>
      </c>
      <c r="Q136" s="100">
        <v>0</v>
      </c>
      <c r="R136" s="100">
        <v>0</v>
      </c>
      <c r="S136" s="100">
        <v>0</v>
      </c>
      <c r="T136" s="100">
        <v>2</v>
      </c>
      <c r="U136" s="100">
        <v>0</v>
      </c>
      <c r="V136" s="100">
        <v>9</v>
      </c>
      <c r="W136" s="100">
        <v>22.2</v>
      </c>
      <c r="X136" s="100" t="s">
        <v>78</v>
      </c>
    </row>
    <row r="137" spans="1:24">
      <c r="A137" s="100" t="s">
        <v>846</v>
      </c>
      <c r="B137" s="100" t="s">
        <v>847</v>
      </c>
      <c r="C137" s="100" t="s">
        <v>848</v>
      </c>
      <c r="D137" s="100" t="str">
        <f t="shared" si="6"/>
        <v>050380025</v>
      </c>
      <c r="E137" s="100" t="s">
        <v>812</v>
      </c>
      <c r="F137" s="100" t="s">
        <v>816</v>
      </c>
      <c r="G137" s="100" t="s">
        <v>700</v>
      </c>
      <c r="H137" s="100">
        <v>16</v>
      </c>
      <c r="I137" s="100">
        <v>81.3</v>
      </c>
      <c r="J137" s="100">
        <v>5</v>
      </c>
      <c r="K137" s="100">
        <v>80</v>
      </c>
      <c r="L137" s="100">
        <v>11</v>
      </c>
      <c r="M137" s="100">
        <v>81.8</v>
      </c>
      <c r="N137" s="100">
        <v>0</v>
      </c>
      <c r="O137" s="100">
        <v>0</v>
      </c>
      <c r="P137" s="100">
        <v>0</v>
      </c>
      <c r="Q137" s="100">
        <v>0</v>
      </c>
      <c r="R137" s="100">
        <v>0</v>
      </c>
      <c r="S137" s="100">
        <v>0</v>
      </c>
      <c r="T137" s="100">
        <v>2</v>
      </c>
      <c r="U137" s="100">
        <v>0</v>
      </c>
      <c r="V137" s="100">
        <v>9</v>
      </c>
      <c r="W137" s="100">
        <v>77.8</v>
      </c>
      <c r="X137" s="100" t="s">
        <v>78</v>
      </c>
    </row>
    <row r="138" spans="1:24">
      <c r="A138" s="100" t="s">
        <v>846</v>
      </c>
      <c r="B138" s="100" t="s">
        <v>847</v>
      </c>
      <c r="C138" s="100" t="s">
        <v>848</v>
      </c>
      <c r="D138" s="100" t="str">
        <f t="shared" si="6"/>
        <v>050380025</v>
      </c>
      <c r="E138" s="100" t="s">
        <v>812</v>
      </c>
      <c r="F138" s="100" t="s">
        <v>817</v>
      </c>
      <c r="G138" s="100" t="s">
        <v>699</v>
      </c>
      <c r="H138" s="100">
        <v>18</v>
      </c>
      <c r="I138" s="100">
        <v>33.299999999999997</v>
      </c>
      <c r="J138" s="100">
        <v>7</v>
      </c>
      <c r="K138" s="100">
        <v>28.6</v>
      </c>
      <c r="L138" s="100">
        <v>9</v>
      </c>
      <c r="M138" s="100">
        <v>44.4</v>
      </c>
      <c r="N138" s="100">
        <v>0</v>
      </c>
      <c r="O138" s="100">
        <v>0</v>
      </c>
      <c r="P138" s="100">
        <v>2</v>
      </c>
      <c r="Q138" s="100">
        <v>0</v>
      </c>
      <c r="R138" s="100">
        <v>0</v>
      </c>
      <c r="S138" s="100">
        <v>0</v>
      </c>
      <c r="T138" s="100">
        <v>5</v>
      </c>
      <c r="U138" s="100">
        <v>0</v>
      </c>
      <c r="V138" s="100">
        <v>10</v>
      </c>
      <c r="W138" s="100">
        <v>40</v>
      </c>
      <c r="X138" s="100" t="s">
        <v>78</v>
      </c>
    </row>
    <row r="139" spans="1:24">
      <c r="A139" s="100" t="s">
        <v>846</v>
      </c>
      <c r="B139" s="100" t="s">
        <v>847</v>
      </c>
      <c r="C139" s="100" t="s">
        <v>848</v>
      </c>
      <c r="D139" s="100" t="str">
        <f t="shared" si="6"/>
        <v>050380025</v>
      </c>
      <c r="E139" s="100" t="s">
        <v>812</v>
      </c>
      <c r="F139" s="100" t="s">
        <v>817</v>
      </c>
      <c r="G139" s="100" t="s">
        <v>700</v>
      </c>
      <c r="H139" s="100">
        <v>18</v>
      </c>
      <c r="I139" s="100">
        <v>38.9</v>
      </c>
      <c r="J139" s="100">
        <v>7</v>
      </c>
      <c r="K139" s="100">
        <v>57.1</v>
      </c>
      <c r="L139" s="100">
        <v>9</v>
      </c>
      <c r="M139" s="100">
        <v>33.299999999999997</v>
      </c>
      <c r="N139" s="100">
        <v>0</v>
      </c>
      <c r="O139" s="100">
        <v>0</v>
      </c>
      <c r="P139" s="100">
        <v>2</v>
      </c>
      <c r="Q139" s="100">
        <v>0</v>
      </c>
      <c r="R139" s="100">
        <v>0</v>
      </c>
      <c r="S139" s="100">
        <v>0</v>
      </c>
      <c r="T139" s="100">
        <v>5</v>
      </c>
      <c r="U139" s="100">
        <v>40</v>
      </c>
      <c r="V139" s="100">
        <v>10</v>
      </c>
      <c r="W139" s="100">
        <v>30</v>
      </c>
      <c r="X139" s="100" t="s">
        <v>78</v>
      </c>
    </row>
    <row r="140" spans="1:24">
      <c r="A140" s="100" t="s">
        <v>846</v>
      </c>
      <c r="B140" s="100" t="s">
        <v>847</v>
      </c>
      <c r="C140" s="100" t="s">
        <v>848</v>
      </c>
      <c r="D140" s="100" t="str">
        <f t="shared" si="6"/>
        <v>050380025</v>
      </c>
      <c r="E140" s="100" t="s">
        <v>812</v>
      </c>
      <c r="F140" s="100" t="s">
        <v>818</v>
      </c>
      <c r="G140" s="100" t="s">
        <v>699</v>
      </c>
      <c r="H140" s="100">
        <v>21</v>
      </c>
      <c r="I140" s="100">
        <v>28.6</v>
      </c>
      <c r="J140" s="100">
        <v>7</v>
      </c>
      <c r="K140" s="100">
        <v>42.9</v>
      </c>
      <c r="L140" s="100">
        <v>12</v>
      </c>
      <c r="M140" s="100">
        <v>25</v>
      </c>
      <c r="N140" s="100">
        <v>0</v>
      </c>
      <c r="O140" s="100">
        <v>0</v>
      </c>
      <c r="P140" s="100">
        <v>2</v>
      </c>
      <c r="Q140" s="100">
        <v>0</v>
      </c>
      <c r="R140" s="100">
        <v>1</v>
      </c>
      <c r="S140" s="100">
        <v>0</v>
      </c>
      <c r="T140" s="100">
        <v>7</v>
      </c>
      <c r="U140" s="100">
        <v>0</v>
      </c>
      <c r="V140" s="100">
        <v>14</v>
      </c>
      <c r="W140" s="100">
        <v>21.4</v>
      </c>
      <c r="X140" s="100" t="s">
        <v>78</v>
      </c>
    </row>
    <row r="141" spans="1:24">
      <c r="A141" s="100" t="s">
        <v>846</v>
      </c>
      <c r="B141" s="100" t="s">
        <v>847</v>
      </c>
      <c r="C141" s="100" t="s">
        <v>848</v>
      </c>
      <c r="D141" s="100" t="str">
        <f t="shared" si="6"/>
        <v>050380025</v>
      </c>
      <c r="E141" s="100" t="s">
        <v>812</v>
      </c>
      <c r="F141" s="100" t="s">
        <v>818</v>
      </c>
      <c r="G141" s="100" t="s">
        <v>700</v>
      </c>
      <c r="H141" s="100">
        <v>21</v>
      </c>
      <c r="I141" s="100">
        <v>23.8</v>
      </c>
      <c r="J141" s="100">
        <v>7</v>
      </c>
      <c r="K141" s="100">
        <v>28.6</v>
      </c>
      <c r="L141" s="100">
        <v>12</v>
      </c>
      <c r="M141" s="100">
        <v>25</v>
      </c>
      <c r="N141" s="100">
        <v>0</v>
      </c>
      <c r="O141" s="100">
        <v>0</v>
      </c>
      <c r="P141" s="100">
        <v>2</v>
      </c>
      <c r="Q141" s="100">
        <v>0</v>
      </c>
      <c r="R141" s="100">
        <v>1</v>
      </c>
      <c r="S141" s="100">
        <v>0</v>
      </c>
      <c r="T141" s="100">
        <v>7</v>
      </c>
      <c r="U141" s="100">
        <v>0</v>
      </c>
      <c r="V141" s="100">
        <v>14</v>
      </c>
      <c r="W141" s="100">
        <v>21.4</v>
      </c>
      <c r="X141" s="100" t="s">
        <v>78</v>
      </c>
    </row>
    <row r="142" spans="1:24">
      <c r="A142" s="100" t="s">
        <v>846</v>
      </c>
      <c r="B142" s="100" t="s">
        <v>847</v>
      </c>
      <c r="C142" s="100" t="s">
        <v>848</v>
      </c>
      <c r="D142" s="100" t="str">
        <f t="shared" si="6"/>
        <v>050380025</v>
      </c>
      <c r="E142" s="100" t="s">
        <v>812</v>
      </c>
      <c r="F142" s="100" t="s">
        <v>819</v>
      </c>
      <c r="G142" s="100" t="s">
        <v>699</v>
      </c>
      <c r="H142" s="100">
        <v>12</v>
      </c>
      <c r="I142" s="100">
        <v>58.3</v>
      </c>
      <c r="J142" s="100">
        <v>2</v>
      </c>
      <c r="K142" s="100">
        <v>50</v>
      </c>
      <c r="L142" s="100">
        <v>10</v>
      </c>
      <c r="M142" s="100">
        <v>60</v>
      </c>
      <c r="N142" s="100">
        <v>0</v>
      </c>
      <c r="O142" s="100">
        <v>0</v>
      </c>
      <c r="P142" s="100">
        <v>0</v>
      </c>
      <c r="Q142" s="100">
        <v>0</v>
      </c>
      <c r="R142" s="100">
        <v>0</v>
      </c>
      <c r="S142" s="100">
        <v>0</v>
      </c>
      <c r="T142" s="100">
        <v>6</v>
      </c>
      <c r="U142" s="100">
        <v>33.299999999999997</v>
      </c>
      <c r="V142" s="100">
        <v>8</v>
      </c>
      <c r="W142" s="100">
        <v>62.5</v>
      </c>
      <c r="X142" s="100" t="s">
        <v>78</v>
      </c>
    </row>
    <row r="143" spans="1:24">
      <c r="A143" s="100" t="s">
        <v>846</v>
      </c>
      <c r="B143" s="100" t="s">
        <v>847</v>
      </c>
      <c r="C143" s="100" t="s">
        <v>848</v>
      </c>
      <c r="D143" s="100" t="str">
        <f t="shared" si="6"/>
        <v>050380025</v>
      </c>
      <c r="E143" s="100" t="s">
        <v>812</v>
      </c>
      <c r="F143" s="100" t="s">
        <v>819</v>
      </c>
      <c r="G143" s="100" t="s">
        <v>700</v>
      </c>
      <c r="H143" s="100">
        <v>12</v>
      </c>
      <c r="I143" s="100">
        <v>25</v>
      </c>
      <c r="J143" s="100">
        <v>2</v>
      </c>
      <c r="K143" s="100">
        <v>0</v>
      </c>
      <c r="L143" s="100">
        <v>10</v>
      </c>
      <c r="M143" s="100">
        <v>30</v>
      </c>
      <c r="N143" s="100">
        <v>0</v>
      </c>
      <c r="O143" s="100">
        <v>0</v>
      </c>
      <c r="P143" s="100">
        <v>0</v>
      </c>
      <c r="Q143" s="100">
        <v>0</v>
      </c>
      <c r="R143" s="100">
        <v>0</v>
      </c>
      <c r="S143" s="100">
        <v>0</v>
      </c>
      <c r="T143" s="100">
        <v>6</v>
      </c>
      <c r="U143" s="100">
        <v>0</v>
      </c>
      <c r="V143" s="100">
        <v>8</v>
      </c>
      <c r="W143" s="100">
        <v>37.5</v>
      </c>
      <c r="X143" s="100" t="s">
        <v>78</v>
      </c>
    </row>
    <row r="144" spans="1:24">
      <c r="A144" s="100" t="s">
        <v>846</v>
      </c>
      <c r="B144" s="100" t="s">
        <v>849</v>
      </c>
      <c r="C144" s="100" t="s">
        <v>850</v>
      </c>
      <c r="D144" s="100" t="str">
        <f t="shared" si="6"/>
        <v>055805053</v>
      </c>
      <c r="E144" s="100" t="s">
        <v>812</v>
      </c>
      <c r="F144" s="100" t="s">
        <v>811</v>
      </c>
      <c r="G144" s="100" t="s">
        <v>699</v>
      </c>
      <c r="H144" s="100">
        <v>179</v>
      </c>
      <c r="I144" s="100">
        <v>69.3</v>
      </c>
      <c r="J144" s="100">
        <v>5</v>
      </c>
      <c r="K144" s="100">
        <v>60</v>
      </c>
      <c r="L144" s="100">
        <v>165</v>
      </c>
      <c r="M144" s="100">
        <v>69.099999999999994</v>
      </c>
      <c r="N144" s="100">
        <v>2</v>
      </c>
      <c r="O144" s="100">
        <v>50</v>
      </c>
      <c r="P144" s="100">
        <v>7</v>
      </c>
      <c r="Q144" s="100">
        <v>85.7</v>
      </c>
      <c r="R144" s="100">
        <v>2</v>
      </c>
      <c r="S144" s="100">
        <v>0</v>
      </c>
      <c r="T144" s="100">
        <v>47</v>
      </c>
      <c r="U144" s="100">
        <v>12.8</v>
      </c>
      <c r="V144" s="100">
        <v>81</v>
      </c>
      <c r="W144" s="100">
        <v>64.2</v>
      </c>
      <c r="X144" s="100" t="s">
        <v>78</v>
      </c>
    </row>
    <row r="145" spans="1:24">
      <c r="A145" s="100" t="s">
        <v>846</v>
      </c>
      <c r="B145" s="100" t="s">
        <v>849</v>
      </c>
      <c r="C145" s="100" t="s">
        <v>850</v>
      </c>
      <c r="D145" s="100" t="str">
        <f t="shared" si="6"/>
        <v>055805053</v>
      </c>
      <c r="E145" s="100" t="s">
        <v>812</v>
      </c>
      <c r="F145" s="100" t="s">
        <v>811</v>
      </c>
      <c r="G145" s="100" t="s">
        <v>700</v>
      </c>
      <c r="H145" s="100">
        <v>179</v>
      </c>
      <c r="I145" s="100">
        <v>41.9</v>
      </c>
      <c r="J145" s="100">
        <v>5</v>
      </c>
      <c r="K145" s="100">
        <v>80</v>
      </c>
      <c r="L145" s="100">
        <v>165</v>
      </c>
      <c r="M145" s="100">
        <v>41.2</v>
      </c>
      <c r="N145" s="100">
        <v>2</v>
      </c>
      <c r="O145" s="100">
        <v>50</v>
      </c>
      <c r="P145" s="100">
        <v>7</v>
      </c>
      <c r="Q145" s="100">
        <v>28.6</v>
      </c>
      <c r="R145" s="100">
        <v>2</v>
      </c>
      <c r="S145" s="100">
        <v>0</v>
      </c>
      <c r="T145" s="100">
        <v>48</v>
      </c>
      <c r="U145" s="100">
        <v>10.4</v>
      </c>
      <c r="V145" s="100">
        <v>81</v>
      </c>
      <c r="W145" s="100">
        <v>40.700000000000003</v>
      </c>
      <c r="X145" s="100" t="s">
        <v>78</v>
      </c>
    </row>
    <row r="146" spans="1:24">
      <c r="A146" s="100" t="s">
        <v>851</v>
      </c>
      <c r="B146" s="100" t="s">
        <v>852</v>
      </c>
      <c r="C146" s="100" t="s">
        <v>813</v>
      </c>
      <c r="D146" s="100" t="str">
        <f t="shared" si="6"/>
        <v>070680030</v>
      </c>
      <c r="E146" s="100" t="s">
        <v>812</v>
      </c>
      <c r="F146" s="100" t="s">
        <v>811</v>
      </c>
      <c r="G146" s="100" t="s">
        <v>699</v>
      </c>
      <c r="H146" s="100">
        <v>159</v>
      </c>
      <c r="I146" s="100">
        <v>34</v>
      </c>
      <c r="J146" s="100">
        <v>0</v>
      </c>
      <c r="K146" s="100">
        <v>0</v>
      </c>
      <c r="L146" s="100">
        <v>122</v>
      </c>
      <c r="M146" s="100">
        <v>38.5</v>
      </c>
      <c r="N146" s="100">
        <v>0</v>
      </c>
      <c r="O146" s="100">
        <v>0</v>
      </c>
      <c r="P146" s="100">
        <v>37</v>
      </c>
      <c r="Q146" s="100">
        <v>18.899999999999999</v>
      </c>
      <c r="R146" s="100">
        <v>1</v>
      </c>
      <c r="S146" s="100">
        <v>0</v>
      </c>
      <c r="T146" s="100">
        <v>60</v>
      </c>
      <c r="U146" s="100">
        <v>10</v>
      </c>
      <c r="V146" s="100">
        <v>97</v>
      </c>
      <c r="W146" s="100">
        <v>34</v>
      </c>
      <c r="X146" s="100" t="s">
        <v>85</v>
      </c>
    </row>
    <row r="147" spans="1:24">
      <c r="A147" s="100" t="s">
        <v>851</v>
      </c>
      <c r="B147" s="100" t="s">
        <v>852</v>
      </c>
      <c r="C147" s="100" t="s">
        <v>813</v>
      </c>
      <c r="D147" s="100" t="str">
        <f t="shared" si="6"/>
        <v>070680030</v>
      </c>
      <c r="E147" s="100" t="s">
        <v>812</v>
      </c>
      <c r="F147" s="100" t="s">
        <v>811</v>
      </c>
      <c r="G147" s="100" t="s">
        <v>700</v>
      </c>
      <c r="H147" s="100">
        <v>158</v>
      </c>
      <c r="I147" s="100">
        <v>13.9</v>
      </c>
      <c r="J147" s="100">
        <v>0</v>
      </c>
      <c r="K147" s="100">
        <v>0</v>
      </c>
      <c r="L147" s="100">
        <v>122</v>
      </c>
      <c r="M147" s="100">
        <v>16.399999999999999</v>
      </c>
      <c r="N147" s="100">
        <v>0</v>
      </c>
      <c r="O147" s="100">
        <v>0</v>
      </c>
      <c r="P147" s="100">
        <v>36</v>
      </c>
      <c r="Q147" s="100">
        <v>5.6</v>
      </c>
      <c r="R147" s="100">
        <v>1</v>
      </c>
      <c r="S147" s="100">
        <v>0</v>
      </c>
      <c r="T147" s="100">
        <v>60</v>
      </c>
      <c r="U147" s="100">
        <v>6.7</v>
      </c>
      <c r="V147" s="100">
        <v>95</v>
      </c>
      <c r="W147" s="100">
        <v>13.7</v>
      </c>
      <c r="X147" s="100" t="s">
        <v>85</v>
      </c>
    </row>
    <row r="148" spans="1:24">
      <c r="A148" s="100" t="s">
        <v>851</v>
      </c>
      <c r="B148" s="100" t="s">
        <v>852</v>
      </c>
      <c r="C148" s="100" t="s">
        <v>835</v>
      </c>
      <c r="D148" s="100" t="str">
        <f t="shared" si="6"/>
        <v>070680040</v>
      </c>
      <c r="E148" s="100" t="s">
        <v>812</v>
      </c>
      <c r="F148" s="100" t="s">
        <v>811</v>
      </c>
      <c r="G148" s="100" t="s">
        <v>699</v>
      </c>
      <c r="H148" s="100">
        <v>161</v>
      </c>
      <c r="I148" s="100">
        <v>39.1</v>
      </c>
      <c r="J148" s="100">
        <v>0</v>
      </c>
      <c r="K148" s="100">
        <v>0</v>
      </c>
      <c r="L148" s="100">
        <v>65</v>
      </c>
      <c r="M148" s="100">
        <v>47.7</v>
      </c>
      <c r="N148" s="100">
        <v>6</v>
      </c>
      <c r="O148" s="100">
        <v>33.299999999999997</v>
      </c>
      <c r="P148" s="100">
        <v>90</v>
      </c>
      <c r="Q148" s="100">
        <v>33.299999999999997</v>
      </c>
      <c r="R148" s="100">
        <v>22</v>
      </c>
      <c r="S148" s="100">
        <v>4.5</v>
      </c>
      <c r="T148" s="100">
        <v>52</v>
      </c>
      <c r="U148" s="100">
        <v>11.5</v>
      </c>
      <c r="V148" s="100">
        <v>87</v>
      </c>
      <c r="W148" s="100">
        <v>35.6</v>
      </c>
      <c r="X148" s="100" t="s">
        <v>85</v>
      </c>
    </row>
    <row r="149" spans="1:24">
      <c r="A149" s="100" t="s">
        <v>851</v>
      </c>
      <c r="B149" s="100" t="s">
        <v>852</v>
      </c>
      <c r="C149" s="100" t="s">
        <v>835</v>
      </c>
      <c r="D149" s="100" t="str">
        <f t="shared" si="6"/>
        <v>070680040</v>
      </c>
      <c r="E149" s="100" t="s">
        <v>812</v>
      </c>
      <c r="F149" s="100" t="s">
        <v>811</v>
      </c>
      <c r="G149" s="100" t="s">
        <v>700</v>
      </c>
      <c r="H149" s="100">
        <v>162</v>
      </c>
      <c r="I149" s="100">
        <v>15.4</v>
      </c>
      <c r="J149" s="100">
        <v>0</v>
      </c>
      <c r="K149" s="100">
        <v>0</v>
      </c>
      <c r="L149" s="100">
        <v>66</v>
      </c>
      <c r="M149" s="100">
        <v>18.2</v>
      </c>
      <c r="N149" s="100">
        <v>6</v>
      </c>
      <c r="O149" s="100">
        <v>16.7</v>
      </c>
      <c r="P149" s="100">
        <v>90</v>
      </c>
      <c r="Q149" s="100">
        <v>13.3</v>
      </c>
      <c r="R149" s="100">
        <v>22</v>
      </c>
      <c r="S149" s="100">
        <v>13.6</v>
      </c>
      <c r="T149" s="100">
        <v>53</v>
      </c>
      <c r="U149" s="100">
        <v>0</v>
      </c>
      <c r="V149" s="100">
        <v>87</v>
      </c>
      <c r="W149" s="100">
        <v>17.2</v>
      </c>
      <c r="X149" s="100" t="s">
        <v>85</v>
      </c>
    </row>
    <row r="150" spans="1:24">
      <c r="A150" s="100" t="s">
        <v>851</v>
      </c>
      <c r="B150" s="100" t="s">
        <v>852</v>
      </c>
      <c r="C150" s="100" t="s">
        <v>853</v>
      </c>
      <c r="D150" s="100" t="str">
        <f t="shared" ref="D150:D167" si="7">A150&amp;B150&amp;C150</f>
        <v>070680045</v>
      </c>
      <c r="E150" s="100" t="s">
        <v>812</v>
      </c>
      <c r="F150" s="100" t="s">
        <v>817</v>
      </c>
      <c r="G150" s="100" t="s">
        <v>699</v>
      </c>
      <c r="H150" s="100">
        <v>53</v>
      </c>
      <c r="I150" s="100">
        <v>18.899999999999999</v>
      </c>
      <c r="J150" s="100">
        <v>0</v>
      </c>
      <c r="K150" s="100">
        <v>0</v>
      </c>
      <c r="L150" s="100">
        <v>21</v>
      </c>
      <c r="M150" s="100">
        <v>23.8</v>
      </c>
      <c r="N150" s="100">
        <v>0</v>
      </c>
      <c r="O150" s="100">
        <v>0</v>
      </c>
      <c r="P150" s="100">
        <v>32</v>
      </c>
      <c r="Q150" s="100">
        <v>15.6</v>
      </c>
      <c r="R150" s="100">
        <v>10</v>
      </c>
      <c r="S150" s="100">
        <v>10</v>
      </c>
      <c r="T150" s="100">
        <v>16</v>
      </c>
      <c r="U150" s="100">
        <v>6.3</v>
      </c>
      <c r="V150" s="100">
        <v>50</v>
      </c>
      <c r="W150" s="100">
        <v>16</v>
      </c>
      <c r="X150" s="100" t="s">
        <v>85</v>
      </c>
    </row>
    <row r="151" spans="1:24">
      <c r="A151" s="100" t="s">
        <v>851</v>
      </c>
      <c r="B151" s="100" t="s">
        <v>852</v>
      </c>
      <c r="C151" s="100" t="s">
        <v>853</v>
      </c>
      <c r="D151" s="100" t="str">
        <f t="shared" si="7"/>
        <v>070680045</v>
      </c>
      <c r="E151" s="100" t="s">
        <v>812</v>
      </c>
      <c r="F151" s="100" t="s">
        <v>817</v>
      </c>
      <c r="G151" s="100" t="s">
        <v>700</v>
      </c>
      <c r="H151" s="100">
        <v>53</v>
      </c>
      <c r="I151" s="100">
        <v>15.1</v>
      </c>
      <c r="J151" s="100">
        <v>0</v>
      </c>
      <c r="K151" s="100">
        <v>0</v>
      </c>
      <c r="L151" s="100">
        <v>21</v>
      </c>
      <c r="M151" s="100">
        <v>14.3</v>
      </c>
      <c r="N151" s="100">
        <v>0</v>
      </c>
      <c r="O151" s="100">
        <v>0</v>
      </c>
      <c r="P151" s="100">
        <v>32</v>
      </c>
      <c r="Q151" s="100">
        <v>15.6</v>
      </c>
      <c r="R151" s="100">
        <v>10</v>
      </c>
      <c r="S151" s="100">
        <v>0</v>
      </c>
      <c r="T151" s="100">
        <v>16</v>
      </c>
      <c r="U151" s="100">
        <v>6.3</v>
      </c>
      <c r="V151" s="100">
        <v>50</v>
      </c>
      <c r="W151" s="100">
        <v>16</v>
      </c>
      <c r="X151" s="100" t="s">
        <v>85</v>
      </c>
    </row>
    <row r="152" spans="1:24">
      <c r="A152" s="100" t="s">
        <v>851</v>
      </c>
      <c r="B152" s="100" t="s">
        <v>852</v>
      </c>
      <c r="C152" s="100" t="s">
        <v>853</v>
      </c>
      <c r="D152" s="100" t="str">
        <f t="shared" si="7"/>
        <v>070680045</v>
      </c>
      <c r="E152" s="100" t="s">
        <v>812</v>
      </c>
      <c r="F152" s="100" t="s">
        <v>818</v>
      </c>
      <c r="G152" s="100" t="s">
        <v>699</v>
      </c>
      <c r="H152" s="100">
        <v>126</v>
      </c>
      <c r="I152" s="100">
        <v>17.5</v>
      </c>
      <c r="J152" s="100">
        <v>2</v>
      </c>
      <c r="K152" s="100">
        <v>50</v>
      </c>
      <c r="L152" s="100">
        <v>48</v>
      </c>
      <c r="M152" s="100">
        <v>10.4</v>
      </c>
      <c r="N152" s="100">
        <v>6</v>
      </c>
      <c r="O152" s="100">
        <v>66.7</v>
      </c>
      <c r="P152" s="100">
        <v>70</v>
      </c>
      <c r="Q152" s="100">
        <v>17.100000000000001</v>
      </c>
      <c r="R152" s="100">
        <v>1</v>
      </c>
      <c r="S152" s="100">
        <v>0</v>
      </c>
      <c r="T152" s="100">
        <v>37</v>
      </c>
      <c r="U152" s="100">
        <v>10.8</v>
      </c>
      <c r="V152" s="100">
        <v>119</v>
      </c>
      <c r="W152" s="100">
        <v>16.8</v>
      </c>
      <c r="X152" s="100" t="s">
        <v>85</v>
      </c>
    </row>
    <row r="153" spans="1:24">
      <c r="A153" s="100" t="s">
        <v>851</v>
      </c>
      <c r="B153" s="100" t="s">
        <v>852</v>
      </c>
      <c r="C153" s="100" t="s">
        <v>853</v>
      </c>
      <c r="D153" s="100" t="str">
        <f t="shared" si="7"/>
        <v>070680045</v>
      </c>
      <c r="E153" s="100" t="s">
        <v>812</v>
      </c>
      <c r="F153" s="100" t="s">
        <v>818</v>
      </c>
      <c r="G153" s="100" t="s">
        <v>700</v>
      </c>
      <c r="H153" s="100">
        <v>125</v>
      </c>
      <c r="I153" s="100">
        <v>20.8</v>
      </c>
      <c r="J153" s="100">
        <v>2</v>
      </c>
      <c r="K153" s="100">
        <v>50</v>
      </c>
      <c r="L153" s="100">
        <v>48</v>
      </c>
      <c r="M153" s="100">
        <v>18.8</v>
      </c>
      <c r="N153" s="100">
        <v>6</v>
      </c>
      <c r="O153" s="100">
        <v>66.7</v>
      </c>
      <c r="P153" s="100">
        <v>69</v>
      </c>
      <c r="Q153" s="100">
        <v>17.3</v>
      </c>
      <c r="R153" s="100">
        <v>1</v>
      </c>
      <c r="S153" s="100">
        <v>0</v>
      </c>
      <c r="T153" s="100">
        <v>36</v>
      </c>
      <c r="U153" s="100">
        <v>11.1</v>
      </c>
      <c r="V153" s="100">
        <v>118</v>
      </c>
      <c r="W153" s="100">
        <v>20.3</v>
      </c>
      <c r="X153" s="100" t="s">
        <v>85</v>
      </c>
    </row>
    <row r="154" spans="1:24">
      <c r="A154" s="100" t="s">
        <v>851</v>
      </c>
      <c r="B154" s="100" t="s">
        <v>852</v>
      </c>
      <c r="C154" s="100" t="s">
        <v>853</v>
      </c>
      <c r="D154" s="100" t="str">
        <f t="shared" si="7"/>
        <v>070680045</v>
      </c>
      <c r="E154" s="100" t="s">
        <v>812</v>
      </c>
      <c r="F154" s="100" t="s">
        <v>819</v>
      </c>
      <c r="G154" s="100" t="s">
        <v>699</v>
      </c>
      <c r="H154" s="100">
        <v>134</v>
      </c>
      <c r="I154" s="100">
        <v>48.5</v>
      </c>
      <c r="J154" s="100">
        <v>0</v>
      </c>
      <c r="K154" s="100">
        <v>0</v>
      </c>
      <c r="L154" s="100">
        <v>53</v>
      </c>
      <c r="M154" s="100">
        <v>49.1</v>
      </c>
      <c r="N154" s="100">
        <v>10</v>
      </c>
      <c r="O154" s="100">
        <v>70</v>
      </c>
      <c r="P154" s="100">
        <v>71</v>
      </c>
      <c r="Q154" s="100">
        <v>45.1</v>
      </c>
      <c r="R154" s="100">
        <v>8</v>
      </c>
      <c r="S154" s="100">
        <v>12.5</v>
      </c>
      <c r="T154" s="100">
        <v>35</v>
      </c>
      <c r="U154" s="100">
        <v>14.3</v>
      </c>
      <c r="V154" s="100">
        <v>119</v>
      </c>
      <c r="W154" s="100">
        <v>48.8</v>
      </c>
      <c r="X154" s="100" t="s">
        <v>85</v>
      </c>
    </row>
    <row r="155" spans="1:24">
      <c r="A155" s="100" t="s">
        <v>851</v>
      </c>
      <c r="B155" s="100" t="s">
        <v>852</v>
      </c>
      <c r="C155" s="100" t="s">
        <v>853</v>
      </c>
      <c r="D155" s="100" t="str">
        <f t="shared" si="7"/>
        <v>070680045</v>
      </c>
      <c r="E155" s="100" t="s">
        <v>812</v>
      </c>
      <c r="F155" s="100" t="s">
        <v>819</v>
      </c>
      <c r="G155" s="100" t="s">
        <v>700</v>
      </c>
      <c r="H155" s="100">
        <v>131</v>
      </c>
      <c r="I155" s="100">
        <v>25.2</v>
      </c>
      <c r="J155" s="100">
        <v>0</v>
      </c>
      <c r="K155" s="100">
        <v>0</v>
      </c>
      <c r="L155" s="100">
        <v>53</v>
      </c>
      <c r="M155" s="100">
        <v>22.6</v>
      </c>
      <c r="N155" s="100">
        <v>10</v>
      </c>
      <c r="O155" s="100">
        <v>50</v>
      </c>
      <c r="P155" s="100">
        <v>68</v>
      </c>
      <c r="Q155" s="100">
        <v>23.5</v>
      </c>
      <c r="R155" s="100">
        <v>8</v>
      </c>
      <c r="S155" s="100">
        <v>0</v>
      </c>
      <c r="T155" s="100">
        <v>33</v>
      </c>
      <c r="U155" s="100">
        <v>6.1</v>
      </c>
      <c r="V155" s="100">
        <v>116</v>
      </c>
      <c r="W155" s="100">
        <v>25</v>
      </c>
      <c r="X155" s="100" t="s">
        <v>85</v>
      </c>
    </row>
    <row r="156" spans="1:24">
      <c r="A156" s="100" t="s">
        <v>851</v>
      </c>
      <c r="B156" s="100" t="s">
        <v>852</v>
      </c>
      <c r="C156" s="100" t="s">
        <v>854</v>
      </c>
      <c r="D156" s="100" t="str">
        <f t="shared" si="7"/>
        <v>070680070</v>
      </c>
      <c r="E156" s="100" t="s">
        <v>812</v>
      </c>
      <c r="F156" s="100" t="s">
        <v>817</v>
      </c>
      <c r="G156" s="100" t="s">
        <v>699</v>
      </c>
      <c r="H156" s="100">
        <v>67</v>
      </c>
      <c r="I156" s="100">
        <v>9</v>
      </c>
      <c r="J156" s="100">
        <v>1</v>
      </c>
      <c r="K156" s="100">
        <v>100</v>
      </c>
      <c r="L156" s="100">
        <v>20</v>
      </c>
      <c r="M156" s="100">
        <v>5</v>
      </c>
      <c r="N156" s="100">
        <v>0</v>
      </c>
      <c r="O156" s="100">
        <v>0</v>
      </c>
      <c r="P156" s="100">
        <v>46</v>
      </c>
      <c r="Q156" s="100">
        <v>8.6999999999999993</v>
      </c>
      <c r="R156" s="100">
        <v>11</v>
      </c>
      <c r="S156" s="100">
        <v>0</v>
      </c>
      <c r="T156" s="100">
        <v>26</v>
      </c>
      <c r="U156" s="100">
        <v>3.8</v>
      </c>
      <c r="V156" s="100">
        <v>58</v>
      </c>
      <c r="W156" s="100">
        <v>6.9</v>
      </c>
      <c r="X156" s="100" t="s">
        <v>85</v>
      </c>
    </row>
    <row r="157" spans="1:24">
      <c r="A157" s="100" t="s">
        <v>851</v>
      </c>
      <c r="B157" s="100" t="s">
        <v>852</v>
      </c>
      <c r="C157" s="100" t="s">
        <v>854</v>
      </c>
      <c r="D157" s="100" t="str">
        <f t="shared" si="7"/>
        <v>070680070</v>
      </c>
      <c r="E157" s="100" t="s">
        <v>812</v>
      </c>
      <c r="F157" s="100" t="s">
        <v>817</v>
      </c>
      <c r="G157" s="100" t="s">
        <v>700</v>
      </c>
      <c r="H157" s="100">
        <v>67</v>
      </c>
      <c r="I157" s="100">
        <v>7.5</v>
      </c>
      <c r="J157" s="100">
        <v>1</v>
      </c>
      <c r="K157" s="100">
        <v>0</v>
      </c>
      <c r="L157" s="100">
        <v>20</v>
      </c>
      <c r="M157" s="100">
        <v>5</v>
      </c>
      <c r="N157" s="100">
        <v>0</v>
      </c>
      <c r="O157" s="100">
        <v>0</v>
      </c>
      <c r="P157" s="100">
        <v>46</v>
      </c>
      <c r="Q157" s="100">
        <v>8.6999999999999993</v>
      </c>
      <c r="R157" s="100">
        <v>11</v>
      </c>
      <c r="S157" s="100">
        <v>0</v>
      </c>
      <c r="T157" s="100">
        <v>26</v>
      </c>
      <c r="U157" s="100">
        <v>3.8</v>
      </c>
      <c r="V157" s="100">
        <v>58</v>
      </c>
      <c r="W157" s="100">
        <v>6.9</v>
      </c>
      <c r="X157" s="100" t="s">
        <v>85</v>
      </c>
    </row>
    <row r="158" spans="1:24">
      <c r="A158" s="100" t="s">
        <v>851</v>
      </c>
      <c r="B158" s="100" t="s">
        <v>852</v>
      </c>
      <c r="C158" s="100" t="s">
        <v>854</v>
      </c>
      <c r="D158" s="100" t="str">
        <f t="shared" si="7"/>
        <v>070680070</v>
      </c>
      <c r="E158" s="100" t="s">
        <v>812</v>
      </c>
      <c r="F158" s="100" t="s">
        <v>818</v>
      </c>
      <c r="G158" s="100" t="s">
        <v>699</v>
      </c>
      <c r="H158" s="100">
        <v>71</v>
      </c>
      <c r="I158" s="100">
        <v>11.3</v>
      </c>
      <c r="J158" s="100">
        <v>2</v>
      </c>
      <c r="K158" s="100">
        <v>0</v>
      </c>
      <c r="L158" s="100">
        <v>21</v>
      </c>
      <c r="M158" s="100">
        <v>14.3</v>
      </c>
      <c r="N158" s="100">
        <v>0</v>
      </c>
      <c r="O158" s="100">
        <v>0</v>
      </c>
      <c r="P158" s="100">
        <v>48</v>
      </c>
      <c r="Q158" s="100">
        <v>10.4</v>
      </c>
      <c r="R158" s="100">
        <v>6</v>
      </c>
      <c r="S158" s="100">
        <v>0</v>
      </c>
      <c r="T158" s="100">
        <v>25</v>
      </c>
      <c r="U158" s="100">
        <v>4</v>
      </c>
      <c r="V158" s="100">
        <v>61</v>
      </c>
      <c r="W158" s="100">
        <v>11.4</v>
      </c>
      <c r="X158" s="100" t="s">
        <v>85</v>
      </c>
    </row>
    <row r="159" spans="1:24">
      <c r="A159" s="100" t="s">
        <v>851</v>
      </c>
      <c r="B159" s="100" t="s">
        <v>852</v>
      </c>
      <c r="C159" s="100" t="s">
        <v>854</v>
      </c>
      <c r="D159" s="100" t="str">
        <f t="shared" si="7"/>
        <v>070680070</v>
      </c>
      <c r="E159" s="100" t="s">
        <v>812</v>
      </c>
      <c r="F159" s="100" t="s">
        <v>818</v>
      </c>
      <c r="G159" s="100" t="s">
        <v>700</v>
      </c>
      <c r="H159" s="100">
        <v>70</v>
      </c>
      <c r="I159" s="100">
        <v>7.1</v>
      </c>
      <c r="J159" s="100">
        <v>2</v>
      </c>
      <c r="K159" s="100">
        <v>0</v>
      </c>
      <c r="L159" s="100">
        <v>21</v>
      </c>
      <c r="M159" s="100">
        <v>4.8</v>
      </c>
      <c r="N159" s="100">
        <v>0</v>
      </c>
      <c r="O159" s="100">
        <v>0</v>
      </c>
      <c r="P159" s="100">
        <v>47</v>
      </c>
      <c r="Q159" s="100">
        <v>8.5</v>
      </c>
      <c r="R159" s="100">
        <v>6</v>
      </c>
      <c r="S159" s="100">
        <v>0</v>
      </c>
      <c r="T159" s="100">
        <v>25</v>
      </c>
      <c r="U159" s="100">
        <v>8</v>
      </c>
      <c r="V159" s="100">
        <v>60</v>
      </c>
      <c r="W159" s="100">
        <v>8.4</v>
      </c>
      <c r="X159" s="100" t="s">
        <v>85</v>
      </c>
    </row>
    <row r="160" spans="1:24">
      <c r="A160" s="100" t="s">
        <v>851</v>
      </c>
      <c r="B160" s="100" t="s">
        <v>852</v>
      </c>
      <c r="C160" s="100" t="s">
        <v>854</v>
      </c>
      <c r="D160" s="100" t="str">
        <f t="shared" si="7"/>
        <v>070680070</v>
      </c>
      <c r="E160" s="100" t="s">
        <v>812</v>
      </c>
      <c r="F160" s="100" t="s">
        <v>819</v>
      </c>
      <c r="G160" s="100" t="s">
        <v>699</v>
      </c>
      <c r="H160" s="100">
        <v>45</v>
      </c>
      <c r="I160" s="100">
        <v>31.1</v>
      </c>
      <c r="J160" s="100">
        <v>1</v>
      </c>
      <c r="K160" s="100">
        <v>0</v>
      </c>
      <c r="L160" s="100">
        <v>17</v>
      </c>
      <c r="M160" s="100">
        <v>29.4</v>
      </c>
      <c r="N160" s="100">
        <v>0</v>
      </c>
      <c r="O160" s="100">
        <v>0</v>
      </c>
      <c r="P160" s="100">
        <v>27</v>
      </c>
      <c r="Q160" s="100">
        <v>33.299999999999997</v>
      </c>
      <c r="R160" s="100">
        <v>6</v>
      </c>
      <c r="S160" s="100">
        <v>16.7</v>
      </c>
      <c r="T160" s="100">
        <v>14</v>
      </c>
      <c r="U160" s="100">
        <v>7.1</v>
      </c>
      <c r="V160" s="100">
        <v>36</v>
      </c>
      <c r="W160" s="100">
        <v>33.299999999999997</v>
      </c>
      <c r="X160" s="100" t="s">
        <v>85</v>
      </c>
    </row>
    <row r="161" spans="1:24">
      <c r="A161" s="100" t="s">
        <v>851</v>
      </c>
      <c r="B161" s="100" t="s">
        <v>852</v>
      </c>
      <c r="C161" s="100" t="s">
        <v>854</v>
      </c>
      <c r="D161" s="100" t="str">
        <f t="shared" si="7"/>
        <v>070680070</v>
      </c>
      <c r="E161" s="100" t="s">
        <v>812</v>
      </c>
      <c r="F161" s="100" t="s">
        <v>819</v>
      </c>
      <c r="G161" s="100" t="s">
        <v>700</v>
      </c>
      <c r="H161" s="100">
        <v>43</v>
      </c>
      <c r="I161" s="100">
        <v>11.6</v>
      </c>
      <c r="J161" s="100">
        <v>1</v>
      </c>
      <c r="K161" s="100">
        <v>0</v>
      </c>
      <c r="L161" s="100">
        <v>17</v>
      </c>
      <c r="M161" s="100">
        <v>0</v>
      </c>
      <c r="N161" s="100">
        <v>0</v>
      </c>
      <c r="O161" s="100">
        <v>0</v>
      </c>
      <c r="P161" s="100">
        <v>25</v>
      </c>
      <c r="Q161" s="100">
        <v>20</v>
      </c>
      <c r="R161" s="100">
        <v>6</v>
      </c>
      <c r="S161" s="100">
        <v>0</v>
      </c>
      <c r="T161" s="100">
        <v>13</v>
      </c>
      <c r="U161" s="100">
        <v>7.7</v>
      </c>
      <c r="V161" s="100">
        <v>35</v>
      </c>
      <c r="W161" s="100">
        <v>11.4</v>
      </c>
      <c r="X161" s="100" t="s">
        <v>85</v>
      </c>
    </row>
    <row r="162" spans="1:24">
      <c r="A162" s="100" t="s">
        <v>851</v>
      </c>
      <c r="B162" s="100" t="s">
        <v>852</v>
      </c>
      <c r="C162" s="100" t="s">
        <v>832</v>
      </c>
      <c r="D162" s="100" t="str">
        <f t="shared" si="7"/>
        <v>070680080</v>
      </c>
      <c r="E162" s="100" t="s">
        <v>812</v>
      </c>
      <c r="F162" s="100" t="s">
        <v>817</v>
      </c>
      <c r="G162" s="100" t="s">
        <v>699</v>
      </c>
      <c r="H162" s="100">
        <v>26</v>
      </c>
      <c r="I162" s="100">
        <v>26.9</v>
      </c>
      <c r="J162" s="100">
        <v>0</v>
      </c>
      <c r="K162" s="100">
        <v>0</v>
      </c>
      <c r="L162" s="100">
        <v>4</v>
      </c>
      <c r="M162" s="100">
        <v>25</v>
      </c>
      <c r="N162" s="100">
        <v>0</v>
      </c>
      <c r="O162" s="100">
        <v>0</v>
      </c>
      <c r="P162" s="100">
        <v>22</v>
      </c>
      <c r="Q162" s="100">
        <v>27.3</v>
      </c>
      <c r="R162" s="100">
        <v>3</v>
      </c>
      <c r="S162" s="100">
        <v>0</v>
      </c>
      <c r="T162" s="100">
        <v>10</v>
      </c>
      <c r="U162" s="100">
        <v>0</v>
      </c>
      <c r="V162" s="100">
        <v>26</v>
      </c>
      <c r="W162" s="100">
        <v>26.9</v>
      </c>
      <c r="X162" s="100" t="s">
        <v>85</v>
      </c>
    </row>
    <row r="163" spans="1:24">
      <c r="A163" s="100" t="s">
        <v>851</v>
      </c>
      <c r="B163" s="100" t="s">
        <v>852</v>
      </c>
      <c r="C163" s="100" t="s">
        <v>832</v>
      </c>
      <c r="D163" s="100" t="str">
        <f t="shared" si="7"/>
        <v>070680080</v>
      </c>
      <c r="E163" s="100" t="s">
        <v>812</v>
      </c>
      <c r="F163" s="100" t="s">
        <v>817</v>
      </c>
      <c r="G163" s="100" t="s">
        <v>700</v>
      </c>
      <c r="H163" s="100">
        <v>26</v>
      </c>
      <c r="I163" s="100">
        <v>42.3</v>
      </c>
      <c r="J163" s="100">
        <v>0</v>
      </c>
      <c r="K163" s="100">
        <v>0</v>
      </c>
      <c r="L163" s="100">
        <v>4</v>
      </c>
      <c r="M163" s="100">
        <v>25</v>
      </c>
      <c r="N163" s="100">
        <v>0</v>
      </c>
      <c r="O163" s="100">
        <v>0</v>
      </c>
      <c r="P163" s="100">
        <v>22</v>
      </c>
      <c r="Q163" s="100">
        <v>45.5</v>
      </c>
      <c r="R163" s="100">
        <v>3</v>
      </c>
      <c r="S163" s="100">
        <v>0</v>
      </c>
      <c r="T163" s="100">
        <v>10</v>
      </c>
      <c r="U163" s="100">
        <v>0</v>
      </c>
      <c r="V163" s="100">
        <v>26</v>
      </c>
      <c r="W163" s="100">
        <v>42.3</v>
      </c>
      <c r="X163" s="100" t="s">
        <v>85</v>
      </c>
    </row>
    <row r="164" spans="1:24">
      <c r="A164" s="100" t="s">
        <v>851</v>
      </c>
      <c r="B164" s="100" t="s">
        <v>852</v>
      </c>
      <c r="C164" s="100" t="s">
        <v>832</v>
      </c>
      <c r="D164" s="100" t="str">
        <f t="shared" si="7"/>
        <v>070680080</v>
      </c>
      <c r="E164" s="100" t="s">
        <v>812</v>
      </c>
      <c r="F164" s="100" t="s">
        <v>818</v>
      </c>
      <c r="G164" s="100" t="s">
        <v>699</v>
      </c>
      <c r="H164" s="100">
        <v>59</v>
      </c>
      <c r="I164" s="100">
        <v>10.199999999999999</v>
      </c>
      <c r="J164" s="100">
        <v>1</v>
      </c>
      <c r="K164" s="100">
        <v>0</v>
      </c>
      <c r="L164" s="100">
        <v>11</v>
      </c>
      <c r="M164" s="100">
        <v>0</v>
      </c>
      <c r="N164" s="100">
        <v>0</v>
      </c>
      <c r="O164" s="100">
        <v>0</v>
      </c>
      <c r="P164" s="100">
        <v>47</v>
      </c>
      <c r="Q164" s="100">
        <v>12.8</v>
      </c>
      <c r="R164" s="100">
        <v>2</v>
      </c>
      <c r="S164" s="100">
        <v>0</v>
      </c>
      <c r="T164" s="100">
        <v>17</v>
      </c>
      <c r="U164" s="100">
        <v>0</v>
      </c>
      <c r="V164" s="100">
        <v>55</v>
      </c>
      <c r="W164" s="100">
        <v>10.9</v>
      </c>
      <c r="X164" s="100" t="s">
        <v>85</v>
      </c>
    </row>
    <row r="165" spans="1:24">
      <c r="A165" s="100" t="s">
        <v>851</v>
      </c>
      <c r="B165" s="100" t="s">
        <v>852</v>
      </c>
      <c r="C165" s="100" t="s">
        <v>832</v>
      </c>
      <c r="D165" s="100" t="str">
        <f t="shared" si="7"/>
        <v>070680080</v>
      </c>
      <c r="E165" s="100" t="s">
        <v>812</v>
      </c>
      <c r="F165" s="100" t="s">
        <v>818</v>
      </c>
      <c r="G165" s="100" t="s">
        <v>700</v>
      </c>
      <c r="H165" s="100">
        <v>58</v>
      </c>
      <c r="I165" s="100">
        <v>29.3</v>
      </c>
      <c r="J165" s="100">
        <v>1</v>
      </c>
      <c r="K165" s="100">
        <v>100</v>
      </c>
      <c r="L165" s="100">
        <v>11</v>
      </c>
      <c r="M165" s="100">
        <v>18.2</v>
      </c>
      <c r="N165" s="100">
        <v>0</v>
      </c>
      <c r="O165" s="100">
        <v>0</v>
      </c>
      <c r="P165" s="100">
        <v>46</v>
      </c>
      <c r="Q165" s="100">
        <v>30.4</v>
      </c>
      <c r="R165" s="100">
        <v>2</v>
      </c>
      <c r="S165" s="100">
        <v>0</v>
      </c>
      <c r="T165" s="100">
        <v>17</v>
      </c>
      <c r="U165" s="100">
        <v>11.8</v>
      </c>
      <c r="V165" s="100">
        <v>54</v>
      </c>
      <c r="W165" s="100">
        <v>27.8</v>
      </c>
      <c r="X165" s="100" t="s">
        <v>85</v>
      </c>
    </row>
    <row r="166" spans="1:24">
      <c r="A166" s="100" t="s">
        <v>851</v>
      </c>
      <c r="B166" s="100" t="s">
        <v>852</v>
      </c>
      <c r="C166" s="100" t="s">
        <v>832</v>
      </c>
      <c r="D166" s="100" t="str">
        <f t="shared" si="7"/>
        <v>070680080</v>
      </c>
      <c r="E166" s="100" t="s">
        <v>812</v>
      </c>
      <c r="F166" s="100" t="s">
        <v>819</v>
      </c>
      <c r="G166" s="100" t="s">
        <v>699</v>
      </c>
      <c r="H166" s="100">
        <v>100</v>
      </c>
      <c r="I166" s="100">
        <v>35</v>
      </c>
      <c r="J166" s="100">
        <v>3</v>
      </c>
      <c r="K166" s="100">
        <v>100</v>
      </c>
      <c r="L166" s="100">
        <v>17</v>
      </c>
      <c r="M166" s="100">
        <v>35.299999999999997</v>
      </c>
      <c r="N166" s="100">
        <v>0</v>
      </c>
      <c r="O166" s="100">
        <v>0</v>
      </c>
      <c r="P166" s="100">
        <v>79</v>
      </c>
      <c r="Q166" s="100">
        <v>32.9</v>
      </c>
      <c r="R166" s="100">
        <v>6</v>
      </c>
      <c r="S166" s="100">
        <v>0</v>
      </c>
      <c r="T166" s="100">
        <v>24</v>
      </c>
      <c r="U166" s="100">
        <v>0</v>
      </c>
      <c r="V166" s="100">
        <v>88</v>
      </c>
      <c r="W166" s="100">
        <v>33</v>
      </c>
      <c r="X166" s="100" t="s">
        <v>85</v>
      </c>
    </row>
    <row r="167" spans="1:24">
      <c r="A167" s="100" t="s">
        <v>851</v>
      </c>
      <c r="B167" s="100" t="s">
        <v>852</v>
      </c>
      <c r="C167" s="100" t="s">
        <v>832</v>
      </c>
      <c r="D167" s="100" t="str">
        <f t="shared" si="7"/>
        <v>070680080</v>
      </c>
      <c r="E167" s="100" t="s">
        <v>812</v>
      </c>
      <c r="F167" s="100" t="s">
        <v>819</v>
      </c>
      <c r="G167" s="100" t="s">
        <v>700</v>
      </c>
      <c r="H167" s="100">
        <v>98</v>
      </c>
      <c r="I167" s="100">
        <v>27.5</v>
      </c>
      <c r="J167" s="100">
        <v>3</v>
      </c>
      <c r="K167" s="100">
        <v>66.7</v>
      </c>
      <c r="L167" s="100">
        <v>17</v>
      </c>
      <c r="M167" s="100">
        <v>11.8</v>
      </c>
      <c r="N167" s="100">
        <v>0</v>
      </c>
      <c r="O167" s="100">
        <v>0</v>
      </c>
      <c r="P167" s="100">
        <v>77</v>
      </c>
      <c r="Q167" s="100">
        <v>28.6</v>
      </c>
      <c r="R167" s="100">
        <v>6</v>
      </c>
      <c r="S167" s="100">
        <v>0</v>
      </c>
      <c r="T167" s="100">
        <v>24</v>
      </c>
      <c r="U167" s="100">
        <v>0</v>
      </c>
      <c r="V167" s="100">
        <v>86</v>
      </c>
      <c r="W167" s="100">
        <v>26.8</v>
      </c>
      <c r="X167" s="100" t="s">
        <v>85</v>
      </c>
    </row>
    <row r="168" spans="1:24">
      <c r="A168" s="100" t="s">
        <v>851</v>
      </c>
      <c r="B168" s="100" t="s">
        <v>852</v>
      </c>
      <c r="C168" s="100" t="s">
        <v>855</v>
      </c>
      <c r="D168" s="100" t="str">
        <f t="shared" ref="D168:D191" si="8">A168&amp;B168&amp;C168</f>
        <v>070680100</v>
      </c>
      <c r="E168" s="100" t="s">
        <v>812</v>
      </c>
      <c r="F168" s="100" t="s">
        <v>814</v>
      </c>
      <c r="G168" s="100" t="s">
        <v>699</v>
      </c>
      <c r="H168" s="100">
        <v>32</v>
      </c>
      <c r="I168" s="100">
        <v>34.4</v>
      </c>
      <c r="J168" s="100">
        <v>0</v>
      </c>
      <c r="K168" s="100">
        <v>0</v>
      </c>
      <c r="L168" s="100">
        <v>17</v>
      </c>
      <c r="M168" s="100">
        <v>35.299999999999997</v>
      </c>
      <c r="N168" s="100">
        <v>1</v>
      </c>
      <c r="O168" s="100">
        <v>100</v>
      </c>
      <c r="P168" s="100">
        <v>14</v>
      </c>
      <c r="Q168" s="100">
        <v>28.6</v>
      </c>
      <c r="R168" s="100">
        <v>5</v>
      </c>
      <c r="S168" s="100">
        <v>0</v>
      </c>
      <c r="T168" s="100">
        <v>5</v>
      </c>
      <c r="U168" s="100">
        <v>0</v>
      </c>
      <c r="V168" s="100">
        <v>27</v>
      </c>
      <c r="W168" s="100">
        <v>33.299999999999997</v>
      </c>
      <c r="X168" s="100" t="s">
        <v>85</v>
      </c>
    </row>
    <row r="169" spans="1:24">
      <c r="A169" s="100" t="s">
        <v>851</v>
      </c>
      <c r="B169" s="100" t="s">
        <v>852</v>
      </c>
      <c r="C169" s="100" t="s">
        <v>855</v>
      </c>
      <c r="D169" s="100" t="str">
        <f t="shared" si="8"/>
        <v>070680100</v>
      </c>
      <c r="E169" s="100" t="s">
        <v>812</v>
      </c>
      <c r="F169" s="100" t="s">
        <v>814</v>
      </c>
      <c r="G169" s="100" t="s">
        <v>700</v>
      </c>
      <c r="H169" s="100">
        <v>32</v>
      </c>
      <c r="I169" s="100">
        <v>46.9</v>
      </c>
      <c r="J169" s="100">
        <v>0</v>
      </c>
      <c r="K169" s="100">
        <v>0</v>
      </c>
      <c r="L169" s="100">
        <v>17</v>
      </c>
      <c r="M169" s="100">
        <v>47.1</v>
      </c>
      <c r="N169" s="100">
        <v>1</v>
      </c>
      <c r="O169" s="100">
        <v>0</v>
      </c>
      <c r="P169" s="100">
        <v>14</v>
      </c>
      <c r="Q169" s="100">
        <v>50</v>
      </c>
      <c r="R169" s="100">
        <v>5</v>
      </c>
      <c r="S169" s="100">
        <v>20</v>
      </c>
      <c r="T169" s="100">
        <v>5</v>
      </c>
      <c r="U169" s="100">
        <v>0</v>
      </c>
      <c r="V169" s="100">
        <v>27</v>
      </c>
      <c r="W169" s="100">
        <v>51.8</v>
      </c>
      <c r="X169" s="100" t="s">
        <v>85</v>
      </c>
    </row>
    <row r="170" spans="1:24">
      <c r="A170" s="100" t="s">
        <v>851</v>
      </c>
      <c r="B170" s="100" t="s">
        <v>852</v>
      </c>
      <c r="C170" s="100" t="s">
        <v>855</v>
      </c>
      <c r="D170" s="100" t="str">
        <f t="shared" si="8"/>
        <v>070680100</v>
      </c>
      <c r="E170" s="100" t="s">
        <v>812</v>
      </c>
      <c r="F170" s="100" t="s">
        <v>815</v>
      </c>
      <c r="G170" s="100" t="s">
        <v>699</v>
      </c>
      <c r="H170" s="100">
        <v>31</v>
      </c>
      <c r="I170" s="100">
        <v>19.399999999999999</v>
      </c>
      <c r="J170" s="100">
        <v>1</v>
      </c>
      <c r="K170" s="100">
        <v>0</v>
      </c>
      <c r="L170" s="100">
        <v>22</v>
      </c>
      <c r="M170" s="100">
        <v>18.2</v>
      </c>
      <c r="N170" s="100">
        <v>0</v>
      </c>
      <c r="O170" s="100">
        <v>0</v>
      </c>
      <c r="P170" s="100">
        <v>8</v>
      </c>
      <c r="Q170" s="100">
        <v>25</v>
      </c>
      <c r="R170" s="100">
        <v>0</v>
      </c>
      <c r="S170" s="100">
        <v>0</v>
      </c>
      <c r="T170" s="100">
        <v>7</v>
      </c>
      <c r="U170" s="100">
        <v>14.3</v>
      </c>
      <c r="V170" s="100">
        <v>30</v>
      </c>
      <c r="W170" s="100">
        <v>16.7</v>
      </c>
      <c r="X170" s="100" t="s">
        <v>85</v>
      </c>
    </row>
    <row r="171" spans="1:24">
      <c r="A171" s="100" t="s">
        <v>851</v>
      </c>
      <c r="B171" s="100" t="s">
        <v>852</v>
      </c>
      <c r="C171" s="100" t="s">
        <v>855</v>
      </c>
      <c r="D171" s="100" t="str">
        <f t="shared" si="8"/>
        <v>070680100</v>
      </c>
      <c r="E171" s="100" t="s">
        <v>812</v>
      </c>
      <c r="F171" s="100" t="s">
        <v>815</v>
      </c>
      <c r="G171" s="100" t="s">
        <v>700</v>
      </c>
      <c r="H171" s="100">
        <v>31</v>
      </c>
      <c r="I171" s="100">
        <v>58.1</v>
      </c>
      <c r="J171" s="100">
        <v>1</v>
      </c>
      <c r="K171" s="100">
        <v>0</v>
      </c>
      <c r="L171" s="100">
        <v>22</v>
      </c>
      <c r="M171" s="100">
        <v>59.1</v>
      </c>
      <c r="N171" s="100">
        <v>0</v>
      </c>
      <c r="O171" s="100">
        <v>0</v>
      </c>
      <c r="P171" s="100">
        <v>8</v>
      </c>
      <c r="Q171" s="100">
        <v>62.5</v>
      </c>
      <c r="R171" s="100">
        <v>0</v>
      </c>
      <c r="S171" s="100">
        <v>0</v>
      </c>
      <c r="T171" s="100">
        <v>7</v>
      </c>
      <c r="U171" s="100">
        <v>14.3</v>
      </c>
      <c r="V171" s="100">
        <v>30</v>
      </c>
      <c r="W171" s="100">
        <v>56.6</v>
      </c>
      <c r="X171" s="100" t="s">
        <v>85</v>
      </c>
    </row>
    <row r="172" spans="1:24">
      <c r="A172" s="100" t="s">
        <v>851</v>
      </c>
      <c r="B172" s="100" t="s">
        <v>852</v>
      </c>
      <c r="C172" s="100" t="s">
        <v>855</v>
      </c>
      <c r="D172" s="100" t="str">
        <f t="shared" si="8"/>
        <v>070680100</v>
      </c>
      <c r="E172" s="100" t="s">
        <v>812</v>
      </c>
      <c r="F172" s="100" t="s">
        <v>816</v>
      </c>
      <c r="G172" s="100" t="s">
        <v>699</v>
      </c>
      <c r="H172" s="100">
        <v>49</v>
      </c>
      <c r="I172" s="100">
        <v>8.1999999999999993</v>
      </c>
      <c r="J172" s="100">
        <v>0</v>
      </c>
      <c r="K172" s="100">
        <v>0</v>
      </c>
      <c r="L172" s="100">
        <v>38</v>
      </c>
      <c r="M172" s="100">
        <v>7.9</v>
      </c>
      <c r="N172" s="100">
        <v>0</v>
      </c>
      <c r="O172" s="100">
        <v>0</v>
      </c>
      <c r="P172" s="100">
        <v>11</v>
      </c>
      <c r="Q172" s="100">
        <v>9.1</v>
      </c>
      <c r="R172" s="100">
        <v>4</v>
      </c>
      <c r="S172" s="100">
        <v>0</v>
      </c>
      <c r="T172" s="100">
        <v>10</v>
      </c>
      <c r="U172" s="100">
        <v>0</v>
      </c>
      <c r="V172" s="100">
        <v>43</v>
      </c>
      <c r="W172" s="100">
        <v>7</v>
      </c>
      <c r="X172" s="100" t="s">
        <v>85</v>
      </c>
    </row>
    <row r="173" spans="1:24">
      <c r="A173" s="100" t="s">
        <v>851</v>
      </c>
      <c r="B173" s="100" t="s">
        <v>852</v>
      </c>
      <c r="C173" s="100" t="s">
        <v>855</v>
      </c>
      <c r="D173" s="100" t="str">
        <f t="shared" si="8"/>
        <v>070680100</v>
      </c>
      <c r="E173" s="100" t="s">
        <v>812</v>
      </c>
      <c r="F173" s="100" t="s">
        <v>816</v>
      </c>
      <c r="G173" s="100" t="s">
        <v>700</v>
      </c>
      <c r="H173" s="100">
        <v>50</v>
      </c>
      <c r="I173" s="100">
        <v>32</v>
      </c>
      <c r="J173" s="100">
        <v>0</v>
      </c>
      <c r="K173" s="100">
        <v>0</v>
      </c>
      <c r="L173" s="100">
        <v>39</v>
      </c>
      <c r="M173" s="100">
        <v>33.299999999999997</v>
      </c>
      <c r="N173" s="100">
        <v>0</v>
      </c>
      <c r="O173" s="100">
        <v>0</v>
      </c>
      <c r="P173" s="100">
        <v>11</v>
      </c>
      <c r="Q173" s="100">
        <v>27.3</v>
      </c>
      <c r="R173" s="100">
        <v>4</v>
      </c>
      <c r="S173" s="100">
        <v>25</v>
      </c>
      <c r="T173" s="100">
        <v>10</v>
      </c>
      <c r="U173" s="100">
        <v>30</v>
      </c>
      <c r="V173" s="100">
        <v>44</v>
      </c>
      <c r="W173" s="100">
        <v>29.5</v>
      </c>
      <c r="X173" s="100" t="s">
        <v>85</v>
      </c>
    </row>
    <row r="174" spans="1:24">
      <c r="A174" s="100" t="s">
        <v>851</v>
      </c>
      <c r="B174" s="100" t="s">
        <v>852</v>
      </c>
      <c r="C174" s="100" t="s">
        <v>855</v>
      </c>
      <c r="D174" s="100" t="str">
        <f t="shared" si="8"/>
        <v>070680100</v>
      </c>
      <c r="E174" s="100" t="s">
        <v>812</v>
      </c>
      <c r="F174" s="100" t="s">
        <v>817</v>
      </c>
      <c r="G174" s="100" t="s">
        <v>699</v>
      </c>
      <c r="H174" s="100">
        <v>29</v>
      </c>
      <c r="I174" s="100">
        <v>20.7</v>
      </c>
      <c r="J174" s="100">
        <v>0</v>
      </c>
      <c r="K174" s="100">
        <v>0</v>
      </c>
      <c r="L174" s="100">
        <v>23</v>
      </c>
      <c r="M174" s="100">
        <v>21.7</v>
      </c>
      <c r="N174" s="100">
        <v>0</v>
      </c>
      <c r="O174" s="100">
        <v>0</v>
      </c>
      <c r="P174" s="100">
        <v>6</v>
      </c>
      <c r="Q174" s="100">
        <v>16.7</v>
      </c>
      <c r="R174" s="100">
        <v>1</v>
      </c>
      <c r="S174" s="100">
        <v>0</v>
      </c>
      <c r="T174" s="100">
        <v>8</v>
      </c>
      <c r="U174" s="100">
        <v>0</v>
      </c>
      <c r="V174" s="100">
        <v>26</v>
      </c>
      <c r="W174" s="100">
        <v>23.1</v>
      </c>
      <c r="X174" s="100" t="s">
        <v>85</v>
      </c>
    </row>
    <row r="175" spans="1:24">
      <c r="A175" s="100" t="s">
        <v>851</v>
      </c>
      <c r="B175" s="100" t="s">
        <v>852</v>
      </c>
      <c r="C175" s="100" t="s">
        <v>855</v>
      </c>
      <c r="D175" s="100" t="str">
        <f t="shared" si="8"/>
        <v>070680100</v>
      </c>
      <c r="E175" s="100" t="s">
        <v>812</v>
      </c>
      <c r="F175" s="100" t="s">
        <v>817</v>
      </c>
      <c r="G175" s="100" t="s">
        <v>700</v>
      </c>
      <c r="H175" s="100">
        <v>30</v>
      </c>
      <c r="I175" s="100">
        <v>26.7</v>
      </c>
      <c r="J175" s="100">
        <v>0</v>
      </c>
      <c r="K175" s="100">
        <v>0</v>
      </c>
      <c r="L175" s="100">
        <v>24</v>
      </c>
      <c r="M175" s="100">
        <v>25</v>
      </c>
      <c r="N175" s="100">
        <v>0</v>
      </c>
      <c r="O175" s="100">
        <v>0</v>
      </c>
      <c r="P175" s="100">
        <v>6</v>
      </c>
      <c r="Q175" s="100">
        <v>33.4</v>
      </c>
      <c r="R175" s="100">
        <v>1</v>
      </c>
      <c r="S175" s="100">
        <v>0</v>
      </c>
      <c r="T175" s="100">
        <v>9</v>
      </c>
      <c r="U175" s="100">
        <v>0</v>
      </c>
      <c r="V175" s="100">
        <v>26</v>
      </c>
      <c r="W175" s="100">
        <v>30.7</v>
      </c>
      <c r="X175" s="100" t="s">
        <v>85</v>
      </c>
    </row>
    <row r="176" spans="1:24">
      <c r="A176" s="100" t="s">
        <v>851</v>
      </c>
      <c r="B176" s="100" t="s">
        <v>852</v>
      </c>
      <c r="C176" s="100" t="s">
        <v>855</v>
      </c>
      <c r="D176" s="100" t="str">
        <f t="shared" si="8"/>
        <v>070680100</v>
      </c>
      <c r="E176" s="100" t="s">
        <v>812</v>
      </c>
      <c r="F176" s="100" t="s">
        <v>818</v>
      </c>
      <c r="G176" s="100" t="s">
        <v>699</v>
      </c>
      <c r="H176" s="100">
        <v>45</v>
      </c>
      <c r="I176" s="100">
        <v>6.7</v>
      </c>
      <c r="J176" s="100">
        <v>0</v>
      </c>
      <c r="K176" s="100">
        <v>0</v>
      </c>
      <c r="L176" s="100">
        <v>32</v>
      </c>
      <c r="M176" s="100">
        <v>9.4</v>
      </c>
      <c r="N176" s="100">
        <v>0</v>
      </c>
      <c r="O176" s="100">
        <v>0</v>
      </c>
      <c r="P176" s="100">
        <v>13</v>
      </c>
      <c r="Q176" s="100">
        <v>0</v>
      </c>
      <c r="R176" s="100">
        <v>0</v>
      </c>
      <c r="S176" s="100">
        <v>0</v>
      </c>
      <c r="T176" s="100">
        <v>7</v>
      </c>
      <c r="U176" s="100">
        <v>0</v>
      </c>
      <c r="V176" s="100">
        <v>43</v>
      </c>
      <c r="W176" s="100">
        <v>7</v>
      </c>
      <c r="X176" s="100" t="s">
        <v>85</v>
      </c>
    </row>
    <row r="177" spans="1:24">
      <c r="A177" s="100" t="s">
        <v>851</v>
      </c>
      <c r="B177" s="100" t="s">
        <v>852</v>
      </c>
      <c r="C177" s="100" t="s">
        <v>855</v>
      </c>
      <c r="D177" s="100" t="str">
        <f t="shared" si="8"/>
        <v>070680100</v>
      </c>
      <c r="E177" s="100" t="s">
        <v>812</v>
      </c>
      <c r="F177" s="100" t="s">
        <v>818</v>
      </c>
      <c r="G177" s="100" t="s">
        <v>700</v>
      </c>
      <c r="H177" s="100">
        <v>45</v>
      </c>
      <c r="I177" s="100">
        <v>11.1</v>
      </c>
      <c r="J177" s="100">
        <v>0</v>
      </c>
      <c r="K177" s="100">
        <v>0</v>
      </c>
      <c r="L177" s="100">
        <v>32</v>
      </c>
      <c r="M177" s="100">
        <v>12.5</v>
      </c>
      <c r="N177" s="100">
        <v>0</v>
      </c>
      <c r="O177" s="100">
        <v>0</v>
      </c>
      <c r="P177" s="100">
        <v>13</v>
      </c>
      <c r="Q177" s="100">
        <v>7.7</v>
      </c>
      <c r="R177" s="100">
        <v>0</v>
      </c>
      <c r="S177" s="100">
        <v>0</v>
      </c>
      <c r="T177" s="100">
        <v>7</v>
      </c>
      <c r="U177" s="100">
        <v>0</v>
      </c>
      <c r="V177" s="100">
        <v>43</v>
      </c>
      <c r="W177" s="100">
        <v>11.6</v>
      </c>
      <c r="X177" s="100" t="s">
        <v>85</v>
      </c>
    </row>
    <row r="178" spans="1:24">
      <c r="A178" s="100" t="s">
        <v>851</v>
      </c>
      <c r="B178" s="100" t="s">
        <v>852</v>
      </c>
      <c r="C178" s="100" t="s">
        <v>855</v>
      </c>
      <c r="D178" s="100" t="str">
        <f t="shared" si="8"/>
        <v>070680100</v>
      </c>
      <c r="E178" s="100" t="s">
        <v>812</v>
      </c>
      <c r="F178" s="100" t="s">
        <v>819</v>
      </c>
      <c r="G178" s="100" t="s">
        <v>699</v>
      </c>
      <c r="H178" s="100">
        <v>30</v>
      </c>
      <c r="I178" s="100">
        <v>36.700000000000003</v>
      </c>
      <c r="J178" s="100">
        <v>0</v>
      </c>
      <c r="K178" s="100">
        <v>0</v>
      </c>
      <c r="L178" s="100">
        <v>22</v>
      </c>
      <c r="M178" s="100">
        <v>45.5</v>
      </c>
      <c r="N178" s="100">
        <v>0</v>
      </c>
      <c r="O178" s="100">
        <v>0</v>
      </c>
      <c r="P178" s="100">
        <v>8</v>
      </c>
      <c r="Q178" s="100">
        <v>12.5</v>
      </c>
      <c r="R178" s="100">
        <v>1</v>
      </c>
      <c r="S178" s="100">
        <v>0</v>
      </c>
      <c r="T178" s="100">
        <v>6</v>
      </c>
      <c r="U178" s="100">
        <v>16.7</v>
      </c>
      <c r="V178" s="100">
        <v>26</v>
      </c>
      <c r="W178" s="100">
        <v>42.3</v>
      </c>
      <c r="X178" s="100" t="s">
        <v>85</v>
      </c>
    </row>
    <row r="179" spans="1:24">
      <c r="A179" s="100" t="s">
        <v>851</v>
      </c>
      <c r="B179" s="100" t="s">
        <v>852</v>
      </c>
      <c r="C179" s="100" t="s">
        <v>855</v>
      </c>
      <c r="D179" s="100" t="str">
        <f t="shared" si="8"/>
        <v>070680100</v>
      </c>
      <c r="E179" s="100" t="s">
        <v>812</v>
      </c>
      <c r="F179" s="100" t="s">
        <v>819</v>
      </c>
      <c r="G179" s="100" t="s">
        <v>700</v>
      </c>
      <c r="H179" s="100">
        <v>29</v>
      </c>
      <c r="I179" s="100">
        <v>17.2</v>
      </c>
      <c r="J179" s="100">
        <v>0</v>
      </c>
      <c r="K179" s="100">
        <v>0</v>
      </c>
      <c r="L179" s="100">
        <v>22</v>
      </c>
      <c r="M179" s="100">
        <v>22.7</v>
      </c>
      <c r="N179" s="100">
        <v>0</v>
      </c>
      <c r="O179" s="100">
        <v>0</v>
      </c>
      <c r="P179" s="100">
        <v>7</v>
      </c>
      <c r="Q179" s="100">
        <v>0</v>
      </c>
      <c r="R179" s="100">
        <v>1</v>
      </c>
      <c r="S179" s="100">
        <v>0</v>
      </c>
      <c r="T179" s="100">
        <v>6</v>
      </c>
      <c r="U179" s="100">
        <v>0</v>
      </c>
      <c r="V179" s="100">
        <v>25</v>
      </c>
      <c r="W179" s="100">
        <v>20</v>
      </c>
      <c r="X179" s="100" t="s">
        <v>85</v>
      </c>
    </row>
    <row r="180" spans="1:24">
      <c r="A180" s="100" t="s">
        <v>851</v>
      </c>
      <c r="B180" s="100" t="s">
        <v>852</v>
      </c>
      <c r="C180" s="100" t="s">
        <v>856</v>
      </c>
      <c r="D180" s="100" t="str">
        <f t="shared" si="8"/>
        <v>070680145</v>
      </c>
      <c r="E180" s="100" t="s">
        <v>812</v>
      </c>
      <c r="F180" s="100" t="s">
        <v>814</v>
      </c>
      <c r="G180" s="100" t="s">
        <v>699</v>
      </c>
      <c r="H180" s="100">
        <v>24</v>
      </c>
      <c r="I180" s="100">
        <v>25</v>
      </c>
      <c r="J180" s="100">
        <v>0</v>
      </c>
      <c r="K180" s="100">
        <v>0</v>
      </c>
      <c r="L180" s="100">
        <v>7</v>
      </c>
      <c r="M180" s="100">
        <v>28.6</v>
      </c>
      <c r="N180" s="100">
        <v>1</v>
      </c>
      <c r="O180" s="100">
        <v>0</v>
      </c>
      <c r="P180" s="100">
        <v>16</v>
      </c>
      <c r="Q180" s="100">
        <v>25</v>
      </c>
      <c r="R180" s="100">
        <v>7</v>
      </c>
      <c r="S180" s="100">
        <v>28.6</v>
      </c>
      <c r="T180" s="100">
        <v>2</v>
      </c>
      <c r="U180" s="100">
        <v>0</v>
      </c>
      <c r="V180" s="100">
        <v>22</v>
      </c>
      <c r="W180" s="100">
        <v>27.3</v>
      </c>
      <c r="X180" s="100" t="s">
        <v>85</v>
      </c>
    </row>
    <row r="181" spans="1:24">
      <c r="A181" s="100" t="s">
        <v>851</v>
      </c>
      <c r="B181" s="100" t="s">
        <v>852</v>
      </c>
      <c r="C181" s="100" t="s">
        <v>856</v>
      </c>
      <c r="D181" s="100" t="str">
        <f t="shared" si="8"/>
        <v>070680145</v>
      </c>
      <c r="E181" s="100" t="s">
        <v>812</v>
      </c>
      <c r="F181" s="100" t="s">
        <v>814</v>
      </c>
      <c r="G181" s="100" t="s">
        <v>700</v>
      </c>
      <c r="H181" s="100">
        <v>24</v>
      </c>
      <c r="I181" s="100">
        <v>37.5</v>
      </c>
      <c r="J181" s="100">
        <v>0</v>
      </c>
      <c r="K181" s="100">
        <v>0</v>
      </c>
      <c r="L181" s="100">
        <v>7</v>
      </c>
      <c r="M181" s="100">
        <v>28.6</v>
      </c>
      <c r="N181" s="100">
        <v>1</v>
      </c>
      <c r="O181" s="100">
        <v>0</v>
      </c>
      <c r="P181" s="100">
        <v>16</v>
      </c>
      <c r="Q181" s="100">
        <v>43.8</v>
      </c>
      <c r="R181" s="100">
        <v>7</v>
      </c>
      <c r="S181" s="100">
        <v>42.9</v>
      </c>
      <c r="T181" s="100">
        <v>2</v>
      </c>
      <c r="U181" s="100">
        <v>50</v>
      </c>
      <c r="V181" s="100">
        <v>22</v>
      </c>
      <c r="W181" s="100">
        <v>36.4</v>
      </c>
      <c r="X181" s="100" t="s">
        <v>85</v>
      </c>
    </row>
    <row r="182" spans="1:24">
      <c r="A182" s="100" t="s">
        <v>851</v>
      </c>
      <c r="B182" s="100" t="s">
        <v>852</v>
      </c>
      <c r="C182" s="100" t="s">
        <v>856</v>
      </c>
      <c r="D182" s="100" t="str">
        <f t="shared" si="8"/>
        <v>070680145</v>
      </c>
      <c r="E182" s="100" t="s">
        <v>812</v>
      </c>
      <c r="F182" s="100" t="s">
        <v>815</v>
      </c>
      <c r="G182" s="100" t="s">
        <v>699</v>
      </c>
      <c r="H182" s="100">
        <v>26</v>
      </c>
      <c r="I182" s="100">
        <v>30.8</v>
      </c>
      <c r="J182" s="100">
        <v>0</v>
      </c>
      <c r="K182" s="100">
        <v>0</v>
      </c>
      <c r="L182" s="100">
        <v>8</v>
      </c>
      <c r="M182" s="100">
        <v>25</v>
      </c>
      <c r="N182" s="100">
        <v>0</v>
      </c>
      <c r="O182" s="100">
        <v>0</v>
      </c>
      <c r="P182" s="100">
        <v>18</v>
      </c>
      <c r="Q182" s="100">
        <v>33.299999999999997</v>
      </c>
      <c r="R182" s="100">
        <v>6</v>
      </c>
      <c r="S182" s="100">
        <v>0</v>
      </c>
      <c r="T182" s="100">
        <v>4</v>
      </c>
      <c r="U182" s="100">
        <v>25</v>
      </c>
      <c r="V182" s="100">
        <v>25</v>
      </c>
      <c r="W182" s="100">
        <v>32</v>
      </c>
      <c r="X182" s="100" t="s">
        <v>85</v>
      </c>
    </row>
    <row r="183" spans="1:24">
      <c r="A183" s="100" t="s">
        <v>851</v>
      </c>
      <c r="B183" s="100" t="s">
        <v>852</v>
      </c>
      <c r="C183" s="100" t="s">
        <v>856</v>
      </c>
      <c r="D183" s="100" t="str">
        <f t="shared" si="8"/>
        <v>070680145</v>
      </c>
      <c r="E183" s="100" t="s">
        <v>812</v>
      </c>
      <c r="F183" s="100" t="s">
        <v>815</v>
      </c>
      <c r="G183" s="100" t="s">
        <v>700</v>
      </c>
      <c r="H183" s="100">
        <v>26</v>
      </c>
      <c r="I183" s="100">
        <v>38.4</v>
      </c>
      <c r="J183" s="100">
        <v>0</v>
      </c>
      <c r="K183" s="100">
        <v>0</v>
      </c>
      <c r="L183" s="100">
        <v>8</v>
      </c>
      <c r="M183" s="100">
        <v>25</v>
      </c>
      <c r="N183" s="100">
        <v>0</v>
      </c>
      <c r="O183" s="100">
        <v>0</v>
      </c>
      <c r="P183" s="100">
        <v>18</v>
      </c>
      <c r="Q183" s="100">
        <v>44.5</v>
      </c>
      <c r="R183" s="100">
        <v>6</v>
      </c>
      <c r="S183" s="100">
        <v>16.7</v>
      </c>
      <c r="T183" s="100">
        <v>4</v>
      </c>
      <c r="U183" s="100">
        <v>0</v>
      </c>
      <c r="V183" s="100">
        <v>25</v>
      </c>
      <c r="W183" s="100">
        <v>40</v>
      </c>
      <c r="X183" s="100" t="s">
        <v>85</v>
      </c>
    </row>
    <row r="184" spans="1:24">
      <c r="A184" s="100" t="s">
        <v>851</v>
      </c>
      <c r="B184" s="100" t="s">
        <v>852</v>
      </c>
      <c r="C184" s="100" t="s">
        <v>856</v>
      </c>
      <c r="D184" s="100" t="str">
        <f t="shared" si="8"/>
        <v>070680145</v>
      </c>
      <c r="E184" s="100" t="s">
        <v>812</v>
      </c>
      <c r="F184" s="100" t="s">
        <v>816</v>
      </c>
      <c r="G184" s="100" t="s">
        <v>699</v>
      </c>
      <c r="H184" s="100">
        <v>20</v>
      </c>
      <c r="I184" s="100">
        <v>5</v>
      </c>
      <c r="J184" s="100">
        <v>0</v>
      </c>
      <c r="K184" s="100">
        <v>0</v>
      </c>
      <c r="L184" s="100">
        <v>12</v>
      </c>
      <c r="M184" s="100">
        <v>8.3000000000000007</v>
      </c>
      <c r="N184" s="100">
        <v>1</v>
      </c>
      <c r="O184" s="100">
        <v>0</v>
      </c>
      <c r="P184" s="100">
        <v>7</v>
      </c>
      <c r="Q184" s="100">
        <v>0</v>
      </c>
      <c r="R184" s="100">
        <v>1</v>
      </c>
      <c r="S184" s="100">
        <v>0</v>
      </c>
      <c r="T184" s="100">
        <v>3</v>
      </c>
      <c r="U184" s="100">
        <v>0</v>
      </c>
      <c r="V184" s="100">
        <v>19</v>
      </c>
      <c r="W184" s="100">
        <v>5.3</v>
      </c>
      <c r="X184" s="100" t="s">
        <v>85</v>
      </c>
    </row>
    <row r="185" spans="1:24">
      <c r="A185" s="100" t="s">
        <v>851</v>
      </c>
      <c r="B185" s="100" t="s">
        <v>852</v>
      </c>
      <c r="C185" s="100" t="s">
        <v>856</v>
      </c>
      <c r="D185" s="100" t="str">
        <f t="shared" si="8"/>
        <v>070680145</v>
      </c>
      <c r="E185" s="100" t="s">
        <v>812</v>
      </c>
      <c r="F185" s="100" t="s">
        <v>816</v>
      </c>
      <c r="G185" s="100" t="s">
        <v>700</v>
      </c>
      <c r="H185" s="100">
        <v>20</v>
      </c>
      <c r="I185" s="100">
        <v>15</v>
      </c>
      <c r="J185" s="100">
        <v>0</v>
      </c>
      <c r="K185" s="100">
        <v>0</v>
      </c>
      <c r="L185" s="100">
        <v>12</v>
      </c>
      <c r="M185" s="100">
        <v>8.3000000000000007</v>
      </c>
      <c r="N185" s="100">
        <v>1</v>
      </c>
      <c r="O185" s="100">
        <v>0</v>
      </c>
      <c r="P185" s="100">
        <v>7</v>
      </c>
      <c r="Q185" s="100">
        <v>28.6</v>
      </c>
      <c r="R185" s="100">
        <v>1</v>
      </c>
      <c r="S185" s="100">
        <v>0</v>
      </c>
      <c r="T185" s="100">
        <v>3</v>
      </c>
      <c r="U185" s="100">
        <v>0</v>
      </c>
      <c r="V185" s="100">
        <v>19</v>
      </c>
      <c r="W185" s="100">
        <v>15.8</v>
      </c>
      <c r="X185" s="100" t="s">
        <v>85</v>
      </c>
    </row>
    <row r="186" spans="1:24">
      <c r="A186" s="100" t="s">
        <v>851</v>
      </c>
      <c r="B186" s="100" t="s">
        <v>852</v>
      </c>
      <c r="C186" s="100" t="s">
        <v>856</v>
      </c>
      <c r="D186" s="100" t="str">
        <f t="shared" si="8"/>
        <v>070680145</v>
      </c>
      <c r="E186" s="100" t="s">
        <v>812</v>
      </c>
      <c r="F186" s="100" t="s">
        <v>817</v>
      </c>
      <c r="G186" s="100" t="s">
        <v>699</v>
      </c>
      <c r="H186" s="100">
        <v>24</v>
      </c>
      <c r="I186" s="100">
        <v>20.8</v>
      </c>
      <c r="J186" s="100">
        <v>0</v>
      </c>
      <c r="K186" s="100">
        <v>0</v>
      </c>
      <c r="L186" s="100">
        <v>10</v>
      </c>
      <c r="M186" s="100">
        <v>10</v>
      </c>
      <c r="N186" s="100">
        <v>2</v>
      </c>
      <c r="O186" s="100">
        <v>50</v>
      </c>
      <c r="P186" s="100">
        <v>12</v>
      </c>
      <c r="Q186" s="100">
        <v>25</v>
      </c>
      <c r="R186" s="100">
        <v>1</v>
      </c>
      <c r="S186" s="100">
        <v>0</v>
      </c>
      <c r="T186" s="100">
        <v>5</v>
      </c>
      <c r="U186" s="100">
        <v>0</v>
      </c>
      <c r="V186" s="100">
        <v>17</v>
      </c>
      <c r="W186" s="100">
        <v>23.5</v>
      </c>
      <c r="X186" s="100" t="s">
        <v>85</v>
      </c>
    </row>
    <row r="187" spans="1:24">
      <c r="A187" s="100" t="s">
        <v>851</v>
      </c>
      <c r="B187" s="100" t="s">
        <v>852</v>
      </c>
      <c r="C187" s="100" t="s">
        <v>856</v>
      </c>
      <c r="D187" s="100" t="str">
        <f t="shared" si="8"/>
        <v>070680145</v>
      </c>
      <c r="E187" s="100" t="s">
        <v>812</v>
      </c>
      <c r="F187" s="100" t="s">
        <v>817</v>
      </c>
      <c r="G187" s="100" t="s">
        <v>700</v>
      </c>
      <c r="H187" s="100">
        <v>24</v>
      </c>
      <c r="I187" s="100">
        <v>33.299999999999997</v>
      </c>
      <c r="J187" s="100">
        <v>0</v>
      </c>
      <c r="K187" s="100">
        <v>0</v>
      </c>
      <c r="L187" s="100">
        <v>10</v>
      </c>
      <c r="M187" s="100">
        <v>30</v>
      </c>
      <c r="N187" s="100">
        <v>2</v>
      </c>
      <c r="O187" s="100">
        <v>50</v>
      </c>
      <c r="P187" s="100">
        <v>12</v>
      </c>
      <c r="Q187" s="100">
        <v>33.299999999999997</v>
      </c>
      <c r="R187" s="100">
        <v>1</v>
      </c>
      <c r="S187" s="100">
        <v>0</v>
      </c>
      <c r="T187" s="100">
        <v>5</v>
      </c>
      <c r="U187" s="100">
        <v>0</v>
      </c>
      <c r="V187" s="100">
        <v>17</v>
      </c>
      <c r="W187" s="100">
        <v>29.4</v>
      </c>
      <c r="X187" s="100" t="s">
        <v>85</v>
      </c>
    </row>
    <row r="188" spans="1:24">
      <c r="A188" s="100" t="s">
        <v>851</v>
      </c>
      <c r="B188" s="100" t="s">
        <v>852</v>
      </c>
      <c r="C188" s="100" t="s">
        <v>856</v>
      </c>
      <c r="D188" s="100" t="str">
        <f t="shared" si="8"/>
        <v>070680145</v>
      </c>
      <c r="E188" s="100" t="s">
        <v>812</v>
      </c>
      <c r="F188" s="100" t="s">
        <v>818</v>
      </c>
      <c r="G188" s="100" t="s">
        <v>699</v>
      </c>
      <c r="H188" s="100">
        <v>14</v>
      </c>
      <c r="I188" s="100">
        <v>21.4</v>
      </c>
      <c r="J188" s="100">
        <v>0</v>
      </c>
      <c r="K188" s="100">
        <v>0</v>
      </c>
      <c r="L188" s="100">
        <v>5</v>
      </c>
      <c r="M188" s="100">
        <v>20</v>
      </c>
      <c r="N188" s="100">
        <v>1</v>
      </c>
      <c r="O188" s="100">
        <v>0</v>
      </c>
      <c r="P188" s="100">
        <v>8</v>
      </c>
      <c r="Q188" s="100">
        <v>25</v>
      </c>
      <c r="R188" s="100">
        <v>0</v>
      </c>
      <c r="S188" s="100">
        <v>0</v>
      </c>
      <c r="T188" s="100">
        <v>1</v>
      </c>
      <c r="U188" s="100">
        <v>0</v>
      </c>
      <c r="V188" s="100">
        <v>13</v>
      </c>
      <c r="W188" s="100">
        <v>23.1</v>
      </c>
      <c r="X188" s="100" t="s">
        <v>85</v>
      </c>
    </row>
    <row r="189" spans="1:24">
      <c r="A189" s="100" t="s">
        <v>851</v>
      </c>
      <c r="B189" s="100" t="s">
        <v>852</v>
      </c>
      <c r="C189" s="100" t="s">
        <v>856</v>
      </c>
      <c r="D189" s="100" t="str">
        <f t="shared" si="8"/>
        <v>070680145</v>
      </c>
      <c r="E189" s="100" t="s">
        <v>812</v>
      </c>
      <c r="F189" s="100" t="s">
        <v>818</v>
      </c>
      <c r="G189" s="100" t="s">
        <v>700</v>
      </c>
      <c r="H189" s="100">
        <v>14</v>
      </c>
      <c r="I189" s="100">
        <v>35.700000000000003</v>
      </c>
      <c r="J189" s="100">
        <v>0</v>
      </c>
      <c r="K189" s="100">
        <v>0</v>
      </c>
      <c r="L189" s="100">
        <v>5</v>
      </c>
      <c r="M189" s="100">
        <v>40</v>
      </c>
      <c r="N189" s="100">
        <v>1</v>
      </c>
      <c r="O189" s="100">
        <v>100</v>
      </c>
      <c r="P189" s="100">
        <v>8</v>
      </c>
      <c r="Q189" s="100">
        <v>25</v>
      </c>
      <c r="R189" s="100">
        <v>0</v>
      </c>
      <c r="S189" s="100">
        <v>0</v>
      </c>
      <c r="T189" s="100">
        <v>1</v>
      </c>
      <c r="U189" s="100">
        <v>0</v>
      </c>
      <c r="V189" s="100">
        <v>13</v>
      </c>
      <c r="W189" s="100">
        <v>38.5</v>
      </c>
      <c r="X189" s="100" t="s">
        <v>85</v>
      </c>
    </row>
    <row r="190" spans="1:24">
      <c r="A190" s="100" t="s">
        <v>851</v>
      </c>
      <c r="B190" s="100" t="s">
        <v>852</v>
      </c>
      <c r="C190" s="100" t="s">
        <v>856</v>
      </c>
      <c r="D190" s="100" t="str">
        <f t="shared" si="8"/>
        <v>070680145</v>
      </c>
      <c r="E190" s="100" t="s">
        <v>812</v>
      </c>
      <c r="F190" s="100" t="s">
        <v>819</v>
      </c>
      <c r="G190" s="100" t="s">
        <v>699</v>
      </c>
      <c r="H190" s="100">
        <v>19</v>
      </c>
      <c r="I190" s="100">
        <v>52.7</v>
      </c>
      <c r="J190" s="100">
        <v>0</v>
      </c>
      <c r="K190" s="100">
        <v>0</v>
      </c>
      <c r="L190" s="100">
        <v>5</v>
      </c>
      <c r="M190" s="100">
        <v>40</v>
      </c>
      <c r="N190" s="100">
        <v>0</v>
      </c>
      <c r="O190" s="100">
        <v>0</v>
      </c>
      <c r="P190" s="100">
        <v>14</v>
      </c>
      <c r="Q190" s="100">
        <v>57.1</v>
      </c>
      <c r="R190" s="100">
        <v>0</v>
      </c>
      <c r="S190" s="100">
        <v>0</v>
      </c>
      <c r="T190" s="100">
        <v>3</v>
      </c>
      <c r="U190" s="100">
        <v>66.7</v>
      </c>
      <c r="V190" s="100">
        <v>12</v>
      </c>
      <c r="W190" s="100">
        <v>58.3</v>
      </c>
      <c r="X190" s="100" t="s">
        <v>85</v>
      </c>
    </row>
    <row r="191" spans="1:24">
      <c r="A191" s="100" t="s">
        <v>851</v>
      </c>
      <c r="B191" s="100" t="s">
        <v>852</v>
      </c>
      <c r="C191" s="100" t="s">
        <v>856</v>
      </c>
      <c r="D191" s="100" t="str">
        <f t="shared" si="8"/>
        <v>070680145</v>
      </c>
      <c r="E191" s="100" t="s">
        <v>812</v>
      </c>
      <c r="F191" s="100" t="s">
        <v>819</v>
      </c>
      <c r="G191" s="100" t="s">
        <v>700</v>
      </c>
      <c r="H191" s="100">
        <v>19</v>
      </c>
      <c r="I191" s="100">
        <v>42.1</v>
      </c>
      <c r="J191" s="100">
        <v>0</v>
      </c>
      <c r="K191" s="100">
        <v>0</v>
      </c>
      <c r="L191" s="100">
        <v>5</v>
      </c>
      <c r="M191" s="100">
        <v>20</v>
      </c>
      <c r="N191" s="100">
        <v>0</v>
      </c>
      <c r="O191" s="100">
        <v>0</v>
      </c>
      <c r="P191" s="100">
        <v>14</v>
      </c>
      <c r="Q191" s="100">
        <v>50</v>
      </c>
      <c r="R191" s="100">
        <v>0</v>
      </c>
      <c r="S191" s="100">
        <v>0</v>
      </c>
      <c r="T191" s="100">
        <v>3</v>
      </c>
      <c r="U191" s="100">
        <v>33.299999999999997</v>
      </c>
      <c r="V191" s="100">
        <v>12</v>
      </c>
      <c r="W191" s="100">
        <v>41.6</v>
      </c>
      <c r="X191" s="100" t="s">
        <v>85</v>
      </c>
    </row>
    <row r="192" spans="1:24">
      <c r="A192" s="100" t="s">
        <v>851</v>
      </c>
      <c r="B192" s="100" t="s">
        <v>852</v>
      </c>
      <c r="C192" s="100" t="s">
        <v>857</v>
      </c>
      <c r="D192" s="100" t="str">
        <f t="shared" ref="D192:D211" si="9">A192&amp;B192&amp;C192</f>
        <v>070680165</v>
      </c>
      <c r="E192" s="100" t="s">
        <v>812</v>
      </c>
      <c r="F192" s="100" t="s">
        <v>814</v>
      </c>
      <c r="G192" s="100" t="s">
        <v>699</v>
      </c>
      <c r="H192" s="100">
        <v>51</v>
      </c>
      <c r="I192" s="100">
        <v>25.5</v>
      </c>
      <c r="J192" s="100">
        <v>0</v>
      </c>
      <c r="K192" s="100">
        <v>0</v>
      </c>
      <c r="L192" s="100">
        <v>22</v>
      </c>
      <c r="M192" s="100">
        <v>36.4</v>
      </c>
      <c r="N192" s="100">
        <v>0</v>
      </c>
      <c r="O192" s="100">
        <v>0</v>
      </c>
      <c r="P192" s="100">
        <v>29</v>
      </c>
      <c r="Q192" s="100">
        <v>17.2</v>
      </c>
      <c r="R192" s="100">
        <v>0</v>
      </c>
      <c r="S192" s="100">
        <v>0</v>
      </c>
      <c r="T192" s="100">
        <v>6</v>
      </c>
      <c r="U192" s="100">
        <v>16.7</v>
      </c>
      <c r="V192" s="100">
        <v>50</v>
      </c>
      <c r="W192" s="100">
        <v>26</v>
      </c>
      <c r="X192" s="100" t="s">
        <v>85</v>
      </c>
    </row>
    <row r="193" spans="1:24">
      <c r="A193" s="100" t="s">
        <v>851</v>
      </c>
      <c r="B193" s="100" t="s">
        <v>852</v>
      </c>
      <c r="C193" s="100" t="s">
        <v>857</v>
      </c>
      <c r="D193" s="100" t="str">
        <f t="shared" si="9"/>
        <v>070680165</v>
      </c>
      <c r="E193" s="100" t="s">
        <v>812</v>
      </c>
      <c r="F193" s="100" t="s">
        <v>814</v>
      </c>
      <c r="G193" s="100" t="s">
        <v>700</v>
      </c>
      <c r="H193" s="100">
        <v>51</v>
      </c>
      <c r="I193" s="100">
        <v>29.4</v>
      </c>
      <c r="J193" s="100">
        <v>0</v>
      </c>
      <c r="K193" s="100">
        <v>0</v>
      </c>
      <c r="L193" s="100">
        <v>22</v>
      </c>
      <c r="M193" s="100">
        <v>40.9</v>
      </c>
      <c r="N193" s="100">
        <v>0</v>
      </c>
      <c r="O193" s="100">
        <v>0</v>
      </c>
      <c r="P193" s="100">
        <v>29</v>
      </c>
      <c r="Q193" s="100">
        <v>20.7</v>
      </c>
      <c r="R193" s="100">
        <v>0</v>
      </c>
      <c r="S193" s="100">
        <v>0</v>
      </c>
      <c r="T193" s="100">
        <v>6</v>
      </c>
      <c r="U193" s="100">
        <v>33.299999999999997</v>
      </c>
      <c r="V193" s="100">
        <v>50</v>
      </c>
      <c r="W193" s="100">
        <v>30</v>
      </c>
      <c r="X193" s="100" t="s">
        <v>85</v>
      </c>
    </row>
    <row r="194" spans="1:24">
      <c r="A194" s="100" t="s">
        <v>851</v>
      </c>
      <c r="B194" s="100" t="s">
        <v>852</v>
      </c>
      <c r="C194" s="100" t="s">
        <v>857</v>
      </c>
      <c r="D194" s="100" t="str">
        <f t="shared" si="9"/>
        <v>070680165</v>
      </c>
      <c r="E194" s="100" t="s">
        <v>812</v>
      </c>
      <c r="F194" s="100" t="s">
        <v>815</v>
      </c>
      <c r="G194" s="100" t="s">
        <v>699</v>
      </c>
      <c r="H194" s="100">
        <v>46</v>
      </c>
      <c r="I194" s="100">
        <v>32.6</v>
      </c>
      <c r="J194" s="100">
        <v>0</v>
      </c>
      <c r="K194" s="100">
        <v>0</v>
      </c>
      <c r="L194" s="100">
        <v>20</v>
      </c>
      <c r="M194" s="100">
        <v>40</v>
      </c>
      <c r="N194" s="100">
        <v>0</v>
      </c>
      <c r="O194" s="100">
        <v>0</v>
      </c>
      <c r="P194" s="100">
        <v>25</v>
      </c>
      <c r="Q194" s="100">
        <v>24</v>
      </c>
      <c r="R194" s="100">
        <v>0</v>
      </c>
      <c r="S194" s="100">
        <v>0</v>
      </c>
      <c r="T194" s="100">
        <v>6</v>
      </c>
      <c r="U194" s="100">
        <v>16.7</v>
      </c>
      <c r="V194" s="100">
        <v>45</v>
      </c>
      <c r="W194" s="100">
        <v>31.1</v>
      </c>
      <c r="X194" s="100" t="s">
        <v>85</v>
      </c>
    </row>
    <row r="195" spans="1:24">
      <c r="A195" s="100" t="s">
        <v>851</v>
      </c>
      <c r="B195" s="100" t="s">
        <v>852</v>
      </c>
      <c r="C195" s="100" t="s">
        <v>857</v>
      </c>
      <c r="D195" s="100" t="str">
        <f t="shared" si="9"/>
        <v>070680165</v>
      </c>
      <c r="E195" s="100" t="s">
        <v>812</v>
      </c>
      <c r="F195" s="100" t="s">
        <v>815</v>
      </c>
      <c r="G195" s="100" t="s">
        <v>700</v>
      </c>
      <c r="H195" s="100">
        <v>46</v>
      </c>
      <c r="I195" s="100">
        <v>50</v>
      </c>
      <c r="J195" s="100">
        <v>0</v>
      </c>
      <c r="K195" s="100">
        <v>0</v>
      </c>
      <c r="L195" s="100">
        <v>20</v>
      </c>
      <c r="M195" s="100">
        <v>55</v>
      </c>
      <c r="N195" s="100">
        <v>0</v>
      </c>
      <c r="O195" s="100">
        <v>0</v>
      </c>
      <c r="P195" s="100">
        <v>25</v>
      </c>
      <c r="Q195" s="100">
        <v>48</v>
      </c>
      <c r="R195" s="100">
        <v>0</v>
      </c>
      <c r="S195" s="100">
        <v>0</v>
      </c>
      <c r="T195" s="100">
        <v>6</v>
      </c>
      <c r="U195" s="100">
        <v>0</v>
      </c>
      <c r="V195" s="100">
        <v>45</v>
      </c>
      <c r="W195" s="100">
        <v>51.1</v>
      </c>
      <c r="X195" s="100" t="s">
        <v>85</v>
      </c>
    </row>
    <row r="196" spans="1:24">
      <c r="A196" s="100" t="s">
        <v>851</v>
      </c>
      <c r="B196" s="100" t="s">
        <v>852</v>
      </c>
      <c r="C196" s="100" t="s">
        <v>857</v>
      </c>
      <c r="D196" s="100" t="str">
        <f t="shared" si="9"/>
        <v>070680165</v>
      </c>
      <c r="E196" s="100" t="s">
        <v>812</v>
      </c>
      <c r="F196" s="100" t="s">
        <v>816</v>
      </c>
      <c r="G196" s="100" t="s">
        <v>699</v>
      </c>
      <c r="H196" s="100">
        <v>36</v>
      </c>
      <c r="I196" s="100">
        <v>22.2</v>
      </c>
      <c r="J196" s="100">
        <v>0</v>
      </c>
      <c r="K196" s="100">
        <v>0</v>
      </c>
      <c r="L196" s="100">
        <v>17</v>
      </c>
      <c r="M196" s="100">
        <v>23.5</v>
      </c>
      <c r="N196" s="100">
        <v>0</v>
      </c>
      <c r="O196" s="100">
        <v>0</v>
      </c>
      <c r="P196" s="100">
        <v>19</v>
      </c>
      <c r="Q196" s="100">
        <v>21.1</v>
      </c>
      <c r="R196" s="100">
        <v>0</v>
      </c>
      <c r="S196" s="100">
        <v>0</v>
      </c>
      <c r="T196" s="100">
        <v>4</v>
      </c>
      <c r="U196" s="100">
        <v>25</v>
      </c>
      <c r="V196" s="100">
        <v>36</v>
      </c>
      <c r="W196" s="100">
        <v>22.2</v>
      </c>
      <c r="X196" s="100" t="s">
        <v>85</v>
      </c>
    </row>
    <row r="197" spans="1:24">
      <c r="A197" s="100" t="s">
        <v>851</v>
      </c>
      <c r="B197" s="100" t="s">
        <v>852</v>
      </c>
      <c r="C197" s="100" t="s">
        <v>857</v>
      </c>
      <c r="D197" s="100" t="str">
        <f t="shared" si="9"/>
        <v>070680165</v>
      </c>
      <c r="E197" s="100" t="s">
        <v>812</v>
      </c>
      <c r="F197" s="100" t="s">
        <v>816</v>
      </c>
      <c r="G197" s="100" t="s">
        <v>700</v>
      </c>
      <c r="H197" s="100">
        <v>36</v>
      </c>
      <c r="I197" s="100">
        <v>44.5</v>
      </c>
      <c r="J197" s="100">
        <v>0</v>
      </c>
      <c r="K197" s="100">
        <v>0</v>
      </c>
      <c r="L197" s="100">
        <v>17</v>
      </c>
      <c r="M197" s="100">
        <v>47.1</v>
      </c>
      <c r="N197" s="100">
        <v>0</v>
      </c>
      <c r="O197" s="100">
        <v>0</v>
      </c>
      <c r="P197" s="100">
        <v>19</v>
      </c>
      <c r="Q197" s="100">
        <v>42.1</v>
      </c>
      <c r="R197" s="100">
        <v>0</v>
      </c>
      <c r="S197" s="100">
        <v>0</v>
      </c>
      <c r="T197" s="100">
        <v>4</v>
      </c>
      <c r="U197" s="100">
        <v>25</v>
      </c>
      <c r="V197" s="100">
        <v>36</v>
      </c>
      <c r="W197" s="100">
        <v>44.5</v>
      </c>
      <c r="X197" s="100" t="s">
        <v>85</v>
      </c>
    </row>
    <row r="198" spans="1:24">
      <c r="A198" s="100" t="s">
        <v>851</v>
      </c>
      <c r="B198" s="100" t="s">
        <v>852</v>
      </c>
      <c r="C198" s="100" t="s">
        <v>857</v>
      </c>
      <c r="D198" s="100" t="str">
        <f t="shared" si="9"/>
        <v>070680165</v>
      </c>
      <c r="E198" s="100" t="s">
        <v>812</v>
      </c>
      <c r="F198" s="100" t="s">
        <v>817</v>
      </c>
      <c r="G198" s="100" t="s">
        <v>699</v>
      </c>
      <c r="H198" s="100">
        <v>48</v>
      </c>
      <c r="I198" s="100">
        <v>16.7</v>
      </c>
      <c r="J198" s="100">
        <v>0</v>
      </c>
      <c r="K198" s="100">
        <v>0</v>
      </c>
      <c r="L198" s="100">
        <v>20</v>
      </c>
      <c r="M198" s="100">
        <v>10</v>
      </c>
      <c r="N198" s="100">
        <v>0</v>
      </c>
      <c r="O198" s="100">
        <v>0</v>
      </c>
      <c r="P198" s="100">
        <v>28</v>
      </c>
      <c r="Q198" s="100">
        <v>21.4</v>
      </c>
      <c r="R198" s="100">
        <v>2</v>
      </c>
      <c r="S198" s="100">
        <v>0</v>
      </c>
      <c r="T198" s="100">
        <v>17</v>
      </c>
      <c r="U198" s="100">
        <v>11.8</v>
      </c>
      <c r="V198" s="100">
        <v>46</v>
      </c>
      <c r="W198" s="100">
        <v>15.2</v>
      </c>
      <c r="X198" s="100" t="s">
        <v>85</v>
      </c>
    </row>
    <row r="199" spans="1:24">
      <c r="A199" s="100" t="s">
        <v>851</v>
      </c>
      <c r="B199" s="100" t="s">
        <v>852</v>
      </c>
      <c r="C199" s="100" t="s">
        <v>857</v>
      </c>
      <c r="D199" s="100" t="str">
        <f t="shared" si="9"/>
        <v>070680165</v>
      </c>
      <c r="E199" s="100" t="s">
        <v>812</v>
      </c>
      <c r="F199" s="100" t="s">
        <v>817</v>
      </c>
      <c r="G199" s="100" t="s">
        <v>700</v>
      </c>
      <c r="H199" s="100">
        <v>48</v>
      </c>
      <c r="I199" s="100">
        <v>37.5</v>
      </c>
      <c r="J199" s="100">
        <v>0</v>
      </c>
      <c r="K199" s="100">
        <v>0</v>
      </c>
      <c r="L199" s="100">
        <v>20</v>
      </c>
      <c r="M199" s="100">
        <v>45</v>
      </c>
      <c r="N199" s="100">
        <v>0</v>
      </c>
      <c r="O199" s="100">
        <v>0</v>
      </c>
      <c r="P199" s="100">
        <v>28</v>
      </c>
      <c r="Q199" s="100">
        <v>32.1</v>
      </c>
      <c r="R199" s="100">
        <v>2</v>
      </c>
      <c r="S199" s="100">
        <v>0</v>
      </c>
      <c r="T199" s="100">
        <v>17</v>
      </c>
      <c r="U199" s="100">
        <v>17.600000000000001</v>
      </c>
      <c r="V199" s="100">
        <v>46</v>
      </c>
      <c r="W199" s="100">
        <v>37</v>
      </c>
      <c r="X199" s="100" t="s">
        <v>85</v>
      </c>
    </row>
    <row r="200" spans="1:24">
      <c r="A200" s="100" t="s">
        <v>851</v>
      </c>
      <c r="B200" s="100" t="s">
        <v>852</v>
      </c>
      <c r="C200" s="100" t="s">
        <v>857</v>
      </c>
      <c r="D200" s="100" t="str">
        <f t="shared" si="9"/>
        <v>070680165</v>
      </c>
      <c r="E200" s="100" t="s">
        <v>812</v>
      </c>
      <c r="F200" s="100" t="s">
        <v>818</v>
      </c>
      <c r="G200" s="100" t="s">
        <v>699</v>
      </c>
      <c r="H200" s="100">
        <v>31</v>
      </c>
      <c r="I200" s="100">
        <v>25.8</v>
      </c>
      <c r="J200" s="100">
        <v>1</v>
      </c>
      <c r="K200" s="100">
        <v>100</v>
      </c>
      <c r="L200" s="100">
        <v>10</v>
      </c>
      <c r="M200" s="100">
        <v>10</v>
      </c>
      <c r="N200" s="100">
        <v>0</v>
      </c>
      <c r="O200" s="100">
        <v>0</v>
      </c>
      <c r="P200" s="100">
        <v>20</v>
      </c>
      <c r="Q200" s="100">
        <v>30</v>
      </c>
      <c r="R200" s="100">
        <v>2</v>
      </c>
      <c r="S200" s="100">
        <v>0</v>
      </c>
      <c r="T200" s="100">
        <v>7</v>
      </c>
      <c r="U200" s="100">
        <v>28.6</v>
      </c>
      <c r="V200" s="100">
        <v>27</v>
      </c>
      <c r="W200" s="100">
        <v>25.9</v>
      </c>
      <c r="X200" s="100" t="s">
        <v>85</v>
      </c>
    </row>
    <row r="201" spans="1:24">
      <c r="A201" s="100" t="s">
        <v>851</v>
      </c>
      <c r="B201" s="100" t="s">
        <v>852</v>
      </c>
      <c r="C201" s="100" t="s">
        <v>857</v>
      </c>
      <c r="D201" s="100" t="str">
        <f t="shared" si="9"/>
        <v>070680165</v>
      </c>
      <c r="E201" s="100" t="s">
        <v>812</v>
      </c>
      <c r="F201" s="100" t="s">
        <v>818</v>
      </c>
      <c r="G201" s="100" t="s">
        <v>700</v>
      </c>
      <c r="H201" s="100">
        <v>31</v>
      </c>
      <c r="I201" s="100">
        <v>16.100000000000001</v>
      </c>
      <c r="J201" s="100">
        <v>1</v>
      </c>
      <c r="K201" s="100">
        <v>100</v>
      </c>
      <c r="L201" s="100">
        <v>10</v>
      </c>
      <c r="M201" s="100">
        <v>10</v>
      </c>
      <c r="N201" s="100">
        <v>0</v>
      </c>
      <c r="O201" s="100">
        <v>0</v>
      </c>
      <c r="P201" s="100">
        <v>20</v>
      </c>
      <c r="Q201" s="100">
        <v>15</v>
      </c>
      <c r="R201" s="100">
        <v>2</v>
      </c>
      <c r="S201" s="100">
        <v>0</v>
      </c>
      <c r="T201" s="100">
        <v>7</v>
      </c>
      <c r="U201" s="100">
        <v>28.6</v>
      </c>
      <c r="V201" s="100">
        <v>27</v>
      </c>
      <c r="W201" s="100">
        <v>14.8</v>
      </c>
      <c r="X201" s="100" t="s">
        <v>85</v>
      </c>
    </row>
    <row r="202" spans="1:24">
      <c r="A202" s="100" t="s">
        <v>851</v>
      </c>
      <c r="B202" s="100" t="s">
        <v>852</v>
      </c>
      <c r="C202" s="100" t="s">
        <v>857</v>
      </c>
      <c r="D202" s="100" t="str">
        <f t="shared" si="9"/>
        <v>070680165</v>
      </c>
      <c r="E202" s="100" t="s">
        <v>812</v>
      </c>
      <c r="F202" s="100" t="s">
        <v>819</v>
      </c>
      <c r="G202" s="100" t="s">
        <v>699</v>
      </c>
      <c r="H202" s="100">
        <v>38</v>
      </c>
      <c r="I202" s="100">
        <v>44.7</v>
      </c>
      <c r="J202" s="100">
        <v>0</v>
      </c>
      <c r="K202" s="100">
        <v>0</v>
      </c>
      <c r="L202" s="100">
        <v>9</v>
      </c>
      <c r="M202" s="100">
        <v>44.4</v>
      </c>
      <c r="N202" s="100">
        <v>0</v>
      </c>
      <c r="O202" s="100">
        <v>0</v>
      </c>
      <c r="P202" s="100">
        <v>29</v>
      </c>
      <c r="Q202" s="100">
        <v>44.8</v>
      </c>
      <c r="R202" s="100">
        <v>1</v>
      </c>
      <c r="S202" s="100">
        <v>0</v>
      </c>
      <c r="T202" s="100">
        <v>9</v>
      </c>
      <c r="U202" s="100">
        <v>0</v>
      </c>
      <c r="V202" s="100">
        <v>34</v>
      </c>
      <c r="W202" s="100">
        <v>41.2</v>
      </c>
      <c r="X202" s="100" t="s">
        <v>85</v>
      </c>
    </row>
    <row r="203" spans="1:24">
      <c r="A203" s="100" t="s">
        <v>851</v>
      </c>
      <c r="B203" s="100" t="s">
        <v>852</v>
      </c>
      <c r="C203" s="100" t="s">
        <v>857</v>
      </c>
      <c r="D203" s="100" t="str">
        <f t="shared" si="9"/>
        <v>070680165</v>
      </c>
      <c r="E203" s="100" t="s">
        <v>812</v>
      </c>
      <c r="F203" s="100" t="s">
        <v>819</v>
      </c>
      <c r="G203" s="100" t="s">
        <v>700</v>
      </c>
      <c r="H203" s="100">
        <v>39</v>
      </c>
      <c r="I203" s="100">
        <v>23.1</v>
      </c>
      <c r="J203" s="100">
        <v>0</v>
      </c>
      <c r="K203" s="100">
        <v>0</v>
      </c>
      <c r="L203" s="100">
        <v>10</v>
      </c>
      <c r="M203" s="100">
        <v>20</v>
      </c>
      <c r="N203" s="100">
        <v>0</v>
      </c>
      <c r="O203" s="100">
        <v>0</v>
      </c>
      <c r="P203" s="100">
        <v>29</v>
      </c>
      <c r="Q203" s="100">
        <v>24.1</v>
      </c>
      <c r="R203" s="100">
        <v>1</v>
      </c>
      <c r="S203" s="100">
        <v>0</v>
      </c>
      <c r="T203" s="100">
        <v>10</v>
      </c>
      <c r="U203" s="100">
        <v>0</v>
      </c>
      <c r="V203" s="100">
        <v>35</v>
      </c>
      <c r="W203" s="100">
        <v>25.8</v>
      </c>
      <c r="X203" s="100" t="s">
        <v>85</v>
      </c>
    </row>
    <row r="204" spans="1:24">
      <c r="A204" s="100" t="s">
        <v>851</v>
      </c>
      <c r="B204" s="100" t="s">
        <v>852</v>
      </c>
      <c r="C204" s="100" t="s">
        <v>858</v>
      </c>
      <c r="D204" s="100" t="str">
        <f t="shared" si="9"/>
        <v>070680170</v>
      </c>
      <c r="E204" s="100" t="s">
        <v>812</v>
      </c>
      <c r="F204" s="100" t="s">
        <v>814</v>
      </c>
      <c r="G204" s="100" t="s">
        <v>699</v>
      </c>
      <c r="H204" s="100">
        <v>43</v>
      </c>
      <c r="I204" s="100">
        <v>27.9</v>
      </c>
      <c r="J204" s="100">
        <v>0</v>
      </c>
      <c r="K204" s="100">
        <v>0</v>
      </c>
      <c r="L204" s="100">
        <v>11</v>
      </c>
      <c r="M204" s="100">
        <v>18.2</v>
      </c>
      <c r="N204" s="100">
        <v>1</v>
      </c>
      <c r="O204" s="100">
        <v>100</v>
      </c>
      <c r="P204" s="100">
        <v>31</v>
      </c>
      <c r="Q204" s="100">
        <v>29</v>
      </c>
      <c r="R204" s="100">
        <v>10</v>
      </c>
      <c r="S204" s="100">
        <v>20</v>
      </c>
      <c r="T204" s="100">
        <v>6</v>
      </c>
      <c r="U204" s="100">
        <v>0</v>
      </c>
      <c r="V204" s="100">
        <v>39</v>
      </c>
      <c r="W204" s="100">
        <v>30.8</v>
      </c>
      <c r="X204" s="100" t="s">
        <v>85</v>
      </c>
    </row>
    <row r="205" spans="1:24">
      <c r="A205" s="100" t="s">
        <v>851</v>
      </c>
      <c r="B205" s="100" t="s">
        <v>852</v>
      </c>
      <c r="C205" s="100" t="s">
        <v>858</v>
      </c>
      <c r="D205" s="100" t="str">
        <f t="shared" si="9"/>
        <v>070680170</v>
      </c>
      <c r="E205" s="100" t="s">
        <v>812</v>
      </c>
      <c r="F205" s="100" t="s">
        <v>814</v>
      </c>
      <c r="G205" s="100" t="s">
        <v>700</v>
      </c>
      <c r="H205" s="100">
        <v>43</v>
      </c>
      <c r="I205" s="100">
        <v>55.8</v>
      </c>
      <c r="J205" s="100">
        <v>0</v>
      </c>
      <c r="K205" s="100">
        <v>0</v>
      </c>
      <c r="L205" s="100">
        <v>11</v>
      </c>
      <c r="M205" s="100">
        <v>36.4</v>
      </c>
      <c r="N205" s="100">
        <v>1</v>
      </c>
      <c r="O205" s="100">
        <v>100</v>
      </c>
      <c r="P205" s="100">
        <v>31</v>
      </c>
      <c r="Q205" s="100">
        <v>61.3</v>
      </c>
      <c r="R205" s="100">
        <v>10</v>
      </c>
      <c r="S205" s="100">
        <v>70</v>
      </c>
      <c r="T205" s="100">
        <v>6</v>
      </c>
      <c r="U205" s="100">
        <v>16.7</v>
      </c>
      <c r="V205" s="100">
        <v>39</v>
      </c>
      <c r="W205" s="100">
        <v>53.8</v>
      </c>
      <c r="X205" s="100" t="s">
        <v>85</v>
      </c>
    </row>
    <row r="206" spans="1:24">
      <c r="A206" s="100" t="s">
        <v>851</v>
      </c>
      <c r="B206" s="100" t="s">
        <v>852</v>
      </c>
      <c r="C206" s="100" t="s">
        <v>858</v>
      </c>
      <c r="D206" s="100" t="str">
        <f t="shared" si="9"/>
        <v>070680170</v>
      </c>
      <c r="E206" s="100" t="s">
        <v>812</v>
      </c>
      <c r="F206" s="100" t="s">
        <v>815</v>
      </c>
      <c r="G206" s="100" t="s">
        <v>699</v>
      </c>
      <c r="H206" s="100">
        <v>67</v>
      </c>
      <c r="I206" s="100">
        <v>16.399999999999999</v>
      </c>
      <c r="J206" s="100">
        <v>0</v>
      </c>
      <c r="K206" s="100">
        <v>0</v>
      </c>
      <c r="L206" s="100">
        <v>27</v>
      </c>
      <c r="M206" s="100">
        <v>18.5</v>
      </c>
      <c r="N206" s="100">
        <v>0</v>
      </c>
      <c r="O206" s="100">
        <v>0</v>
      </c>
      <c r="P206" s="100">
        <v>40</v>
      </c>
      <c r="Q206" s="100">
        <v>15</v>
      </c>
      <c r="R206" s="100">
        <v>8</v>
      </c>
      <c r="S206" s="100">
        <v>0</v>
      </c>
      <c r="T206" s="100">
        <v>13</v>
      </c>
      <c r="U206" s="100">
        <v>15.4</v>
      </c>
      <c r="V206" s="100">
        <v>60</v>
      </c>
      <c r="W206" s="100">
        <v>13.3</v>
      </c>
      <c r="X206" s="100" t="s">
        <v>85</v>
      </c>
    </row>
    <row r="207" spans="1:24">
      <c r="A207" s="100" t="s">
        <v>851</v>
      </c>
      <c r="B207" s="100" t="s">
        <v>852</v>
      </c>
      <c r="C207" s="100" t="s">
        <v>858</v>
      </c>
      <c r="D207" s="100" t="str">
        <f t="shared" si="9"/>
        <v>070680170</v>
      </c>
      <c r="E207" s="100" t="s">
        <v>812</v>
      </c>
      <c r="F207" s="100" t="s">
        <v>815</v>
      </c>
      <c r="G207" s="100" t="s">
        <v>700</v>
      </c>
      <c r="H207" s="100">
        <v>67</v>
      </c>
      <c r="I207" s="100">
        <v>43.3</v>
      </c>
      <c r="J207" s="100">
        <v>0</v>
      </c>
      <c r="K207" s="100">
        <v>0</v>
      </c>
      <c r="L207" s="100">
        <v>27</v>
      </c>
      <c r="M207" s="100">
        <v>37</v>
      </c>
      <c r="N207" s="100">
        <v>0</v>
      </c>
      <c r="O207" s="100">
        <v>0</v>
      </c>
      <c r="P207" s="100">
        <v>40</v>
      </c>
      <c r="Q207" s="100">
        <v>47.5</v>
      </c>
      <c r="R207" s="100">
        <v>8</v>
      </c>
      <c r="S207" s="100">
        <v>87.5</v>
      </c>
      <c r="T207" s="100">
        <v>13</v>
      </c>
      <c r="U207" s="100">
        <v>7.7</v>
      </c>
      <c r="V207" s="100">
        <v>60</v>
      </c>
      <c r="W207" s="100">
        <v>41.6</v>
      </c>
      <c r="X207" s="100" t="s">
        <v>85</v>
      </c>
    </row>
    <row r="208" spans="1:24">
      <c r="A208" s="100" t="s">
        <v>851</v>
      </c>
      <c r="B208" s="100" t="s">
        <v>852</v>
      </c>
      <c r="C208" s="100" t="s">
        <v>858</v>
      </c>
      <c r="D208" s="100" t="str">
        <f t="shared" si="9"/>
        <v>070680170</v>
      </c>
      <c r="E208" s="100" t="s">
        <v>812</v>
      </c>
      <c r="F208" s="100" t="s">
        <v>816</v>
      </c>
      <c r="G208" s="100" t="s">
        <v>699</v>
      </c>
      <c r="H208" s="100">
        <v>48</v>
      </c>
      <c r="I208" s="100">
        <v>18.8</v>
      </c>
      <c r="J208" s="100">
        <v>0</v>
      </c>
      <c r="K208" s="100">
        <v>0</v>
      </c>
      <c r="L208" s="100">
        <v>16</v>
      </c>
      <c r="M208" s="100">
        <v>25</v>
      </c>
      <c r="N208" s="100">
        <v>2</v>
      </c>
      <c r="O208" s="100">
        <v>100</v>
      </c>
      <c r="P208" s="100">
        <v>30</v>
      </c>
      <c r="Q208" s="100">
        <v>10</v>
      </c>
      <c r="R208" s="100">
        <v>2</v>
      </c>
      <c r="S208" s="100">
        <v>0</v>
      </c>
      <c r="T208" s="100">
        <v>12</v>
      </c>
      <c r="U208" s="100">
        <v>0</v>
      </c>
      <c r="V208" s="100">
        <v>42</v>
      </c>
      <c r="W208" s="100">
        <v>16.7</v>
      </c>
      <c r="X208" s="100" t="s">
        <v>85</v>
      </c>
    </row>
    <row r="209" spans="1:24">
      <c r="A209" s="100" t="s">
        <v>851</v>
      </c>
      <c r="B209" s="100" t="s">
        <v>852</v>
      </c>
      <c r="C209" s="100" t="s">
        <v>858</v>
      </c>
      <c r="D209" s="100" t="str">
        <f t="shared" si="9"/>
        <v>070680170</v>
      </c>
      <c r="E209" s="100" t="s">
        <v>812</v>
      </c>
      <c r="F209" s="100" t="s">
        <v>816</v>
      </c>
      <c r="G209" s="100" t="s">
        <v>700</v>
      </c>
      <c r="H209" s="100">
        <v>48</v>
      </c>
      <c r="I209" s="100">
        <v>25.1</v>
      </c>
      <c r="J209" s="100">
        <v>0</v>
      </c>
      <c r="K209" s="100">
        <v>0</v>
      </c>
      <c r="L209" s="100">
        <v>16</v>
      </c>
      <c r="M209" s="100">
        <v>18.8</v>
      </c>
      <c r="N209" s="100">
        <v>2</v>
      </c>
      <c r="O209" s="100">
        <v>100</v>
      </c>
      <c r="P209" s="100">
        <v>30</v>
      </c>
      <c r="Q209" s="100">
        <v>23.3</v>
      </c>
      <c r="R209" s="100">
        <v>2</v>
      </c>
      <c r="S209" s="100">
        <v>0</v>
      </c>
      <c r="T209" s="100">
        <v>12</v>
      </c>
      <c r="U209" s="100">
        <v>8.3000000000000007</v>
      </c>
      <c r="V209" s="100">
        <v>42</v>
      </c>
      <c r="W209" s="100">
        <v>23.8</v>
      </c>
      <c r="X209" s="100" t="s">
        <v>85</v>
      </c>
    </row>
    <row r="210" spans="1:24">
      <c r="A210" s="100" t="s">
        <v>851</v>
      </c>
      <c r="B210" s="100" t="s">
        <v>852</v>
      </c>
      <c r="C210" s="100" t="s">
        <v>858</v>
      </c>
      <c r="D210" s="100" t="str">
        <f t="shared" si="9"/>
        <v>070680170</v>
      </c>
      <c r="E210" s="100" t="s">
        <v>812</v>
      </c>
      <c r="F210" s="100" t="s">
        <v>817</v>
      </c>
      <c r="G210" s="100" t="s">
        <v>699</v>
      </c>
      <c r="H210" s="100">
        <v>37</v>
      </c>
      <c r="I210" s="100">
        <v>40.5</v>
      </c>
      <c r="J210" s="100">
        <v>0</v>
      </c>
      <c r="K210" s="100">
        <v>0</v>
      </c>
      <c r="L210" s="100">
        <v>16</v>
      </c>
      <c r="M210" s="100">
        <v>43.8</v>
      </c>
      <c r="N210" s="100">
        <v>2</v>
      </c>
      <c r="O210" s="100">
        <v>50</v>
      </c>
      <c r="P210" s="100">
        <v>19</v>
      </c>
      <c r="Q210" s="100">
        <v>36.799999999999997</v>
      </c>
      <c r="R210" s="100">
        <v>1</v>
      </c>
      <c r="S210" s="100">
        <v>0</v>
      </c>
      <c r="T210" s="100">
        <v>1</v>
      </c>
      <c r="U210" s="100">
        <v>100</v>
      </c>
      <c r="V210" s="100">
        <v>29</v>
      </c>
      <c r="W210" s="100">
        <v>41.4</v>
      </c>
      <c r="X210" s="100" t="s">
        <v>85</v>
      </c>
    </row>
    <row r="211" spans="1:24">
      <c r="A211" s="100" t="s">
        <v>851</v>
      </c>
      <c r="B211" s="100" t="s">
        <v>852</v>
      </c>
      <c r="C211" s="100" t="s">
        <v>858</v>
      </c>
      <c r="D211" s="100" t="str">
        <f t="shared" si="9"/>
        <v>070680170</v>
      </c>
      <c r="E211" s="100" t="s">
        <v>812</v>
      </c>
      <c r="F211" s="100" t="s">
        <v>817</v>
      </c>
      <c r="G211" s="100" t="s">
        <v>700</v>
      </c>
      <c r="H211" s="100">
        <v>37</v>
      </c>
      <c r="I211" s="100">
        <v>48.6</v>
      </c>
      <c r="J211" s="100">
        <v>0</v>
      </c>
      <c r="K211" s="100">
        <v>0</v>
      </c>
      <c r="L211" s="100">
        <v>16</v>
      </c>
      <c r="M211" s="100">
        <v>56.3</v>
      </c>
      <c r="N211" s="100">
        <v>2</v>
      </c>
      <c r="O211" s="100">
        <v>100</v>
      </c>
      <c r="P211" s="100">
        <v>19</v>
      </c>
      <c r="Q211" s="100">
        <v>36.799999999999997</v>
      </c>
      <c r="R211" s="100">
        <v>1</v>
      </c>
      <c r="S211" s="100">
        <v>100</v>
      </c>
      <c r="T211" s="100">
        <v>1</v>
      </c>
      <c r="U211" s="100">
        <v>100</v>
      </c>
      <c r="V211" s="100">
        <v>29</v>
      </c>
      <c r="W211" s="100">
        <v>44.8</v>
      </c>
      <c r="X211" s="100" t="s">
        <v>85</v>
      </c>
    </row>
    <row r="212" spans="1:24">
      <c r="A212" s="100" t="s">
        <v>851</v>
      </c>
      <c r="B212" s="100" t="s">
        <v>852</v>
      </c>
      <c r="C212" s="100" t="s">
        <v>859</v>
      </c>
      <c r="D212" s="100" t="str">
        <f t="shared" ref="D212:D241" si="10">A212&amp;B212&amp;C212</f>
        <v>070680175</v>
      </c>
      <c r="E212" s="100" t="s">
        <v>812</v>
      </c>
      <c r="F212" s="100" t="s">
        <v>814</v>
      </c>
      <c r="G212" s="100" t="s">
        <v>699</v>
      </c>
      <c r="H212" s="100">
        <v>39</v>
      </c>
      <c r="I212" s="100">
        <v>15.4</v>
      </c>
      <c r="J212" s="100">
        <v>0</v>
      </c>
      <c r="K212" s="100">
        <v>0</v>
      </c>
      <c r="L212" s="100">
        <v>28</v>
      </c>
      <c r="M212" s="100">
        <v>10.7</v>
      </c>
      <c r="N212" s="100">
        <v>0</v>
      </c>
      <c r="O212" s="100">
        <v>0</v>
      </c>
      <c r="P212" s="100">
        <v>11</v>
      </c>
      <c r="Q212" s="100">
        <v>27.3</v>
      </c>
      <c r="R212" s="100">
        <v>3</v>
      </c>
      <c r="S212" s="100">
        <v>0</v>
      </c>
      <c r="T212" s="100">
        <v>3</v>
      </c>
      <c r="U212" s="100">
        <v>0</v>
      </c>
      <c r="V212" s="100">
        <v>37</v>
      </c>
      <c r="W212" s="100">
        <v>16.2</v>
      </c>
      <c r="X212" s="100" t="s">
        <v>85</v>
      </c>
    </row>
    <row r="213" spans="1:24">
      <c r="A213" s="100" t="s">
        <v>851</v>
      </c>
      <c r="B213" s="100" t="s">
        <v>852</v>
      </c>
      <c r="C213" s="100" t="s">
        <v>859</v>
      </c>
      <c r="D213" s="100" t="str">
        <f t="shared" si="10"/>
        <v>070680175</v>
      </c>
      <c r="E213" s="100" t="s">
        <v>812</v>
      </c>
      <c r="F213" s="100" t="s">
        <v>814</v>
      </c>
      <c r="G213" s="100" t="s">
        <v>700</v>
      </c>
      <c r="H213" s="100">
        <v>39</v>
      </c>
      <c r="I213" s="100">
        <v>30.8</v>
      </c>
      <c r="J213" s="100">
        <v>0</v>
      </c>
      <c r="K213" s="100">
        <v>0</v>
      </c>
      <c r="L213" s="100">
        <v>28</v>
      </c>
      <c r="M213" s="100">
        <v>35.700000000000003</v>
      </c>
      <c r="N213" s="100">
        <v>0</v>
      </c>
      <c r="O213" s="100">
        <v>0</v>
      </c>
      <c r="P213" s="100">
        <v>11</v>
      </c>
      <c r="Q213" s="100">
        <v>18.2</v>
      </c>
      <c r="R213" s="100">
        <v>3</v>
      </c>
      <c r="S213" s="100">
        <v>0</v>
      </c>
      <c r="T213" s="100">
        <v>3</v>
      </c>
      <c r="U213" s="100">
        <v>0</v>
      </c>
      <c r="V213" s="100">
        <v>37</v>
      </c>
      <c r="W213" s="100">
        <v>29.7</v>
      </c>
      <c r="X213" s="100" t="s">
        <v>85</v>
      </c>
    </row>
    <row r="214" spans="1:24">
      <c r="A214" s="100" t="s">
        <v>851</v>
      </c>
      <c r="B214" s="100" t="s">
        <v>852</v>
      </c>
      <c r="C214" s="100" t="s">
        <v>859</v>
      </c>
      <c r="D214" s="100" t="str">
        <f t="shared" si="10"/>
        <v>070680175</v>
      </c>
      <c r="E214" s="100" t="s">
        <v>812</v>
      </c>
      <c r="F214" s="100" t="s">
        <v>815</v>
      </c>
      <c r="G214" s="100" t="s">
        <v>699</v>
      </c>
      <c r="H214" s="100">
        <v>38</v>
      </c>
      <c r="I214" s="100">
        <v>2.6</v>
      </c>
      <c r="J214" s="100">
        <v>0</v>
      </c>
      <c r="K214" s="100">
        <v>0</v>
      </c>
      <c r="L214" s="100">
        <v>24</v>
      </c>
      <c r="M214" s="100">
        <v>4.2</v>
      </c>
      <c r="N214" s="100">
        <v>0</v>
      </c>
      <c r="O214" s="100">
        <v>0</v>
      </c>
      <c r="P214" s="100">
        <v>14</v>
      </c>
      <c r="Q214" s="100">
        <v>0</v>
      </c>
      <c r="R214" s="100">
        <v>2</v>
      </c>
      <c r="S214" s="100">
        <v>0</v>
      </c>
      <c r="T214" s="100">
        <v>8</v>
      </c>
      <c r="U214" s="100">
        <v>0</v>
      </c>
      <c r="V214" s="100">
        <v>37</v>
      </c>
      <c r="W214" s="100">
        <v>2.7</v>
      </c>
      <c r="X214" s="100" t="s">
        <v>85</v>
      </c>
    </row>
    <row r="215" spans="1:24">
      <c r="A215" s="100" t="s">
        <v>851</v>
      </c>
      <c r="B215" s="100" t="s">
        <v>852</v>
      </c>
      <c r="C215" s="100" t="s">
        <v>859</v>
      </c>
      <c r="D215" s="100" t="str">
        <f t="shared" si="10"/>
        <v>070680175</v>
      </c>
      <c r="E215" s="100" t="s">
        <v>812</v>
      </c>
      <c r="F215" s="100" t="s">
        <v>815</v>
      </c>
      <c r="G215" s="100" t="s">
        <v>700</v>
      </c>
      <c r="H215" s="100">
        <v>38</v>
      </c>
      <c r="I215" s="100">
        <v>13.1</v>
      </c>
      <c r="J215" s="100">
        <v>0</v>
      </c>
      <c r="K215" s="100">
        <v>0</v>
      </c>
      <c r="L215" s="100">
        <v>24</v>
      </c>
      <c r="M215" s="100">
        <v>12.5</v>
      </c>
      <c r="N215" s="100">
        <v>0</v>
      </c>
      <c r="O215" s="100">
        <v>0</v>
      </c>
      <c r="P215" s="100">
        <v>14</v>
      </c>
      <c r="Q215" s="100">
        <v>14.3</v>
      </c>
      <c r="R215" s="100">
        <v>2</v>
      </c>
      <c r="S215" s="100">
        <v>50</v>
      </c>
      <c r="T215" s="100">
        <v>8</v>
      </c>
      <c r="U215" s="100">
        <v>12.5</v>
      </c>
      <c r="V215" s="100">
        <v>37</v>
      </c>
      <c r="W215" s="100">
        <v>13.5</v>
      </c>
      <c r="X215" s="100" t="s">
        <v>85</v>
      </c>
    </row>
    <row r="216" spans="1:24">
      <c r="A216" s="100" t="s">
        <v>851</v>
      </c>
      <c r="B216" s="100" t="s">
        <v>852</v>
      </c>
      <c r="C216" s="100" t="s">
        <v>859</v>
      </c>
      <c r="D216" s="100" t="str">
        <f t="shared" si="10"/>
        <v>070680175</v>
      </c>
      <c r="E216" s="100" t="s">
        <v>812</v>
      </c>
      <c r="F216" s="100" t="s">
        <v>816</v>
      </c>
      <c r="G216" s="100" t="s">
        <v>699</v>
      </c>
      <c r="H216" s="100">
        <v>48</v>
      </c>
      <c r="I216" s="100">
        <v>6.3</v>
      </c>
      <c r="J216" s="100">
        <v>1</v>
      </c>
      <c r="K216" s="100">
        <v>0</v>
      </c>
      <c r="L216" s="100">
        <v>26</v>
      </c>
      <c r="M216" s="100">
        <v>7.7</v>
      </c>
      <c r="N216" s="100">
        <v>0</v>
      </c>
      <c r="O216" s="100">
        <v>0</v>
      </c>
      <c r="P216" s="100">
        <v>21</v>
      </c>
      <c r="Q216" s="100">
        <v>4.8</v>
      </c>
      <c r="R216" s="100">
        <v>3</v>
      </c>
      <c r="S216" s="100">
        <v>0</v>
      </c>
      <c r="T216" s="100">
        <v>5</v>
      </c>
      <c r="U216" s="100">
        <v>20</v>
      </c>
      <c r="V216" s="100">
        <v>43</v>
      </c>
      <c r="W216" s="100">
        <v>2.2999999999999998</v>
      </c>
      <c r="X216" s="100" t="s">
        <v>85</v>
      </c>
    </row>
    <row r="217" spans="1:24">
      <c r="A217" s="100" t="s">
        <v>851</v>
      </c>
      <c r="B217" s="100" t="s">
        <v>852</v>
      </c>
      <c r="C217" s="100" t="s">
        <v>859</v>
      </c>
      <c r="D217" s="100" t="str">
        <f t="shared" si="10"/>
        <v>070680175</v>
      </c>
      <c r="E217" s="100" t="s">
        <v>812</v>
      </c>
      <c r="F217" s="100" t="s">
        <v>816</v>
      </c>
      <c r="G217" s="100" t="s">
        <v>700</v>
      </c>
      <c r="H217" s="100">
        <v>47</v>
      </c>
      <c r="I217" s="100">
        <v>25.5</v>
      </c>
      <c r="J217" s="100">
        <v>1</v>
      </c>
      <c r="K217" s="100">
        <v>0</v>
      </c>
      <c r="L217" s="100">
        <v>25</v>
      </c>
      <c r="M217" s="100">
        <v>20</v>
      </c>
      <c r="N217" s="100">
        <v>0</v>
      </c>
      <c r="O217" s="100">
        <v>0</v>
      </c>
      <c r="P217" s="100">
        <v>21</v>
      </c>
      <c r="Q217" s="100">
        <v>33.4</v>
      </c>
      <c r="R217" s="100">
        <v>3</v>
      </c>
      <c r="S217" s="100">
        <v>66.7</v>
      </c>
      <c r="T217" s="100">
        <v>5</v>
      </c>
      <c r="U217" s="100">
        <v>20</v>
      </c>
      <c r="V217" s="100">
        <v>42</v>
      </c>
      <c r="W217" s="100">
        <v>23.8</v>
      </c>
      <c r="X217" s="100" t="s">
        <v>85</v>
      </c>
    </row>
    <row r="218" spans="1:24">
      <c r="A218" s="100" t="s">
        <v>851</v>
      </c>
      <c r="B218" s="100" t="s">
        <v>852</v>
      </c>
      <c r="C218" s="100" t="s">
        <v>859</v>
      </c>
      <c r="D218" s="100" t="str">
        <f t="shared" si="10"/>
        <v>070680175</v>
      </c>
      <c r="E218" s="100" t="s">
        <v>812</v>
      </c>
      <c r="F218" s="100" t="s">
        <v>817</v>
      </c>
      <c r="G218" s="100" t="s">
        <v>699</v>
      </c>
      <c r="H218" s="100">
        <v>42</v>
      </c>
      <c r="I218" s="100">
        <v>19.100000000000001</v>
      </c>
      <c r="J218" s="100">
        <v>0</v>
      </c>
      <c r="K218" s="100">
        <v>0</v>
      </c>
      <c r="L218" s="100">
        <v>26</v>
      </c>
      <c r="M218" s="100">
        <v>23</v>
      </c>
      <c r="N218" s="100">
        <v>0</v>
      </c>
      <c r="O218" s="100">
        <v>0</v>
      </c>
      <c r="P218" s="100">
        <v>16</v>
      </c>
      <c r="Q218" s="100">
        <v>12.5</v>
      </c>
      <c r="R218" s="100">
        <v>0</v>
      </c>
      <c r="S218" s="100">
        <v>0</v>
      </c>
      <c r="T218" s="100">
        <v>10</v>
      </c>
      <c r="U218" s="100">
        <v>10</v>
      </c>
      <c r="V218" s="100">
        <v>32</v>
      </c>
      <c r="W218" s="100">
        <v>18.8</v>
      </c>
      <c r="X218" s="100" t="s">
        <v>85</v>
      </c>
    </row>
    <row r="219" spans="1:24">
      <c r="A219" s="100" t="s">
        <v>851</v>
      </c>
      <c r="B219" s="100" t="s">
        <v>852</v>
      </c>
      <c r="C219" s="100" t="s">
        <v>859</v>
      </c>
      <c r="D219" s="100" t="str">
        <f t="shared" si="10"/>
        <v>070680175</v>
      </c>
      <c r="E219" s="100" t="s">
        <v>812</v>
      </c>
      <c r="F219" s="100" t="s">
        <v>817</v>
      </c>
      <c r="G219" s="100" t="s">
        <v>700</v>
      </c>
      <c r="H219" s="100">
        <v>43</v>
      </c>
      <c r="I219" s="100">
        <v>32.6</v>
      </c>
      <c r="J219" s="100">
        <v>0</v>
      </c>
      <c r="K219" s="100">
        <v>0</v>
      </c>
      <c r="L219" s="100">
        <v>27</v>
      </c>
      <c r="M219" s="100">
        <v>22.2</v>
      </c>
      <c r="N219" s="100">
        <v>0</v>
      </c>
      <c r="O219" s="100">
        <v>0</v>
      </c>
      <c r="P219" s="100">
        <v>16</v>
      </c>
      <c r="Q219" s="100">
        <v>50</v>
      </c>
      <c r="R219" s="100">
        <v>0</v>
      </c>
      <c r="S219" s="100">
        <v>0</v>
      </c>
      <c r="T219" s="100">
        <v>10</v>
      </c>
      <c r="U219" s="100">
        <v>40</v>
      </c>
      <c r="V219" s="100">
        <v>33</v>
      </c>
      <c r="W219" s="100">
        <v>27.3</v>
      </c>
      <c r="X219" s="100" t="s">
        <v>85</v>
      </c>
    </row>
    <row r="220" spans="1:24">
      <c r="A220" s="100" t="s">
        <v>851</v>
      </c>
      <c r="B220" s="100" t="s">
        <v>852</v>
      </c>
      <c r="C220" s="100" t="s">
        <v>859</v>
      </c>
      <c r="D220" s="100" t="str">
        <f t="shared" si="10"/>
        <v>070680175</v>
      </c>
      <c r="E220" s="100" t="s">
        <v>812</v>
      </c>
      <c r="F220" s="100" t="s">
        <v>818</v>
      </c>
      <c r="G220" s="100" t="s">
        <v>699</v>
      </c>
      <c r="H220" s="100">
        <v>35</v>
      </c>
      <c r="I220" s="100">
        <v>8.6</v>
      </c>
      <c r="J220" s="100">
        <v>0</v>
      </c>
      <c r="K220" s="100">
        <v>0</v>
      </c>
      <c r="L220" s="100">
        <v>27</v>
      </c>
      <c r="M220" s="100">
        <v>7.4</v>
      </c>
      <c r="N220" s="100">
        <v>0</v>
      </c>
      <c r="O220" s="100">
        <v>0</v>
      </c>
      <c r="P220" s="100">
        <v>8</v>
      </c>
      <c r="Q220" s="100">
        <v>12.5</v>
      </c>
      <c r="R220" s="100">
        <v>0</v>
      </c>
      <c r="S220" s="100">
        <v>0</v>
      </c>
      <c r="T220" s="100">
        <v>6</v>
      </c>
      <c r="U220" s="100">
        <v>0</v>
      </c>
      <c r="V220" s="100">
        <v>34</v>
      </c>
      <c r="W220" s="100">
        <v>8.8000000000000007</v>
      </c>
      <c r="X220" s="100" t="s">
        <v>85</v>
      </c>
    </row>
    <row r="221" spans="1:24">
      <c r="A221" s="100" t="s">
        <v>851</v>
      </c>
      <c r="B221" s="100" t="s">
        <v>852</v>
      </c>
      <c r="C221" s="100" t="s">
        <v>859</v>
      </c>
      <c r="D221" s="100" t="str">
        <f t="shared" si="10"/>
        <v>070680175</v>
      </c>
      <c r="E221" s="100" t="s">
        <v>812</v>
      </c>
      <c r="F221" s="100" t="s">
        <v>818</v>
      </c>
      <c r="G221" s="100" t="s">
        <v>700</v>
      </c>
      <c r="H221" s="100">
        <v>35</v>
      </c>
      <c r="I221" s="100">
        <v>5.7</v>
      </c>
      <c r="J221" s="100">
        <v>0</v>
      </c>
      <c r="K221" s="100">
        <v>0</v>
      </c>
      <c r="L221" s="100">
        <v>27</v>
      </c>
      <c r="M221" s="100">
        <v>7.4</v>
      </c>
      <c r="N221" s="100">
        <v>0</v>
      </c>
      <c r="O221" s="100">
        <v>0</v>
      </c>
      <c r="P221" s="100">
        <v>8</v>
      </c>
      <c r="Q221" s="100">
        <v>0</v>
      </c>
      <c r="R221" s="100">
        <v>0</v>
      </c>
      <c r="S221" s="100">
        <v>0</v>
      </c>
      <c r="T221" s="100">
        <v>6</v>
      </c>
      <c r="U221" s="100">
        <v>0</v>
      </c>
      <c r="V221" s="100">
        <v>34</v>
      </c>
      <c r="W221" s="100">
        <v>5.9</v>
      </c>
      <c r="X221" s="100" t="s">
        <v>85</v>
      </c>
    </row>
    <row r="222" spans="1:24">
      <c r="A222" s="100" t="s">
        <v>851</v>
      </c>
      <c r="B222" s="100" t="s">
        <v>852</v>
      </c>
      <c r="C222" s="100" t="s">
        <v>859</v>
      </c>
      <c r="D222" s="100" t="str">
        <f t="shared" si="10"/>
        <v>070680175</v>
      </c>
      <c r="E222" s="100" t="s">
        <v>812</v>
      </c>
      <c r="F222" s="100" t="s">
        <v>819</v>
      </c>
      <c r="G222" s="100" t="s">
        <v>699</v>
      </c>
      <c r="H222" s="100">
        <v>33</v>
      </c>
      <c r="I222" s="100">
        <v>30.3</v>
      </c>
      <c r="J222" s="100">
        <v>0</v>
      </c>
      <c r="K222" s="100">
        <v>0</v>
      </c>
      <c r="L222" s="100">
        <v>22</v>
      </c>
      <c r="M222" s="100">
        <v>22.7</v>
      </c>
      <c r="N222" s="100">
        <v>0</v>
      </c>
      <c r="O222" s="100">
        <v>0</v>
      </c>
      <c r="P222" s="100">
        <v>11</v>
      </c>
      <c r="Q222" s="100">
        <v>45.5</v>
      </c>
      <c r="R222" s="100">
        <v>0</v>
      </c>
      <c r="S222" s="100">
        <v>0</v>
      </c>
      <c r="T222" s="100">
        <v>6</v>
      </c>
      <c r="U222" s="100">
        <v>0</v>
      </c>
      <c r="V222" s="100">
        <v>28</v>
      </c>
      <c r="W222" s="100">
        <v>35.700000000000003</v>
      </c>
      <c r="X222" s="100" t="s">
        <v>85</v>
      </c>
    </row>
    <row r="223" spans="1:24">
      <c r="A223" s="100" t="s">
        <v>851</v>
      </c>
      <c r="B223" s="100" t="s">
        <v>852</v>
      </c>
      <c r="C223" s="100" t="s">
        <v>859</v>
      </c>
      <c r="D223" s="100" t="str">
        <f t="shared" si="10"/>
        <v>070680175</v>
      </c>
      <c r="E223" s="100" t="s">
        <v>812</v>
      </c>
      <c r="F223" s="100" t="s">
        <v>819</v>
      </c>
      <c r="G223" s="100" t="s">
        <v>700</v>
      </c>
      <c r="H223" s="100">
        <v>33</v>
      </c>
      <c r="I223" s="100">
        <v>6.1</v>
      </c>
      <c r="J223" s="100">
        <v>0</v>
      </c>
      <c r="K223" s="100">
        <v>0</v>
      </c>
      <c r="L223" s="100">
        <v>22</v>
      </c>
      <c r="M223" s="100">
        <v>4.5</v>
      </c>
      <c r="N223" s="100">
        <v>0</v>
      </c>
      <c r="O223" s="100">
        <v>0</v>
      </c>
      <c r="P223" s="100">
        <v>11</v>
      </c>
      <c r="Q223" s="100">
        <v>9.1</v>
      </c>
      <c r="R223" s="100">
        <v>0</v>
      </c>
      <c r="S223" s="100">
        <v>0</v>
      </c>
      <c r="T223" s="100">
        <v>6</v>
      </c>
      <c r="U223" s="100">
        <v>0</v>
      </c>
      <c r="V223" s="100">
        <v>28</v>
      </c>
      <c r="W223" s="100">
        <v>7.1</v>
      </c>
      <c r="X223" s="100" t="s">
        <v>85</v>
      </c>
    </row>
    <row r="224" spans="1:24">
      <c r="A224" s="100" t="s">
        <v>851</v>
      </c>
      <c r="B224" s="100" t="s">
        <v>852</v>
      </c>
      <c r="C224" s="100" t="s">
        <v>860</v>
      </c>
      <c r="D224" s="100" t="str">
        <f t="shared" si="10"/>
        <v>070680180</v>
      </c>
      <c r="E224" s="100" t="s">
        <v>812</v>
      </c>
      <c r="F224" s="100" t="s">
        <v>814</v>
      </c>
      <c r="G224" s="100" t="s">
        <v>699</v>
      </c>
      <c r="H224" s="100">
        <v>52</v>
      </c>
      <c r="I224" s="100">
        <v>23.1</v>
      </c>
      <c r="J224" s="100">
        <v>0</v>
      </c>
      <c r="K224" s="100">
        <v>0</v>
      </c>
      <c r="L224" s="100">
        <v>17</v>
      </c>
      <c r="M224" s="100">
        <v>35.299999999999997</v>
      </c>
      <c r="N224" s="100">
        <v>7</v>
      </c>
      <c r="O224" s="100">
        <v>42.9</v>
      </c>
      <c r="P224" s="100">
        <v>28</v>
      </c>
      <c r="Q224" s="100">
        <v>10.7</v>
      </c>
      <c r="R224" s="100">
        <v>1</v>
      </c>
      <c r="S224" s="100">
        <v>0</v>
      </c>
      <c r="T224" s="100">
        <v>5</v>
      </c>
      <c r="U224" s="100">
        <v>20</v>
      </c>
      <c r="V224" s="100">
        <v>42</v>
      </c>
      <c r="W224" s="100">
        <v>23.8</v>
      </c>
      <c r="X224" s="100" t="s">
        <v>85</v>
      </c>
    </row>
    <row r="225" spans="1:24">
      <c r="A225" s="100" t="s">
        <v>851</v>
      </c>
      <c r="B225" s="100" t="s">
        <v>852</v>
      </c>
      <c r="C225" s="100" t="s">
        <v>860</v>
      </c>
      <c r="D225" s="100" t="str">
        <f t="shared" si="10"/>
        <v>070680180</v>
      </c>
      <c r="E225" s="100" t="s">
        <v>812</v>
      </c>
      <c r="F225" s="100" t="s">
        <v>814</v>
      </c>
      <c r="G225" s="100" t="s">
        <v>700</v>
      </c>
      <c r="H225" s="100">
        <v>53</v>
      </c>
      <c r="I225" s="100">
        <v>41.5</v>
      </c>
      <c r="J225" s="100">
        <v>0</v>
      </c>
      <c r="K225" s="100">
        <v>0</v>
      </c>
      <c r="L225" s="100">
        <v>18</v>
      </c>
      <c r="M225" s="100">
        <v>38.9</v>
      </c>
      <c r="N225" s="100">
        <v>7</v>
      </c>
      <c r="O225" s="100">
        <v>57.2</v>
      </c>
      <c r="P225" s="100">
        <v>28</v>
      </c>
      <c r="Q225" s="100">
        <v>39.299999999999997</v>
      </c>
      <c r="R225" s="100">
        <v>1</v>
      </c>
      <c r="S225" s="100">
        <v>0</v>
      </c>
      <c r="T225" s="100">
        <v>5</v>
      </c>
      <c r="U225" s="100">
        <v>20</v>
      </c>
      <c r="V225" s="100">
        <v>43</v>
      </c>
      <c r="W225" s="100">
        <v>41.9</v>
      </c>
      <c r="X225" s="100" t="s">
        <v>85</v>
      </c>
    </row>
    <row r="226" spans="1:24">
      <c r="A226" s="100" t="s">
        <v>851</v>
      </c>
      <c r="B226" s="100" t="s">
        <v>852</v>
      </c>
      <c r="C226" s="100" t="s">
        <v>860</v>
      </c>
      <c r="D226" s="100" t="str">
        <f t="shared" si="10"/>
        <v>070680180</v>
      </c>
      <c r="E226" s="100" t="s">
        <v>812</v>
      </c>
      <c r="F226" s="100" t="s">
        <v>815</v>
      </c>
      <c r="G226" s="100" t="s">
        <v>699</v>
      </c>
      <c r="H226" s="100">
        <v>51</v>
      </c>
      <c r="I226" s="100">
        <v>23.6</v>
      </c>
      <c r="J226" s="100">
        <v>0</v>
      </c>
      <c r="K226" s="100">
        <v>0</v>
      </c>
      <c r="L226" s="100">
        <v>13</v>
      </c>
      <c r="M226" s="100">
        <v>15.4</v>
      </c>
      <c r="N226" s="100">
        <v>8</v>
      </c>
      <c r="O226" s="100">
        <v>50</v>
      </c>
      <c r="P226" s="100">
        <v>30</v>
      </c>
      <c r="Q226" s="100">
        <v>20</v>
      </c>
      <c r="R226" s="100">
        <v>3</v>
      </c>
      <c r="S226" s="100">
        <v>0</v>
      </c>
      <c r="T226" s="100">
        <v>10</v>
      </c>
      <c r="U226" s="100">
        <v>0</v>
      </c>
      <c r="V226" s="100">
        <v>45</v>
      </c>
      <c r="W226" s="100">
        <v>22.2</v>
      </c>
      <c r="X226" s="100" t="s">
        <v>85</v>
      </c>
    </row>
    <row r="227" spans="1:24">
      <c r="A227" s="100" t="s">
        <v>851</v>
      </c>
      <c r="B227" s="100" t="s">
        <v>852</v>
      </c>
      <c r="C227" s="100" t="s">
        <v>860</v>
      </c>
      <c r="D227" s="100" t="str">
        <f t="shared" si="10"/>
        <v>070680180</v>
      </c>
      <c r="E227" s="100" t="s">
        <v>812</v>
      </c>
      <c r="F227" s="100" t="s">
        <v>815</v>
      </c>
      <c r="G227" s="100" t="s">
        <v>700</v>
      </c>
      <c r="H227" s="100">
        <v>50</v>
      </c>
      <c r="I227" s="100">
        <v>44</v>
      </c>
      <c r="J227" s="100">
        <v>0</v>
      </c>
      <c r="K227" s="100">
        <v>0</v>
      </c>
      <c r="L227" s="100">
        <v>13</v>
      </c>
      <c r="M227" s="100">
        <v>30.8</v>
      </c>
      <c r="N227" s="100">
        <v>8</v>
      </c>
      <c r="O227" s="100">
        <v>87.5</v>
      </c>
      <c r="P227" s="100">
        <v>29</v>
      </c>
      <c r="Q227" s="100">
        <v>37.9</v>
      </c>
      <c r="R227" s="100">
        <v>3</v>
      </c>
      <c r="S227" s="100">
        <v>0</v>
      </c>
      <c r="T227" s="100">
        <v>10</v>
      </c>
      <c r="U227" s="100">
        <v>10</v>
      </c>
      <c r="V227" s="100">
        <v>44</v>
      </c>
      <c r="W227" s="100">
        <v>40.9</v>
      </c>
      <c r="X227" s="100" t="s">
        <v>85</v>
      </c>
    </row>
    <row r="228" spans="1:24">
      <c r="A228" s="100" t="s">
        <v>851</v>
      </c>
      <c r="B228" s="100" t="s">
        <v>852</v>
      </c>
      <c r="C228" s="100" t="s">
        <v>860</v>
      </c>
      <c r="D228" s="100" t="str">
        <f t="shared" si="10"/>
        <v>070680180</v>
      </c>
      <c r="E228" s="100" t="s">
        <v>812</v>
      </c>
      <c r="F228" s="100" t="s">
        <v>816</v>
      </c>
      <c r="G228" s="100" t="s">
        <v>699</v>
      </c>
      <c r="H228" s="100">
        <v>53</v>
      </c>
      <c r="I228" s="100">
        <v>15.1</v>
      </c>
      <c r="J228" s="100">
        <v>1</v>
      </c>
      <c r="K228" s="100">
        <v>0</v>
      </c>
      <c r="L228" s="100">
        <v>18</v>
      </c>
      <c r="M228" s="100">
        <v>16.7</v>
      </c>
      <c r="N228" s="100">
        <v>3</v>
      </c>
      <c r="O228" s="100">
        <v>33.299999999999997</v>
      </c>
      <c r="P228" s="100">
        <v>31</v>
      </c>
      <c r="Q228" s="100">
        <v>12.9</v>
      </c>
      <c r="R228" s="100">
        <v>4</v>
      </c>
      <c r="S228" s="100">
        <v>0</v>
      </c>
      <c r="T228" s="100">
        <v>9</v>
      </c>
      <c r="U228" s="100">
        <v>0</v>
      </c>
      <c r="V228" s="100">
        <v>43</v>
      </c>
      <c r="W228" s="100">
        <v>14</v>
      </c>
      <c r="X228" s="100" t="s">
        <v>85</v>
      </c>
    </row>
    <row r="229" spans="1:24">
      <c r="A229" s="100" t="s">
        <v>851</v>
      </c>
      <c r="B229" s="100" t="s">
        <v>852</v>
      </c>
      <c r="C229" s="100" t="s">
        <v>860</v>
      </c>
      <c r="D229" s="100" t="str">
        <f t="shared" si="10"/>
        <v>070680180</v>
      </c>
      <c r="E229" s="100" t="s">
        <v>812</v>
      </c>
      <c r="F229" s="100" t="s">
        <v>816</v>
      </c>
      <c r="G229" s="100" t="s">
        <v>700</v>
      </c>
      <c r="H229" s="100">
        <v>54</v>
      </c>
      <c r="I229" s="100">
        <v>33.299999999999997</v>
      </c>
      <c r="J229" s="100">
        <v>1</v>
      </c>
      <c r="K229" s="100">
        <v>100</v>
      </c>
      <c r="L229" s="100">
        <v>18</v>
      </c>
      <c r="M229" s="100">
        <v>33.299999999999997</v>
      </c>
      <c r="N229" s="100">
        <v>3</v>
      </c>
      <c r="O229" s="100">
        <v>66.599999999999994</v>
      </c>
      <c r="P229" s="100">
        <v>32</v>
      </c>
      <c r="Q229" s="100">
        <v>28.1</v>
      </c>
      <c r="R229" s="100">
        <v>4</v>
      </c>
      <c r="S229" s="100">
        <v>0</v>
      </c>
      <c r="T229" s="100">
        <v>9</v>
      </c>
      <c r="U229" s="100">
        <v>0</v>
      </c>
      <c r="V229" s="100">
        <v>44</v>
      </c>
      <c r="W229" s="100">
        <v>34.1</v>
      </c>
      <c r="X229" s="100" t="s">
        <v>85</v>
      </c>
    </row>
    <row r="230" spans="1:24">
      <c r="A230" s="100" t="s">
        <v>851</v>
      </c>
      <c r="B230" s="100" t="s">
        <v>852</v>
      </c>
      <c r="C230" s="100" t="s">
        <v>860</v>
      </c>
      <c r="D230" s="100" t="str">
        <f t="shared" si="10"/>
        <v>070680180</v>
      </c>
      <c r="E230" s="100" t="s">
        <v>812</v>
      </c>
      <c r="F230" s="100" t="s">
        <v>817</v>
      </c>
      <c r="G230" s="100" t="s">
        <v>699</v>
      </c>
      <c r="H230" s="100">
        <v>40</v>
      </c>
      <c r="I230" s="100">
        <v>25</v>
      </c>
      <c r="J230" s="100">
        <v>0</v>
      </c>
      <c r="K230" s="100">
        <v>0</v>
      </c>
      <c r="L230" s="100">
        <v>18</v>
      </c>
      <c r="M230" s="100">
        <v>16.7</v>
      </c>
      <c r="N230" s="100">
        <v>2</v>
      </c>
      <c r="O230" s="100">
        <v>100</v>
      </c>
      <c r="P230" s="100">
        <v>20</v>
      </c>
      <c r="Q230" s="100">
        <v>25</v>
      </c>
      <c r="R230" s="100">
        <v>0</v>
      </c>
      <c r="S230" s="100">
        <v>0</v>
      </c>
      <c r="T230" s="100">
        <v>9</v>
      </c>
      <c r="U230" s="100">
        <v>22.2</v>
      </c>
      <c r="V230" s="100">
        <v>32</v>
      </c>
      <c r="W230" s="100">
        <v>21.9</v>
      </c>
      <c r="X230" s="100" t="s">
        <v>85</v>
      </c>
    </row>
    <row r="231" spans="1:24">
      <c r="A231" s="100" t="s">
        <v>851</v>
      </c>
      <c r="B231" s="100" t="s">
        <v>852</v>
      </c>
      <c r="C231" s="100" t="s">
        <v>860</v>
      </c>
      <c r="D231" s="100" t="str">
        <f t="shared" si="10"/>
        <v>070680180</v>
      </c>
      <c r="E231" s="100" t="s">
        <v>812</v>
      </c>
      <c r="F231" s="100" t="s">
        <v>817</v>
      </c>
      <c r="G231" s="100" t="s">
        <v>700</v>
      </c>
      <c r="H231" s="100">
        <v>39</v>
      </c>
      <c r="I231" s="100">
        <v>41</v>
      </c>
      <c r="J231" s="100">
        <v>0</v>
      </c>
      <c r="K231" s="100">
        <v>0</v>
      </c>
      <c r="L231" s="100">
        <v>18</v>
      </c>
      <c r="M231" s="100">
        <v>38.9</v>
      </c>
      <c r="N231" s="100">
        <v>2</v>
      </c>
      <c r="O231" s="100">
        <v>100</v>
      </c>
      <c r="P231" s="100">
        <v>19</v>
      </c>
      <c r="Q231" s="100">
        <v>36.799999999999997</v>
      </c>
      <c r="R231" s="100">
        <v>0</v>
      </c>
      <c r="S231" s="100">
        <v>0</v>
      </c>
      <c r="T231" s="100">
        <v>8</v>
      </c>
      <c r="U231" s="100">
        <v>12.5</v>
      </c>
      <c r="V231" s="100">
        <v>31</v>
      </c>
      <c r="W231" s="100">
        <v>48.4</v>
      </c>
      <c r="X231" s="100" t="s">
        <v>85</v>
      </c>
    </row>
    <row r="232" spans="1:24">
      <c r="A232" s="100" t="s">
        <v>851</v>
      </c>
      <c r="B232" s="100" t="s">
        <v>852</v>
      </c>
      <c r="C232" s="100" t="s">
        <v>861</v>
      </c>
      <c r="D232" s="100" t="str">
        <f t="shared" si="10"/>
        <v>070680190</v>
      </c>
      <c r="E232" s="100" t="s">
        <v>812</v>
      </c>
      <c r="F232" s="100" t="s">
        <v>814</v>
      </c>
      <c r="G232" s="100" t="s">
        <v>699</v>
      </c>
      <c r="H232" s="100">
        <v>31</v>
      </c>
      <c r="I232" s="100">
        <v>6.5</v>
      </c>
      <c r="J232" s="100">
        <v>0</v>
      </c>
      <c r="K232" s="100">
        <v>0</v>
      </c>
      <c r="L232" s="100">
        <v>10</v>
      </c>
      <c r="M232" s="100">
        <v>10</v>
      </c>
      <c r="N232" s="100">
        <v>0</v>
      </c>
      <c r="O232" s="100">
        <v>0</v>
      </c>
      <c r="P232" s="100">
        <v>21</v>
      </c>
      <c r="Q232" s="100">
        <v>4.8</v>
      </c>
      <c r="R232" s="100">
        <v>13</v>
      </c>
      <c r="S232" s="100">
        <v>7.7</v>
      </c>
      <c r="T232" s="100">
        <v>2</v>
      </c>
      <c r="U232" s="100">
        <v>0</v>
      </c>
      <c r="V232" s="100">
        <v>31</v>
      </c>
      <c r="W232" s="100">
        <v>6.5</v>
      </c>
      <c r="X232" s="100" t="s">
        <v>85</v>
      </c>
    </row>
    <row r="233" spans="1:24">
      <c r="A233" s="100" t="s">
        <v>851</v>
      </c>
      <c r="B233" s="100" t="s">
        <v>852</v>
      </c>
      <c r="C233" s="100" t="s">
        <v>861</v>
      </c>
      <c r="D233" s="100" t="str">
        <f t="shared" si="10"/>
        <v>070680190</v>
      </c>
      <c r="E233" s="100" t="s">
        <v>812</v>
      </c>
      <c r="F233" s="100" t="s">
        <v>814</v>
      </c>
      <c r="G233" s="100" t="s">
        <v>700</v>
      </c>
      <c r="H233" s="100">
        <v>31</v>
      </c>
      <c r="I233" s="100">
        <v>22.6</v>
      </c>
      <c r="J233" s="100">
        <v>0</v>
      </c>
      <c r="K233" s="100">
        <v>0</v>
      </c>
      <c r="L233" s="100">
        <v>10</v>
      </c>
      <c r="M233" s="100">
        <v>10</v>
      </c>
      <c r="N233" s="100">
        <v>0</v>
      </c>
      <c r="O233" s="100">
        <v>0</v>
      </c>
      <c r="P233" s="100">
        <v>21</v>
      </c>
      <c r="Q233" s="100">
        <v>28.6</v>
      </c>
      <c r="R233" s="100">
        <v>13</v>
      </c>
      <c r="S233" s="100">
        <v>38.5</v>
      </c>
      <c r="T233" s="100">
        <v>2</v>
      </c>
      <c r="U233" s="100">
        <v>0</v>
      </c>
      <c r="V233" s="100">
        <v>31</v>
      </c>
      <c r="W233" s="100">
        <v>22.6</v>
      </c>
      <c r="X233" s="100" t="s">
        <v>85</v>
      </c>
    </row>
    <row r="234" spans="1:24">
      <c r="A234" s="100" t="s">
        <v>851</v>
      </c>
      <c r="B234" s="100" t="s">
        <v>852</v>
      </c>
      <c r="C234" s="100" t="s">
        <v>861</v>
      </c>
      <c r="D234" s="100" t="str">
        <f t="shared" si="10"/>
        <v>070680190</v>
      </c>
      <c r="E234" s="100" t="s">
        <v>812</v>
      </c>
      <c r="F234" s="100" t="s">
        <v>815</v>
      </c>
      <c r="G234" s="100" t="s">
        <v>699</v>
      </c>
      <c r="H234" s="100">
        <v>59</v>
      </c>
      <c r="I234" s="100">
        <v>11.9</v>
      </c>
      <c r="J234" s="100">
        <v>0</v>
      </c>
      <c r="K234" s="100">
        <v>0</v>
      </c>
      <c r="L234" s="100">
        <v>20</v>
      </c>
      <c r="M234" s="100">
        <v>20</v>
      </c>
      <c r="N234" s="100">
        <v>0</v>
      </c>
      <c r="O234" s="100">
        <v>0</v>
      </c>
      <c r="P234" s="100">
        <v>39</v>
      </c>
      <c r="Q234" s="100">
        <v>7.7</v>
      </c>
      <c r="R234" s="100">
        <v>12</v>
      </c>
      <c r="S234" s="100">
        <v>8.3000000000000007</v>
      </c>
      <c r="T234" s="100">
        <v>13</v>
      </c>
      <c r="U234" s="100">
        <v>0</v>
      </c>
      <c r="V234" s="100">
        <v>58</v>
      </c>
      <c r="W234" s="100">
        <v>12.1</v>
      </c>
      <c r="X234" s="100" t="s">
        <v>85</v>
      </c>
    </row>
    <row r="235" spans="1:24">
      <c r="A235" s="100" t="s">
        <v>851</v>
      </c>
      <c r="B235" s="100" t="s">
        <v>852</v>
      </c>
      <c r="C235" s="100" t="s">
        <v>861</v>
      </c>
      <c r="D235" s="100" t="str">
        <f t="shared" si="10"/>
        <v>070680190</v>
      </c>
      <c r="E235" s="100" t="s">
        <v>812</v>
      </c>
      <c r="F235" s="100" t="s">
        <v>815</v>
      </c>
      <c r="G235" s="100" t="s">
        <v>700</v>
      </c>
      <c r="H235" s="100">
        <v>59</v>
      </c>
      <c r="I235" s="100">
        <v>16.899999999999999</v>
      </c>
      <c r="J235" s="100">
        <v>0</v>
      </c>
      <c r="K235" s="100">
        <v>0</v>
      </c>
      <c r="L235" s="100">
        <v>20</v>
      </c>
      <c r="M235" s="100">
        <v>25</v>
      </c>
      <c r="N235" s="100">
        <v>0</v>
      </c>
      <c r="O235" s="100">
        <v>0</v>
      </c>
      <c r="P235" s="100">
        <v>39</v>
      </c>
      <c r="Q235" s="100">
        <v>12.8</v>
      </c>
      <c r="R235" s="100">
        <v>12</v>
      </c>
      <c r="S235" s="100">
        <v>16.7</v>
      </c>
      <c r="T235" s="100">
        <v>13</v>
      </c>
      <c r="U235" s="100">
        <v>0</v>
      </c>
      <c r="V235" s="100">
        <v>58</v>
      </c>
      <c r="W235" s="100">
        <v>17.2</v>
      </c>
      <c r="X235" s="100" t="s">
        <v>85</v>
      </c>
    </row>
    <row r="236" spans="1:24">
      <c r="A236" s="100" t="s">
        <v>851</v>
      </c>
      <c r="B236" s="100" t="s">
        <v>852</v>
      </c>
      <c r="C236" s="100" t="s">
        <v>861</v>
      </c>
      <c r="D236" s="100" t="str">
        <f t="shared" si="10"/>
        <v>070680190</v>
      </c>
      <c r="E236" s="100" t="s">
        <v>812</v>
      </c>
      <c r="F236" s="100" t="s">
        <v>816</v>
      </c>
      <c r="G236" s="100" t="s">
        <v>699</v>
      </c>
      <c r="H236" s="100">
        <v>48</v>
      </c>
      <c r="I236" s="100">
        <v>16.7</v>
      </c>
      <c r="J236" s="100">
        <v>0</v>
      </c>
      <c r="K236" s="100">
        <v>0</v>
      </c>
      <c r="L236" s="100">
        <v>14</v>
      </c>
      <c r="M236" s="100">
        <v>14.3</v>
      </c>
      <c r="N236" s="100">
        <v>0</v>
      </c>
      <c r="O236" s="100">
        <v>0</v>
      </c>
      <c r="P236" s="100">
        <v>34</v>
      </c>
      <c r="Q236" s="100">
        <v>17.600000000000001</v>
      </c>
      <c r="R236" s="100">
        <v>12</v>
      </c>
      <c r="S236" s="100">
        <v>0</v>
      </c>
      <c r="T236" s="100">
        <v>4</v>
      </c>
      <c r="U236" s="100">
        <v>0</v>
      </c>
      <c r="V236" s="100">
        <v>47</v>
      </c>
      <c r="W236" s="100">
        <v>17</v>
      </c>
      <c r="X236" s="100" t="s">
        <v>85</v>
      </c>
    </row>
    <row r="237" spans="1:24">
      <c r="A237" s="100" t="s">
        <v>851</v>
      </c>
      <c r="B237" s="100" t="s">
        <v>852</v>
      </c>
      <c r="C237" s="100" t="s">
        <v>861</v>
      </c>
      <c r="D237" s="100" t="str">
        <f t="shared" si="10"/>
        <v>070680190</v>
      </c>
      <c r="E237" s="100" t="s">
        <v>812</v>
      </c>
      <c r="F237" s="100" t="s">
        <v>816</v>
      </c>
      <c r="G237" s="100" t="s">
        <v>700</v>
      </c>
      <c r="H237" s="100">
        <v>48</v>
      </c>
      <c r="I237" s="100">
        <v>22.9</v>
      </c>
      <c r="J237" s="100">
        <v>0</v>
      </c>
      <c r="K237" s="100">
        <v>0</v>
      </c>
      <c r="L237" s="100">
        <v>14</v>
      </c>
      <c r="M237" s="100">
        <v>35.700000000000003</v>
      </c>
      <c r="N237" s="100">
        <v>0</v>
      </c>
      <c r="O237" s="100">
        <v>0</v>
      </c>
      <c r="P237" s="100">
        <v>34</v>
      </c>
      <c r="Q237" s="100">
        <v>17.600000000000001</v>
      </c>
      <c r="R237" s="100">
        <v>12</v>
      </c>
      <c r="S237" s="100">
        <v>8.3000000000000007</v>
      </c>
      <c r="T237" s="100">
        <v>4</v>
      </c>
      <c r="U237" s="100">
        <v>0</v>
      </c>
      <c r="V237" s="100">
        <v>47</v>
      </c>
      <c r="W237" s="100">
        <v>23.4</v>
      </c>
      <c r="X237" s="100" t="s">
        <v>85</v>
      </c>
    </row>
    <row r="238" spans="1:24">
      <c r="A238" s="100" t="s">
        <v>851</v>
      </c>
      <c r="B238" s="100" t="s">
        <v>852</v>
      </c>
      <c r="C238" s="100" t="s">
        <v>861</v>
      </c>
      <c r="D238" s="100" t="str">
        <f t="shared" si="10"/>
        <v>070680190</v>
      </c>
      <c r="E238" s="100" t="s">
        <v>812</v>
      </c>
      <c r="F238" s="100" t="s">
        <v>817</v>
      </c>
      <c r="G238" s="100" t="s">
        <v>699</v>
      </c>
      <c r="H238" s="100">
        <v>23</v>
      </c>
      <c r="I238" s="100">
        <v>13</v>
      </c>
      <c r="J238" s="100">
        <v>0</v>
      </c>
      <c r="K238" s="100">
        <v>0</v>
      </c>
      <c r="L238" s="100">
        <v>8</v>
      </c>
      <c r="M238" s="100">
        <v>12.5</v>
      </c>
      <c r="N238" s="100">
        <v>0</v>
      </c>
      <c r="O238" s="100">
        <v>0</v>
      </c>
      <c r="P238" s="100">
        <v>15</v>
      </c>
      <c r="Q238" s="100">
        <v>13.3</v>
      </c>
      <c r="R238" s="100">
        <v>4</v>
      </c>
      <c r="S238" s="100">
        <v>0</v>
      </c>
      <c r="T238" s="100">
        <v>1</v>
      </c>
      <c r="U238" s="100">
        <v>0</v>
      </c>
      <c r="V238" s="100">
        <v>23</v>
      </c>
      <c r="W238" s="100">
        <v>13</v>
      </c>
      <c r="X238" s="100" t="s">
        <v>85</v>
      </c>
    </row>
    <row r="239" spans="1:24">
      <c r="A239" s="100" t="s">
        <v>851</v>
      </c>
      <c r="B239" s="100" t="s">
        <v>852</v>
      </c>
      <c r="C239" s="100" t="s">
        <v>861</v>
      </c>
      <c r="D239" s="100" t="str">
        <f t="shared" si="10"/>
        <v>070680190</v>
      </c>
      <c r="E239" s="100" t="s">
        <v>812</v>
      </c>
      <c r="F239" s="100" t="s">
        <v>817</v>
      </c>
      <c r="G239" s="100" t="s">
        <v>700</v>
      </c>
      <c r="H239" s="100">
        <v>23</v>
      </c>
      <c r="I239" s="100">
        <v>26.1</v>
      </c>
      <c r="J239" s="100">
        <v>0</v>
      </c>
      <c r="K239" s="100">
        <v>0</v>
      </c>
      <c r="L239" s="100">
        <v>8</v>
      </c>
      <c r="M239" s="100">
        <v>25</v>
      </c>
      <c r="N239" s="100">
        <v>0</v>
      </c>
      <c r="O239" s="100">
        <v>0</v>
      </c>
      <c r="P239" s="100">
        <v>15</v>
      </c>
      <c r="Q239" s="100">
        <v>26.7</v>
      </c>
      <c r="R239" s="100">
        <v>4</v>
      </c>
      <c r="S239" s="100">
        <v>0</v>
      </c>
      <c r="T239" s="100">
        <v>1</v>
      </c>
      <c r="U239" s="100">
        <v>100</v>
      </c>
      <c r="V239" s="100">
        <v>23</v>
      </c>
      <c r="W239" s="100">
        <v>26.1</v>
      </c>
      <c r="X239" s="100" t="s">
        <v>85</v>
      </c>
    </row>
    <row r="240" spans="1:24">
      <c r="A240" s="100" t="s">
        <v>851</v>
      </c>
      <c r="B240" s="100" t="s">
        <v>852</v>
      </c>
      <c r="C240" s="100" t="s">
        <v>861</v>
      </c>
      <c r="D240" s="100" t="str">
        <f t="shared" si="10"/>
        <v>070680190</v>
      </c>
      <c r="E240" s="100" t="s">
        <v>812</v>
      </c>
      <c r="F240" s="100" t="s">
        <v>818</v>
      </c>
      <c r="G240" s="100" t="s">
        <v>699</v>
      </c>
      <c r="H240" s="100">
        <v>18</v>
      </c>
      <c r="I240" s="100">
        <v>22.2</v>
      </c>
      <c r="J240" s="100">
        <v>0</v>
      </c>
      <c r="K240" s="100">
        <v>0</v>
      </c>
      <c r="L240" s="100">
        <v>6</v>
      </c>
      <c r="M240" s="100">
        <v>0</v>
      </c>
      <c r="N240" s="100">
        <v>0</v>
      </c>
      <c r="O240" s="100">
        <v>0</v>
      </c>
      <c r="P240" s="100">
        <v>12</v>
      </c>
      <c r="Q240" s="100">
        <v>33.299999999999997</v>
      </c>
      <c r="R240" s="100">
        <v>1</v>
      </c>
      <c r="S240" s="100">
        <v>0</v>
      </c>
      <c r="T240" s="100">
        <v>0</v>
      </c>
      <c r="U240" s="100">
        <v>0</v>
      </c>
      <c r="V240" s="100">
        <v>17</v>
      </c>
      <c r="W240" s="100">
        <v>23.5</v>
      </c>
      <c r="X240" s="100" t="s">
        <v>85</v>
      </c>
    </row>
    <row r="241" spans="1:24">
      <c r="A241" s="100" t="s">
        <v>851</v>
      </c>
      <c r="B241" s="100" t="s">
        <v>852</v>
      </c>
      <c r="C241" s="100" t="s">
        <v>861</v>
      </c>
      <c r="D241" s="100" t="str">
        <f t="shared" si="10"/>
        <v>070680190</v>
      </c>
      <c r="E241" s="100" t="s">
        <v>812</v>
      </c>
      <c r="F241" s="100" t="s">
        <v>818</v>
      </c>
      <c r="G241" s="100" t="s">
        <v>700</v>
      </c>
      <c r="H241" s="100">
        <v>18</v>
      </c>
      <c r="I241" s="100">
        <v>11.1</v>
      </c>
      <c r="J241" s="100">
        <v>0</v>
      </c>
      <c r="K241" s="100">
        <v>0</v>
      </c>
      <c r="L241" s="100">
        <v>6</v>
      </c>
      <c r="M241" s="100">
        <v>0</v>
      </c>
      <c r="N241" s="100">
        <v>0</v>
      </c>
      <c r="O241" s="100">
        <v>0</v>
      </c>
      <c r="P241" s="100">
        <v>12</v>
      </c>
      <c r="Q241" s="100">
        <v>16.7</v>
      </c>
      <c r="R241" s="100">
        <v>1</v>
      </c>
      <c r="S241" s="100">
        <v>0</v>
      </c>
      <c r="T241" s="100">
        <v>0</v>
      </c>
      <c r="U241" s="100">
        <v>0</v>
      </c>
      <c r="V241" s="100">
        <v>17</v>
      </c>
      <c r="W241" s="100">
        <v>11.8</v>
      </c>
      <c r="X241" s="100" t="s">
        <v>85</v>
      </c>
    </row>
    <row r="242" spans="1:24">
      <c r="A242" s="100" t="s">
        <v>851</v>
      </c>
      <c r="B242" s="100" t="s">
        <v>852</v>
      </c>
      <c r="C242" s="100" t="s">
        <v>862</v>
      </c>
      <c r="D242" s="100" t="str">
        <f t="shared" ref="D242:D263" si="11">A242&amp;B242&amp;C242</f>
        <v>070680205</v>
      </c>
      <c r="E242" s="100" t="s">
        <v>812</v>
      </c>
      <c r="F242" s="100" t="s">
        <v>814</v>
      </c>
      <c r="G242" s="100" t="s">
        <v>699</v>
      </c>
      <c r="H242" s="100">
        <v>37</v>
      </c>
      <c r="I242" s="100">
        <v>16.2</v>
      </c>
      <c r="J242" s="100">
        <v>0</v>
      </c>
      <c r="K242" s="100">
        <v>0</v>
      </c>
      <c r="L242" s="100">
        <v>29</v>
      </c>
      <c r="M242" s="100">
        <v>20.7</v>
      </c>
      <c r="N242" s="100">
        <v>0</v>
      </c>
      <c r="O242" s="100">
        <v>0</v>
      </c>
      <c r="P242" s="100">
        <v>8</v>
      </c>
      <c r="Q242" s="100">
        <v>0</v>
      </c>
      <c r="R242" s="100">
        <v>2</v>
      </c>
      <c r="S242" s="100">
        <v>0</v>
      </c>
      <c r="T242" s="100">
        <v>7</v>
      </c>
      <c r="U242" s="100">
        <v>14.3</v>
      </c>
      <c r="V242" s="100">
        <v>35</v>
      </c>
      <c r="W242" s="100">
        <v>14.3</v>
      </c>
      <c r="X242" s="100" t="s">
        <v>85</v>
      </c>
    </row>
    <row r="243" spans="1:24">
      <c r="A243" s="100" t="s">
        <v>851</v>
      </c>
      <c r="B243" s="100" t="s">
        <v>852</v>
      </c>
      <c r="C243" s="100" t="s">
        <v>862</v>
      </c>
      <c r="D243" s="100" t="str">
        <f t="shared" si="11"/>
        <v>070680205</v>
      </c>
      <c r="E243" s="100" t="s">
        <v>812</v>
      </c>
      <c r="F243" s="100" t="s">
        <v>814</v>
      </c>
      <c r="G243" s="100" t="s">
        <v>700</v>
      </c>
      <c r="H243" s="100">
        <v>37</v>
      </c>
      <c r="I243" s="100">
        <v>51.4</v>
      </c>
      <c r="J243" s="100">
        <v>0</v>
      </c>
      <c r="K243" s="100">
        <v>0</v>
      </c>
      <c r="L243" s="100">
        <v>29</v>
      </c>
      <c r="M243" s="100">
        <v>51.7</v>
      </c>
      <c r="N243" s="100">
        <v>0</v>
      </c>
      <c r="O243" s="100">
        <v>0</v>
      </c>
      <c r="P243" s="100">
        <v>8</v>
      </c>
      <c r="Q243" s="100">
        <v>50</v>
      </c>
      <c r="R243" s="100">
        <v>2</v>
      </c>
      <c r="S243" s="100">
        <v>50</v>
      </c>
      <c r="T243" s="100">
        <v>7</v>
      </c>
      <c r="U243" s="100">
        <v>14.3</v>
      </c>
      <c r="V243" s="100">
        <v>35</v>
      </c>
      <c r="W243" s="100">
        <v>48.6</v>
      </c>
      <c r="X243" s="100" t="s">
        <v>85</v>
      </c>
    </row>
    <row r="244" spans="1:24">
      <c r="A244" s="100" t="s">
        <v>851</v>
      </c>
      <c r="B244" s="100" t="s">
        <v>852</v>
      </c>
      <c r="C244" s="100" t="s">
        <v>862</v>
      </c>
      <c r="D244" s="100" t="str">
        <f t="shared" si="11"/>
        <v>070680205</v>
      </c>
      <c r="E244" s="100" t="s">
        <v>812</v>
      </c>
      <c r="F244" s="100" t="s">
        <v>815</v>
      </c>
      <c r="G244" s="100" t="s">
        <v>699</v>
      </c>
      <c r="H244" s="100">
        <v>54</v>
      </c>
      <c r="I244" s="100">
        <v>20.399999999999999</v>
      </c>
      <c r="J244" s="100">
        <v>1</v>
      </c>
      <c r="K244" s="100">
        <v>0</v>
      </c>
      <c r="L244" s="100">
        <v>44</v>
      </c>
      <c r="M244" s="100">
        <v>25</v>
      </c>
      <c r="N244" s="100">
        <v>0</v>
      </c>
      <c r="O244" s="100">
        <v>0</v>
      </c>
      <c r="P244" s="100">
        <v>9</v>
      </c>
      <c r="Q244" s="100">
        <v>0</v>
      </c>
      <c r="R244" s="100">
        <v>1</v>
      </c>
      <c r="S244" s="100">
        <v>0</v>
      </c>
      <c r="T244" s="100">
        <v>13</v>
      </c>
      <c r="U244" s="100">
        <v>0</v>
      </c>
      <c r="V244" s="100">
        <v>48</v>
      </c>
      <c r="W244" s="100">
        <v>18.8</v>
      </c>
      <c r="X244" s="100" t="s">
        <v>85</v>
      </c>
    </row>
    <row r="245" spans="1:24">
      <c r="A245" s="100" t="s">
        <v>851</v>
      </c>
      <c r="B245" s="100" t="s">
        <v>852</v>
      </c>
      <c r="C245" s="100" t="s">
        <v>862</v>
      </c>
      <c r="D245" s="100" t="str">
        <f t="shared" si="11"/>
        <v>070680205</v>
      </c>
      <c r="E245" s="100" t="s">
        <v>812</v>
      </c>
      <c r="F245" s="100" t="s">
        <v>815</v>
      </c>
      <c r="G245" s="100" t="s">
        <v>700</v>
      </c>
      <c r="H245" s="100">
        <v>54</v>
      </c>
      <c r="I245" s="100">
        <v>50</v>
      </c>
      <c r="J245" s="100">
        <v>1</v>
      </c>
      <c r="K245" s="100">
        <v>0</v>
      </c>
      <c r="L245" s="100">
        <v>44</v>
      </c>
      <c r="M245" s="100">
        <v>59.1</v>
      </c>
      <c r="N245" s="100">
        <v>0</v>
      </c>
      <c r="O245" s="100">
        <v>0</v>
      </c>
      <c r="P245" s="100">
        <v>9</v>
      </c>
      <c r="Q245" s="100">
        <v>11.1</v>
      </c>
      <c r="R245" s="100">
        <v>1</v>
      </c>
      <c r="S245" s="100">
        <v>0</v>
      </c>
      <c r="T245" s="100">
        <v>13</v>
      </c>
      <c r="U245" s="100">
        <v>23.1</v>
      </c>
      <c r="V245" s="100">
        <v>48</v>
      </c>
      <c r="W245" s="100">
        <v>47.9</v>
      </c>
      <c r="X245" s="100" t="s">
        <v>85</v>
      </c>
    </row>
    <row r="246" spans="1:24">
      <c r="A246" s="100" t="s">
        <v>851</v>
      </c>
      <c r="B246" s="100" t="s">
        <v>852</v>
      </c>
      <c r="C246" s="100" t="s">
        <v>862</v>
      </c>
      <c r="D246" s="100" t="str">
        <f t="shared" si="11"/>
        <v>070680205</v>
      </c>
      <c r="E246" s="100" t="s">
        <v>812</v>
      </c>
      <c r="F246" s="100" t="s">
        <v>816</v>
      </c>
      <c r="G246" s="100" t="s">
        <v>699</v>
      </c>
      <c r="H246" s="100">
        <v>50</v>
      </c>
      <c r="I246" s="100">
        <v>16</v>
      </c>
      <c r="J246" s="100">
        <v>0</v>
      </c>
      <c r="K246" s="100">
        <v>0</v>
      </c>
      <c r="L246" s="100">
        <v>37</v>
      </c>
      <c r="M246" s="100">
        <v>16.2</v>
      </c>
      <c r="N246" s="100">
        <v>0</v>
      </c>
      <c r="O246" s="100">
        <v>0</v>
      </c>
      <c r="P246" s="100">
        <v>13</v>
      </c>
      <c r="Q246" s="100">
        <v>15.4</v>
      </c>
      <c r="R246" s="100">
        <v>0</v>
      </c>
      <c r="S246" s="100">
        <v>0</v>
      </c>
      <c r="T246" s="100">
        <v>8</v>
      </c>
      <c r="U246" s="100">
        <v>0</v>
      </c>
      <c r="V246" s="100">
        <v>46</v>
      </c>
      <c r="W246" s="100">
        <v>15.2</v>
      </c>
      <c r="X246" s="100" t="s">
        <v>85</v>
      </c>
    </row>
    <row r="247" spans="1:24">
      <c r="A247" s="100" t="s">
        <v>851</v>
      </c>
      <c r="B247" s="100" t="s">
        <v>852</v>
      </c>
      <c r="C247" s="100" t="s">
        <v>862</v>
      </c>
      <c r="D247" s="100" t="str">
        <f t="shared" si="11"/>
        <v>070680205</v>
      </c>
      <c r="E247" s="100" t="s">
        <v>812</v>
      </c>
      <c r="F247" s="100" t="s">
        <v>816</v>
      </c>
      <c r="G247" s="100" t="s">
        <v>700</v>
      </c>
      <c r="H247" s="100">
        <v>51</v>
      </c>
      <c r="I247" s="100">
        <v>39.299999999999997</v>
      </c>
      <c r="J247" s="100">
        <v>0</v>
      </c>
      <c r="K247" s="100">
        <v>0</v>
      </c>
      <c r="L247" s="100">
        <v>37</v>
      </c>
      <c r="M247" s="100">
        <v>37.799999999999997</v>
      </c>
      <c r="N247" s="100">
        <v>0</v>
      </c>
      <c r="O247" s="100">
        <v>0</v>
      </c>
      <c r="P247" s="100">
        <v>14</v>
      </c>
      <c r="Q247" s="100">
        <v>42.9</v>
      </c>
      <c r="R247" s="100">
        <v>0</v>
      </c>
      <c r="S247" s="100">
        <v>0</v>
      </c>
      <c r="T247" s="100">
        <v>9</v>
      </c>
      <c r="U247" s="100">
        <v>0</v>
      </c>
      <c r="V247" s="100">
        <v>47</v>
      </c>
      <c r="W247" s="100">
        <v>42.5</v>
      </c>
      <c r="X247" s="100" t="s">
        <v>85</v>
      </c>
    </row>
    <row r="248" spans="1:24">
      <c r="A248" s="100" t="s">
        <v>851</v>
      </c>
      <c r="B248" s="100" t="s">
        <v>852</v>
      </c>
      <c r="C248" s="100" t="s">
        <v>863</v>
      </c>
      <c r="D248" s="100" t="str">
        <f t="shared" si="11"/>
        <v>070680210</v>
      </c>
      <c r="E248" s="100" t="s">
        <v>812</v>
      </c>
      <c r="F248" s="100" t="s">
        <v>817</v>
      </c>
      <c r="G248" s="100" t="s">
        <v>699</v>
      </c>
      <c r="H248" s="100">
        <v>54</v>
      </c>
      <c r="I248" s="100">
        <v>25.9</v>
      </c>
      <c r="J248" s="100">
        <v>0</v>
      </c>
      <c r="K248" s="100">
        <v>0</v>
      </c>
      <c r="L248" s="100">
        <v>36</v>
      </c>
      <c r="M248" s="100">
        <v>33.299999999999997</v>
      </c>
      <c r="N248" s="100">
        <v>0</v>
      </c>
      <c r="O248" s="100">
        <v>0</v>
      </c>
      <c r="P248" s="100">
        <v>18</v>
      </c>
      <c r="Q248" s="100">
        <v>11.1</v>
      </c>
      <c r="R248" s="100">
        <v>5</v>
      </c>
      <c r="S248" s="100">
        <v>0</v>
      </c>
      <c r="T248" s="100">
        <v>15</v>
      </c>
      <c r="U248" s="100">
        <v>0</v>
      </c>
      <c r="V248" s="100">
        <v>52</v>
      </c>
      <c r="W248" s="100">
        <v>26.9</v>
      </c>
      <c r="X248" s="100" t="s">
        <v>85</v>
      </c>
    </row>
    <row r="249" spans="1:24">
      <c r="A249" s="100" t="s">
        <v>851</v>
      </c>
      <c r="B249" s="100" t="s">
        <v>852</v>
      </c>
      <c r="C249" s="100" t="s">
        <v>863</v>
      </c>
      <c r="D249" s="100" t="str">
        <f t="shared" si="11"/>
        <v>070680210</v>
      </c>
      <c r="E249" s="100" t="s">
        <v>812</v>
      </c>
      <c r="F249" s="100" t="s">
        <v>817</v>
      </c>
      <c r="G249" s="100" t="s">
        <v>700</v>
      </c>
      <c r="H249" s="100">
        <v>54</v>
      </c>
      <c r="I249" s="100">
        <v>40.700000000000003</v>
      </c>
      <c r="J249" s="100">
        <v>0</v>
      </c>
      <c r="K249" s="100">
        <v>0</v>
      </c>
      <c r="L249" s="100">
        <v>36</v>
      </c>
      <c r="M249" s="100">
        <v>41.7</v>
      </c>
      <c r="N249" s="100">
        <v>0</v>
      </c>
      <c r="O249" s="100">
        <v>0</v>
      </c>
      <c r="P249" s="100">
        <v>18</v>
      </c>
      <c r="Q249" s="100">
        <v>38.9</v>
      </c>
      <c r="R249" s="100">
        <v>5</v>
      </c>
      <c r="S249" s="100">
        <v>0</v>
      </c>
      <c r="T249" s="100">
        <v>15</v>
      </c>
      <c r="U249" s="100">
        <v>13.3</v>
      </c>
      <c r="V249" s="100">
        <v>52</v>
      </c>
      <c r="W249" s="100">
        <v>42.3</v>
      </c>
      <c r="X249" s="100" t="s">
        <v>85</v>
      </c>
    </row>
    <row r="250" spans="1:24">
      <c r="A250" s="100" t="s">
        <v>851</v>
      </c>
      <c r="B250" s="100" t="s">
        <v>852</v>
      </c>
      <c r="C250" s="100" t="s">
        <v>863</v>
      </c>
      <c r="D250" s="100" t="str">
        <f t="shared" si="11"/>
        <v>070680210</v>
      </c>
      <c r="E250" s="100" t="s">
        <v>812</v>
      </c>
      <c r="F250" s="100" t="s">
        <v>818</v>
      </c>
      <c r="G250" s="100" t="s">
        <v>699</v>
      </c>
      <c r="H250" s="100">
        <v>68</v>
      </c>
      <c r="I250" s="100">
        <v>8.8000000000000007</v>
      </c>
      <c r="J250" s="100">
        <v>0</v>
      </c>
      <c r="K250" s="100">
        <v>0</v>
      </c>
      <c r="L250" s="100">
        <v>48</v>
      </c>
      <c r="M250" s="100">
        <v>10.4</v>
      </c>
      <c r="N250" s="100">
        <v>0</v>
      </c>
      <c r="O250" s="100">
        <v>0</v>
      </c>
      <c r="P250" s="100">
        <v>20</v>
      </c>
      <c r="Q250" s="100">
        <v>5</v>
      </c>
      <c r="R250" s="100">
        <v>5</v>
      </c>
      <c r="S250" s="100">
        <v>0</v>
      </c>
      <c r="T250" s="100">
        <v>24</v>
      </c>
      <c r="U250" s="100">
        <v>0</v>
      </c>
      <c r="V250" s="100">
        <v>63</v>
      </c>
      <c r="W250" s="100">
        <v>9.5</v>
      </c>
      <c r="X250" s="100" t="s">
        <v>85</v>
      </c>
    </row>
    <row r="251" spans="1:24">
      <c r="A251" s="100" t="s">
        <v>851</v>
      </c>
      <c r="B251" s="100" t="s">
        <v>852</v>
      </c>
      <c r="C251" s="100" t="s">
        <v>863</v>
      </c>
      <c r="D251" s="100" t="str">
        <f t="shared" si="11"/>
        <v>070680210</v>
      </c>
      <c r="E251" s="100" t="s">
        <v>812</v>
      </c>
      <c r="F251" s="100" t="s">
        <v>818</v>
      </c>
      <c r="G251" s="100" t="s">
        <v>700</v>
      </c>
      <c r="H251" s="100">
        <v>67</v>
      </c>
      <c r="I251" s="100">
        <v>9</v>
      </c>
      <c r="J251" s="100">
        <v>0</v>
      </c>
      <c r="K251" s="100">
        <v>0</v>
      </c>
      <c r="L251" s="100">
        <v>48</v>
      </c>
      <c r="M251" s="100">
        <v>8.3000000000000007</v>
      </c>
      <c r="N251" s="100">
        <v>0</v>
      </c>
      <c r="O251" s="100">
        <v>0</v>
      </c>
      <c r="P251" s="100">
        <v>19</v>
      </c>
      <c r="Q251" s="100">
        <v>10.5</v>
      </c>
      <c r="R251" s="100">
        <v>4</v>
      </c>
      <c r="S251" s="100">
        <v>0</v>
      </c>
      <c r="T251" s="100">
        <v>23</v>
      </c>
      <c r="U251" s="100">
        <v>0</v>
      </c>
      <c r="V251" s="100">
        <v>61</v>
      </c>
      <c r="W251" s="100">
        <v>8.1999999999999993</v>
      </c>
      <c r="X251" s="100" t="s">
        <v>85</v>
      </c>
    </row>
    <row r="252" spans="1:24">
      <c r="A252" s="100" t="s">
        <v>851</v>
      </c>
      <c r="B252" s="100" t="s">
        <v>852</v>
      </c>
      <c r="C252" s="100" t="s">
        <v>863</v>
      </c>
      <c r="D252" s="100" t="str">
        <f t="shared" si="11"/>
        <v>070680210</v>
      </c>
      <c r="E252" s="100" t="s">
        <v>812</v>
      </c>
      <c r="F252" s="100" t="s">
        <v>819</v>
      </c>
      <c r="G252" s="100" t="s">
        <v>699</v>
      </c>
      <c r="H252" s="100">
        <v>25</v>
      </c>
      <c r="I252" s="100">
        <v>24</v>
      </c>
      <c r="J252" s="100">
        <v>0</v>
      </c>
      <c r="K252" s="100">
        <v>0</v>
      </c>
      <c r="L252" s="100">
        <v>14</v>
      </c>
      <c r="M252" s="100">
        <v>14.3</v>
      </c>
      <c r="N252" s="100">
        <v>0</v>
      </c>
      <c r="O252" s="100">
        <v>0</v>
      </c>
      <c r="P252" s="100">
        <v>11</v>
      </c>
      <c r="Q252" s="100">
        <v>36.4</v>
      </c>
      <c r="R252" s="100">
        <v>1</v>
      </c>
      <c r="S252" s="100">
        <v>0</v>
      </c>
      <c r="T252" s="100">
        <v>10</v>
      </c>
      <c r="U252" s="100">
        <v>10</v>
      </c>
      <c r="V252" s="100">
        <v>24</v>
      </c>
      <c r="W252" s="100">
        <v>25</v>
      </c>
      <c r="X252" s="100" t="s">
        <v>85</v>
      </c>
    </row>
    <row r="253" spans="1:24">
      <c r="A253" s="100" t="s">
        <v>851</v>
      </c>
      <c r="B253" s="100" t="s">
        <v>852</v>
      </c>
      <c r="C253" s="100" t="s">
        <v>863</v>
      </c>
      <c r="D253" s="100" t="str">
        <f t="shared" si="11"/>
        <v>070680210</v>
      </c>
      <c r="E253" s="100" t="s">
        <v>812</v>
      </c>
      <c r="F253" s="100" t="s">
        <v>819</v>
      </c>
      <c r="G253" s="100" t="s">
        <v>700</v>
      </c>
      <c r="H253" s="100">
        <v>25</v>
      </c>
      <c r="I253" s="100">
        <v>20</v>
      </c>
      <c r="J253" s="100">
        <v>0</v>
      </c>
      <c r="K253" s="100">
        <v>0</v>
      </c>
      <c r="L253" s="100">
        <v>13</v>
      </c>
      <c r="M253" s="100">
        <v>7.7</v>
      </c>
      <c r="N253" s="100">
        <v>0</v>
      </c>
      <c r="O253" s="100">
        <v>0</v>
      </c>
      <c r="P253" s="100">
        <v>12</v>
      </c>
      <c r="Q253" s="100">
        <v>33.299999999999997</v>
      </c>
      <c r="R253" s="100">
        <v>1</v>
      </c>
      <c r="S253" s="100">
        <v>0</v>
      </c>
      <c r="T253" s="100">
        <v>10</v>
      </c>
      <c r="U253" s="100">
        <v>10</v>
      </c>
      <c r="V253" s="100">
        <v>24</v>
      </c>
      <c r="W253" s="100">
        <v>20.8</v>
      </c>
      <c r="X253" s="100" t="s">
        <v>85</v>
      </c>
    </row>
    <row r="254" spans="1:24">
      <c r="A254" s="100" t="s">
        <v>851</v>
      </c>
      <c r="B254" s="100" t="s">
        <v>852</v>
      </c>
      <c r="C254" s="100" t="s">
        <v>864</v>
      </c>
      <c r="D254" s="100" t="str">
        <f t="shared" si="11"/>
        <v>070680215</v>
      </c>
      <c r="E254" s="100" t="s">
        <v>812</v>
      </c>
      <c r="F254" s="100" t="s">
        <v>814</v>
      </c>
      <c r="G254" s="100" t="s">
        <v>699</v>
      </c>
      <c r="H254" s="100">
        <v>29</v>
      </c>
      <c r="I254" s="100">
        <v>17.2</v>
      </c>
      <c r="J254" s="100">
        <v>0</v>
      </c>
      <c r="K254" s="100">
        <v>0</v>
      </c>
      <c r="L254" s="100">
        <v>14</v>
      </c>
      <c r="M254" s="100">
        <v>21.4</v>
      </c>
      <c r="N254" s="100">
        <v>0</v>
      </c>
      <c r="O254" s="100">
        <v>0</v>
      </c>
      <c r="P254" s="100">
        <v>15</v>
      </c>
      <c r="Q254" s="100">
        <v>13.3</v>
      </c>
      <c r="R254" s="100">
        <v>0</v>
      </c>
      <c r="S254" s="100">
        <v>0</v>
      </c>
      <c r="T254" s="100">
        <v>7</v>
      </c>
      <c r="U254" s="100">
        <v>14.3</v>
      </c>
      <c r="V254" s="100">
        <v>29</v>
      </c>
      <c r="W254" s="100">
        <v>17.2</v>
      </c>
      <c r="X254" s="100" t="s">
        <v>85</v>
      </c>
    </row>
    <row r="255" spans="1:24">
      <c r="A255" s="100" t="s">
        <v>851</v>
      </c>
      <c r="B255" s="100" t="s">
        <v>852</v>
      </c>
      <c r="C255" s="100" t="s">
        <v>864</v>
      </c>
      <c r="D255" s="100" t="str">
        <f t="shared" si="11"/>
        <v>070680215</v>
      </c>
      <c r="E255" s="100" t="s">
        <v>812</v>
      </c>
      <c r="F255" s="100" t="s">
        <v>814</v>
      </c>
      <c r="G255" s="100" t="s">
        <v>700</v>
      </c>
      <c r="H255" s="100">
        <v>29</v>
      </c>
      <c r="I255" s="100">
        <v>27.6</v>
      </c>
      <c r="J255" s="100">
        <v>0</v>
      </c>
      <c r="K255" s="100">
        <v>0</v>
      </c>
      <c r="L255" s="100">
        <v>14</v>
      </c>
      <c r="M255" s="100">
        <v>50</v>
      </c>
      <c r="N255" s="100">
        <v>0</v>
      </c>
      <c r="O255" s="100">
        <v>0</v>
      </c>
      <c r="P255" s="100">
        <v>15</v>
      </c>
      <c r="Q255" s="100">
        <v>6.7</v>
      </c>
      <c r="R255" s="100">
        <v>0</v>
      </c>
      <c r="S255" s="100">
        <v>0</v>
      </c>
      <c r="T255" s="100">
        <v>7</v>
      </c>
      <c r="U255" s="100">
        <v>0</v>
      </c>
      <c r="V255" s="100">
        <v>29</v>
      </c>
      <c r="W255" s="100">
        <v>27.6</v>
      </c>
      <c r="X255" s="100" t="s">
        <v>85</v>
      </c>
    </row>
    <row r="256" spans="1:24">
      <c r="A256" s="100" t="s">
        <v>851</v>
      </c>
      <c r="B256" s="100" t="s">
        <v>852</v>
      </c>
      <c r="C256" s="100" t="s">
        <v>864</v>
      </c>
      <c r="D256" s="100" t="str">
        <f t="shared" si="11"/>
        <v>070680215</v>
      </c>
      <c r="E256" s="100" t="s">
        <v>812</v>
      </c>
      <c r="F256" s="100" t="s">
        <v>815</v>
      </c>
      <c r="G256" s="100" t="s">
        <v>699</v>
      </c>
      <c r="H256" s="100">
        <v>25</v>
      </c>
      <c r="I256" s="100">
        <v>16</v>
      </c>
      <c r="J256" s="100">
        <v>0</v>
      </c>
      <c r="K256" s="100">
        <v>0</v>
      </c>
      <c r="L256" s="100">
        <v>14</v>
      </c>
      <c r="M256" s="100">
        <v>21.4</v>
      </c>
      <c r="N256" s="100">
        <v>0</v>
      </c>
      <c r="O256" s="100">
        <v>0</v>
      </c>
      <c r="P256" s="100">
        <v>11</v>
      </c>
      <c r="Q256" s="100">
        <v>9.1</v>
      </c>
      <c r="R256" s="100">
        <v>0</v>
      </c>
      <c r="S256" s="100">
        <v>0</v>
      </c>
      <c r="T256" s="100">
        <v>3</v>
      </c>
      <c r="U256" s="100">
        <v>0</v>
      </c>
      <c r="V256" s="100">
        <v>24</v>
      </c>
      <c r="W256" s="100">
        <v>16.7</v>
      </c>
      <c r="X256" s="100" t="s">
        <v>85</v>
      </c>
    </row>
    <row r="257" spans="1:24">
      <c r="A257" s="100" t="s">
        <v>851</v>
      </c>
      <c r="B257" s="100" t="s">
        <v>852</v>
      </c>
      <c r="C257" s="100" t="s">
        <v>864</v>
      </c>
      <c r="D257" s="100" t="str">
        <f t="shared" si="11"/>
        <v>070680215</v>
      </c>
      <c r="E257" s="100" t="s">
        <v>812</v>
      </c>
      <c r="F257" s="100" t="s">
        <v>815</v>
      </c>
      <c r="G257" s="100" t="s">
        <v>700</v>
      </c>
      <c r="H257" s="100">
        <v>25</v>
      </c>
      <c r="I257" s="100">
        <v>56</v>
      </c>
      <c r="J257" s="100">
        <v>0</v>
      </c>
      <c r="K257" s="100">
        <v>0</v>
      </c>
      <c r="L257" s="100">
        <v>14</v>
      </c>
      <c r="M257" s="100">
        <v>57.1</v>
      </c>
      <c r="N257" s="100">
        <v>0</v>
      </c>
      <c r="O257" s="100">
        <v>0</v>
      </c>
      <c r="P257" s="100">
        <v>11</v>
      </c>
      <c r="Q257" s="100">
        <v>54.5</v>
      </c>
      <c r="R257" s="100">
        <v>0</v>
      </c>
      <c r="S257" s="100">
        <v>0</v>
      </c>
      <c r="T257" s="100">
        <v>3</v>
      </c>
      <c r="U257" s="100">
        <v>33.299999999999997</v>
      </c>
      <c r="V257" s="100">
        <v>24</v>
      </c>
      <c r="W257" s="100">
        <v>58.3</v>
      </c>
      <c r="X257" s="100" t="s">
        <v>85</v>
      </c>
    </row>
    <row r="258" spans="1:24">
      <c r="A258" s="100" t="s">
        <v>851</v>
      </c>
      <c r="B258" s="100" t="s">
        <v>852</v>
      </c>
      <c r="C258" s="100" t="s">
        <v>864</v>
      </c>
      <c r="D258" s="100" t="str">
        <f t="shared" si="11"/>
        <v>070680215</v>
      </c>
      <c r="E258" s="100" t="s">
        <v>812</v>
      </c>
      <c r="F258" s="100" t="s">
        <v>816</v>
      </c>
      <c r="G258" s="100" t="s">
        <v>699</v>
      </c>
      <c r="H258" s="100">
        <v>28</v>
      </c>
      <c r="I258" s="100">
        <v>28.6</v>
      </c>
      <c r="J258" s="100">
        <v>0</v>
      </c>
      <c r="K258" s="100">
        <v>0</v>
      </c>
      <c r="L258" s="100">
        <v>16</v>
      </c>
      <c r="M258" s="100">
        <v>43.8</v>
      </c>
      <c r="N258" s="100">
        <v>0</v>
      </c>
      <c r="O258" s="100">
        <v>0</v>
      </c>
      <c r="P258" s="100">
        <v>12</v>
      </c>
      <c r="Q258" s="100">
        <v>8.3000000000000007</v>
      </c>
      <c r="R258" s="100">
        <v>0</v>
      </c>
      <c r="S258" s="100">
        <v>0</v>
      </c>
      <c r="T258" s="100">
        <v>4</v>
      </c>
      <c r="U258" s="100">
        <v>0</v>
      </c>
      <c r="V258" s="100">
        <v>27</v>
      </c>
      <c r="W258" s="100">
        <v>25.9</v>
      </c>
      <c r="X258" s="100" t="s">
        <v>85</v>
      </c>
    </row>
    <row r="259" spans="1:24">
      <c r="A259" s="100" t="s">
        <v>851</v>
      </c>
      <c r="B259" s="100" t="s">
        <v>852</v>
      </c>
      <c r="C259" s="100" t="s">
        <v>864</v>
      </c>
      <c r="D259" s="100" t="str">
        <f t="shared" si="11"/>
        <v>070680215</v>
      </c>
      <c r="E259" s="100" t="s">
        <v>812</v>
      </c>
      <c r="F259" s="100" t="s">
        <v>816</v>
      </c>
      <c r="G259" s="100" t="s">
        <v>700</v>
      </c>
      <c r="H259" s="100">
        <v>28</v>
      </c>
      <c r="I259" s="100">
        <v>42.9</v>
      </c>
      <c r="J259" s="100">
        <v>0</v>
      </c>
      <c r="K259" s="100">
        <v>0</v>
      </c>
      <c r="L259" s="100">
        <v>16</v>
      </c>
      <c r="M259" s="100">
        <v>56.3</v>
      </c>
      <c r="N259" s="100">
        <v>0</v>
      </c>
      <c r="O259" s="100">
        <v>0</v>
      </c>
      <c r="P259" s="100">
        <v>12</v>
      </c>
      <c r="Q259" s="100">
        <v>25</v>
      </c>
      <c r="R259" s="100">
        <v>0</v>
      </c>
      <c r="S259" s="100">
        <v>0</v>
      </c>
      <c r="T259" s="100">
        <v>4</v>
      </c>
      <c r="U259" s="100">
        <v>25</v>
      </c>
      <c r="V259" s="100">
        <v>27</v>
      </c>
      <c r="W259" s="100">
        <v>44.4</v>
      </c>
      <c r="X259" s="100" t="s">
        <v>85</v>
      </c>
    </row>
    <row r="260" spans="1:24">
      <c r="A260" s="100" t="s">
        <v>851</v>
      </c>
      <c r="B260" s="100" t="s">
        <v>852</v>
      </c>
      <c r="C260" s="100" t="s">
        <v>864</v>
      </c>
      <c r="D260" s="100" t="str">
        <f t="shared" si="11"/>
        <v>070680215</v>
      </c>
      <c r="E260" s="100" t="s">
        <v>812</v>
      </c>
      <c r="F260" s="100" t="s">
        <v>817</v>
      </c>
      <c r="G260" s="100" t="s">
        <v>699</v>
      </c>
      <c r="H260" s="100">
        <v>15</v>
      </c>
      <c r="I260" s="100">
        <v>6.7</v>
      </c>
      <c r="J260" s="100">
        <v>0</v>
      </c>
      <c r="K260" s="100">
        <v>0</v>
      </c>
      <c r="L260" s="100">
        <v>10</v>
      </c>
      <c r="M260" s="100">
        <v>0</v>
      </c>
      <c r="N260" s="100">
        <v>0</v>
      </c>
      <c r="O260" s="100">
        <v>0</v>
      </c>
      <c r="P260" s="100">
        <v>5</v>
      </c>
      <c r="Q260" s="100">
        <v>20</v>
      </c>
      <c r="R260" s="100">
        <v>0</v>
      </c>
      <c r="S260" s="100">
        <v>0</v>
      </c>
      <c r="T260" s="100">
        <v>3</v>
      </c>
      <c r="U260" s="100">
        <v>0</v>
      </c>
      <c r="V260" s="100">
        <v>14</v>
      </c>
      <c r="W260" s="100">
        <v>7.1</v>
      </c>
      <c r="X260" s="100" t="s">
        <v>85</v>
      </c>
    </row>
    <row r="261" spans="1:24">
      <c r="A261" s="100" t="s">
        <v>851</v>
      </c>
      <c r="B261" s="100" t="s">
        <v>852</v>
      </c>
      <c r="C261" s="100" t="s">
        <v>864</v>
      </c>
      <c r="D261" s="100" t="str">
        <f t="shared" si="11"/>
        <v>070680215</v>
      </c>
      <c r="E261" s="100" t="s">
        <v>812</v>
      </c>
      <c r="F261" s="100" t="s">
        <v>817</v>
      </c>
      <c r="G261" s="100" t="s">
        <v>700</v>
      </c>
      <c r="H261" s="100">
        <v>15</v>
      </c>
      <c r="I261" s="100">
        <v>46.7</v>
      </c>
      <c r="J261" s="100">
        <v>0</v>
      </c>
      <c r="K261" s="100">
        <v>0</v>
      </c>
      <c r="L261" s="100">
        <v>10</v>
      </c>
      <c r="M261" s="100">
        <v>40</v>
      </c>
      <c r="N261" s="100">
        <v>0</v>
      </c>
      <c r="O261" s="100">
        <v>0</v>
      </c>
      <c r="P261" s="100">
        <v>5</v>
      </c>
      <c r="Q261" s="100">
        <v>60</v>
      </c>
      <c r="R261" s="100">
        <v>0</v>
      </c>
      <c r="S261" s="100">
        <v>0</v>
      </c>
      <c r="T261" s="100">
        <v>3</v>
      </c>
      <c r="U261" s="100">
        <v>0</v>
      </c>
      <c r="V261" s="100">
        <v>14</v>
      </c>
      <c r="W261" s="100">
        <v>50</v>
      </c>
      <c r="X261" s="100" t="s">
        <v>85</v>
      </c>
    </row>
    <row r="262" spans="1:24">
      <c r="A262" s="100" t="s">
        <v>851</v>
      </c>
      <c r="B262" s="100" t="s">
        <v>852</v>
      </c>
      <c r="C262" s="100" t="s">
        <v>864</v>
      </c>
      <c r="D262" s="100" t="str">
        <f t="shared" si="11"/>
        <v>070680215</v>
      </c>
      <c r="E262" s="100" t="s">
        <v>812</v>
      </c>
      <c r="F262" s="100" t="s">
        <v>818</v>
      </c>
      <c r="G262" s="100" t="s">
        <v>699</v>
      </c>
      <c r="H262" s="100">
        <v>18</v>
      </c>
      <c r="I262" s="100">
        <v>16.7</v>
      </c>
      <c r="J262" s="100">
        <v>0</v>
      </c>
      <c r="K262" s="100">
        <v>0</v>
      </c>
      <c r="L262" s="100">
        <v>7</v>
      </c>
      <c r="M262" s="100">
        <v>28.6</v>
      </c>
      <c r="N262" s="100">
        <v>0</v>
      </c>
      <c r="O262" s="100">
        <v>0</v>
      </c>
      <c r="P262" s="100">
        <v>11</v>
      </c>
      <c r="Q262" s="100">
        <v>9.1</v>
      </c>
      <c r="R262" s="100">
        <v>0</v>
      </c>
      <c r="S262" s="100">
        <v>0</v>
      </c>
      <c r="T262" s="100">
        <v>5</v>
      </c>
      <c r="U262" s="100">
        <v>0</v>
      </c>
      <c r="V262" s="100">
        <v>17</v>
      </c>
      <c r="W262" s="100">
        <v>11.8</v>
      </c>
      <c r="X262" s="100" t="s">
        <v>85</v>
      </c>
    </row>
    <row r="263" spans="1:24">
      <c r="A263" s="100" t="s">
        <v>851</v>
      </c>
      <c r="B263" s="100" t="s">
        <v>852</v>
      </c>
      <c r="C263" s="100" t="s">
        <v>864</v>
      </c>
      <c r="D263" s="100" t="str">
        <f t="shared" si="11"/>
        <v>070680215</v>
      </c>
      <c r="E263" s="100" t="s">
        <v>812</v>
      </c>
      <c r="F263" s="100" t="s">
        <v>818</v>
      </c>
      <c r="G263" s="100" t="s">
        <v>700</v>
      </c>
      <c r="H263" s="100">
        <v>18</v>
      </c>
      <c r="I263" s="100">
        <v>27.8</v>
      </c>
      <c r="J263" s="100">
        <v>0</v>
      </c>
      <c r="K263" s="100">
        <v>0</v>
      </c>
      <c r="L263" s="100">
        <v>7</v>
      </c>
      <c r="M263" s="100">
        <v>57.1</v>
      </c>
      <c r="N263" s="100">
        <v>0</v>
      </c>
      <c r="O263" s="100">
        <v>0</v>
      </c>
      <c r="P263" s="100">
        <v>11</v>
      </c>
      <c r="Q263" s="100">
        <v>9.1</v>
      </c>
      <c r="R263" s="100">
        <v>0</v>
      </c>
      <c r="S263" s="100">
        <v>0</v>
      </c>
      <c r="T263" s="100">
        <v>5</v>
      </c>
      <c r="U263" s="100">
        <v>20</v>
      </c>
      <c r="V263" s="100">
        <v>17</v>
      </c>
      <c r="W263" s="100">
        <v>23.5</v>
      </c>
      <c r="X263" s="100" t="s">
        <v>85</v>
      </c>
    </row>
    <row r="264" spans="1:24">
      <c r="A264" s="100" t="s">
        <v>851</v>
      </c>
      <c r="B264" s="100" t="s">
        <v>852</v>
      </c>
      <c r="C264" s="100" t="s">
        <v>865</v>
      </c>
      <c r="D264" s="100" t="str">
        <f t="shared" ref="D264:D281" si="12">A264&amp;B264&amp;C264</f>
        <v>070680230</v>
      </c>
      <c r="E264" s="100" t="s">
        <v>812</v>
      </c>
      <c r="F264" s="100" t="s">
        <v>814</v>
      </c>
      <c r="G264" s="100" t="s">
        <v>699</v>
      </c>
      <c r="H264" s="100">
        <v>35</v>
      </c>
      <c r="I264" s="100">
        <v>20</v>
      </c>
      <c r="J264" s="100">
        <v>0</v>
      </c>
      <c r="K264" s="100">
        <v>0</v>
      </c>
      <c r="L264" s="100">
        <v>11</v>
      </c>
      <c r="M264" s="100">
        <v>27.3</v>
      </c>
      <c r="N264" s="100">
        <v>2</v>
      </c>
      <c r="O264" s="100">
        <v>100</v>
      </c>
      <c r="P264" s="100">
        <v>22</v>
      </c>
      <c r="Q264" s="100">
        <v>9.1</v>
      </c>
      <c r="R264" s="100">
        <v>2</v>
      </c>
      <c r="S264" s="100">
        <v>0</v>
      </c>
      <c r="T264" s="100">
        <v>11</v>
      </c>
      <c r="U264" s="100">
        <v>0</v>
      </c>
      <c r="V264" s="100">
        <v>31</v>
      </c>
      <c r="W264" s="100">
        <v>19.399999999999999</v>
      </c>
      <c r="X264" s="100" t="s">
        <v>85</v>
      </c>
    </row>
    <row r="265" spans="1:24">
      <c r="A265" s="100" t="s">
        <v>851</v>
      </c>
      <c r="B265" s="100" t="s">
        <v>852</v>
      </c>
      <c r="C265" s="100" t="s">
        <v>865</v>
      </c>
      <c r="D265" s="100" t="str">
        <f t="shared" si="12"/>
        <v>070680230</v>
      </c>
      <c r="E265" s="100" t="s">
        <v>812</v>
      </c>
      <c r="F265" s="100" t="s">
        <v>814</v>
      </c>
      <c r="G265" s="100" t="s">
        <v>700</v>
      </c>
      <c r="H265" s="100">
        <v>35</v>
      </c>
      <c r="I265" s="100">
        <v>28.6</v>
      </c>
      <c r="J265" s="100">
        <v>0</v>
      </c>
      <c r="K265" s="100">
        <v>0</v>
      </c>
      <c r="L265" s="100">
        <v>11</v>
      </c>
      <c r="M265" s="100">
        <v>27.3</v>
      </c>
      <c r="N265" s="100">
        <v>2</v>
      </c>
      <c r="O265" s="100">
        <v>100</v>
      </c>
      <c r="P265" s="100">
        <v>22</v>
      </c>
      <c r="Q265" s="100">
        <v>22.7</v>
      </c>
      <c r="R265" s="100">
        <v>2</v>
      </c>
      <c r="S265" s="100">
        <v>0</v>
      </c>
      <c r="T265" s="100">
        <v>11</v>
      </c>
      <c r="U265" s="100">
        <v>0</v>
      </c>
      <c r="V265" s="100">
        <v>31</v>
      </c>
      <c r="W265" s="100">
        <v>25.9</v>
      </c>
      <c r="X265" s="100" t="s">
        <v>85</v>
      </c>
    </row>
    <row r="266" spans="1:24">
      <c r="A266" s="100" t="s">
        <v>851</v>
      </c>
      <c r="B266" s="100" t="s">
        <v>852</v>
      </c>
      <c r="C266" s="100" t="s">
        <v>865</v>
      </c>
      <c r="D266" s="100" t="str">
        <f t="shared" si="12"/>
        <v>070680230</v>
      </c>
      <c r="E266" s="100" t="s">
        <v>812</v>
      </c>
      <c r="F266" s="100" t="s">
        <v>815</v>
      </c>
      <c r="G266" s="100" t="s">
        <v>699</v>
      </c>
      <c r="H266" s="100">
        <v>47</v>
      </c>
      <c r="I266" s="100">
        <v>25.5</v>
      </c>
      <c r="J266" s="100">
        <v>0</v>
      </c>
      <c r="K266" s="100">
        <v>0</v>
      </c>
      <c r="L266" s="100">
        <v>20</v>
      </c>
      <c r="M266" s="100">
        <v>35</v>
      </c>
      <c r="N266" s="100">
        <v>0</v>
      </c>
      <c r="O266" s="100">
        <v>0</v>
      </c>
      <c r="P266" s="100">
        <v>27</v>
      </c>
      <c r="Q266" s="100">
        <v>18.5</v>
      </c>
      <c r="R266" s="100">
        <v>3</v>
      </c>
      <c r="S266" s="100">
        <v>0</v>
      </c>
      <c r="T266" s="100">
        <v>12</v>
      </c>
      <c r="U266" s="100">
        <v>25</v>
      </c>
      <c r="V266" s="100">
        <v>41</v>
      </c>
      <c r="W266" s="100">
        <v>19.5</v>
      </c>
      <c r="X266" s="100" t="s">
        <v>85</v>
      </c>
    </row>
    <row r="267" spans="1:24">
      <c r="A267" s="100" t="s">
        <v>851</v>
      </c>
      <c r="B267" s="100" t="s">
        <v>852</v>
      </c>
      <c r="C267" s="100" t="s">
        <v>865</v>
      </c>
      <c r="D267" s="100" t="str">
        <f t="shared" si="12"/>
        <v>070680230</v>
      </c>
      <c r="E267" s="100" t="s">
        <v>812</v>
      </c>
      <c r="F267" s="100" t="s">
        <v>815</v>
      </c>
      <c r="G267" s="100" t="s">
        <v>700</v>
      </c>
      <c r="H267" s="100">
        <v>47</v>
      </c>
      <c r="I267" s="100">
        <v>40.4</v>
      </c>
      <c r="J267" s="100">
        <v>0</v>
      </c>
      <c r="K267" s="100">
        <v>0</v>
      </c>
      <c r="L267" s="100">
        <v>20</v>
      </c>
      <c r="M267" s="100">
        <v>55</v>
      </c>
      <c r="N267" s="100">
        <v>0</v>
      </c>
      <c r="O267" s="100">
        <v>0</v>
      </c>
      <c r="P267" s="100">
        <v>27</v>
      </c>
      <c r="Q267" s="100">
        <v>29.6</v>
      </c>
      <c r="R267" s="100">
        <v>3</v>
      </c>
      <c r="S267" s="100">
        <v>0</v>
      </c>
      <c r="T267" s="100">
        <v>12</v>
      </c>
      <c r="U267" s="100">
        <v>25</v>
      </c>
      <c r="V267" s="100">
        <v>41</v>
      </c>
      <c r="W267" s="100">
        <v>36.6</v>
      </c>
      <c r="X267" s="100" t="s">
        <v>85</v>
      </c>
    </row>
    <row r="268" spans="1:24">
      <c r="A268" s="100" t="s">
        <v>851</v>
      </c>
      <c r="B268" s="100" t="s">
        <v>852</v>
      </c>
      <c r="C268" s="100" t="s">
        <v>865</v>
      </c>
      <c r="D268" s="100" t="str">
        <f t="shared" si="12"/>
        <v>070680230</v>
      </c>
      <c r="E268" s="100" t="s">
        <v>812</v>
      </c>
      <c r="F268" s="100" t="s">
        <v>816</v>
      </c>
      <c r="G268" s="100" t="s">
        <v>699</v>
      </c>
      <c r="H268" s="100">
        <v>39</v>
      </c>
      <c r="I268" s="100">
        <v>33.4</v>
      </c>
      <c r="J268" s="100">
        <v>1</v>
      </c>
      <c r="K268" s="100">
        <v>100</v>
      </c>
      <c r="L268" s="100">
        <v>17</v>
      </c>
      <c r="M268" s="100">
        <v>23.5</v>
      </c>
      <c r="N268" s="100">
        <v>4</v>
      </c>
      <c r="O268" s="100">
        <v>100</v>
      </c>
      <c r="P268" s="100">
        <v>17</v>
      </c>
      <c r="Q268" s="100">
        <v>23.5</v>
      </c>
      <c r="R268" s="100">
        <v>1</v>
      </c>
      <c r="S268" s="100">
        <v>0</v>
      </c>
      <c r="T268" s="100">
        <v>8</v>
      </c>
      <c r="U268" s="100">
        <v>12.5</v>
      </c>
      <c r="V268" s="100">
        <v>38</v>
      </c>
      <c r="W268" s="100">
        <v>34.200000000000003</v>
      </c>
      <c r="X268" s="100" t="s">
        <v>85</v>
      </c>
    </row>
    <row r="269" spans="1:24">
      <c r="A269" s="100" t="s">
        <v>851</v>
      </c>
      <c r="B269" s="100" t="s">
        <v>852</v>
      </c>
      <c r="C269" s="100" t="s">
        <v>865</v>
      </c>
      <c r="D269" s="100" t="str">
        <f t="shared" si="12"/>
        <v>070680230</v>
      </c>
      <c r="E269" s="100" t="s">
        <v>812</v>
      </c>
      <c r="F269" s="100" t="s">
        <v>816</v>
      </c>
      <c r="G269" s="100" t="s">
        <v>700</v>
      </c>
      <c r="H269" s="100">
        <v>39</v>
      </c>
      <c r="I269" s="100">
        <v>46.1</v>
      </c>
      <c r="J269" s="100">
        <v>1</v>
      </c>
      <c r="K269" s="100">
        <v>100</v>
      </c>
      <c r="L269" s="100">
        <v>17</v>
      </c>
      <c r="M269" s="100">
        <v>35.299999999999997</v>
      </c>
      <c r="N269" s="100">
        <v>4</v>
      </c>
      <c r="O269" s="100">
        <v>100</v>
      </c>
      <c r="P269" s="100">
        <v>17</v>
      </c>
      <c r="Q269" s="100">
        <v>41.2</v>
      </c>
      <c r="R269" s="100">
        <v>1</v>
      </c>
      <c r="S269" s="100">
        <v>0</v>
      </c>
      <c r="T269" s="100">
        <v>8</v>
      </c>
      <c r="U269" s="100">
        <v>12.5</v>
      </c>
      <c r="V269" s="100">
        <v>38</v>
      </c>
      <c r="W269" s="100">
        <v>44.8</v>
      </c>
      <c r="X269" s="100" t="s">
        <v>85</v>
      </c>
    </row>
    <row r="270" spans="1:24">
      <c r="A270" s="100" t="s">
        <v>851</v>
      </c>
      <c r="B270" s="100" t="s">
        <v>852</v>
      </c>
      <c r="C270" s="100" t="s">
        <v>866</v>
      </c>
      <c r="D270" s="100" t="str">
        <f t="shared" si="12"/>
        <v>070680245</v>
      </c>
      <c r="E270" s="100" t="s">
        <v>812</v>
      </c>
      <c r="F270" s="100" t="s">
        <v>817</v>
      </c>
      <c r="G270" s="100" t="s">
        <v>699</v>
      </c>
      <c r="H270" s="100">
        <v>24</v>
      </c>
      <c r="I270" s="100">
        <v>12.5</v>
      </c>
      <c r="J270" s="100">
        <v>0</v>
      </c>
      <c r="K270" s="100">
        <v>0</v>
      </c>
      <c r="L270" s="100">
        <v>19</v>
      </c>
      <c r="M270" s="100">
        <v>15.8</v>
      </c>
      <c r="N270" s="100">
        <v>0</v>
      </c>
      <c r="O270" s="100">
        <v>0</v>
      </c>
      <c r="P270" s="100">
        <v>5</v>
      </c>
      <c r="Q270" s="100">
        <v>0</v>
      </c>
      <c r="R270" s="100">
        <v>2</v>
      </c>
      <c r="S270" s="100">
        <v>0</v>
      </c>
      <c r="T270" s="100">
        <v>16</v>
      </c>
      <c r="U270" s="100">
        <v>0</v>
      </c>
      <c r="V270" s="100">
        <v>20</v>
      </c>
      <c r="W270" s="100">
        <v>10</v>
      </c>
      <c r="X270" s="100" t="s">
        <v>85</v>
      </c>
    </row>
    <row r="271" spans="1:24">
      <c r="A271" s="100" t="s">
        <v>851</v>
      </c>
      <c r="B271" s="100" t="s">
        <v>852</v>
      </c>
      <c r="C271" s="100" t="s">
        <v>866</v>
      </c>
      <c r="D271" s="100" t="str">
        <f t="shared" si="12"/>
        <v>070680245</v>
      </c>
      <c r="E271" s="100" t="s">
        <v>812</v>
      </c>
      <c r="F271" s="100" t="s">
        <v>817</v>
      </c>
      <c r="G271" s="100" t="s">
        <v>700</v>
      </c>
      <c r="H271" s="100">
        <v>24</v>
      </c>
      <c r="I271" s="100">
        <v>8.3000000000000007</v>
      </c>
      <c r="J271" s="100">
        <v>0</v>
      </c>
      <c r="K271" s="100">
        <v>0</v>
      </c>
      <c r="L271" s="100">
        <v>19</v>
      </c>
      <c r="M271" s="100">
        <v>10.5</v>
      </c>
      <c r="N271" s="100">
        <v>0</v>
      </c>
      <c r="O271" s="100">
        <v>0</v>
      </c>
      <c r="P271" s="100">
        <v>5</v>
      </c>
      <c r="Q271" s="100">
        <v>0</v>
      </c>
      <c r="R271" s="100">
        <v>2</v>
      </c>
      <c r="S271" s="100">
        <v>50</v>
      </c>
      <c r="T271" s="100">
        <v>16</v>
      </c>
      <c r="U271" s="100">
        <v>0</v>
      </c>
      <c r="V271" s="100">
        <v>20</v>
      </c>
      <c r="W271" s="100">
        <v>10</v>
      </c>
      <c r="X271" s="100" t="s">
        <v>85</v>
      </c>
    </row>
    <row r="272" spans="1:24">
      <c r="A272" s="100" t="s">
        <v>851</v>
      </c>
      <c r="B272" s="100" t="s">
        <v>852</v>
      </c>
      <c r="C272" s="100" t="s">
        <v>866</v>
      </c>
      <c r="D272" s="100" t="str">
        <f t="shared" si="12"/>
        <v>070680245</v>
      </c>
      <c r="E272" s="100" t="s">
        <v>812</v>
      </c>
      <c r="F272" s="100" t="s">
        <v>818</v>
      </c>
      <c r="G272" s="100" t="s">
        <v>699</v>
      </c>
      <c r="H272" s="100">
        <v>68</v>
      </c>
      <c r="I272" s="100">
        <v>8.8000000000000007</v>
      </c>
      <c r="J272" s="100">
        <v>0</v>
      </c>
      <c r="K272" s="100">
        <v>0</v>
      </c>
      <c r="L272" s="100">
        <v>42</v>
      </c>
      <c r="M272" s="100">
        <v>11.9</v>
      </c>
      <c r="N272" s="100">
        <v>0</v>
      </c>
      <c r="O272" s="100">
        <v>0</v>
      </c>
      <c r="P272" s="100">
        <v>24</v>
      </c>
      <c r="Q272" s="100">
        <v>4.2</v>
      </c>
      <c r="R272" s="100">
        <v>3</v>
      </c>
      <c r="S272" s="100">
        <v>0</v>
      </c>
      <c r="T272" s="100">
        <v>26</v>
      </c>
      <c r="U272" s="100">
        <v>3.8</v>
      </c>
      <c r="V272" s="100">
        <v>60</v>
      </c>
      <c r="W272" s="100">
        <v>6.7</v>
      </c>
      <c r="X272" s="100" t="s">
        <v>85</v>
      </c>
    </row>
    <row r="273" spans="1:24">
      <c r="A273" s="100" t="s">
        <v>851</v>
      </c>
      <c r="B273" s="100" t="s">
        <v>852</v>
      </c>
      <c r="C273" s="100" t="s">
        <v>866</v>
      </c>
      <c r="D273" s="100" t="str">
        <f t="shared" si="12"/>
        <v>070680245</v>
      </c>
      <c r="E273" s="100" t="s">
        <v>812</v>
      </c>
      <c r="F273" s="100" t="s">
        <v>818</v>
      </c>
      <c r="G273" s="100" t="s">
        <v>700</v>
      </c>
      <c r="H273" s="100">
        <v>70</v>
      </c>
      <c r="I273" s="100">
        <v>2.9</v>
      </c>
      <c r="J273" s="100">
        <v>0</v>
      </c>
      <c r="K273" s="100">
        <v>0</v>
      </c>
      <c r="L273" s="100">
        <v>43</v>
      </c>
      <c r="M273" s="100">
        <v>4.7</v>
      </c>
      <c r="N273" s="100">
        <v>0</v>
      </c>
      <c r="O273" s="100">
        <v>0</v>
      </c>
      <c r="P273" s="100">
        <v>25</v>
      </c>
      <c r="Q273" s="100">
        <v>0</v>
      </c>
      <c r="R273" s="100">
        <v>3</v>
      </c>
      <c r="S273" s="100">
        <v>0</v>
      </c>
      <c r="T273" s="100">
        <v>27</v>
      </c>
      <c r="U273" s="100">
        <v>0</v>
      </c>
      <c r="V273" s="100">
        <v>62</v>
      </c>
      <c r="W273" s="100">
        <v>1.6</v>
      </c>
      <c r="X273" s="100" t="s">
        <v>85</v>
      </c>
    </row>
    <row r="274" spans="1:24">
      <c r="A274" s="100" t="s">
        <v>851</v>
      </c>
      <c r="B274" s="100" t="s">
        <v>852</v>
      </c>
      <c r="C274" s="100" t="s">
        <v>866</v>
      </c>
      <c r="D274" s="100" t="str">
        <f t="shared" si="12"/>
        <v>070680245</v>
      </c>
      <c r="E274" s="100" t="s">
        <v>812</v>
      </c>
      <c r="F274" s="100" t="s">
        <v>819</v>
      </c>
      <c r="G274" s="100" t="s">
        <v>699</v>
      </c>
      <c r="H274" s="100">
        <v>44</v>
      </c>
      <c r="I274" s="100">
        <v>18.2</v>
      </c>
      <c r="J274" s="100">
        <v>0</v>
      </c>
      <c r="K274" s="100">
        <v>0</v>
      </c>
      <c r="L274" s="100">
        <v>28</v>
      </c>
      <c r="M274" s="100">
        <v>21.4</v>
      </c>
      <c r="N274" s="100">
        <v>0</v>
      </c>
      <c r="O274" s="100">
        <v>0</v>
      </c>
      <c r="P274" s="100">
        <v>15</v>
      </c>
      <c r="Q274" s="100">
        <v>13.3</v>
      </c>
      <c r="R274" s="100">
        <v>2</v>
      </c>
      <c r="S274" s="100">
        <v>0</v>
      </c>
      <c r="T274" s="100">
        <v>12</v>
      </c>
      <c r="U274" s="100">
        <v>0</v>
      </c>
      <c r="V274" s="100">
        <v>34</v>
      </c>
      <c r="W274" s="100">
        <v>14.7</v>
      </c>
      <c r="X274" s="100" t="s">
        <v>85</v>
      </c>
    </row>
    <row r="275" spans="1:24">
      <c r="A275" s="100" t="s">
        <v>851</v>
      </c>
      <c r="B275" s="100" t="s">
        <v>852</v>
      </c>
      <c r="C275" s="100" t="s">
        <v>866</v>
      </c>
      <c r="D275" s="100" t="str">
        <f t="shared" si="12"/>
        <v>070680245</v>
      </c>
      <c r="E275" s="100" t="s">
        <v>812</v>
      </c>
      <c r="F275" s="100" t="s">
        <v>819</v>
      </c>
      <c r="G275" s="100" t="s">
        <v>700</v>
      </c>
      <c r="H275" s="100">
        <v>44</v>
      </c>
      <c r="I275" s="100">
        <v>9.1</v>
      </c>
      <c r="J275" s="100">
        <v>0</v>
      </c>
      <c r="K275" s="100">
        <v>0</v>
      </c>
      <c r="L275" s="100">
        <v>28</v>
      </c>
      <c r="M275" s="100">
        <v>10.7</v>
      </c>
      <c r="N275" s="100">
        <v>0</v>
      </c>
      <c r="O275" s="100">
        <v>0</v>
      </c>
      <c r="P275" s="100">
        <v>15</v>
      </c>
      <c r="Q275" s="100">
        <v>6.7</v>
      </c>
      <c r="R275" s="100">
        <v>2</v>
      </c>
      <c r="S275" s="100">
        <v>0</v>
      </c>
      <c r="T275" s="100">
        <v>12</v>
      </c>
      <c r="U275" s="100">
        <v>0</v>
      </c>
      <c r="V275" s="100">
        <v>34</v>
      </c>
      <c r="W275" s="100">
        <v>8.8000000000000007</v>
      </c>
      <c r="X275" s="100" t="s">
        <v>85</v>
      </c>
    </row>
    <row r="276" spans="1:24">
      <c r="A276" s="100" t="s">
        <v>851</v>
      </c>
      <c r="B276" s="100" t="s">
        <v>852</v>
      </c>
      <c r="C276" s="100" t="s">
        <v>867</v>
      </c>
      <c r="D276" s="100" t="str">
        <f t="shared" si="12"/>
        <v>070680250</v>
      </c>
      <c r="E276" s="100" t="s">
        <v>812</v>
      </c>
      <c r="F276" s="100" t="s">
        <v>814</v>
      </c>
      <c r="G276" s="100" t="s">
        <v>699</v>
      </c>
      <c r="H276" s="100">
        <v>60</v>
      </c>
      <c r="I276" s="100">
        <v>11.7</v>
      </c>
      <c r="J276" s="100">
        <v>0</v>
      </c>
      <c r="K276" s="100">
        <v>0</v>
      </c>
      <c r="L276" s="100">
        <v>20</v>
      </c>
      <c r="M276" s="100">
        <v>10</v>
      </c>
      <c r="N276" s="100">
        <v>0</v>
      </c>
      <c r="O276" s="100">
        <v>0</v>
      </c>
      <c r="P276" s="100">
        <v>40</v>
      </c>
      <c r="Q276" s="100">
        <v>12.5</v>
      </c>
      <c r="R276" s="100">
        <v>12</v>
      </c>
      <c r="S276" s="100">
        <v>25</v>
      </c>
      <c r="T276" s="100">
        <v>12</v>
      </c>
      <c r="U276" s="100">
        <v>0</v>
      </c>
      <c r="V276" s="100">
        <v>60</v>
      </c>
      <c r="W276" s="100">
        <v>11.7</v>
      </c>
      <c r="X276" s="100" t="s">
        <v>85</v>
      </c>
    </row>
    <row r="277" spans="1:24">
      <c r="A277" s="100" t="s">
        <v>851</v>
      </c>
      <c r="B277" s="100" t="s">
        <v>852</v>
      </c>
      <c r="C277" s="100" t="s">
        <v>867</v>
      </c>
      <c r="D277" s="100" t="str">
        <f t="shared" si="12"/>
        <v>070680250</v>
      </c>
      <c r="E277" s="100" t="s">
        <v>812</v>
      </c>
      <c r="F277" s="100" t="s">
        <v>814</v>
      </c>
      <c r="G277" s="100" t="s">
        <v>700</v>
      </c>
      <c r="H277" s="100">
        <v>60</v>
      </c>
      <c r="I277" s="100">
        <v>8.4</v>
      </c>
      <c r="J277" s="100">
        <v>0</v>
      </c>
      <c r="K277" s="100">
        <v>0</v>
      </c>
      <c r="L277" s="100">
        <v>20</v>
      </c>
      <c r="M277" s="100">
        <v>10</v>
      </c>
      <c r="N277" s="100">
        <v>0</v>
      </c>
      <c r="O277" s="100">
        <v>0</v>
      </c>
      <c r="P277" s="100">
        <v>40</v>
      </c>
      <c r="Q277" s="100">
        <v>7.5</v>
      </c>
      <c r="R277" s="100">
        <v>12</v>
      </c>
      <c r="S277" s="100">
        <v>8.3000000000000007</v>
      </c>
      <c r="T277" s="100">
        <v>12</v>
      </c>
      <c r="U277" s="100">
        <v>0</v>
      </c>
      <c r="V277" s="100">
        <v>60</v>
      </c>
      <c r="W277" s="100">
        <v>8.4</v>
      </c>
      <c r="X277" s="100" t="s">
        <v>85</v>
      </c>
    </row>
    <row r="278" spans="1:24">
      <c r="A278" s="100" t="s">
        <v>851</v>
      </c>
      <c r="B278" s="100" t="s">
        <v>852</v>
      </c>
      <c r="C278" s="100" t="s">
        <v>867</v>
      </c>
      <c r="D278" s="100" t="str">
        <f t="shared" si="12"/>
        <v>070680250</v>
      </c>
      <c r="E278" s="100" t="s">
        <v>812</v>
      </c>
      <c r="F278" s="100" t="s">
        <v>815</v>
      </c>
      <c r="G278" s="100" t="s">
        <v>699</v>
      </c>
      <c r="H278" s="100">
        <v>88</v>
      </c>
      <c r="I278" s="100">
        <v>14.8</v>
      </c>
      <c r="J278" s="100">
        <v>0</v>
      </c>
      <c r="K278" s="100">
        <v>0</v>
      </c>
      <c r="L278" s="100">
        <v>24</v>
      </c>
      <c r="M278" s="100">
        <v>8.3000000000000007</v>
      </c>
      <c r="N278" s="100">
        <v>0</v>
      </c>
      <c r="O278" s="100">
        <v>0</v>
      </c>
      <c r="P278" s="100">
        <v>64</v>
      </c>
      <c r="Q278" s="100">
        <v>17.2</v>
      </c>
      <c r="R278" s="100">
        <v>7</v>
      </c>
      <c r="S278" s="100">
        <v>28.6</v>
      </c>
      <c r="T278" s="100">
        <v>13</v>
      </c>
      <c r="U278" s="100">
        <v>7.7</v>
      </c>
      <c r="V278" s="100">
        <v>85</v>
      </c>
      <c r="W278" s="100">
        <v>15.3</v>
      </c>
      <c r="X278" s="100" t="s">
        <v>85</v>
      </c>
    </row>
    <row r="279" spans="1:24">
      <c r="A279" s="100" t="s">
        <v>851</v>
      </c>
      <c r="B279" s="100" t="s">
        <v>852</v>
      </c>
      <c r="C279" s="100" t="s">
        <v>867</v>
      </c>
      <c r="D279" s="100" t="str">
        <f t="shared" si="12"/>
        <v>070680250</v>
      </c>
      <c r="E279" s="100" t="s">
        <v>812</v>
      </c>
      <c r="F279" s="100" t="s">
        <v>815</v>
      </c>
      <c r="G279" s="100" t="s">
        <v>700</v>
      </c>
      <c r="H279" s="100">
        <v>90</v>
      </c>
      <c r="I279" s="100">
        <v>26.7</v>
      </c>
      <c r="J279" s="100">
        <v>0</v>
      </c>
      <c r="K279" s="100">
        <v>0</v>
      </c>
      <c r="L279" s="100">
        <v>26</v>
      </c>
      <c r="M279" s="100">
        <v>34.6</v>
      </c>
      <c r="N279" s="100">
        <v>0</v>
      </c>
      <c r="O279" s="100">
        <v>0</v>
      </c>
      <c r="P279" s="100">
        <v>64</v>
      </c>
      <c r="Q279" s="100">
        <v>23.4</v>
      </c>
      <c r="R279" s="100">
        <v>7</v>
      </c>
      <c r="S279" s="100">
        <v>0</v>
      </c>
      <c r="T279" s="100">
        <v>13</v>
      </c>
      <c r="U279" s="100">
        <v>30.8</v>
      </c>
      <c r="V279" s="100">
        <v>87</v>
      </c>
      <c r="W279" s="100">
        <v>26.4</v>
      </c>
      <c r="X279" s="100" t="s">
        <v>85</v>
      </c>
    </row>
    <row r="280" spans="1:24">
      <c r="A280" s="100" t="s">
        <v>851</v>
      </c>
      <c r="B280" s="100" t="s">
        <v>852</v>
      </c>
      <c r="C280" s="100" t="s">
        <v>867</v>
      </c>
      <c r="D280" s="100" t="str">
        <f t="shared" si="12"/>
        <v>070680250</v>
      </c>
      <c r="E280" s="100" t="s">
        <v>812</v>
      </c>
      <c r="F280" s="100" t="s">
        <v>816</v>
      </c>
      <c r="G280" s="100" t="s">
        <v>699</v>
      </c>
      <c r="H280" s="100">
        <v>59</v>
      </c>
      <c r="I280" s="100">
        <v>11.9</v>
      </c>
      <c r="J280" s="100">
        <v>0</v>
      </c>
      <c r="K280" s="100">
        <v>0</v>
      </c>
      <c r="L280" s="100">
        <v>26</v>
      </c>
      <c r="M280" s="100">
        <v>11.5</v>
      </c>
      <c r="N280" s="100">
        <v>0</v>
      </c>
      <c r="O280" s="100">
        <v>0</v>
      </c>
      <c r="P280" s="100">
        <v>33</v>
      </c>
      <c r="Q280" s="100">
        <v>12.1</v>
      </c>
      <c r="R280" s="100">
        <v>4</v>
      </c>
      <c r="S280" s="100">
        <v>0</v>
      </c>
      <c r="T280" s="100">
        <v>11</v>
      </c>
      <c r="U280" s="100">
        <v>9.1</v>
      </c>
      <c r="V280" s="100">
        <v>56</v>
      </c>
      <c r="W280" s="100">
        <v>12.5</v>
      </c>
      <c r="X280" s="100" t="s">
        <v>85</v>
      </c>
    </row>
    <row r="281" spans="1:24">
      <c r="A281" s="100" t="s">
        <v>851</v>
      </c>
      <c r="B281" s="100" t="s">
        <v>852</v>
      </c>
      <c r="C281" s="100" t="s">
        <v>867</v>
      </c>
      <c r="D281" s="100" t="str">
        <f t="shared" si="12"/>
        <v>070680250</v>
      </c>
      <c r="E281" s="100" t="s">
        <v>812</v>
      </c>
      <c r="F281" s="100" t="s">
        <v>816</v>
      </c>
      <c r="G281" s="100" t="s">
        <v>700</v>
      </c>
      <c r="H281" s="100">
        <v>59</v>
      </c>
      <c r="I281" s="100">
        <v>23.7</v>
      </c>
      <c r="J281" s="100">
        <v>0</v>
      </c>
      <c r="K281" s="100">
        <v>0</v>
      </c>
      <c r="L281" s="100">
        <v>26</v>
      </c>
      <c r="M281" s="100">
        <v>26.9</v>
      </c>
      <c r="N281" s="100">
        <v>0</v>
      </c>
      <c r="O281" s="100">
        <v>0</v>
      </c>
      <c r="P281" s="100">
        <v>33</v>
      </c>
      <c r="Q281" s="100">
        <v>21.2</v>
      </c>
      <c r="R281" s="100">
        <v>4</v>
      </c>
      <c r="S281" s="100">
        <v>0</v>
      </c>
      <c r="T281" s="100">
        <v>11</v>
      </c>
      <c r="U281" s="100">
        <v>27.3</v>
      </c>
      <c r="V281" s="100">
        <v>56</v>
      </c>
      <c r="W281" s="100">
        <v>23.3</v>
      </c>
      <c r="X281" s="100" t="s">
        <v>85</v>
      </c>
    </row>
    <row r="282" spans="1:24">
      <c r="A282" s="100" t="s">
        <v>851</v>
      </c>
      <c r="B282" s="100" t="s">
        <v>852</v>
      </c>
      <c r="C282" s="100" t="s">
        <v>868</v>
      </c>
      <c r="D282" s="100" t="str">
        <f t="shared" ref="D282:D304" si="13">A282&amp;B282&amp;C282</f>
        <v>070680310</v>
      </c>
      <c r="E282" s="100" t="s">
        <v>812</v>
      </c>
      <c r="F282" s="100" t="s">
        <v>814</v>
      </c>
      <c r="G282" s="100" t="s">
        <v>699</v>
      </c>
      <c r="H282" s="100">
        <v>23</v>
      </c>
      <c r="I282" s="100">
        <v>26.1</v>
      </c>
      <c r="J282" s="100">
        <v>0</v>
      </c>
      <c r="K282" s="100">
        <v>0</v>
      </c>
      <c r="L282" s="100">
        <v>10</v>
      </c>
      <c r="M282" s="100">
        <v>30</v>
      </c>
      <c r="N282" s="100">
        <v>0</v>
      </c>
      <c r="O282" s="100">
        <v>0</v>
      </c>
      <c r="P282" s="100">
        <v>13</v>
      </c>
      <c r="Q282" s="100">
        <v>23.1</v>
      </c>
      <c r="R282" s="100">
        <v>3</v>
      </c>
      <c r="S282" s="100">
        <v>0</v>
      </c>
      <c r="T282" s="100">
        <v>3</v>
      </c>
      <c r="U282" s="100">
        <v>0</v>
      </c>
      <c r="V282" s="100">
        <v>23</v>
      </c>
      <c r="W282" s="100">
        <v>26.1</v>
      </c>
      <c r="X282" s="100" t="s">
        <v>85</v>
      </c>
    </row>
    <row r="283" spans="1:24">
      <c r="A283" s="100" t="s">
        <v>851</v>
      </c>
      <c r="B283" s="100" t="s">
        <v>852</v>
      </c>
      <c r="C283" s="100" t="s">
        <v>868</v>
      </c>
      <c r="D283" s="100" t="str">
        <f t="shared" si="13"/>
        <v>070680310</v>
      </c>
      <c r="E283" s="100" t="s">
        <v>812</v>
      </c>
      <c r="F283" s="100" t="s">
        <v>814</v>
      </c>
      <c r="G283" s="100" t="s">
        <v>700</v>
      </c>
      <c r="H283" s="100">
        <v>23</v>
      </c>
      <c r="I283" s="100">
        <v>43.5</v>
      </c>
      <c r="J283" s="100">
        <v>0</v>
      </c>
      <c r="K283" s="100">
        <v>0</v>
      </c>
      <c r="L283" s="100">
        <v>10</v>
      </c>
      <c r="M283" s="100">
        <v>60</v>
      </c>
      <c r="N283" s="100">
        <v>0</v>
      </c>
      <c r="O283" s="100">
        <v>0</v>
      </c>
      <c r="P283" s="100">
        <v>13</v>
      </c>
      <c r="Q283" s="100">
        <v>30.8</v>
      </c>
      <c r="R283" s="100">
        <v>3</v>
      </c>
      <c r="S283" s="100">
        <v>0</v>
      </c>
      <c r="T283" s="100">
        <v>3</v>
      </c>
      <c r="U283" s="100">
        <v>33.299999999999997</v>
      </c>
      <c r="V283" s="100">
        <v>23</v>
      </c>
      <c r="W283" s="100">
        <v>43.5</v>
      </c>
      <c r="X283" s="100" t="s">
        <v>85</v>
      </c>
    </row>
    <row r="284" spans="1:24">
      <c r="A284" s="100" t="s">
        <v>851</v>
      </c>
      <c r="B284" s="100" t="s">
        <v>852</v>
      </c>
      <c r="C284" s="100" t="s">
        <v>868</v>
      </c>
      <c r="D284" s="100" t="str">
        <f t="shared" si="13"/>
        <v>070680310</v>
      </c>
      <c r="E284" s="100" t="s">
        <v>812</v>
      </c>
      <c r="F284" s="100" t="s">
        <v>815</v>
      </c>
      <c r="G284" s="100" t="s">
        <v>699</v>
      </c>
      <c r="H284" s="100">
        <v>23</v>
      </c>
      <c r="I284" s="100">
        <v>13</v>
      </c>
      <c r="J284" s="100">
        <v>1</v>
      </c>
      <c r="K284" s="100">
        <v>0</v>
      </c>
      <c r="L284" s="100">
        <v>15</v>
      </c>
      <c r="M284" s="100">
        <v>20</v>
      </c>
      <c r="N284" s="100">
        <v>0</v>
      </c>
      <c r="O284" s="100">
        <v>0</v>
      </c>
      <c r="P284" s="100">
        <v>7</v>
      </c>
      <c r="Q284" s="100">
        <v>0</v>
      </c>
      <c r="R284" s="100">
        <v>1</v>
      </c>
      <c r="S284" s="100">
        <v>0</v>
      </c>
      <c r="T284" s="100">
        <v>7</v>
      </c>
      <c r="U284" s="100">
        <v>14.3</v>
      </c>
      <c r="V284" s="100">
        <v>20</v>
      </c>
      <c r="W284" s="100">
        <v>15</v>
      </c>
      <c r="X284" s="100" t="s">
        <v>85</v>
      </c>
    </row>
    <row r="285" spans="1:24">
      <c r="A285" s="100" t="s">
        <v>851</v>
      </c>
      <c r="B285" s="100" t="s">
        <v>852</v>
      </c>
      <c r="C285" s="100" t="s">
        <v>868</v>
      </c>
      <c r="D285" s="100" t="str">
        <f t="shared" si="13"/>
        <v>070680310</v>
      </c>
      <c r="E285" s="100" t="s">
        <v>812</v>
      </c>
      <c r="F285" s="100" t="s">
        <v>815</v>
      </c>
      <c r="G285" s="100" t="s">
        <v>700</v>
      </c>
      <c r="H285" s="100">
        <v>23</v>
      </c>
      <c r="I285" s="100">
        <v>52.2</v>
      </c>
      <c r="J285" s="100">
        <v>1</v>
      </c>
      <c r="K285" s="100">
        <v>0</v>
      </c>
      <c r="L285" s="100">
        <v>15</v>
      </c>
      <c r="M285" s="100">
        <v>60</v>
      </c>
      <c r="N285" s="100">
        <v>0</v>
      </c>
      <c r="O285" s="100">
        <v>0</v>
      </c>
      <c r="P285" s="100">
        <v>7</v>
      </c>
      <c r="Q285" s="100">
        <v>42.9</v>
      </c>
      <c r="R285" s="100">
        <v>1</v>
      </c>
      <c r="S285" s="100">
        <v>0</v>
      </c>
      <c r="T285" s="100">
        <v>7</v>
      </c>
      <c r="U285" s="100">
        <v>28.6</v>
      </c>
      <c r="V285" s="100">
        <v>20</v>
      </c>
      <c r="W285" s="100">
        <v>45</v>
      </c>
      <c r="X285" s="100" t="s">
        <v>85</v>
      </c>
    </row>
    <row r="286" spans="1:24">
      <c r="A286" s="100" t="s">
        <v>851</v>
      </c>
      <c r="B286" s="100" t="s">
        <v>852</v>
      </c>
      <c r="C286" s="100" t="s">
        <v>868</v>
      </c>
      <c r="D286" s="100" t="str">
        <f t="shared" si="13"/>
        <v>070680310</v>
      </c>
      <c r="E286" s="100" t="s">
        <v>812</v>
      </c>
      <c r="F286" s="100" t="s">
        <v>816</v>
      </c>
      <c r="G286" s="100" t="s">
        <v>699</v>
      </c>
      <c r="H286" s="100">
        <v>20</v>
      </c>
      <c r="I286" s="100">
        <v>5</v>
      </c>
      <c r="J286" s="100">
        <v>1</v>
      </c>
      <c r="K286" s="100">
        <v>0</v>
      </c>
      <c r="L286" s="100">
        <v>13</v>
      </c>
      <c r="M286" s="100">
        <v>7.7</v>
      </c>
      <c r="N286" s="100">
        <v>0</v>
      </c>
      <c r="O286" s="100">
        <v>0</v>
      </c>
      <c r="P286" s="100">
        <v>6</v>
      </c>
      <c r="Q286" s="100">
        <v>0</v>
      </c>
      <c r="R286" s="100">
        <v>1</v>
      </c>
      <c r="S286" s="100">
        <v>0</v>
      </c>
      <c r="T286" s="100">
        <v>4</v>
      </c>
      <c r="U286" s="100">
        <v>0</v>
      </c>
      <c r="V286" s="100">
        <v>20</v>
      </c>
      <c r="W286" s="100">
        <v>5</v>
      </c>
      <c r="X286" s="100" t="s">
        <v>85</v>
      </c>
    </row>
    <row r="287" spans="1:24">
      <c r="A287" s="100" t="s">
        <v>851</v>
      </c>
      <c r="B287" s="100" t="s">
        <v>852</v>
      </c>
      <c r="C287" s="100" t="s">
        <v>868</v>
      </c>
      <c r="D287" s="100" t="str">
        <f t="shared" si="13"/>
        <v>070680310</v>
      </c>
      <c r="E287" s="100" t="s">
        <v>812</v>
      </c>
      <c r="F287" s="100" t="s">
        <v>816</v>
      </c>
      <c r="G287" s="100" t="s">
        <v>700</v>
      </c>
      <c r="H287" s="100">
        <v>20</v>
      </c>
      <c r="I287" s="100">
        <v>15</v>
      </c>
      <c r="J287" s="100">
        <v>1</v>
      </c>
      <c r="K287" s="100">
        <v>0</v>
      </c>
      <c r="L287" s="100">
        <v>13</v>
      </c>
      <c r="M287" s="100">
        <v>7.7</v>
      </c>
      <c r="N287" s="100">
        <v>0</v>
      </c>
      <c r="O287" s="100">
        <v>0</v>
      </c>
      <c r="P287" s="100">
        <v>6</v>
      </c>
      <c r="Q287" s="100">
        <v>33.299999999999997</v>
      </c>
      <c r="R287" s="100">
        <v>1</v>
      </c>
      <c r="S287" s="100">
        <v>100</v>
      </c>
      <c r="T287" s="100">
        <v>4</v>
      </c>
      <c r="U287" s="100">
        <v>0</v>
      </c>
      <c r="V287" s="100">
        <v>20</v>
      </c>
      <c r="W287" s="100">
        <v>15</v>
      </c>
      <c r="X287" s="100" t="s">
        <v>85</v>
      </c>
    </row>
    <row r="288" spans="1:24">
      <c r="A288" s="100" t="s">
        <v>851</v>
      </c>
      <c r="B288" s="100" t="s">
        <v>852</v>
      </c>
      <c r="C288" s="100" t="s">
        <v>868</v>
      </c>
      <c r="D288" s="100" t="str">
        <f t="shared" si="13"/>
        <v>070680310</v>
      </c>
      <c r="E288" s="100" t="s">
        <v>812</v>
      </c>
      <c r="F288" s="100" t="s">
        <v>817</v>
      </c>
      <c r="G288" s="100" t="s">
        <v>699</v>
      </c>
      <c r="H288" s="100">
        <v>19</v>
      </c>
      <c r="I288" s="100">
        <v>31.6</v>
      </c>
      <c r="J288" s="100">
        <v>0</v>
      </c>
      <c r="K288" s="100">
        <v>0</v>
      </c>
      <c r="L288" s="100">
        <v>9</v>
      </c>
      <c r="M288" s="100">
        <v>44.4</v>
      </c>
      <c r="N288" s="100">
        <v>1</v>
      </c>
      <c r="O288" s="100">
        <v>100</v>
      </c>
      <c r="P288" s="100">
        <v>9</v>
      </c>
      <c r="Q288" s="100">
        <v>11.1</v>
      </c>
      <c r="R288" s="100">
        <v>2</v>
      </c>
      <c r="S288" s="100">
        <v>0</v>
      </c>
      <c r="T288" s="100">
        <v>3</v>
      </c>
      <c r="U288" s="100">
        <v>0</v>
      </c>
      <c r="V288" s="100">
        <v>19</v>
      </c>
      <c r="W288" s="100">
        <v>31.6</v>
      </c>
      <c r="X288" s="100" t="s">
        <v>85</v>
      </c>
    </row>
    <row r="289" spans="1:24">
      <c r="A289" s="100" t="s">
        <v>851</v>
      </c>
      <c r="B289" s="100" t="s">
        <v>852</v>
      </c>
      <c r="C289" s="100" t="s">
        <v>868</v>
      </c>
      <c r="D289" s="100" t="str">
        <f t="shared" si="13"/>
        <v>070680310</v>
      </c>
      <c r="E289" s="100" t="s">
        <v>812</v>
      </c>
      <c r="F289" s="100" t="s">
        <v>817</v>
      </c>
      <c r="G289" s="100" t="s">
        <v>700</v>
      </c>
      <c r="H289" s="100">
        <v>19</v>
      </c>
      <c r="I289" s="100">
        <v>36.799999999999997</v>
      </c>
      <c r="J289" s="100">
        <v>0</v>
      </c>
      <c r="K289" s="100">
        <v>0</v>
      </c>
      <c r="L289" s="100">
        <v>9</v>
      </c>
      <c r="M289" s="100">
        <v>55.5</v>
      </c>
      <c r="N289" s="100">
        <v>1</v>
      </c>
      <c r="O289" s="100">
        <v>100</v>
      </c>
      <c r="P289" s="100">
        <v>9</v>
      </c>
      <c r="Q289" s="100">
        <v>11.1</v>
      </c>
      <c r="R289" s="100">
        <v>2</v>
      </c>
      <c r="S289" s="100">
        <v>0</v>
      </c>
      <c r="T289" s="100">
        <v>3</v>
      </c>
      <c r="U289" s="100">
        <v>0</v>
      </c>
      <c r="V289" s="100">
        <v>19</v>
      </c>
      <c r="W289" s="100">
        <v>36.799999999999997</v>
      </c>
      <c r="X289" s="100" t="s">
        <v>85</v>
      </c>
    </row>
    <row r="290" spans="1:24">
      <c r="A290" s="100" t="s">
        <v>851</v>
      </c>
      <c r="B290" s="100" t="s">
        <v>852</v>
      </c>
      <c r="C290" s="100" t="s">
        <v>869</v>
      </c>
      <c r="D290" s="100" t="str">
        <f t="shared" si="13"/>
        <v>070680320</v>
      </c>
      <c r="E290" s="100" t="s">
        <v>812</v>
      </c>
      <c r="F290" s="100" t="s">
        <v>814</v>
      </c>
      <c r="G290" s="100" t="s">
        <v>699</v>
      </c>
      <c r="H290" s="100">
        <v>49</v>
      </c>
      <c r="I290" s="100">
        <v>24.5</v>
      </c>
      <c r="J290" s="100">
        <v>0</v>
      </c>
      <c r="K290" s="100">
        <v>0</v>
      </c>
      <c r="L290" s="100">
        <v>16</v>
      </c>
      <c r="M290" s="100">
        <v>43.8</v>
      </c>
      <c r="N290" s="100">
        <v>0</v>
      </c>
      <c r="O290" s="100">
        <v>0</v>
      </c>
      <c r="P290" s="100">
        <v>33</v>
      </c>
      <c r="Q290" s="100">
        <v>15.2</v>
      </c>
      <c r="R290" s="100">
        <v>11</v>
      </c>
      <c r="S290" s="100">
        <v>0</v>
      </c>
      <c r="T290" s="100">
        <v>7</v>
      </c>
      <c r="U290" s="100">
        <v>0</v>
      </c>
      <c r="V290" s="100">
        <v>47</v>
      </c>
      <c r="W290" s="100">
        <v>25.5</v>
      </c>
      <c r="X290" s="100" t="s">
        <v>85</v>
      </c>
    </row>
    <row r="291" spans="1:24">
      <c r="A291" s="100" t="s">
        <v>851</v>
      </c>
      <c r="B291" s="100" t="s">
        <v>852</v>
      </c>
      <c r="C291" s="100" t="s">
        <v>869</v>
      </c>
      <c r="D291" s="100" t="str">
        <f t="shared" si="13"/>
        <v>070680320</v>
      </c>
      <c r="E291" s="100" t="s">
        <v>812</v>
      </c>
      <c r="F291" s="100" t="s">
        <v>814</v>
      </c>
      <c r="G291" s="100" t="s">
        <v>700</v>
      </c>
      <c r="H291" s="100">
        <v>49</v>
      </c>
      <c r="I291" s="100">
        <v>32.700000000000003</v>
      </c>
      <c r="J291" s="100">
        <v>0</v>
      </c>
      <c r="K291" s="100">
        <v>0</v>
      </c>
      <c r="L291" s="100">
        <v>16</v>
      </c>
      <c r="M291" s="100">
        <v>25.1</v>
      </c>
      <c r="N291" s="100">
        <v>0</v>
      </c>
      <c r="O291" s="100">
        <v>0</v>
      </c>
      <c r="P291" s="100">
        <v>33</v>
      </c>
      <c r="Q291" s="100">
        <v>36.4</v>
      </c>
      <c r="R291" s="100">
        <v>11</v>
      </c>
      <c r="S291" s="100">
        <v>0</v>
      </c>
      <c r="T291" s="100">
        <v>7</v>
      </c>
      <c r="U291" s="100">
        <v>14.3</v>
      </c>
      <c r="V291" s="100">
        <v>47</v>
      </c>
      <c r="W291" s="100">
        <v>31.9</v>
      </c>
      <c r="X291" s="100" t="s">
        <v>85</v>
      </c>
    </row>
    <row r="292" spans="1:24">
      <c r="A292" s="100" t="s">
        <v>851</v>
      </c>
      <c r="B292" s="100" t="s">
        <v>852</v>
      </c>
      <c r="C292" s="100" t="s">
        <v>869</v>
      </c>
      <c r="D292" s="100" t="str">
        <f t="shared" si="13"/>
        <v>070680320</v>
      </c>
      <c r="E292" s="100" t="s">
        <v>812</v>
      </c>
      <c r="F292" s="100" t="s">
        <v>815</v>
      </c>
      <c r="G292" s="100" t="s">
        <v>699</v>
      </c>
      <c r="H292" s="100">
        <v>53</v>
      </c>
      <c r="I292" s="100">
        <v>11.3</v>
      </c>
      <c r="J292" s="100">
        <v>0</v>
      </c>
      <c r="K292" s="100">
        <v>0</v>
      </c>
      <c r="L292" s="100">
        <v>20</v>
      </c>
      <c r="M292" s="100">
        <v>5</v>
      </c>
      <c r="N292" s="100">
        <v>0</v>
      </c>
      <c r="O292" s="100">
        <v>0</v>
      </c>
      <c r="P292" s="100">
        <v>33</v>
      </c>
      <c r="Q292" s="100">
        <v>15.2</v>
      </c>
      <c r="R292" s="100">
        <v>4</v>
      </c>
      <c r="S292" s="100">
        <v>0</v>
      </c>
      <c r="T292" s="100">
        <v>17</v>
      </c>
      <c r="U292" s="100">
        <v>5.9</v>
      </c>
      <c r="V292" s="100">
        <v>51</v>
      </c>
      <c r="W292" s="100">
        <v>9.8000000000000007</v>
      </c>
      <c r="X292" s="100" t="s">
        <v>85</v>
      </c>
    </row>
    <row r="293" spans="1:24">
      <c r="A293" s="100" t="s">
        <v>851</v>
      </c>
      <c r="B293" s="100" t="s">
        <v>852</v>
      </c>
      <c r="C293" s="100" t="s">
        <v>869</v>
      </c>
      <c r="D293" s="100" t="str">
        <f t="shared" si="13"/>
        <v>070680320</v>
      </c>
      <c r="E293" s="100" t="s">
        <v>812</v>
      </c>
      <c r="F293" s="100" t="s">
        <v>815</v>
      </c>
      <c r="G293" s="100" t="s">
        <v>700</v>
      </c>
      <c r="H293" s="100">
        <v>53</v>
      </c>
      <c r="I293" s="100">
        <v>30.2</v>
      </c>
      <c r="J293" s="100">
        <v>0</v>
      </c>
      <c r="K293" s="100">
        <v>0</v>
      </c>
      <c r="L293" s="100">
        <v>20</v>
      </c>
      <c r="M293" s="100">
        <v>20</v>
      </c>
      <c r="N293" s="100">
        <v>0</v>
      </c>
      <c r="O293" s="100">
        <v>0</v>
      </c>
      <c r="P293" s="100">
        <v>33</v>
      </c>
      <c r="Q293" s="100">
        <v>36.4</v>
      </c>
      <c r="R293" s="100">
        <v>4</v>
      </c>
      <c r="S293" s="100">
        <v>25</v>
      </c>
      <c r="T293" s="100">
        <v>17</v>
      </c>
      <c r="U293" s="100">
        <v>23.5</v>
      </c>
      <c r="V293" s="100">
        <v>51</v>
      </c>
      <c r="W293" s="100">
        <v>29.4</v>
      </c>
      <c r="X293" s="100" t="s">
        <v>85</v>
      </c>
    </row>
    <row r="294" spans="1:24">
      <c r="A294" s="100" t="s">
        <v>851</v>
      </c>
      <c r="B294" s="100" t="s">
        <v>852</v>
      </c>
      <c r="C294" s="100" t="s">
        <v>869</v>
      </c>
      <c r="D294" s="100" t="str">
        <f t="shared" si="13"/>
        <v>070680320</v>
      </c>
      <c r="E294" s="100" t="s">
        <v>812</v>
      </c>
      <c r="F294" s="100" t="s">
        <v>816</v>
      </c>
      <c r="G294" s="100" t="s">
        <v>699</v>
      </c>
      <c r="H294" s="100">
        <v>46</v>
      </c>
      <c r="I294" s="100">
        <v>8.6999999999999993</v>
      </c>
      <c r="J294" s="100">
        <v>0</v>
      </c>
      <c r="K294" s="100">
        <v>0</v>
      </c>
      <c r="L294" s="100">
        <v>18</v>
      </c>
      <c r="M294" s="100">
        <v>11.1</v>
      </c>
      <c r="N294" s="100">
        <v>0</v>
      </c>
      <c r="O294" s="100">
        <v>0</v>
      </c>
      <c r="P294" s="100">
        <v>28</v>
      </c>
      <c r="Q294" s="100">
        <v>7.1</v>
      </c>
      <c r="R294" s="100">
        <v>10</v>
      </c>
      <c r="S294" s="100">
        <v>10</v>
      </c>
      <c r="T294" s="100">
        <v>13</v>
      </c>
      <c r="U294" s="100">
        <v>0</v>
      </c>
      <c r="V294" s="100">
        <v>43</v>
      </c>
      <c r="W294" s="100">
        <v>9.3000000000000007</v>
      </c>
      <c r="X294" s="100" t="s">
        <v>85</v>
      </c>
    </row>
    <row r="295" spans="1:24">
      <c r="A295" s="100" t="s">
        <v>851</v>
      </c>
      <c r="B295" s="100" t="s">
        <v>852</v>
      </c>
      <c r="C295" s="100" t="s">
        <v>869</v>
      </c>
      <c r="D295" s="100" t="str">
        <f t="shared" si="13"/>
        <v>070680320</v>
      </c>
      <c r="E295" s="100" t="s">
        <v>812</v>
      </c>
      <c r="F295" s="100" t="s">
        <v>816</v>
      </c>
      <c r="G295" s="100" t="s">
        <v>700</v>
      </c>
      <c r="H295" s="100">
        <v>46</v>
      </c>
      <c r="I295" s="100">
        <v>17.399999999999999</v>
      </c>
      <c r="J295" s="100">
        <v>0</v>
      </c>
      <c r="K295" s="100">
        <v>0</v>
      </c>
      <c r="L295" s="100">
        <v>18</v>
      </c>
      <c r="M295" s="100">
        <v>22.2</v>
      </c>
      <c r="N295" s="100">
        <v>0</v>
      </c>
      <c r="O295" s="100">
        <v>0</v>
      </c>
      <c r="P295" s="100">
        <v>28</v>
      </c>
      <c r="Q295" s="100">
        <v>14.3</v>
      </c>
      <c r="R295" s="100">
        <v>10</v>
      </c>
      <c r="S295" s="100">
        <v>10</v>
      </c>
      <c r="T295" s="100">
        <v>13</v>
      </c>
      <c r="U295" s="100">
        <v>0</v>
      </c>
      <c r="V295" s="100">
        <v>43</v>
      </c>
      <c r="W295" s="100">
        <v>18.600000000000001</v>
      </c>
      <c r="X295" s="100" t="s">
        <v>85</v>
      </c>
    </row>
    <row r="296" spans="1:24">
      <c r="A296" s="100" t="s">
        <v>851</v>
      </c>
      <c r="B296" s="100" t="s">
        <v>852</v>
      </c>
      <c r="C296" s="100" t="s">
        <v>869</v>
      </c>
      <c r="D296" s="100" t="str">
        <f t="shared" si="13"/>
        <v>070680320</v>
      </c>
      <c r="E296" s="100" t="s">
        <v>812</v>
      </c>
      <c r="F296" s="100" t="s">
        <v>817</v>
      </c>
      <c r="G296" s="100" t="s">
        <v>699</v>
      </c>
      <c r="H296" s="100">
        <v>31</v>
      </c>
      <c r="I296" s="100">
        <v>38.700000000000003</v>
      </c>
      <c r="J296" s="100">
        <v>1</v>
      </c>
      <c r="K296" s="100">
        <v>0</v>
      </c>
      <c r="L296" s="100">
        <v>7</v>
      </c>
      <c r="M296" s="100">
        <v>28.6</v>
      </c>
      <c r="N296" s="100">
        <v>0</v>
      </c>
      <c r="O296" s="100">
        <v>0</v>
      </c>
      <c r="P296" s="100">
        <v>23</v>
      </c>
      <c r="Q296" s="100">
        <v>43.5</v>
      </c>
      <c r="R296" s="100">
        <v>1</v>
      </c>
      <c r="S296" s="100">
        <v>0</v>
      </c>
      <c r="T296" s="100">
        <v>10</v>
      </c>
      <c r="U296" s="100">
        <v>10</v>
      </c>
      <c r="V296" s="100">
        <v>28</v>
      </c>
      <c r="W296" s="100">
        <v>39.299999999999997</v>
      </c>
      <c r="X296" s="100" t="s">
        <v>85</v>
      </c>
    </row>
    <row r="297" spans="1:24">
      <c r="A297" s="100" t="s">
        <v>851</v>
      </c>
      <c r="B297" s="100" t="s">
        <v>852</v>
      </c>
      <c r="C297" s="100" t="s">
        <v>869</v>
      </c>
      <c r="D297" s="100" t="str">
        <f t="shared" si="13"/>
        <v>070680320</v>
      </c>
      <c r="E297" s="100" t="s">
        <v>812</v>
      </c>
      <c r="F297" s="100" t="s">
        <v>817</v>
      </c>
      <c r="G297" s="100" t="s">
        <v>700</v>
      </c>
      <c r="H297" s="100">
        <v>31</v>
      </c>
      <c r="I297" s="100">
        <v>45.2</v>
      </c>
      <c r="J297" s="100">
        <v>1</v>
      </c>
      <c r="K297" s="100">
        <v>0</v>
      </c>
      <c r="L297" s="100">
        <v>7</v>
      </c>
      <c r="M297" s="100">
        <v>57.1</v>
      </c>
      <c r="N297" s="100">
        <v>0</v>
      </c>
      <c r="O297" s="100">
        <v>0</v>
      </c>
      <c r="P297" s="100">
        <v>23</v>
      </c>
      <c r="Q297" s="100">
        <v>43.5</v>
      </c>
      <c r="R297" s="100">
        <v>1</v>
      </c>
      <c r="S297" s="100">
        <v>0</v>
      </c>
      <c r="T297" s="100">
        <v>10</v>
      </c>
      <c r="U297" s="100">
        <v>10</v>
      </c>
      <c r="V297" s="100">
        <v>28</v>
      </c>
      <c r="W297" s="100">
        <v>42.8</v>
      </c>
      <c r="X297" s="100" t="s">
        <v>85</v>
      </c>
    </row>
    <row r="298" spans="1:24">
      <c r="A298" s="100" t="s">
        <v>851</v>
      </c>
      <c r="B298" s="100" t="s">
        <v>852</v>
      </c>
      <c r="C298" s="100" t="s">
        <v>870</v>
      </c>
      <c r="D298" s="100" t="str">
        <f t="shared" si="13"/>
        <v>070680340</v>
      </c>
      <c r="E298" s="100" t="s">
        <v>812</v>
      </c>
      <c r="F298" s="100" t="s">
        <v>814</v>
      </c>
      <c r="G298" s="100" t="s">
        <v>699</v>
      </c>
      <c r="H298" s="100">
        <v>22</v>
      </c>
      <c r="I298" s="100">
        <v>13.6</v>
      </c>
      <c r="J298" s="100">
        <v>1</v>
      </c>
      <c r="K298" s="100">
        <v>0</v>
      </c>
      <c r="L298" s="100">
        <v>13</v>
      </c>
      <c r="M298" s="100">
        <v>15.4</v>
      </c>
      <c r="N298" s="100">
        <v>0</v>
      </c>
      <c r="O298" s="100">
        <v>0</v>
      </c>
      <c r="P298" s="100">
        <v>8</v>
      </c>
      <c r="Q298" s="100">
        <v>12.5</v>
      </c>
      <c r="R298" s="100">
        <v>1</v>
      </c>
      <c r="S298" s="100">
        <v>0</v>
      </c>
      <c r="T298" s="100">
        <v>4</v>
      </c>
      <c r="U298" s="100">
        <v>25</v>
      </c>
      <c r="V298" s="100">
        <v>22</v>
      </c>
      <c r="W298" s="100">
        <v>13.6</v>
      </c>
      <c r="X298" s="100" t="s">
        <v>85</v>
      </c>
    </row>
    <row r="299" spans="1:24">
      <c r="A299" s="100" t="s">
        <v>851</v>
      </c>
      <c r="B299" s="100" t="s">
        <v>852</v>
      </c>
      <c r="C299" s="100" t="s">
        <v>870</v>
      </c>
      <c r="D299" s="100" t="str">
        <f t="shared" si="13"/>
        <v>070680340</v>
      </c>
      <c r="E299" s="100" t="s">
        <v>812</v>
      </c>
      <c r="F299" s="100" t="s">
        <v>814</v>
      </c>
      <c r="G299" s="100" t="s">
        <v>700</v>
      </c>
      <c r="H299" s="100">
        <v>22</v>
      </c>
      <c r="I299" s="100">
        <v>22.7</v>
      </c>
      <c r="J299" s="100">
        <v>1</v>
      </c>
      <c r="K299" s="100">
        <v>100</v>
      </c>
      <c r="L299" s="100">
        <v>13</v>
      </c>
      <c r="M299" s="100">
        <v>15.4</v>
      </c>
      <c r="N299" s="100">
        <v>0</v>
      </c>
      <c r="O299" s="100">
        <v>0</v>
      </c>
      <c r="P299" s="100">
        <v>8</v>
      </c>
      <c r="Q299" s="100">
        <v>25</v>
      </c>
      <c r="R299" s="100">
        <v>1</v>
      </c>
      <c r="S299" s="100">
        <v>0</v>
      </c>
      <c r="T299" s="100">
        <v>4</v>
      </c>
      <c r="U299" s="100">
        <v>75</v>
      </c>
      <c r="V299" s="100">
        <v>22</v>
      </c>
      <c r="W299" s="100">
        <v>22.7</v>
      </c>
      <c r="X299" s="100" t="s">
        <v>85</v>
      </c>
    </row>
    <row r="300" spans="1:24">
      <c r="A300" s="100" t="s">
        <v>851</v>
      </c>
      <c r="B300" s="100" t="s">
        <v>852</v>
      </c>
      <c r="C300" s="100" t="s">
        <v>870</v>
      </c>
      <c r="D300" s="100" t="str">
        <f t="shared" si="13"/>
        <v>070680340</v>
      </c>
      <c r="E300" s="100" t="s">
        <v>812</v>
      </c>
      <c r="F300" s="100" t="s">
        <v>815</v>
      </c>
      <c r="G300" s="100" t="s">
        <v>699</v>
      </c>
      <c r="H300" s="100">
        <v>19</v>
      </c>
      <c r="I300" s="100">
        <v>36.799999999999997</v>
      </c>
      <c r="J300" s="100">
        <v>0</v>
      </c>
      <c r="K300" s="100">
        <v>0</v>
      </c>
      <c r="L300" s="100">
        <v>15</v>
      </c>
      <c r="M300" s="100">
        <v>40</v>
      </c>
      <c r="N300" s="100">
        <v>0</v>
      </c>
      <c r="O300" s="100">
        <v>0</v>
      </c>
      <c r="P300" s="100">
        <v>4</v>
      </c>
      <c r="Q300" s="100">
        <v>25</v>
      </c>
      <c r="R300" s="100">
        <v>0</v>
      </c>
      <c r="S300" s="100">
        <v>0</v>
      </c>
      <c r="T300" s="100">
        <v>7</v>
      </c>
      <c r="U300" s="100">
        <v>28.6</v>
      </c>
      <c r="V300" s="100">
        <v>18</v>
      </c>
      <c r="W300" s="100">
        <v>33.299999999999997</v>
      </c>
      <c r="X300" s="100" t="s">
        <v>85</v>
      </c>
    </row>
    <row r="301" spans="1:24">
      <c r="A301" s="100" t="s">
        <v>851</v>
      </c>
      <c r="B301" s="100" t="s">
        <v>852</v>
      </c>
      <c r="C301" s="100" t="s">
        <v>870</v>
      </c>
      <c r="D301" s="100" t="str">
        <f t="shared" si="13"/>
        <v>070680340</v>
      </c>
      <c r="E301" s="100" t="s">
        <v>812</v>
      </c>
      <c r="F301" s="100" t="s">
        <v>815</v>
      </c>
      <c r="G301" s="100" t="s">
        <v>700</v>
      </c>
      <c r="H301" s="100">
        <v>19</v>
      </c>
      <c r="I301" s="100">
        <v>42.1</v>
      </c>
      <c r="J301" s="100">
        <v>0</v>
      </c>
      <c r="K301" s="100">
        <v>0</v>
      </c>
      <c r="L301" s="100">
        <v>15</v>
      </c>
      <c r="M301" s="100">
        <v>46.6</v>
      </c>
      <c r="N301" s="100">
        <v>0</v>
      </c>
      <c r="O301" s="100">
        <v>0</v>
      </c>
      <c r="P301" s="100">
        <v>4</v>
      </c>
      <c r="Q301" s="100">
        <v>25</v>
      </c>
      <c r="R301" s="100">
        <v>0</v>
      </c>
      <c r="S301" s="100">
        <v>0</v>
      </c>
      <c r="T301" s="100">
        <v>7</v>
      </c>
      <c r="U301" s="100">
        <v>42.9</v>
      </c>
      <c r="V301" s="100">
        <v>18</v>
      </c>
      <c r="W301" s="100">
        <v>38.9</v>
      </c>
      <c r="X301" s="100" t="s">
        <v>85</v>
      </c>
    </row>
    <row r="302" spans="1:24">
      <c r="A302" s="100" t="s">
        <v>851</v>
      </c>
      <c r="B302" s="100" t="s">
        <v>852</v>
      </c>
      <c r="C302" s="100" t="s">
        <v>870</v>
      </c>
      <c r="D302" s="100" t="str">
        <f t="shared" si="13"/>
        <v>070680340</v>
      </c>
      <c r="E302" s="100" t="s">
        <v>812</v>
      </c>
      <c r="F302" s="100" t="s">
        <v>816</v>
      </c>
      <c r="G302" s="100" t="s">
        <v>699</v>
      </c>
      <c r="H302" s="100">
        <v>15</v>
      </c>
      <c r="I302" s="100">
        <v>13.3</v>
      </c>
      <c r="J302" s="100">
        <v>0</v>
      </c>
      <c r="K302" s="100">
        <v>0</v>
      </c>
      <c r="L302" s="100">
        <v>12</v>
      </c>
      <c r="M302" s="100">
        <v>16.7</v>
      </c>
      <c r="N302" s="100">
        <v>0</v>
      </c>
      <c r="O302" s="100">
        <v>0</v>
      </c>
      <c r="P302" s="100">
        <v>3</v>
      </c>
      <c r="Q302" s="100">
        <v>0</v>
      </c>
      <c r="R302" s="100">
        <v>0</v>
      </c>
      <c r="S302" s="100">
        <v>0</v>
      </c>
      <c r="T302" s="100">
        <v>7</v>
      </c>
      <c r="U302" s="100">
        <v>14.3</v>
      </c>
      <c r="V302" s="100">
        <v>15</v>
      </c>
      <c r="W302" s="100">
        <v>13.3</v>
      </c>
      <c r="X302" s="100" t="s">
        <v>85</v>
      </c>
    </row>
    <row r="303" spans="1:24">
      <c r="A303" s="100" t="s">
        <v>851</v>
      </c>
      <c r="B303" s="100" t="s">
        <v>852</v>
      </c>
      <c r="C303" s="100" t="s">
        <v>870</v>
      </c>
      <c r="D303" s="100" t="str">
        <f t="shared" si="13"/>
        <v>070680340</v>
      </c>
      <c r="E303" s="100" t="s">
        <v>812</v>
      </c>
      <c r="F303" s="100" t="s">
        <v>816</v>
      </c>
      <c r="G303" s="100" t="s">
        <v>700</v>
      </c>
      <c r="H303" s="100">
        <v>15</v>
      </c>
      <c r="I303" s="100">
        <v>46.7</v>
      </c>
      <c r="J303" s="100">
        <v>0</v>
      </c>
      <c r="K303" s="100">
        <v>0</v>
      </c>
      <c r="L303" s="100">
        <v>12</v>
      </c>
      <c r="M303" s="100">
        <v>41.6</v>
      </c>
      <c r="N303" s="100">
        <v>0</v>
      </c>
      <c r="O303" s="100">
        <v>0</v>
      </c>
      <c r="P303" s="100">
        <v>3</v>
      </c>
      <c r="Q303" s="100">
        <v>66.7</v>
      </c>
      <c r="R303" s="100">
        <v>0</v>
      </c>
      <c r="S303" s="100">
        <v>0</v>
      </c>
      <c r="T303" s="100">
        <v>7</v>
      </c>
      <c r="U303" s="100">
        <v>42.9</v>
      </c>
      <c r="V303" s="100">
        <v>15</v>
      </c>
      <c r="W303" s="100">
        <v>46.7</v>
      </c>
      <c r="X303" s="100" t="s">
        <v>85</v>
      </c>
    </row>
    <row r="304" spans="1:24">
      <c r="A304" s="100" t="s">
        <v>851</v>
      </c>
      <c r="B304" s="100" t="s">
        <v>852</v>
      </c>
      <c r="C304" s="100" t="s">
        <v>871</v>
      </c>
      <c r="D304" s="100" t="str">
        <f t="shared" si="13"/>
        <v>070680350</v>
      </c>
      <c r="E304" s="100" t="s">
        <v>812</v>
      </c>
      <c r="F304" s="100" t="s">
        <v>814</v>
      </c>
      <c r="G304" s="100" t="s">
        <v>699</v>
      </c>
      <c r="H304" s="100">
        <v>41</v>
      </c>
      <c r="I304" s="100">
        <v>19.5</v>
      </c>
      <c r="J304" s="100">
        <v>0</v>
      </c>
      <c r="K304" s="100">
        <v>0</v>
      </c>
      <c r="L304" s="100">
        <v>31</v>
      </c>
      <c r="M304" s="100">
        <v>16.100000000000001</v>
      </c>
      <c r="N304" s="100">
        <v>0</v>
      </c>
      <c r="O304" s="100">
        <v>0</v>
      </c>
      <c r="P304" s="100">
        <v>10</v>
      </c>
      <c r="Q304" s="100">
        <v>30</v>
      </c>
      <c r="R304" s="100">
        <v>1</v>
      </c>
      <c r="S304" s="100">
        <v>0</v>
      </c>
      <c r="T304" s="100">
        <v>6</v>
      </c>
      <c r="U304" s="100">
        <v>16.7</v>
      </c>
      <c r="V304" s="100">
        <v>34</v>
      </c>
      <c r="W304" s="100">
        <v>17.600000000000001</v>
      </c>
      <c r="X304" s="100" t="s">
        <v>85</v>
      </c>
    </row>
    <row r="305" spans="1:24">
      <c r="A305" s="100" t="s">
        <v>851</v>
      </c>
      <c r="B305" s="100" t="s">
        <v>852</v>
      </c>
      <c r="C305" s="100" t="s">
        <v>871</v>
      </c>
      <c r="D305" s="100" t="str">
        <f t="shared" ref="D305:D329" si="14">A305&amp;B305&amp;C305</f>
        <v>070680350</v>
      </c>
      <c r="E305" s="100" t="s">
        <v>812</v>
      </c>
      <c r="F305" s="100" t="s">
        <v>814</v>
      </c>
      <c r="G305" s="100" t="s">
        <v>700</v>
      </c>
      <c r="H305" s="100">
        <v>41</v>
      </c>
      <c r="I305" s="100">
        <v>29.2</v>
      </c>
      <c r="J305" s="100">
        <v>0</v>
      </c>
      <c r="K305" s="100">
        <v>0</v>
      </c>
      <c r="L305" s="100">
        <v>31</v>
      </c>
      <c r="M305" s="100">
        <v>25.8</v>
      </c>
      <c r="N305" s="100">
        <v>0</v>
      </c>
      <c r="O305" s="100">
        <v>0</v>
      </c>
      <c r="P305" s="100">
        <v>10</v>
      </c>
      <c r="Q305" s="100">
        <v>40</v>
      </c>
      <c r="R305" s="100">
        <v>1</v>
      </c>
      <c r="S305" s="100">
        <v>0</v>
      </c>
      <c r="T305" s="100">
        <v>6</v>
      </c>
      <c r="U305" s="100">
        <v>16.7</v>
      </c>
      <c r="V305" s="100">
        <v>34</v>
      </c>
      <c r="W305" s="100">
        <v>26.4</v>
      </c>
      <c r="X305" s="100" t="s">
        <v>85</v>
      </c>
    </row>
    <row r="306" spans="1:24">
      <c r="A306" s="100" t="s">
        <v>851</v>
      </c>
      <c r="B306" s="100" t="s">
        <v>852</v>
      </c>
      <c r="C306" s="100" t="s">
        <v>871</v>
      </c>
      <c r="D306" s="100" t="str">
        <f t="shared" si="14"/>
        <v>070680350</v>
      </c>
      <c r="E306" s="100" t="s">
        <v>812</v>
      </c>
      <c r="F306" s="100" t="s">
        <v>815</v>
      </c>
      <c r="G306" s="100" t="s">
        <v>699</v>
      </c>
      <c r="H306" s="100">
        <v>42</v>
      </c>
      <c r="I306" s="100">
        <v>21.4</v>
      </c>
      <c r="J306" s="100">
        <v>0</v>
      </c>
      <c r="K306" s="100">
        <v>0</v>
      </c>
      <c r="L306" s="100">
        <v>30</v>
      </c>
      <c r="M306" s="100">
        <v>20</v>
      </c>
      <c r="N306" s="100">
        <v>0</v>
      </c>
      <c r="O306" s="100">
        <v>0</v>
      </c>
      <c r="P306" s="100">
        <v>12</v>
      </c>
      <c r="Q306" s="100">
        <v>25</v>
      </c>
      <c r="R306" s="100">
        <v>2</v>
      </c>
      <c r="S306" s="100">
        <v>0</v>
      </c>
      <c r="T306" s="100">
        <v>8</v>
      </c>
      <c r="U306" s="100">
        <v>12.5</v>
      </c>
      <c r="V306" s="100">
        <v>34</v>
      </c>
      <c r="W306" s="100">
        <v>20.5</v>
      </c>
      <c r="X306" s="100" t="s">
        <v>85</v>
      </c>
    </row>
    <row r="307" spans="1:24">
      <c r="A307" s="100" t="s">
        <v>851</v>
      </c>
      <c r="B307" s="100" t="s">
        <v>852</v>
      </c>
      <c r="C307" s="100" t="s">
        <v>871</v>
      </c>
      <c r="D307" s="100" t="str">
        <f t="shared" si="14"/>
        <v>070680350</v>
      </c>
      <c r="E307" s="100" t="s">
        <v>812</v>
      </c>
      <c r="F307" s="100" t="s">
        <v>815</v>
      </c>
      <c r="G307" s="100" t="s">
        <v>700</v>
      </c>
      <c r="H307" s="100">
        <v>42</v>
      </c>
      <c r="I307" s="100">
        <v>35.799999999999997</v>
      </c>
      <c r="J307" s="100">
        <v>0</v>
      </c>
      <c r="K307" s="100">
        <v>0</v>
      </c>
      <c r="L307" s="100">
        <v>30</v>
      </c>
      <c r="M307" s="100">
        <v>33.4</v>
      </c>
      <c r="N307" s="100">
        <v>0</v>
      </c>
      <c r="O307" s="100">
        <v>0</v>
      </c>
      <c r="P307" s="100">
        <v>12</v>
      </c>
      <c r="Q307" s="100">
        <v>41.7</v>
      </c>
      <c r="R307" s="100">
        <v>2</v>
      </c>
      <c r="S307" s="100">
        <v>0</v>
      </c>
      <c r="T307" s="100">
        <v>8</v>
      </c>
      <c r="U307" s="100">
        <v>25</v>
      </c>
      <c r="V307" s="100">
        <v>34</v>
      </c>
      <c r="W307" s="100">
        <v>41.2</v>
      </c>
      <c r="X307" s="100" t="s">
        <v>85</v>
      </c>
    </row>
    <row r="308" spans="1:24">
      <c r="A308" s="100" t="s">
        <v>851</v>
      </c>
      <c r="B308" s="100" t="s">
        <v>852</v>
      </c>
      <c r="C308" s="100" t="s">
        <v>871</v>
      </c>
      <c r="D308" s="100" t="str">
        <f t="shared" si="14"/>
        <v>070680350</v>
      </c>
      <c r="E308" s="100" t="s">
        <v>812</v>
      </c>
      <c r="F308" s="100" t="s">
        <v>816</v>
      </c>
      <c r="G308" s="100" t="s">
        <v>699</v>
      </c>
      <c r="H308" s="100">
        <v>34</v>
      </c>
      <c r="I308" s="100">
        <v>14.7</v>
      </c>
      <c r="J308" s="100">
        <v>0</v>
      </c>
      <c r="K308" s="100">
        <v>0</v>
      </c>
      <c r="L308" s="100">
        <v>21</v>
      </c>
      <c r="M308" s="100">
        <v>14.3</v>
      </c>
      <c r="N308" s="100">
        <v>0</v>
      </c>
      <c r="O308" s="100">
        <v>0</v>
      </c>
      <c r="P308" s="100">
        <v>13</v>
      </c>
      <c r="Q308" s="100">
        <v>15.4</v>
      </c>
      <c r="R308" s="100">
        <v>2</v>
      </c>
      <c r="S308" s="100">
        <v>0</v>
      </c>
      <c r="T308" s="100">
        <v>4</v>
      </c>
      <c r="U308" s="100">
        <v>0</v>
      </c>
      <c r="V308" s="100">
        <v>31</v>
      </c>
      <c r="W308" s="100">
        <v>16.100000000000001</v>
      </c>
      <c r="X308" s="100" t="s">
        <v>85</v>
      </c>
    </row>
    <row r="309" spans="1:24">
      <c r="A309" s="100" t="s">
        <v>851</v>
      </c>
      <c r="B309" s="100" t="s">
        <v>852</v>
      </c>
      <c r="C309" s="100" t="s">
        <v>871</v>
      </c>
      <c r="D309" s="100" t="str">
        <f t="shared" si="14"/>
        <v>070680350</v>
      </c>
      <c r="E309" s="100" t="s">
        <v>812</v>
      </c>
      <c r="F309" s="100" t="s">
        <v>816</v>
      </c>
      <c r="G309" s="100" t="s">
        <v>700</v>
      </c>
      <c r="H309" s="100">
        <v>34</v>
      </c>
      <c r="I309" s="100">
        <v>26.5</v>
      </c>
      <c r="J309" s="100">
        <v>0</v>
      </c>
      <c r="K309" s="100">
        <v>0</v>
      </c>
      <c r="L309" s="100">
        <v>21</v>
      </c>
      <c r="M309" s="100">
        <v>28.6</v>
      </c>
      <c r="N309" s="100">
        <v>0</v>
      </c>
      <c r="O309" s="100">
        <v>0</v>
      </c>
      <c r="P309" s="100">
        <v>13</v>
      </c>
      <c r="Q309" s="100">
        <v>23.1</v>
      </c>
      <c r="R309" s="100">
        <v>2</v>
      </c>
      <c r="S309" s="100">
        <v>50</v>
      </c>
      <c r="T309" s="100">
        <v>4</v>
      </c>
      <c r="U309" s="100">
        <v>25</v>
      </c>
      <c r="V309" s="100">
        <v>31</v>
      </c>
      <c r="W309" s="100">
        <v>29</v>
      </c>
      <c r="X309" s="100" t="s">
        <v>85</v>
      </c>
    </row>
    <row r="310" spans="1:24">
      <c r="A310" s="100" t="s">
        <v>851</v>
      </c>
      <c r="B310" s="100" t="s">
        <v>852</v>
      </c>
      <c r="C310" s="100" t="s">
        <v>871</v>
      </c>
      <c r="D310" s="100" t="str">
        <f t="shared" si="14"/>
        <v>070680350</v>
      </c>
      <c r="E310" s="100" t="s">
        <v>812</v>
      </c>
      <c r="F310" s="100" t="s">
        <v>817</v>
      </c>
      <c r="G310" s="100" t="s">
        <v>699</v>
      </c>
      <c r="H310" s="100">
        <v>32</v>
      </c>
      <c r="I310" s="100">
        <v>34.4</v>
      </c>
      <c r="J310" s="100">
        <v>0</v>
      </c>
      <c r="K310" s="100">
        <v>0</v>
      </c>
      <c r="L310" s="100">
        <v>22</v>
      </c>
      <c r="M310" s="100">
        <v>36.4</v>
      </c>
      <c r="N310" s="100">
        <v>0</v>
      </c>
      <c r="O310" s="100">
        <v>0</v>
      </c>
      <c r="P310" s="100">
        <v>10</v>
      </c>
      <c r="Q310" s="100">
        <v>30</v>
      </c>
      <c r="R310" s="100">
        <v>0</v>
      </c>
      <c r="S310" s="100">
        <v>0</v>
      </c>
      <c r="T310" s="100">
        <v>2</v>
      </c>
      <c r="U310" s="100">
        <v>0</v>
      </c>
      <c r="V310" s="100">
        <v>27</v>
      </c>
      <c r="W310" s="100">
        <v>40.700000000000003</v>
      </c>
      <c r="X310" s="100" t="s">
        <v>85</v>
      </c>
    </row>
    <row r="311" spans="1:24">
      <c r="A311" s="100" t="s">
        <v>851</v>
      </c>
      <c r="B311" s="100" t="s">
        <v>852</v>
      </c>
      <c r="C311" s="100" t="s">
        <v>871</v>
      </c>
      <c r="D311" s="100" t="str">
        <f t="shared" si="14"/>
        <v>070680350</v>
      </c>
      <c r="E311" s="100" t="s">
        <v>812</v>
      </c>
      <c r="F311" s="100" t="s">
        <v>817</v>
      </c>
      <c r="G311" s="100" t="s">
        <v>700</v>
      </c>
      <c r="H311" s="100">
        <v>32</v>
      </c>
      <c r="I311" s="100">
        <v>28.1</v>
      </c>
      <c r="J311" s="100">
        <v>0</v>
      </c>
      <c r="K311" s="100">
        <v>0</v>
      </c>
      <c r="L311" s="100">
        <v>22</v>
      </c>
      <c r="M311" s="100">
        <v>22.7</v>
      </c>
      <c r="N311" s="100">
        <v>0</v>
      </c>
      <c r="O311" s="100">
        <v>0</v>
      </c>
      <c r="P311" s="100">
        <v>10</v>
      </c>
      <c r="Q311" s="100">
        <v>40</v>
      </c>
      <c r="R311" s="100">
        <v>0</v>
      </c>
      <c r="S311" s="100">
        <v>0</v>
      </c>
      <c r="T311" s="100">
        <v>2</v>
      </c>
      <c r="U311" s="100">
        <v>50</v>
      </c>
      <c r="V311" s="100">
        <v>27</v>
      </c>
      <c r="W311" s="100">
        <v>33.299999999999997</v>
      </c>
      <c r="X311" s="100" t="s">
        <v>85</v>
      </c>
    </row>
    <row r="312" spans="1:24">
      <c r="A312" s="100" t="s">
        <v>851</v>
      </c>
      <c r="B312" s="100" t="s">
        <v>852</v>
      </c>
      <c r="C312" s="100" t="s">
        <v>872</v>
      </c>
      <c r="D312" s="100" t="str">
        <f t="shared" si="14"/>
        <v>070680360</v>
      </c>
      <c r="E312" s="100" t="s">
        <v>812</v>
      </c>
      <c r="F312" s="100" t="s">
        <v>814</v>
      </c>
      <c r="G312" s="100" t="s">
        <v>699</v>
      </c>
      <c r="H312" s="100">
        <v>53</v>
      </c>
      <c r="I312" s="100">
        <v>17</v>
      </c>
      <c r="J312" s="100">
        <v>0</v>
      </c>
      <c r="K312" s="100">
        <v>0</v>
      </c>
      <c r="L312" s="100">
        <v>41</v>
      </c>
      <c r="M312" s="100">
        <v>14.6</v>
      </c>
      <c r="N312" s="100">
        <v>0</v>
      </c>
      <c r="O312" s="100">
        <v>0</v>
      </c>
      <c r="P312" s="100">
        <v>12</v>
      </c>
      <c r="Q312" s="100">
        <v>25</v>
      </c>
      <c r="R312" s="100">
        <v>3</v>
      </c>
      <c r="S312" s="100">
        <v>0</v>
      </c>
      <c r="T312" s="100">
        <v>14</v>
      </c>
      <c r="U312" s="100">
        <v>7.1</v>
      </c>
      <c r="V312" s="100">
        <v>52</v>
      </c>
      <c r="W312" s="100">
        <v>15.4</v>
      </c>
      <c r="X312" s="100" t="s">
        <v>85</v>
      </c>
    </row>
    <row r="313" spans="1:24">
      <c r="A313" s="100" t="s">
        <v>851</v>
      </c>
      <c r="B313" s="100" t="s">
        <v>852</v>
      </c>
      <c r="C313" s="100" t="s">
        <v>872</v>
      </c>
      <c r="D313" s="100" t="str">
        <f t="shared" si="14"/>
        <v>070680360</v>
      </c>
      <c r="E313" s="100" t="s">
        <v>812</v>
      </c>
      <c r="F313" s="100" t="s">
        <v>814</v>
      </c>
      <c r="G313" s="100" t="s">
        <v>700</v>
      </c>
      <c r="H313" s="100">
        <v>54</v>
      </c>
      <c r="I313" s="100">
        <v>33.4</v>
      </c>
      <c r="J313" s="100">
        <v>0</v>
      </c>
      <c r="K313" s="100">
        <v>0</v>
      </c>
      <c r="L313" s="100">
        <v>41</v>
      </c>
      <c r="M313" s="100">
        <v>31.7</v>
      </c>
      <c r="N313" s="100">
        <v>0</v>
      </c>
      <c r="O313" s="100">
        <v>0</v>
      </c>
      <c r="P313" s="100">
        <v>13</v>
      </c>
      <c r="Q313" s="100">
        <v>38.5</v>
      </c>
      <c r="R313" s="100">
        <v>3</v>
      </c>
      <c r="S313" s="100">
        <v>33.299999999999997</v>
      </c>
      <c r="T313" s="100">
        <v>15</v>
      </c>
      <c r="U313" s="100">
        <v>6.7</v>
      </c>
      <c r="V313" s="100">
        <v>53</v>
      </c>
      <c r="W313" s="100">
        <v>32.1</v>
      </c>
      <c r="X313" s="100" t="s">
        <v>85</v>
      </c>
    </row>
    <row r="314" spans="1:24">
      <c r="A314" s="100" t="s">
        <v>851</v>
      </c>
      <c r="B314" s="100" t="s">
        <v>852</v>
      </c>
      <c r="C314" s="100" t="s">
        <v>872</v>
      </c>
      <c r="D314" s="100" t="str">
        <f t="shared" si="14"/>
        <v>070680360</v>
      </c>
      <c r="E314" s="100" t="s">
        <v>812</v>
      </c>
      <c r="F314" s="100" t="s">
        <v>815</v>
      </c>
      <c r="G314" s="100" t="s">
        <v>699</v>
      </c>
      <c r="H314" s="100">
        <v>78</v>
      </c>
      <c r="I314" s="100">
        <v>23.1</v>
      </c>
      <c r="J314" s="100">
        <v>1</v>
      </c>
      <c r="K314" s="100">
        <v>0</v>
      </c>
      <c r="L314" s="100">
        <v>54</v>
      </c>
      <c r="M314" s="100">
        <v>24.1</v>
      </c>
      <c r="N314" s="100">
        <v>0</v>
      </c>
      <c r="O314" s="100">
        <v>0</v>
      </c>
      <c r="P314" s="100">
        <v>22</v>
      </c>
      <c r="Q314" s="100">
        <v>22.7</v>
      </c>
      <c r="R314" s="100">
        <v>4</v>
      </c>
      <c r="S314" s="100">
        <v>0</v>
      </c>
      <c r="T314" s="100">
        <v>18</v>
      </c>
      <c r="U314" s="100">
        <v>0</v>
      </c>
      <c r="V314" s="100">
        <v>74</v>
      </c>
      <c r="W314" s="100">
        <v>21.6</v>
      </c>
      <c r="X314" s="100" t="s">
        <v>85</v>
      </c>
    </row>
    <row r="315" spans="1:24">
      <c r="A315" s="100" t="s">
        <v>851</v>
      </c>
      <c r="B315" s="100" t="s">
        <v>852</v>
      </c>
      <c r="C315" s="100" t="s">
        <v>872</v>
      </c>
      <c r="D315" s="100" t="str">
        <f t="shared" si="14"/>
        <v>070680360</v>
      </c>
      <c r="E315" s="100" t="s">
        <v>812</v>
      </c>
      <c r="F315" s="100" t="s">
        <v>815</v>
      </c>
      <c r="G315" s="100" t="s">
        <v>700</v>
      </c>
      <c r="H315" s="100">
        <v>78</v>
      </c>
      <c r="I315" s="100">
        <v>41</v>
      </c>
      <c r="J315" s="100">
        <v>1</v>
      </c>
      <c r="K315" s="100">
        <v>0</v>
      </c>
      <c r="L315" s="100">
        <v>54</v>
      </c>
      <c r="M315" s="100">
        <v>42.6</v>
      </c>
      <c r="N315" s="100">
        <v>0</v>
      </c>
      <c r="O315" s="100">
        <v>0</v>
      </c>
      <c r="P315" s="100">
        <v>22</v>
      </c>
      <c r="Q315" s="100">
        <v>40.9</v>
      </c>
      <c r="R315" s="100">
        <v>4</v>
      </c>
      <c r="S315" s="100">
        <v>0</v>
      </c>
      <c r="T315" s="100">
        <v>18</v>
      </c>
      <c r="U315" s="100">
        <v>5.6</v>
      </c>
      <c r="V315" s="100">
        <v>74</v>
      </c>
      <c r="W315" s="100">
        <v>37.9</v>
      </c>
      <c r="X315" s="100" t="s">
        <v>85</v>
      </c>
    </row>
    <row r="316" spans="1:24">
      <c r="A316" s="100" t="s">
        <v>851</v>
      </c>
      <c r="B316" s="100" t="s">
        <v>852</v>
      </c>
      <c r="C316" s="100" t="s">
        <v>872</v>
      </c>
      <c r="D316" s="100" t="str">
        <f t="shared" si="14"/>
        <v>070680360</v>
      </c>
      <c r="E316" s="100" t="s">
        <v>812</v>
      </c>
      <c r="F316" s="100" t="s">
        <v>816</v>
      </c>
      <c r="G316" s="100" t="s">
        <v>699</v>
      </c>
      <c r="H316" s="100">
        <v>51</v>
      </c>
      <c r="I316" s="100">
        <v>11.8</v>
      </c>
      <c r="J316" s="100">
        <v>2</v>
      </c>
      <c r="K316" s="100">
        <v>0</v>
      </c>
      <c r="L316" s="100">
        <v>33</v>
      </c>
      <c r="M316" s="100">
        <v>9.1</v>
      </c>
      <c r="N316" s="100">
        <v>1</v>
      </c>
      <c r="O316" s="100">
        <v>0</v>
      </c>
      <c r="P316" s="100">
        <v>14</v>
      </c>
      <c r="Q316" s="100">
        <v>21.4</v>
      </c>
      <c r="R316" s="100">
        <v>2</v>
      </c>
      <c r="S316" s="100">
        <v>0</v>
      </c>
      <c r="T316" s="100">
        <v>13</v>
      </c>
      <c r="U316" s="100">
        <v>15.4</v>
      </c>
      <c r="V316" s="100">
        <v>51</v>
      </c>
      <c r="W316" s="100">
        <v>11.8</v>
      </c>
      <c r="X316" s="100" t="s">
        <v>85</v>
      </c>
    </row>
    <row r="317" spans="1:24">
      <c r="A317" s="100" t="s">
        <v>851</v>
      </c>
      <c r="B317" s="100" t="s">
        <v>852</v>
      </c>
      <c r="C317" s="100" t="s">
        <v>872</v>
      </c>
      <c r="D317" s="100" t="str">
        <f t="shared" si="14"/>
        <v>070680360</v>
      </c>
      <c r="E317" s="100" t="s">
        <v>812</v>
      </c>
      <c r="F317" s="100" t="s">
        <v>816</v>
      </c>
      <c r="G317" s="100" t="s">
        <v>700</v>
      </c>
      <c r="H317" s="100">
        <v>50</v>
      </c>
      <c r="I317" s="100">
        <v>26</v>
      </c>
      <c r="J317" s="100">
        <v>2</v>
      </c>
      <c r="K317" s="100">
        <v>0</v>
      </c>
      <c r="L317" s="100">
        <v>32</v>
      </c>
      <c r="M317" s="100">
        <v>18.7</v>
      </c>
      <c r="N317" s="100">
        <v>1</v>
      </c>
      <c r="O317" s="100">
        <v>0</v>
      </c>
      <c r="P317" s="100">
        <v>14</v>
      </c>
      <c r="Q317" s="100">
        <v>50</v>
      </c>
      <c r="R317" s="100">
        <v>2</v>
      </c>
      <c r="S317" s="100">
        <v>0</v>
      </c>
      <c r="T317" s="100">
        <v>12</v>
      </c>
      <c r="U317" s="100">
        <v>16.600000000000001</v>
      </c>
      <c r="V317" s="100">
        <v>50</v>
      </c>
      <c r="W317" s="100">
        <v>26</v>
      </c>
      <c r="X317" s="100" t="s">
        <v>85</v>
      </c>
    </row>
    <row r="318" spans="1:24">
      <c r="A318" s="100" t="s">
        <v>851</v>
      </c>
      <c r="B318" s="100" t="s">
        <v>852</v>
      </c>
      <c r="C318" s="100" t="s">
        <v>872</v>
      </c>
      <c r="D318" s="100" t="str">
        <f t="shared" si="14"/>
        <v>070680360</v>
      </c>
      <c r="E318" s="100" t="s">
        <v>812</v>
      </c>
      <c r="F318" s="100" t="s">
        <v>817</v>
      </c>
      <c r="G318" s="100" t="s">
        <v>699</v>
      </c>
      <c r="H318" s="100">
        <v>62</v>
      </c>
      <c r="I318" s="100">
        <v>40.299999999999997</v>
      </c>
      <c r="J318" s="100">
        <v>3</v>
      </c>
      <c r="K318" s="100">
        <v>33.299999999999997</v>
      </c>
      <c r="L318" s="100">
        <v>49</v>
      </c>
      <c r="M318" s="100">
        <v>38.799999999999997</v>
      </c>
      <c r="N318" s="100">
        <v>0</v>
      </c>
      <c r="O318" s="100">
        <v>0</v>
      </c>
      <c r="P318" s="100">
        <v>10</v>
      </c>
      <c r="Q318" s="100">
        <v>50</v>
      </c>
      <c r="R318" s="100">
        <v>0</v>
      </c>
      <c r="S318" s="100">
        <v>0</v>
      </c>
      <c r="T318" s="100">
        <v>9</v>
      </c>
      <c r="U318" s="100">
        <v>11.1</v>
      </c>
      <c r="V318" s="100">
        <v>62</v>
      </c>
      <c r="W318" s="100">
        <v>40.299999999999997</v>
      </c>
      <c r="X318" s="100" t="s">
        <v>85</v>
      </c>
    </row>
    <row r="319" spans="1:24">
      <c r="A319" s="100" t="s">
        <v>851</v>
      </c>
      <c r="B319" s="100" t="s">
        <v>852</v>
      </c>
      <c r="C319" s="100" t="s">
        <v>872</v>
      </c>
      <c r="D319" s="100" t="str">
        <f t="shared" si="14"/>
        <v>070680360</v>
      </c>
      <c r="E319" s="100" t="s">
        <v>812</v>
      </c>
      <c r="F319" s="100" t="s">
        <v>817</v>
      </c>
      <c r="G319" s="100" t="s">
        <v>700</v>
      </c>
      <c r="H319" s="100">
        <v>62</v>
      </c>
      <c r="I319" s="100">
        <v>40.4</v>
      </c>
      <c r="J319" s="100">
        <v>3</v>
      </c>
      <c r="K319" s="100">
        <v>33.299999999999997</v>
      </c>
      <c r="L319" s="100">
        <v>49</v>
      </c>
      <c r="M319" s="100">
        <v>40.799999999999997</v>
      </c>
      <c r="N319" s="100">
        <v>0</v>
      </c>
      <c r="O319" s="100">
        <v>0</v>
      </c>
      <c r="P319" s="100">
        <v>10</v>
      </c>
      <c r="Q319" s="100">
        <v>40</v>
      </c>
      <c r="R319" s="100">
        <v>0</v>
      </c>
      <c r="S319" s="100">
        <v>0</v>
      </c>
      <c r="T319" s="100">
        <v>9</v>
      </c>
      <c r="U319" s="100">
        <v>22.2</v>
      </c>
      <c r="V319" s="100">
        <v>62</v>
      </c>
      <c r="W319" s="100">
        <v>40.4</v>
      </c>
      <c r="X319" s="100" t="s">
        <v>85</v>
      </c>
    </row>
    <row r="320" spans="1:24">
      <c r="A320" s="100" t="s">
        <v>851</v>
      </c>
      <c r="B320" s="100" t="s">
        <v>873</v>
      </c>
      <c r="C320" s="100" t="s">
        <v>838</v>
      </c>
      <c r="D320" s="100" t="str">
        <f t="shared" si="14"/>
        <v>075820020</v>
      </c>
      <c r="E320" s="100" t="s">
        <v>812</v>
      </c>
      <c r="F320" s="100" t="s">
        <v>818</v>
      </c>
      <c r="G320" s="100" t="s">
        <v>699</v>
      </c>
      <c r="H320" s="100">
        <v>378</v>
      </c>
      <c r="I320" s="100">
        <v>48.1</v>
      </c>
      <c r="J320" s="100">
        <v>100</v>
      </c>
      <c r="K320" s="100">
        <v>67</v>
      </c>
      <c r="L320" s="100">
        <v>241</v>
      </c>
      <c r="M320" s="100">
        <v>39</v>
      </c>
      <c r="N320" s="100">
        <v>11</v>
      </c>
      <c r="O320" s="100">
        <v>90.9</v>
      </c>
      <c r="P320" s="100">
        <v>25</v>
      </c>
      <c r="Q320" s="100">
        <v>40</v>
      </c>
      <c r="R320" s="100">
        <v>1</v>
      </c>
      <c r="S320" s="100">
        <v>0</v>
      </c>
      <c r="T320" s="100">
        <v>40</v>
      </c>
      <c r="U320" s="100">
        <v>7.5</v>
      </c>
      <c r="V320" s="100">
        <v>190</v>
      </c>
      <c r="W320" s="100">
        <v>35.799999999999997</v>
      </c>
      <c r="X320" s="100" t="s">
        <v>78</v>
      </c>
    </row>
    <row r="321" spans="1:24">
      <c r="A321" s="100" t="s">
        <v>851</v>
      </c>
      <c r="B321" s="100" t="s">
        <v>873</v>
      </c>
      <c r="C321" s="100" t="s">
        <v>838</v>
      </c>
      <c r="D321" s="100" t="str">
        <f t="shared" si="14"/>
        <v>075820020</v>
      </c>
      <c r="E321" s="100" t="s">
        <v>812</v>
      </c>
      <c r="F321" s="100" t="s">
        <v>818</v>
      </c>
      <c r="G321" s="100" t="s">
        <v>700</v>
      </c>
      <c r="H321" s="100">
        <v>378</v>
      </c>
      <c r="I321" s="100">
        <v>40.799999999999997</v>
      </c>
      <c r="J321" s="100">
        <v>100</v>
      </c>
      <c r="K321" s="100">
        <v>53</v>
      </c>
      <c r="L321" s="100">
        <v>241</v>
      </c>
      <c r="M321" s="100">
        <v>34.5</v>
      </c>
      <c r="N321" s="100">
        <v>11</v>
      </c>
      <c r="O321" s="100">
        <v>90.9</v>
      </c>
      <c r="P321" s="100">
        <v>25</v>
      </c>
      <c r="Q321" s="100">
        <v>32</v>
      </c>
      <c r="R321" s="100">
        <v>1</v>
      </c>
      <c r="S321" s="100">
        <v>0</v>
      </c>
      <c r="T321" s="100">
        <v>39</v>
      </c>
      <c r="U321" s="100">
        <v>10.3</v>
      </c>
      <c r="V321" s="100">
        <v>191</v>
      </c>
      <c r="W321" s="100">
        <v>29.8</v>
      </c>
      <c r="X321" s="100" t="s">
        <v>78</v>
      </c>
    </row>
    <row r="322" spans="1:24">
      <c r="A322" s="100" t="s">
        <v>851</v>
      </c>
      <c r="B322" s="100" t="s">
        <v>873</v>
      </c>
      <c r="C322" s="100" t="s">
        <v>838</v>
      </c>
      <c r="D322" s="100" t="str">
        <f t="shared" si="14"/>
        <v>075820020</v>
      </c>
      <c r="E322" s="100" t="s">
        <v>812</v>
      </c>
      <c r="F322" s="100" t="s">
        <v>819</v>
      </c>
      <c r="G322" s="100" t="s">
        <v>699</v>
      </c>
      <c r="H322" s="100">
        <v>363</v>
      </c>
      <c r="I322" s="100">
        <v>69.099999999999994</v>
      </c>
      <c r="J322" s="100">
        <v>109</v>
      </c>
      <c r="K322" s="100">
        <v>80.7</v>
      </c>
      <c r="L322" s="100">
        <v>205</v>
      </c>
      <c r="M322" s="100">
        <v>66.400000000000006</v>
      </c>
      <c r="N322" s="100">
        <v>10</v>
      </c>
      <c r="O322" s="100">
        <v>100</v>
      </c>
      <c r="P322" s="100">
        <v>39</v>
      </c>
      <c r="Q322" s="100">
        <v>43.6</v>
      </c>
      <c r="R322" s="100">
        <v>0</v>
      </c>
      <c r="S322" s="100">
        <v>0</v>
      </c>
      <c r="T322" s="100">
        <v>56</v>
      </c>
      <c r="U322" s="100">
        <v>26.8</v>
      </c>
      <c r="V322" s="100">
        <v>168</v>
      </c>
      <c r="W322" s="100">
        <v>53.6</v>
      </c>
      <c r="X322" s="100" t="s">
        <v>78</v>
      </c>
    </row>
    <row r="323" spans="1:24">
      <c r="A323" s="100" t="s">
        <v>851</v>
      </c>
      <c r="B323" s="100" t="s">
        <v>873</v>
      </c>
      <c r="C323" s="100" t="s">
        <v>838</v>
      </c>
      <c r="D323" s="100" t="str">
        <f t="shared" si="14"/>
        <v>075820020</v>
      </c>
      <c r="E323" s="100" t="s">
        <v>812</v>
      </c>
      <c r="F323" s="100" t="s">
        <v>819</v>
      </c>
      <c r="G323" s="100" t="s">
        <v>700</v>
      </c>
      <c r="H323" s="100">
        <v>361</v>
      </c>
      <c r="I323" s="100">
        <v>38.799999999999997</v>
      </c>
      <c r="J323" s="100">
        <v>108</v>
      </c>
      <c r="K323" s="100">
        <v>52.8</v>
      </c>
      <c r="L323" s="100">
        <v>205</v>
      </c>
      <c r="M323" s="100">
        <v>32.200000000000003</v>
      </c>
      <c r="N323" s="100">
        <v>10</v>
      </c>
      <c r="O323" s="100">
        <v>80</v>
      </c>
      <c r="P323" s="100">
        <v>38</v>
      </c>
      <c r="Q323" s="100">
        <v>23.7</v>
      </c>
      <c r="R323" s="100">
        <v>0</v>
      </c>
      <c r="S323" s="100">
        <v>0</v>
      </c>
      <c r="T323" s="100">
        <v>54</v>
      </c>
      <c r="U323" s="100">
        <v>9.3000000000000007</v>
      </c>
      <c r="V323" s="100">
        <v>167</v>
      </c>
      <c r="W323" s="100">
        <v>24</v>
      </c>
      <c r="X323" s="100" t="s">
        <v>78</v>
      </c>
    </row>
    <row r="324" spans="1:24">
      <c r="A324" s="100" t="s">
        <v>874</v>
      </c>
      <c r="B324" s="100" t="s">
        <v>875</v>
      </c>
      <c r="C324" s="100" t="s">
        <v>820</v>
      </c>
      <c r="D324" s="100" t="str">
        <f t="shared" si="14"/>
        <v>095790060</v>
      </c>
      <c r="E324" s="100" t="s">
        <v>812</v>
      </c>
      <c r="F324" s="100" t="s">
        <v>814</v>
      </c>
      <c r="G324" s="100" t="s">
        <v>699</v>
      </c>
      <c r="H324" s="100">
        <v>45</v>
      </c>
      <c r="I324" s="100">
        <v>46.7</v>
      </c>
      <c r="J324" s="100">
        <v>7</v>
      </c>
      <c r="K324" s="100">
        <v>71.400000000000006</v>
      </c>
      <c r="L324" s="100">
        <v>8</v>
      </c>
      <c r="M324" s="100">
        <v>25</v>
      </c>
      <c r="N324" s="100">
        <v>0</v>
      </c>
      <c r="O324" s="100">
        <v>0</v>
      </c>
      <c r="P324" s="100">
        <v>30</v>
      </c>
      <c r="Q324" s="100">
        <v>46.7</v>
      </c>
      <c r="R324" s="100">
        <v>14</v>
      </c>
      <c r="S324" s="100">
        <v>14.3</v>
      </c>
      <c r="T324" s="100">
        <v>11</v>
      </c>
      <c r="U324" s="100">
        <v>27.3</v>
      </c>
      <c r="V324" s="100">
        <v>38</v>
      </c>
      <c r="W324" s="100">
        <v>42.1</v>
      </c>
      <c r="X324" s="100" t="s">
        <v>78</v>
      </c>
    </row>
    <row r="325" spans="1:24">
      <c r="A325" s="100" t="s">
        <v>874</v>
      </c>
      <c r="B325" s="100" t="s">
        <v>875</v>
      </c>
      <c r="C325" s="100" t="s">
        <v>820</v>
      </c>
      <c r="D325" s="100" t="str">
        <f t="shared" si="14"/>
        <v>095790060</v>
      </c>
      <c r="E325" s="100" t="s">
        <v>812</v>
      </c>
      <c r="F325" s="100" t="s">
        <v>814</v>
      </c>
      <c r="G325" s="100" t="s">
        <v>700</v>
      </c>
      <c r="H325" s="100">
        <v>45</v>
      </c>
      <c r="I325" s="100">
        <v>42.3</v>
      </c>
      <c r="J325" s="100">
        <v>7</v>
      </c>
      <c r="K325" s="100">
        <v>71.5</v>
      </c>
      <c r="L325" s="100">
        <v>8</v>
      </c>
      <c r="M325" s="100">
        <v>12.5</v>
      </c>
      <c r="N325" s="100">
        <v>0</v>
      </c>
      <c r="O325" s="100">
        <v>0</v>
      </c>
      <c r="P325" s="100">
        <v>30</v>
      </c>
      <c r="Q325" s="100">
        <v>43.3</v>
      </c>
      <c r="R325" s="100">
        <v>14</v>
      </c>
      <c r="S325" s="100">
        <v>14.3</v>
      </c>
      <c r="T325" s="100">
        <v>11</v>
      </c>
      <c r="U325" s="100">
        <v>18.2</v>
      </c>
      <c r="V325" s="100">
        <v>38</v>
      </c>
      <c r="W325" s="100">
        <v>34.200000000000003</v>
      </c>
      <c r="X325" s="100" t="s">
        <v>78</v>
      </c>
    </row>
    <row r="326" spans="1:24">
      <c r="A326" s="100" t="s">
        <v>874</v>
      </c>
      <c r="B326" s="100" t="s">
        <v>875</v>
      </c>
      <c r="C326" s="100" t="s">
        <v>820</v>
      </c>
      <c r="D326" s="100" t="str">
        <f t="shared" si="14"/>
        <v>095790060</v>
      </c>
      <c r="E326" s="100" t="s">
        <v>812</v>
      </c>
      <c r="F326" s="100" t="s">
        <v>815</v>
      </c>
      <c r="G326" s="100" t="s">
        <v>699</v>
      </c>
      <c r="H326" s="100">
        <v>46</v>
      </c>
      <c r="I326" s="100">
        <v>30.4</v>
      </c>
      <c r="J326" s="100">
        <v>8</v>
      </c>
      <c r="K326" s="100">
        <v>62.5</v>
      </c>
      <c r="L326" s="100">
        <v>8</v>
      </c>
      <c r="M326" s="100">
        <v>37.5</v>
      </c>
      <c r="N326" s="100">
        <v>0</v>
      </c>
      <c r="O326" s="100">
        <v>0</v>
      </c>
      <c r="P326" s="100">
        <v>30</v>
      </c>
      <c r="Q326" s="100">
        <v>20</v>
      </c>
      <c r="R326" s="100">
        <v>8</v>
      </c>
      <c r="S326" s="100">
        <v>0</v>
      </c>
      <c r="T326" s="100">
        <v>10</v>
      </c>
      <c r="U326" s="100">
        <v>0</v>
      </c>
      <c r="V326" s="100">
        <v>41</v>
      </c>
      <c r="W326" s="100">
        <v>24.4</v>
      </c>
      <c r="X326" s="100" t="s">
        <v>78</v>
      </c>
    </row>
    <row r="327" spans="1:24">
      <c r="A327" s="100" t="s">
        <v>874</v>
      </c>
      <c r="B327" s="100" t="s">
        <v>875</v>
      </c>
      <c r="C327" s="100" t="s">
        <v>820</v>
      </c>
      <c r="D327" s="100" t="str">
        <f t="shared" si="14"/>
        <v>095790060</v>
      </c>
      <c r="E327" s="100" t="s">
        <v>812</v>
      </c>
      <c r="F327" s="100" t="s">
        <v>815</v>
      </c>
      <c r="G327" s="100" t="s">
        <v>700</v>
      </c>
      <c r="H327" s="100">
        <v>45</v>
      </c>
      <c r="I327" s="100">
        <v>48.9</v>
      </c>
      <c r="J327" s="100">
        <v>8</v>
      </c>
      <c r="K327" s="100">
        <v>75</v>
      </c>
      <c r="L327" s="100">
        <v>8</v>
      </c>
      <c r="M327" s="100">
        <v>62.5</v>
      </c>
      <c r="N327" s="100">
        <v>0</v>
      </c>
      <c r="O327" s="100">
        <v>0</v>
      </c>
      <c r="P327" s="100">
        <v>29</v>
      </c>
      <c r="Q327" s="100">
        <v>37.9</v>
      </c>
      <c r="R327" s="100">
        <v>7</v>
      </c>
      <c r="S327" s="100">
        <v>42.9</v>
      </c>
      <c r="T327" s="100">
        <v>10</v>
      </c>
      <c r="U327" s="100">
        <v>50</v>
      </c>
      <c r="V327" s="100">
        <v>40</v>
      </c>
      <c r="W327" s="100">
        <v>50</v>
      </c>
      <c r="X327" s="100" t="s">
        <v>78</v>
      </c>
    </row>
    <row r="328" spans="1:24">
      <c r="A328" s="100" t="s">
        <v>874</v>
      </c>
      <c r="B328" s="100" t="s">
        <v>875</v>
      </c>
      <c r="C328" s="100" t="s">
        <v>820</v>
      </c>
      <c r="D328" s="100" t="str">
        <f t="shared" si="14"/>
        <v>095790060</v>
      </c>
      <c r="E328" s="100" t="s">
        <v>812</v>
      </c>
      <c r="F328" s="100" t="s">
        <v>816</v>
      </c>
      <c r="G328" s="100" t="s">
        <v>699</v>
      </c>
      <c r="H328" s="100">
        <v>45</v>
      </c>
      <c r="I328" s="100">
        <v>40</v>
      </c>
      <c r="J328" s="100">
        <v>8</v>
      </c>
      <c r="K328" s="100">
        <v>75</v>
      </c>
      <c r="L328" s="100">
        <v>9</v>
      </c>
      <c r="M328" s="100">
        <v>33.299999999999997</v>
      </c>
      <c r="N328" s="100">
        <v>0</v>
      </c>
      <c r="O328" s="100">
        <v>0</v>
      </c>
      <c r="P328" s="100">
        <v>28</v>
      </c>
      <c r="Q328" s="100">
        <v>32.1</v>
      </c>
      <c r="R328" s="100">
        <v>3</v>
      </c>
      <c r="S328" s="100">
        <v>0</v>
      </c>
      <c r="T328" s="100">
        <v>13</v>
      </c>
      <c r="U328" s="100">
        <v>15.4</v>
      </c>
      <c r="V328" s="100">
        <v>40</v>
      </c>
      <c r="W328" s="100">
        <v>32.5</v>
      </c>
      <c r="X328" s="100" t="s">
        <v>78</v>
      </c>
    </row>
    <row r="329" spans="1:24">
      <c r="A329" s="100" t="s">
        <v>874</v>
      </c>
      <c r="B329" s="100" t="s">
        <v>875</v>
      </c>
      <c r="C329" s="100" t="s">
        <v>820</v>
      </c>
      <c r="D329" s="100" t="str">
        <f t="shared" si="14"/>
        <v>095790060</v>
      </c>
      <c r="E329" s="100" t="s">
        <v>812</v>
      </c>
      <c r="F329" s="100" t="s">
        <v>816</v>
      </c>
      <c r="G329" s="100" t="s">
        <v>700</v>
      </c>
      <c r="H329" s="100">
        <v>45</v>
      </c>
      <c r="I329" s="100">
        <v>80</v>
      </c>
      <c r="J329" s="100">
        <v>8</v>
      </c>
      <c r="K329" s="100">
        <v>87.5</v>
      </c>
      <c r="L329" s="100">
        <v>9</v>
      </c>
      <c r="M329" s="100">
        <v>88.9</v>
      </c>
      <c r="N329" s="100">
        <v>0</v>
      </c>
      <c r="O329" s="100">
        <v>0</v>
      </c>
      <c r="P329" s="100">
        <v>28</v>
      </c>
      <c r="Q329" s="100">
        <v>75</v>
      </c>
      <c r="R329" s="100">
        <v>3</v>
      </c>
      <c r="S329" s="100">
        <v>0</v>
      </c>
      <c r="T329" s="100">
        <v>13</v>
      </c>
      <c r="U329" s="100">
        <v>61.5</v>
      </c>
      <c r="V329" s="100">
        <v>40</v>
      </c>
      <c r="W329" s="100">
        <v>77.5</v>
      </c>
      <c r="X329" s="100" t="s">
        <v>78</v>
      </c>
    </row>
    <row r="330" spans="1:24">
      <c r="A330" s="100" t="s">
        <v>874</v>
      </c>
      <c r="B330" s="100" t="s">
        <v>875</v>
      </c>
      <c r="C330" s="100" t="s">
        <v>854</v>
      </c>
      <c r="D330" s="100" t="str">
        <f t="shared" ref="D330:D349" si="15">A330&amp;B330&amp;C330</f>
        <v>095790070</v>
      </c>
      <c r="E330" s="100" t="s">
        <v>812</v>
      </c>
      <c r="F330" s="100" t="s">
        <v>817</v>
      </c>
      <c r="G330" s="100" t="s">
        <v>699</v>
      </c>
      <c r="H330" s="100">
        <v>42</v>
      </c>
      <c r="I330" s="100">
        <v>42.9</v>
      </c>
      <c r="J330" s="100">
        <v>10</v>
      </c>
      <c r="K330" s="100">
        <v>40</v>
      </c>
      <c r="L330" s="100">
        <v>8</v>
      </c>
      <c r="M330" s="100">
        <v>25</v>
      </c>
      <c r="N330" s="100">
        <v>0</v>
      </c>
      <c r="O330" s="100">
        <v>0</v>
      </c>
      <c r="P330" s="100">
        <v>24</v>
      </c>
      <c r="Q330" s="100">
        <v>50</v>
      </c>
      <c r="R330" s="100">
        <v>3</v>
      </c>
      <c r="S330" s="100">
        <v>0</v>
      </c>
      <c r="T330" s="100">
        <v>15</v>
      </c>
      <c r="U330" s="100">
        <v>20</v>
      </c>
      <c r="V330" s="100">
        <v>40</v>
      </c>
      <c r="W330" s="100">
        <v>42.5</v>
      </c>
      <c r="X330" s="100" t="s">
        <v>78</v>
      </c>
    </row>
    <row r="331" spans="1:24">
      <c r="A331" s="100" t="s">
        <v>874</v>
      </c>
      <c r="B331" s="100" t="s">
        <v>875</v>
      </c>
      <c r="C331" s="100" t="s">
        <v>854</v>
      </c>
      <c r="D331" s="100" t="str">
        <f t="shared" si="15"/>
        <v>095790070</v>
      </c>
      <c r="E331" s="100" t="s">
        <v>812</v>
      </c>
      <c r="F331" s="100" t="s">
        <v>817</v>
      </c>
      <c r="G331" s="100" t="s">
        <v>700</v>
      </c>
      <c r="H331" s="100">
        <v>42</v>
      </c>
      <c r="I331" s="100">
        <v>54.7</v>
      </c>
      <c r="J331" s="100">
        <v>10</v>
      </c>
      <c r="K331" s="100">
        <v>50</v>
      </c>
      <c r="L331" s="100">
        <v>8</v>
      </c>
      <c r="M331" s="100">
        <v>62.5</v>
      </c>
      <c r="N331" s="100">
        <v>0</v>
      </c>
      <c r="O331" s="100">
        <v>0</v>
      </c>
      <c r="P331" s="100">
        <v>24</v>
      </c>
      <c r="Q331" s="100">
        <v>54.1</v>
      </c>
      <c r="R331" s="100">
        <v>3</v>
      </c>
      <c r="S331" s="100">
        <v>33.299999999999997</v>
      </c>
      <c r="T331" s="100">
        <v>15</v>
      </c>
      <c r="U331" s="100">
        <v>13.3</v>
      </c>
      <c r="V331" s="100">
        <v>40</v>
      </c>
      <c r="W331" s="100">
        <v>52.5</v>
      </c>
      <c r="X331" s="100" t="s">
        <v>78</v>
      </c>
    </row>
    <row r="332" spans="1:24">
      <c r="A332" s="100" t="s">
        <v>874</v>
      </c>
      <c r="B332" s="100" t="s">
        <v>875</v>
      </c>
      <c r="C332" s="100" t="s">
        <v>854</v>
      </c>
      <c r="D332" s="100" t="str">
        <f t="shared" si="15"/>
        <v>095790070</v>
      </c>
      <c r="E332" s="100" t="s">
        <v>812</v>
      </c>
      <c r="F332" s="100" t="s">
        <v>818</v>
      </c>
      <c r="G332" s="100" t="s">
        <v>699</v>
      </c>
      <c r="H332" s="100">
        <v>23</v>
      </c>
      <c r="I332" s="100">
        <v>43.5</v>
      </c>
      <c r="J332" s="100">
        <v>6</v>
      </c>
      <c r="K332" s="100">
        <v>66.7</v>
      </c>
      <c r="L332" s="100">
        <v>5</v>
      </c>
      <c r="M332" s="100">
        <v>40</v>
      </c>
      <c r="N332" s="100">
        <v>0</v>
      </c>
      <c r="O332" s="100">
        <v>0</v>
      </c>
      <c r="P332" s="100">
        <v>12</v>
      </c>
      <c r="Q332" s="100">
        <v>33.299999999999997</v>
      </c>
      <c r="R332" s="100">
        <v>0</v>
      </c>
      <c r="S332" s="100">
        <v>0</v>
      </c>
      <c r="T332" s="100">
        <v>10</v>
      </c>
      <c r="U332" s="100">
        <v>30</v>
      </c>
      <c r="V332" s="100">
        <v>21</v>
      </c>
      <c r="W332" s="100">
        <v>42.9</v>
      </c>
      <c r="X332" s="100" t="s">
        <v>78</v>
      </c>
    </row>
    <row r="333" spans="1:24">
      <c r="A333" s="100" t="s">
        <v>874</v>
      </c>
      <c r="B333" s="100" t="s">
        <v>875</v>
      </c>
      <c r="C333" s="100" t="s">
        <v>854</v>
      </c>
      <c r="D333" s="100" t="str">
        <f t="shared" si="15"/>
        <v>095790070</v>
      </c>
      <c r="E333" s="100" t="s">
        <v>812</v>
      </c>
      <c r="F333" s="100" t="s">
        <v>818</v>
      </c>
      <c r="G333" s="100" t="s">
        <v>700</v>
      </c>
      <c r="H333" s="100">
        <v>23</v>
      </c>
      <c r="I333" s="100">
        <v>52.2</v>
      </c>
      <c r="J333" s="100">
        <v>6</v>
      </c>
      <c r="K333" s="100">
        <v>66.7</v>
      </c>
      <c r="L333" s="100">
        <v>5</v>
      </c>
      <c r="M333" s="100">
        <v>20</v>
      </c>
      <c r="N333" s="100">
        <v>0</v>
      </c>
      <c r="O333" s="100">
        <v>0</v>
      </c>
      <c r="P333" s="100">
        <v>12</v>
      </c>
      <c r="Q333" s="100">
        <v>58.3</v>
      </c>
      <c r="R333" s="100">
        <v>0</v>
      </c>
      <c r="S333" s="100">
        <v>0</v>
      </c>
      <c r="T333" s="100">
        <v>10</v>
      </c>
      <c r="U333" s="100">
        <v>30</v>
      </c>
      <c r="V333" s="100">
        <v>21</v>
      </c>
      <c r="W333" s="100">
        <v>47.7</v>
      </c>
      <c r="X333" s="100" t="s">
        <v>78</v>
      </c>
    </row>
    <row r="334" spans="1:24">
      <c r="A334" s="100" t="s">
        <v>874</v>
      </c>
      <c r="B334" s="100" t="s">
        <v>875</v>
      </c>
      <c r="C334" s="100" t="s">
        <v>854</v>
      </c>
      <c r="D334" s="100" t="str">
        <f t="shared" si="15"/>
        <v>095790070</v>
      </c>
      <c r="E334" s="100" t="s">
        <v>812</v>
      </c>
      <c r="F334" s="100" t="s">
        <v>819</v>
      </c>
      <c r="G334" s="100" t="s">
        <v>699</v>
      </c>
      <c r="H334" s="100">
        <v>41</v>
      </c>
      <c r="I334" s="100">
        <v>48.8</v>
      </c>
      <c r="J334" s="100">
        <v>5</v>
      </c>
      <c r="K334" s="100">
        <v>80</v>
      </c>
      <c r="L334" s="100">
        <v>13</v>
      </c>
      <c r="M334" s="100">
        <v>46.2</v>
      </c>
      <c r="N334" s="100">
        <v>0</v>
      </c>
      <c r="O334" s="100">
        <v>0</v>
      </c>
      <c r="P334" s="100">
        <v>23</v>
      </c>
      <c r="Q334" s="100">
        <v>43.4</v>
      </c>
      <c r="R334" s="100">
        <v>5</v>
      </c>
      <c r="S334" s="100">
        <v>0</v>
      </c>
      <c r="T334" s="100">
        <v>12</v>
      </c>
      <c r="U334" s="100">
        <v>16.7</v>
      </c>
      <c r="V334" s="100">
        <v>36</v>
      </c>
      <c r="W334" s="100">
        <v>44.5</v>
      </c>
      <c r="X334" s="100" t="s">
        <v>78</v>
      </c>
    </row>
    <row r="335" spans="1:24">
      <c r="A335" s="100" t="s">
        <v>874</v>
      </c>
      <c r="B335" s="100" t="s">
        <v>875</v>
      </c>
      <c r="C335" s="100" t="s">
        <v>854</v>
      </c>
      <c r="D335" s="100" t="str">
        <f t="shared" si="15"/>
        <v>095790070</v>
      </c>
      <c r="E335" s="100" t="s">
        <v>812</v>
      </c>
      <c r="F335" s="100" t="s">
        <v>819</v>
      </c>
      <c r="G335" s="100" t="s">
        <v>700</v>
      </c>
      <c r="H335" s="100">
        <v>41</v>
      </c>
      <c r="I335" s="100">
        <v>48.8</v>
      </c>
      <c r="J335" s="100">
        <v>5</v>
      </c>
      <c r="K335" s="100">
        <v>80</v>
      </c>
      <c r="L335" s="100">
        <v>13</v>
      </c>
      <c r="M335" s="100">
        <v>38.5</v>
      </c>
      <c r="N335" s="100">
        <v>0</v>
      </c>
      <c r="O335" s="100">
        <v>0</v>
      </c>
      <c r="P335" s="100">
        <v>23</v>
      </c>
      <c r="Q335" s="100">
        <v>47.8</v>
      </c>
      <c r="R335" s="100">
        <v>5</v>
      </c>
      <c r="S335" s="100">
        <v>20</v>
      </c>
      <c r="T335" s="100">
        <v>12</v>
      </c>
      <c r="U335" s="100">
        <v>8.3000000000000007</v>
      </c>
      <c r="V335" s="100">
        <v>36</v>
      </c>
      <c r="W335" s="100">
        <v>41.7</v>
      </c>
      <c r="X335" s="100" t="s">
        <v>78</v>
      </c>
    </row>
    <row r="336" spans="1:24">
      <c r="A336" s="100" t="s">
        <v>811</v>
      </c>
      <c r="B336" s="100" t="s">
        <v>876</v>
      </c>
      <c r="C336" s="100" t="s">
        <v>838</v>
      </c>
      <c r="D336" s="100" t="str">
        <f t="shared" si="15"/>
        <v>110540020</v>
      </c>
      <c r="E336" s="100" t="s">
        <v>812</v>
      </c>
      <c r="F336" s="100" t="s">
        <v>811</v>
      </c>
      <c r="G336" s="100" t="s">
        <v>699</v>
      </c>
      <c r="H336" s="100">
        <v>270</v>
      </c>
      <c r="I336" s="100">
        <v>77.099999999999994</v>
      </c>
      <c r="J336" s="100">
        <v>45</v>
      </c>
      <c r="K336" s="100">
        <v>93.3</v>
      </c>
      <c r="L336" s="100">
        <v>96</v>
      </c>
      <c r="M336" s="100">
        <v>63.5</v>
      </c>
      <c r="N336" s="100">
        <v>5</v>
      </c>
      <c r="O336" s="100">
        <v>60</v>
      </c>
      <c r="P336" s="100">
        <v>122</v>
      </c>
      <c r="Q336" s="100">
        <v>82</v>
      </c>
      <c r="R336" s="100">
        <v>19</v>
      </c>
      <c r="S336" s="100">
        <v>68.400000000000006</v>
      </c>
      <c r="T336" s="100">
        <v>52</v>
      </c>
      <c r="U336" s="100">
        <v>15.4</v>
      </c>
      <c r="V336" s="100">
        <v>200</v>
      </c>
      <c r="W336" s="100">
        <v>80.5</v>
      </c>
      <c r="X336" s="100" t="s">
        <v>78</v>
      </c>
    </row>
    <row r="337" spans="1:24">
      <c r="A337" s="100" t="s">
        <v>811</v>
      </c>
      <c r="B337" s="100" t="s">
        <v>876</v>
      </c>
      <c r="C337" s="100" t="s">
        <v>838</v>
      </c>
      <c r="D337" s="100" t="str">
        <f t="shared" si="15"/>
        <v>110540020</v>
      </c>
      <c r="E337" s="100" t="s">
        <v>812</v>
      </c>
      <c r="F337" s="100" t="s">
        <v>811</v>
      </c>
      <c r="G337" s="100" t="s">
        <v>700</v>
      </c>
      <c r="H337" s="100">
        <v>271</v>
      </c>
      <c r="I337" s="100">
        <v>61.2</v>
      </c>
      <c r="J337" s="100">
        <v>45</v>
      </c>
      <c r="K337" s="100">
        <v>80</v>
      </c>
      <c r="L337" s="100">
        <v>97</v>
      </c>
      <c r="M337" s="100">
        <v>48.5</v>
      </c>
      <c r="N337" s="100">
        <v>5</v>
      </c>
      <c r="O337" s="100">
        <v>40</v>
      </c>
      <c r="P337" s="100">
        <v>122</v>
      </c>
      <c r="Q337" s="100">
        <v>64.7</v>
      </c>
      <c r="R337" s="100">
        <v>19</v>
      </c>
      <c r="S337" s="100">
        <v>42.1</v>
      </c>
      <c r="T337" s="100">
        <v>52</v>
      </c>
      <c r="U337" s="100">
        <v>9.6</v>
      </c>
      <c r="V337" s="100">
        <v>201</v>
      </c>
      <c r="W337" s="100">
        <v>63.2</v>
      </c>
      <c r="X337" s="100" t="s">
        <v>78</v>
      </c>
    </row>
    <row r="338" spans="1:24">
      <c r="A338" s="100" t="s">
        <v>811</v>
      </c>
      <c r="B338" s="100" t="s">
        <v>876</v>
      </c>
      <c r="C338" s="100" t="s">
        <v>813</v>
      </c>
      <c r="D338" s="100" t="str">
        <f t="shared" si="15"/>
        <v>110540030</v>
      </c>
      <c r="E338" s="100" t="s">
        <v>812</v>
      </c>
      <c r="F338" s="100" t="s">
        <v>814</v>
      </c>
      <c r="G338" s="100" t="s">
        <v>699</v>
      </c>
      <c r="H338" s="100">
        <v>96</v>
      </c>
      <c r="I338" s="100">
        <v>27.1</v>
      </c>
      <c r="J338" s="100">
        <v>1</v>
      </c>
      <c r="K338" s="100">
        <v>0</v>
      </c>
      <c r="L338" s="100">
        <v>13</v>
      </c>
      <c r="M338" s="100">
        <v>30.8</v>
      </c>
      <c r="N338" s="100">
        <v>0</v>
      </c>
      <c r="O338" s="100">
        <v>0</v>
      </c>
      <c r="P338" s="100">
        <v>81</v>
      </c>
      <c r="Q338" s="100">
        <v>26</v>
      </c>
      <c r="R338" s="100">
        <v>33</v>
      </c>
      <c r="S338" s="100">
        <v>12.1</v>
      </c>
      <c r="T338" s="100">
        <v>3</v>
      </c>
      <c r="U338" s="100">
        <v>0</v>
      </c>
      <c r="V338" s="100">
        <v>96</v>
      </c>
      <c r="W338" s="100">
        <v>27.1</v>
      </c>
      <c r="X338" s="100" t="s">
        <v>78</v>
      </c>
    </row>
    <row r="339" spans="1:24">
      <c r="A339" s="100" t="s">
        <v>811</v>
      </c>
      <c r="B339" s="100" t="s">
        <v>876</v>
      </c>
      <c r="C339" s="100" t="s">
        <v>813</v>
      </c>
      <c r="D339" s="100" t="str">
        <f t="shared" si="15"/>
        <v>110540030</v>
      </c>
      <c r="E339" s="100" t="s">
        <v>812</v>
      </c>
      <c r="F339" s="100" t="s">
        <v>814</v>
      </c>
      <c r="G339" s="100" t="s">
        <v>700</v>
      </c>
      <c r="H339" s="100">
        <v>96</v>
      </c>
      <c r="I339" s="100">
        <v>49</v>
      </c>
      <c r="J339" s="100">
        <v>1</v>
      </c>
      <c r="K339" s="100">
        <v>0</v>
      </c>
      <c r="L339" s="100">
        <v>13</v>
      </c>
      <c r="M339" s="100">
        <v>38.5</v>
      </c>
      <c r="N339" s="100">
        <v>0</v>
      </c>
      <c r="O339" s="100">
        <v>0</v>
      </c>
      <c r="P339" s="100">
        <v>81</v>
      </c>
      <c r="Q339" s="100">
        <v>50.6</v>
      </c>
      <c r="R339" s="100">
        <v>33</v>
      </c>
      <c r="S339" s="100">
        <v>30.3</v>
      </c>
      <c r="T339" s="100">
        <v>3</v>
      </c>
      <c r="U339" s="100">
        <v>0</v>
      </c>
      <c r="V339" s="100">
        <v>96</v>
      </c>
      <c r="W339" s="100">
        <v>49</v>
      </c>
      <c r="X339" s="100" t="s">
        <v>78</v>
      </c>
    </row>
    <row r="340" spans="1:24">
      <c r="A340" s="100" t="s">
        <v>811</v>
      </c>
      <c r="B340" s="100" t="s">
        <v>876</v>
      </c>
      <c r="C340" s="100" t="s">
        <v>813</v>
      </c>
      <c r="D340" s="100" t="str">
        <f t="shared" si="15"/>
        <v>110540030</v>
      </c>
      <c r="E340" s="100" t="s">
        <v>812</v>
      </c>
      <c r="F340" s="100" t="s">
        <v>815</v>
      </c>
      <c r="G340" s="100" t="s">
        <v>699</v>
      </c>
      <c r="H340" s="100">
        <v>105</v>
      </c>
      <c r="I340" s="100">
        <v>20</v>
      </c>
      <c r="J340" s="100">
        <v>6</v>
      </c>
      <c r="K340" s="100">
        <v>50</v>
      </c>
      <c r="L340" s="100">
        <v>23</v>
      </c>
      <c r="M340" s="100">
        <v>13</v>
      </c>
      <c r="N340" s="100">
        <v>1</v>
      </c>
      <c r="O340" s="100">
        <v>0</v>
      </c>
      <c r="P340" s="100">
        <v>74</v>
      </c>
      <c r="Q340" s="100">
        <v>20.3</v>
      </c>
      <c r="R340" s="100">
        <v>29</v>
      </c>
      <c r="S340" s="100">
        <v>0</v>
      </c>
      <c r="T340" s="100">
        <v>14</v>
      </c>
      <c r="U340" s="100">
        <v>14.3</v>
      </c>
      <c r="V340" s="100">
        <v>104</v>
      </c>
      <c r="W340" s="100">
        <v>20.2</v>
      </c>
      <c r="X340" s="100" t="s">
        <v>78</v>
      </c>
    </row>
    <row r="341" spans="1:24">
      <c r="A341" s="100" t="s">
        <v>811</v>
      </c>
      <c r="B341" s="100" t="s">
        <v>876</v>
      </c>
      <c r="C341" s="100" t="s">
        <v>813</v>
      </c>
      <c r="D341" s="100" t="str">
        <f t="shared" si="15"/>
        <v>110540030</v>
      </c>
      <c r="E341" s="100" t="s">
        <v>812</v>
      </c>
      <c r="F341" s="100" t="s">
        <v>815</v>
      </c>
      <c r="G341" s="100" t="s">
        <v>700</v>
      </c>
      <c r="H341" s="100">
        <v>105</v>
      </c>
      <c r="I341" s="100">
        <v>46.7</v>
      </c>
      <c r="J341" s="100">
        <v>6</v>
      </c>
      <c r="K341" s="100">
        <v>83.3</v>
      </c>
      <c r="L341" s="100">
        <v>23</v>
      </c>
      <c r="M341" s="100">
        <v>34.799999999999997</v>
      </c>
      <c r="N341" s="100">
        <v>1</v>
      </c>
      <c r="O341" s="100">
        <v>0</v>
      </c>
      <c r="P341" s="100">
        <v>74</v>
      </c>
      <c r="Q341" s="100">
        <v>48.7</v>
      </c>
      <c r="R341" s="100">
        <v>29</v>
      </c>
      <c r="S341" s="100">
        <v>31</v>
      </c>
      <c r="T341" s="100">
        <v>14</v>
      </c>
      <c r="U341" s="100">
        <v>21.4</v>
      </c>
      <c r="V341" s="100">
        <v>104</v>
      </c>
      <c r="W341" s="100">
        <v>46.2</v>
      </c>
      <c r="X341" s="100" t="s">
        <v>78</v>
      </c>
    </row>
    <row r="342" spans="1:24">
      <c r="A342" s="100" t="s">
        <v>811</v>
      </c>
      <c r="B342" s="100" t="s">
        <v>876</v>
      </c>
      <c r="C342" s="100" t="s">
        <v>813</v>
      </c>
      <c r="D342" s="100" t="str">
        <f t="shared" si="15"/>
        <v>110540030</v>
      </c>
      <c r="E342" s="100" t="s">
        <v>812</v>
      </c>
      <c r="F342" s="100" t="s">
        <v>816</v>
      </c>
      <c r="G342" s="100" t="s">
        <v>699</v>
      </c>
      <c r="H342" s="100">
        <v>94</v>
      </c>
      <c r="I342" s="100">
        <v>25.5</v>
      </c>
      <c r="J342" s="100">
        <v>2</v>
      </c>
      <c r="K342" s="100">
        <v>0</v>
      </c>
      <c r="L342" s="100">
        <v>20</v>
      </c>
      <c r="M342" s="100">
        <v>35</v>
      </c>
      <c r="N342" s="100">
        <v>0</v>
      </c>
      <c r="O342" s="100">
        <v>0</v>
      </c>
      <c r="P342" s="100">
        <v>71</v>
      </c>
      <c r="Q342" s="100">
        <v>22.5</v>
      </c>
      <c r="R342" s="100">
        <v>26</v>
      </c>
      <c r="S342" s="100">
        <v>3.8</v>
      </c>
      <c r="T342" s="100">
        <v>7</v>
      </c>
      <c r="U342" s="100">
        <v>0</v>
      </c>
      <c r="V342" s="100">
        <v>94</v>
      </c>
      <c r="W342" s="100">
        <v>25.5</v>
      </c>
      <c r="X342" s="100" t="s">
        <v>78</v>
      </c>
    </row>
    <row r="343" spans="1:24">
      <c r="A343" s="100" t="s">
        <v>811</v>
      </c>
      <c r="B343" s="100" t="s">
        <v>876</v>
      </c>
      <c r="C343" s="100" t="s">
        <v>813</v>
      </c>
      <c r="D343" s="100" t="str">
        <f t="shared" si="15"/>
        <v>110540030</v>
      </c>
      <c r="E343" s="100" t="s">
        <v>812</v>
      </c>
      <c r="F343" s="100" t="s">
        <v>816</v>
      </c>
      <c r="G343" s="100" t="s">
        <v>700</v>
      </c>
      <c r="H343" s="100">
        <v>94</v>
      </c>
      <c r="I343" s="100">
        <v>55.3</v>
      </c>
      <c r="J343" s="100">
        <v>2</v>
      </c>
      <c r="K343" s="100">
        <v>0</v>
      </c>
      <c r="L343" s="100">
        <v>20</v>
      </c>
      <c r="M343" s="100">
        <v>50</v>
      </c>
      <c r="N343" s="100">
        <v>0</v>
      </c>
      <c r="O343" s="100">
        <v>0</v>
      </c>
      <c r="P343" s="100">
        <v>71</v>
      </c>
      <c r="Q343" s="100">
        <v>57.7</v>
      </c>
      <c r="R343" s="100">
        <v>26</v>
      </c>
      <c r="S343" s="100">
        <v>30.8</v>
      </c>
      <c r="T343" s="100">
        <v>7</v>
      </c>
      <c r="U343" s="100">
        <v>42.9</v>
      </c>
      <c r="V343" s="100">
        <v>94</v>
      </c>
      <c r="W343" s="100">
        <v>55.3</v>
      </c>
      <c r="X343" s="100" t="s">
        <v>78</v>
      </c>
    </row>
    <row r="344" spans="1:24">
      <c r="A344" s="100" t="s">
        <v>811</v>
      </c>
      <c r="B344" s="100" t="s">
        <v>876</v>
      </c>
      <c r="C344" s="100" t="s">
        <v>813</v>
      </c>
      <c r="D344" s="100" t="str">
        <f t="shared" si="15"/>
        <v>110540030</v>
      </c>
      <c r="E344" s="100" t="s">
        <v>812</v>
      </c>
      <c r="F344" s="100" t="s">
        <v>817</v>
      </c>
      <c r="G344" s="100" t="s">
        <v>699</v>
      </c>
      <c r="H344" s="100">
        <v>84</v>
      </c>
      <c r="I344" s="100">
        <v>27.4</v>
      </c>
      <c r="J344" s="100">
        <v>4</v>
      </c>
      <c r="K344" s="100">
        <v>50</v>
      </c>
      <c r="L344" s="100">
        <v>14</v>
      </c>
      <c r="M344" s="100">
        <v>7.1</v>
      </c>
      <c r="N344" s="100">
        <v>0</v>
      </c>
      <c r="O344" s="100">
        <v>0</v>
      </c>
      <c r="P344" s="100">
        <v>64</v>
      </c>
      <c r="Q344" s="100">
        <v>29.7</v>
      </c>
      <c r="R344" s="100">
        <v>16</v>
      </c>
      <c r="S344" s="100">
        <v>6.3</v>
      </c>
      <c r="T344" s="100">
        <v>8</v>
      </c>
      <c r="U344" s="100">
        <v>0</v>
      </c>
      <c r="V344" s="100">
        <v>81</v>
      </c>
      <c r="W344" s="100">
        <v>27.2</v>
      </c>
      <c r="X344" s="100" t="s">
        <v>78</v>
      </c>
    </row>
    <row r="345" spans="1:24">
      <c r="A345" s="100" t="s">
        <v>811</v>
      </c>
      <c r="B345" s="100" t="s">
        <v>876</v>
      </c>
      <c r="C345" s="100" t="s">
        <v>813</v>
      </c>
      <c r="D345" s="100" t="str">
        <f t="shared" si="15"/>
        <v>110540030</v>
      </c>
      <c r="E345" s="100" t="s">
        <v>812</v>
      </c>
      <c r="F345" s="100" t="s">
        <v>817</v>
      </c>
      <c r="G345" s="100" t="s">
        <v>700</v>
      </c>
      <c r="H345" s="100">
        <v>84</v>
      </c>
      <c r="I345" s="100">
        <v>42.9</v>
      </c>
      <c r="J345" s="100">
        <v>4</v>
      </c>
      <c r="K345" s="100">
        <v>75</v>
      </c>
      <c r="L345" s="100">
        <v>14</v>
      </c>
      <c r="M345" s="100">
        <v>28.6</v>
      </c>
      <c r="N345" s="100">
        <v>0</v>
      </c>
      <c r="O345" s="100">
        <v>0</v>
      </c>
      <c r="P345" s="100">
        <v>64</v>
      </c>
      <c r="Q345" s="100">
        <v>43.8</v>
      </c>
      <c r="R345" s="100">
        <v>16</v>
      </c>
      <c r="S345" s="100">
        <v>18.8</v>
      </c>
      <c r="T345" s="100">
        <v>8</v>
      </c>
      <c r="U345" s="100">
        <v>12.5</v>
      </c>
      <c r="V345" s="100">
        <v>81</v>
      </c>
      <c r="W345" s="100">
        <v>43.2</v>
      </c>
      <c r="X345" s="100" t="s">
        <v>78</v>
      </c>
    </row>
    <row r="346" spans="1:24">
      <c r="A346" s="100" t="s">
        <v>811</v>
      </c>
      <c r="B346" s="100" t="s">
        <v>876</v>
      </c>
      <c r="C346" s="100" t="s">
        <v>813</v>
      </c>
      <c r="D346" s="100" t="str">
        <f t="shared" si="15"/>
        <v>110540030</v>
      </c>
      <c r="E346" s="100" t="s">
        <v>812</v>
      </c>
      <c r="F346" s="100" t="s">
        <v>818</v>
      </c>
      <c r="G346" s="100" t="s">
        <v>699</v>
      </c>
      <c r="H346" s="100">
        <v>92</v>
      </c>
      <c r="I346" s="100">
        <v>18.5</v>
      </c>
      <c r="J346" s="100">
        <v>5</v>
      </c>
      <c r="K346" s="100">
        <v>40</v>
      </c>
      <c r="L346" s="100">
        <v>18</v>
      </c>
      <c r="M346" s="100">
        <v>27.8</v>
      </c>
      <c r="N346" s="100">
        <v>0</v>
      </c>
      <c r="O346" s="100">
        <v>0</v>
      </c>
      <c r="P346" s="100">
        <v>68</v>
      </c>
      <c r="Q346" s="100">
        <v>14.7</v>
      </c>
      <c r="R346" s="100">
        <v>21</v>
      </c>
      <c r="S346" s="100">
        <v>0</v>
      </c>
      <c r="T346" s="100">
        <v>6</v>
      </c>
      <c r="U346" s="100">
        <v>16.7</v>
      </c>
      <c r="V346" s="100">
        <v>88</v>
      </c>
      <c r="W346" s="100">
        <v>17</v>
      </c>
      <c r="X346" s="100" t="s">
        <v>78</v>
      </c>
    </row>
    <row r="347" spans="1:24">
      <c r="A347" s="100" t="s">
        <v>811</v>
      </c>
      <c r="B347" s="100" t="s">
        <v>876</v>
      </c>
      <c r="C347" s="100" t="s">
        <v>813</v>
      </c>
      <c r="D347" s="100" t="str">
        <f t="shared" si="15"/>
        <v>110540030</v>
      </c>
      <c r="E347" s="100" t="s">
        <v>812</v>
      </c>
      <c r="F347" s="100" t="s">
        <v>818</v>
      </c>
      <c r="G347" s="100" t="s">
        <v>700</v>
      </c>
      <c r="H347" s="100">
        <v>92</v>
      </c>
      <c r="I347" s="100">
        <v>33.700000000000003</v>
      </c>
      <c r="J347" s="100">
        <v>5</v>
      </c>
      <c r="K347" s="100">
        <v>60</v>
      </c>
      <c r="L347" s="100">
        <v>18</v>
      </c>
      <c r="M347" s="100">
        <v>33.4</v>
      </c>
      <c r="N347" s="100">
        <v>0</v>
      </c>
      <c r="O347" s="100">
        <v>0</v>
      </c>
      <c r="P347" s="100">
        <v>68</v>
      </c>
      <c r="Q347" s="100">
        <v>32.4</v>
      </c>
      <c r="R347" s="100">
        <v>21</v>
      </c>
      <c r="S347" s="100">
        <v>14.3</v>
      </c>
      <c r="T347" s="100">
        <v>6</v>
      </c>
      <c r="U347" s="100">
        <v>16.7</v>
      </c>
      <c r="V347" s="100">
        <v>88</v>
      </c>
      <c r="W347" s="100">
        <v>33</v>
      </c>
      <c r="X347" s="100" t="s">
        <v>78</v>
      </c>
    </row>
    <row r="348" spans="1:24">
      <c r="A348" s="100" t="s">
        <v>811</v>
      </c>
      <c r="B348" s="100" t="s">
        <v>876</v>
      </c>
      <c r="C348" s="100" t="s">
        <v>813</v>
      </c>
      <c r="D348" s="100" t="str">
        <f t="shared" si="15"/>
        <v>110540030</v>
      </c>
      <c r="E348" s="100" t="s">
        <v>812</v>
      </c>
      <c r="F348" s="100" t="s">
        <v>819</v>
      </c>
      <c r="G348" s="100" t="s">
        <v>699</v>
      </c>
      <c r="H348" s="100">
        <v>69</v>
      </c>
      <c r="I348" s="100">
        <v>59.4</v>
      </c>
      <c r="J348" s="100">
        <v>2</v>
      </c>
      <c r="K348" s="100">
        <v>100</v>
      </c>
      <c r="L348" s="100">
        <v>17</v>
      </c>
      <c r="M348" s="100">
        <v>52.9</v>
      </c>
      <c r="N348" s="100">
        <v>0</v>
      </c>
      <c r="O348" s="100">
        <v>0</v>
      </c>
      <c r="P348" s="100">
        <v>49</v>
      </c>
      <c r="Q348" s="100">
        <v>59.1</v>
      </c>
      <c r="R348" s="100">
        <v>9</v>
      </c>
      <c r="S348" s="100">
        <v>11.1</v>
      </c>
      <c r="T348" s="100">
        <v>9</v>
      </c>
      <c r="U348" s="100">
        <v>11.1</v>
      </c>
      <c r="V348" s="100">
        <v>63</v>
      </c>
      <c r="W348" s="100">
        <v>60.3</v>
      </c>
      <c r="X348" s="100" t="s">
        <v>78</v>
      </c>
    </row>
    <row r="349" spans="1:24">
      <c r="A349" s="100" t="s">
        <v>811</v>
      </c>
      <c r="B349" s="100" t="s">
        <v>876</v>
      </c>
      <c r="C349" s="100" t="s">
        <v>813</v>
      </c>
      <c r="D349" s="100" t="str">
        <f t="shared" si="15"/>
        <v>110540030</v>
      </c>
      <c r="E349" s="100" t="s">
        <v>812</v>
      </c>
      <c r="F349" s="100" t="s">
        <v>819</v>
      </c>
      <c r="G349" s="100" t="s">
        <v>700</v>
      </c>
      <c r="H349" s="100">
        <v>68</v>
      </c>
      <c r="I349" s="100">
        <v>54.4</v>
      </c>
      <c r="J349" s="100">
        <v>2</v>
      </c>
      <c r="K349" s="100">
        <v>50</v>
      </c>
      <c r="L349" s="100">
        <v>16</v>
      </c>
      <c r="M349" s="100">
        <v>37.6</v>
      </c>
      <c r="N349" s="100">
        <v>0</v>
      </c>
      <c r="O349" s="100">
        <v>0</v>
      </c>
      <c r="P349" s="100">
        <v>49</v>
      </c>
      <c r="Q349" s="100">
        <v>61.2</v>
      </c>
      <c r="R349" s="100">
        <v>9</v>
      </c>
      <c r="S349" s="100">
        <v>22.2</v>
      </c>
      <c r="T349" s="100">
        <v>8</v>
      </c>
      <c r="U349" s="100">
        <v>0</v>
      </c>
      <c r="V349" s="100">
        <v>62</v>
      </c>
      <c r="W349" s="100">
        <v>53.3</v>
      </c>
      <c r="X349" s="100" t="s">
        <v>78</v>
      </c>
    </row>
    <row r="350" spans="1:24">
      <c r="A350" s="100" t="s">
        <v>811</v>
      </c>
      <c r="B350" s="100" t="s">
        <v>876</v>
      </c>
      <c r="C350" s="100" t="s">
        <v>829</v>
      </c>
      <c r="D350" s="100" t="str">
        <f t="shared" ref="D350:D370" si="16">A350&amp;B350&amp;C350</f>
        <v>110540055</v>
      </c>
      <c r="E350" s="100" t="s">
        <v>812</v>
      </c>
      <c r="F350" s="100" t="s">
        <v>814</v>
      </c>
      <c r="G350" s="100" t="s">
        <v>699</v>
      </c>
      <c r="H350" s="100">
        <v>58</v>
      </c>
      <c r="I350" s="100">
        <v>15.5</v>
      </c>
      <c r="J350" s="100">
        <v>0</v>
      </c>
      <c r="K350" s="100">
        <v>0</v>
      </c>
      <c r="L350" s="100">
        <v>35</v>
      </c>
      <c r="M350" s="100">
        <v>14.3</v>
      </c>
      <c r="N350" s="100">
        <v>0</v>
      </c>
      <c r="O350" s="100">
        <v>0</v>
      </c>
      <c r="P350" s="100">
        <v>23</v>
      </c>
      <c r="Q350" s="100">
        <v>17.399999999999999</v>
      </c>
      <c r="R350" s="100">
        <v>9</v>
      </c>
      <c r="S350" s="100">
        <v>11.1</v>
      </c>
      <c r="T350" s="100">
        <v>4</v>
      </c>
      <c r="U350" s="100">
        <v>25</v>
      </c>
      <c r="V350" s="100">
        <v>54</v>
      </c>
      <c r="W350" s="100">
        <v>16.7</v>
      </c>
      <c r="X350" s="100" t="s">
        <v>78</v>
      </c>
    </row>
    <row r="351" spans="1:24">
      <c r="A351" s="100" t="s">
        <v>811</v>
      </c>
      <c r="B351" s="100" t="s">
        <v>876</v>
      </c>
      <c r="C351" s="100" t="s">
        <v>829</v>
      </c>
      <c r="D351" s="100" t="str">
        <f t="shared" si="16"/>
        <v>110540055</v>
      </c>
      <c r="E351" s="100" t="s">
        <v>812</v>
      </c>
      <c r="F351" s="100" t="s">
        <v>814</v>
      </c>
      <c r="G351" s="100" t="s">
        <v>700</v>
      </c>
      <c r="H351" s="100">
        <v>58</v>
      </c>
      <c r="I351" s="100">
        <v>43.1</v>
      </c>
      <c r="J351" s="100">
        <v>0</v>
      </c>
      <c r="K351" s="100">
        <v>0</v>
      </c>
      <c r="L351" s="100">
        <v>35</v>
      </c>
      <c r="M351" s="100">
        <v>37.1</v>
      </c>
      <c r="N351" s="100">
        <v>0</v>
      </c>
      <c r="O351" s="100">
        <v>0</v>
      </c>
      <c r="P351" s="100">
        <v>23</v>
      </c>
      <c r="Q351" s="100">
        <v>52.1</v>
      </c>
      <c r="R351" s="100">
        <v>9</v>
      </c>
      <c r="S351" s="100">
        <v>44.4</v>
      </c>
      <c r="T351" s="100">
        <v>4</v>
      </c>
      <c r="U351" s="100">
        <v>50</v>
      </c>
      <c r="V351" s="100">
        <v>54</v>
      </c>
      <c r="W351" s="100">
        <v>42.6</v>
      </c>
      <c r="X351" s="100" t="s">
        <v>78</v>
      </c>
    </row>
    <row r="352" spans="1:24">
      <c r="A352" s="100" t="s">
        <v>811</v>
      </c>
      <c r="B352" s="100" t="s">
        <v>876</v>
      </c>
      <c r="C352" s="100" t="s">
        <v>829</v>
      </c>
      <c r="D352" s="100" t="str">
        <f t="shared" si="16"/>
        <v>110540055</v>
      </c>
      <c r="E352" s="100" t="s">
        <v>812</v>
      </c>
      <c r="F352" s="100" t="s">
        <v>815</v>
      </c>
      <c r="G352" s="100" t="s">
        <v>699</v>
      </c>
      <c r="H352" s="100">
        <v>50</v>
      </c>
      <c r="I352" s="100">
        <v>8</v>
      </c>
      <c r="J352" s="100">
        <v>1</v>
      </c>
      <c r="K352" s="100">
        <v>0</v>
      </c>
      <c r="L352" s="100">
        <v>29</v>
      </c>
      <c r="M352" s="100">
        <v>13.8</v>
      </c>
      <c r="N352" s="100">
        <v>0</v>
      </c>
      <c r="O352" s="100">
        <v>0</v>
      </c>
      <c r="P352" s="100">
        <v>20</v>
      </c>
      <c r="Q352" s="100">
        <v>0</v>
      </c>
      <c r="R352" s="100">
        <v>8</v>
      </c>
      <c r="S352" s="100">
        <v>0</v>
      </c>
      <c r="T352" s="100">
        <v>4</v>
      </c>
      <c r="U352" s="100">
        <v>0</v>
      </c>
      <c r="V352" s="100">
        <v>48</v>
      </c>
      <c r="W352" s="100">
        <v>6.3</v>
      </c>
      <c r="X352" s="100" t="s">
        <v>78</v>
      </c>
    </row>
    <row r="353" spans="1:24">
      <c r="A353" s="100" t="s">
        <v>811</v>
      </c>
      <c r="B353" s="100" t="s">
        <v>876</v>
      </c>
      <c r="C353" s="100" t="s">
        <v>829</v>
      </c>
      <c r="D353" s="100" t="str">
        <f t="shared" si="16"/>
        <v>110540055</v>
      </c>
      <c r="E353" s="100" t="s">
        <v>812</v>
      </c>
      <c r="F353" s="100" t="s">
        <v>815</v>
      </c>
      <c r="G353" s="100" t="s">
        <v>700</v>
      </c>
      <c r="H353" s="100">
        <v>50</v>
      </c>
      <c r="I353" s="100">
        <v>28</v>
      </c>
      <c r="J353" s="100">
        <v>1</v>
      </c>
      <c r="K353" s="100">
        <v>0</v>
      </c>
      <c r="L353" s="100">
        <v>29</v>
      </c>
      <c r="M353" s="100">
        <v>31</v>
      </c>
      <c r="N353" s="100">
        <v>0</v>
      </c>
      <c r="O353" s="100">
        <v>0</v>
      </c>
      <c r="P353" s="100">
        <v>20</v>
      </c>
      <c r="Q353" s="100">
        <v>25</v>
      </c>
      <c r="R353" s="100">
        <v>8</v>
      </c>
      <c r="S353" s="100">
        <v>25</v>
      </c>
      <c r="T353" s="100">
        <v>4</v>
      </c>
      <c r="U353" s="100">
        <v>0</v>
      </c>
      <c r="V353" s="100">
        <v>48</v>
      </c>
      <c r="W353" s="100">
        <v>29.2</v>
      </c>
      <c r="X353" s="100" t="s">
        <v>78</v>
      </c>
    </row>
    <row r="354" spans="1:24">
      <c r="A354" s="100" t="s">
        <v>811</v>
      </c>
      <c r="B354" s="100" t="s">
        <v>876</v>
      </c>
      <c r="C354" s="100" t="s">
        <v>829</v>
      </c>
      <c r="D354" s="100" t="str">
        <f t="shared" si="16"/>
        <v>110540055</v>
      </c>
      <c r="E354" s="100" t="s">
        <v>812</v>
      </c>
      <c r="F354" s="100" t="s">
        <v>816</v>
      </c>
      <c r="G354" s="100" t="s">
        <v>699</v>
      </c>
      <c r="H354" s="100">
        <v>41</v>
      </c>
      <c r="I354" s="100">
        <v>22</v>
      </c>
      <c r="J354" s="100">
        <v>1</v>
      </c>
      <c r="K354" s="100">
        <v>0</v>
      </c>
      <c r="L354" s="100">
        <v>33</v>
      </c>
      <c r="M354" s="100">
        <v>18.2</v>
      </c>
      <c r="N354" s="100">
        <v>0</v>
      </c>
      <c r="O354" s="100">
        <v>0</v>
      </c>
      <c r="P354" s="100">
        <v>7</v>
      </c>
      <c r="Q354" s="100">
        <v>42.9</v>
      </c>
      <c r="R354" s="100">
        <v>0</v>
      </c>
      <c r="S354" s="100">
        <v>0</v>
      </c>
      <c r="T354" s="100">
        <v>7</v>
      </c>
      <c r="U354" s="100">
        <v>28.6</v>
      </c>
      <c r="V354" s="100">
        <v>35</v>
      </c>
      <c r="W354" s="100">
        <v>25.7</v>
      </c>
      <c r="X354" s="100" t="s">
        <v>78</v>
      </c>
    </row>
    <row r="355" spans="1:24">
      <c r="A355" s="100" t="s">
        <v>811</v>
      </c>
      <c r="B355" s="100" t="s">
        <v>876</v>
      </c>
      <c r="C355" s="100" t="s">
        <v>829</v>
      </c>
      <c r="D355" s="100" t="str">
        <f t="shared" si="16"/>
        <v>110540055</v>
      </c>
      <c r="E355" s="100" t="s">
        <v>812</v>
      </c>
      <c r="F355" s="100" t="s">
        <v>816</v>
      </c>
      <c r="G355" s="100" t="s">
        <v>700</v>
      </c>
      <c r="H355" s="100">
        <v>41</v>
      </c>
      <c r="I355" s="100">
        <v>65.8</v>
      </c>
      <c r="J355" s="100">
        <v>1</v>
      </c>
      <c r="K355" s="100">
        <v>100</v>
      </c>
      <c r="L355" s="100">
        <v>33</v>
      </c>
      <c r="M355" s="100">
        <v>63.7</v>
      </c>
      <c r="N355" s="100">
        <v>0</v>
      </c>
      <c r="O355" s="100">
        <v>0</v>
      </c>
      <c r="P355" s="100">
        <v>7</v>
      </c>
      <c r="Q355" s="100">
        <v>71.400000000000006</v>
      </c>
      <c r="R355" s="100">
        <v>0</v>
      </c>
      <c r="S355" s="100">
        <v>0</v>
      </c>
      <c r="T355" s="100">
        <v>7</v>
      </c>
      <c r="U355" s="100">
        <v>42.9</v>
      </c>
      <c r="V355" s="100">
        <v>35</v>
      </c>
      <c r="W355" s="100">
        <v>68.5</v>
      </c>
      <c r="X355" s="100" t="s">
        <v>78</v>
      </c>
    </row>
    <row r="356" spans="1:24">
      <c r="A356" s="100" t="s">
        <v>811</v>
      </c>
      <c r="B356" s="100" t="s">
        <v>876</v>
      </c>
      <c r="C356" s="100" t="s">
        <v>829</v>
      </c>
      <c r="D356" s="100" t="str">
        <f t="shared" si="16"/>
        <v>110540055</v>
      </c>
      <c r="E356" s="100" t="s">
        <v>812</v>
      </c>
      <c r="F356" s="100" t="s">
        <v>817</v>
      </c>
      <c r="G356" s="100" t="s">
        <v>699</v>
      </c>
      <c r="H356" s="100">
        <v>37</v>
      </c>
      <c r="I356" s="100">
        <v>35.1</v>
      </c>
      <c r="J356" s="100">
        <v>0</v>
      </c>
      <c r="K356" s="100">
        <v>0</v>
      </c>
      <c r="L356" s="100">
        <v>29</v>
      </c>
      <c r="M356" s="100">
        <v>31</v>
      </c>
      <c r="N356" s="100">
        <v>0</v>
      </c>
      <c r="O356" s="100">
        <v>0</v>
      </c>
      <c r="P356" s="100">
        <v>8</v>
      </c>
      <c r="Q356" s="100">
        <v>50</v>
      </c>
      <c r="R356" s="100">
        <v>0</v>
      </c>
      <c r="S356" s="100">
        <v>0</v>
      </c>
      <c r="T356" s="100">
        <v>3</v>
      </c>
      <c r="U356" s="100">
        <v>0</v>
      </c>
      <c r="V356" s="100">
        <v>34</v>
      </c>
      <c r="W356" s="100">
        <v>38.200000000000003</v>
      </c>
      <c r="X356" s="100" t="s">
        <v>78</v>
      </c>
    </row>
    <row r="357" spans="1:24">
      <c r="A357" s="100" t="s">
        <v>811</v>
      </c>
      <c r="B357" s="100" t="s">
        <v>876</v>
      </c>
      <c r="C357" s="100" t="s">
        <v>829</v>
      </c>
      <c r="D357" s="100" t="str">
        <f t="shared" si="16"/>
        <v>110540055</v>
      </c>
      <c r="E357" s="100" t="s">
        <v>812</v>
      </c>
      <c r="F357" s="100" t="s">
        <v>817</v>
      </c>
      <c r="G357" s="100" t="s">
        <v>700</v>
      </c>
      <c r="H357" s="100">
        <v>37</v>
      </c>
      <c r="I357" s="100">
        <v>48.6</v>
      </c>
      <c r="J357" s="100">
        <v>0</v>
      </c>
      <c r="K357" s="100">
        <v>0</v>
      </c>
      <c r="L357" s="100">
        <v>29</v>
      </c>
      <c r="M357" s="100">
        <v>44.8</v>
      </c>
      <c r="N357" s="100">
        <v>0</v>
      </c>
      <c r="O357" s="100">
        <v>0</v>
      </c>
      <c r="P357" s="100">
        <v>8</v>
      </c>
      <c r="Q357" s="100">
        <v>62.5</v>
      </c>
      <c r="R357" s="100">
        <v>0</v>
      </c>
      <c r="S357" s="100">
        <v>0</v>
      </c>
      <c r="T357" s="100">
        <v>3</v>
      </c>
      <c r="U357" s="100">
        <v>33.299999999999997</v>
      </c>
      <c r="V357" s="100">
        <v>34</v>
      </c>
      <c r="W357" s="100">
        <v>50</v>
      </c>
      <c r="X357" s="100" t="s">
        <v>78</v>
      </c>
    </row>
    <row r="358" spans="1:24">
      <c r="A358" s="100" t="s">
        <v>811</v>
      </c>
      <c r="B358" s="100" t="s">
        <v>876</v>
      </c>
      <c r="C358" s="100" t="s">
        <v>829</v>
      </c>
      <c r="D358" s="100" t="str">
        <f t="shared" si="16"/>
        <v>110540055</v>
      </c>
      <c r="E358" s="100" t="s">
        <v>812</v>
      </c>
      <c r="F358" s="100" t="s">
        <v>818</v>
      </c>
      <c r="G358" s="100" t="s">
        <v>699</v>
      </c>
      <c r="H358" s="100">
        <v>36</v>
      </c>
      <c r="I358" s="100">
        <v>33.299999999999997</v>
      </c>
      <c r="J358" s="100">
        <v>1</v>
      </c>
      <c r="K358" s="100">
        <v>0</v>
      </c>
      <c r="L358" s="100">
        <v>25</v>
      </c>
      <c r="M358" s="100">
        <v>24</v>
      </c>
      <c r="N358" s="100">
        <v>0</v>
      </c>
      <c r="O358" s="100">
        <v>0</v>
      </c>
      <c r="P358" s="100">
        <v>10</v>
      </c>
      <c r="Q358" s="100">
        <v>60</v>
      </c>
      <c r="R358" s="100">
        <v>0</v>
      </c>
      <c r="S358" s="100">
        <v>0</v>
      </c>
      <c r="T358" s="100">
        <v>3</v>
      </c>
      <c r="U358" s="100">
        <v>0</v>
      </c>
      <c r="V358" s="100">
        <v>33</v>
      </c>
      <c r="W358" s="100">
        <v>30.3</v>
      </c>
      <c r="X358" s="100" t="s">
        <v>78</v>
      </c>
    </row>
    <row r="359" spans="1:24">
      <c r="A359" s="100" t="s">
        <v>811</v>
      </c>
      <c r="B359" s="100" t="s">
        <v>876</v>
      </c>
      <c r="C359" s="100" t="s">
        <v>829</v>
      </c>
      <c r="D359" s="100" t="str">
        <f t="shared" si="16"/>
        <v>110540055</v>
      </c>
      <c r="E359" s="100" t="s">
        <v>812</v>
      </c>
      <c r="F359" s="100" t="s">
        <v>818</v>
      </c>
      <c r="G359" s="100" t="s">
        <v>700</v>
      </c>
      <c r="H359" s="100">
        <v>36</v>
      </c>
      <c r="I359" s="100">
        <v>72.3</v>
      </c>
      <c r="J359" s="100">
        <v>1</v>
      </c>
      <c r="K359" s="100">
        <v>0</v>
      </c>
      <c r="L359" s="100">
        <v>25</v>
      </c>
      <c r="M359" s="100">
        <v>72</v>
      </c>
      <c r="N359" s="100">
        <v>0</v>
      </c>
      <c r="O359" s="100">
        <v>0</v>
      </c>
      <c r="P359" s="100">
        <v>10</v>
      </c>
      <c r="Q359" s="100">
        <v>80</v>
      </c>
      <c r="R359" s="100">
        <v>0</v>
      </c>
      <c r="S359" s="100">
        <v>0</v>
      </c>
      <c r="T359" s="100">
        <v>3</v>
      </c>
      <c r="U359" s="100">
        <v>0</v>
      </c>
      <c r="V359" s="100">
        <v>33</v>
      </c>
      <c r="W359" s="100">
        <v>75.8</v>
      </c>
      <c r="X359" s="100" t="s">
        <v>78</v>
      </c>
    </row>
    <row r="360" spans="1:24">
      <c r="A360" s="100" t="s">
        <v>811</v>
      </c>
      <c r="B360" s="100" t="s">
        <v>876</v>
      </c>
      <c r="C360" s="100" t="s">
        <v>829</v>
      </c>
      <c r="D360" s="100" t="str">
        <f t="shared" si="16"/>
        <v>110540055</v>
      </c>
      <c r="E360" s="100" t="s">
        <v>812</v>
      </c>
      <c r="F360" s="100" t="s">
        <v>819</v>
      </c>
      <c r="G360" s="100" t="s">
        <v>699</v>
      </c>
      <c r="H360" s="100">
        <v>49</v>
      </c>
      <c r="I360" s="100">
        <v>44.9</v>
      </c>
      <c r="J360" s="100">
        <v>1</v>
      </c>
      <c r="K360" s="100">
        <v>0</v>
      </c>
      <c r="L360" s="100">
        <v>45</v>
      </c>
      <c r="M360" s="100">
        <v>44.4</v>
      </c>
      <c r="N360" s="100">
        <v>0</v>
      </c>
      <c r="O360" s="100">
        <v>0</v>
      </c>
      <c r="P360" s="100">
        <v>3</v>
      </c>
      <c r="Q360" s="100">
        <v>66.7</v>
      </c>
      <c r="R360" s="100">
        <v>0</v>
      </c>
      <c r="S360" s="100">
        <v>0</v>
      </c>
      <c r="T360" s="100">
        <v>7</v>
      </c>
      <c r="U360" s="100">
        <v>0</v>
      </c>
      <c r="V360" s="100">
        <v>43</v>
      </c>
      <c r="W360" s="100">
        <v>44.2</v>
      </c>
      <c r="X360" s="100" t="s">
        <v>78</v>
      </c>
    </row>
    <row r="361" spans="1:24">
      <c r="A361" s="100" t="s">
        <v>811</v>
      </c>
      <c r="B361" s="100" t="s">
        <v>876</v>
      </c>
      <c r="C361" s="100" t="s">
        <v>829</v>
      </c>
      <c r="D361" s="100" t="str">
        <f t="shared" si="16"/>
        <v>110540055</v>
      </c>
      <c r="E361" s="100" t="s">
        <v>812</v>
      </c>
      <c r="F361" s="100" t="s">
        <v>819</v>
      </c>
      <c r="G361" s="100" t="s">
        <v>700</v>
      </c>
      <c r="H361" s="100">
        <v>49</v>
      </c>
      <c r="I361" s="100">
        <v>40.799999999999997</v>
      </c>
      <c r="J361" s="100">
        <v>1</v>
      </c>
      <c r="K361" s="100">
        <v>0</v>
      </c>
      <c r="L361" s="100">
        <v>45</v>
      </c>
      <c r="M361" s="100">
        <v>40</v>
      </c>
      <c r="N361" s="100">
        <v>0</v>
      </c>
      <c r="O361" s="100">
        <v>0</v>
      </c>
      <c r="P361" s="100">
        <v>3</v>
      </c>
      <c r="Q361" s="100">
        <v>66.599999999999994</v>
      </c>
      <c r="R361" s="100">
        <v>0</v>
      </c>
      <c r="S361" s="100">
        <v>0</v>
      </c>
      <c r="T361" s="100">
        <v>7</v>
      </c>
      <c r="U361" s="100">
        <v>0</v>
      </c>
      <c r="V361" s="100">
        <v>43</v>
      </c>
      <c r="W361" s="100">
        <v>39.5</v>
      </c>
      <c r="X361" s="100" t="s">
        <v>78</v>
      </c>
    </row>
    <row r="362" spans="1:24">
      <c r="A362" s="100" t="s">
        <v>811</v>
      </c>
      <c r="B362" s="100" t="s">
        <v>876</v>
      </c>
      <c r="C362" s="100" t="s">
        <v>820</v>
      </c>
      <c r="D362" s="100" t="str">
        <f t="shared" si="16"/>
        <v>110540060</v>
      </c>
      <c r="E362" s="100" t="s">
        <v>812</v>
      </c>
      <c r="F362" s="100" t="s">
        <v>814</v>
      </c>
      <c r="G362" s="100" t="s">
        <v>699</v>
      </c>
      <c r="H362" s="100">
        <v>81</v>
      </c>
      <c r="I362" s="100">
        <v>29.6</v>
      </c>
      <c r="J362" s="100">
        <v>7</v>
      </c>
      <c r="K362" s="100">
        <v>42.9</v>
      </c>
      <c r="L362" s="100">
        <v>12</v>
      </c>
      <c r="M362" s="100">
        <v>25</v>
      </c>
      <c r="N362" s="100">
        <v>0</v>
      </c>
      <c r="O362" s="100">
        <v>0</v>
      </c>
      <c r="P362" s="100">
        <v>62</v>
      </c>
      <c r="Q362" s="100">
        <v>29</v>
      </c>
      <c r="R362" s="100">
        <v>18</v>
      </c>
      <c r="S362" s="100">
        <v>16.7</v>
      </c>
      <c r="T362" s="100">
        <v>20</v>
      </c>
      <c r="U362" s="100">
        <v>0</v>
      </c>
      <c r="V362" s="100">
        <v>74</v>
      </c>
      <c r="W362" s="100">
        <v>28.4</v>
      </c>
      <c r="X362" s="100" t="s">
        <v>78</v>
      </c>
    </row>
    <row r="363" spans="1:24">
      <c r="A363" s="100" t="s">
        <v>811</v>
      </c>
      <c r="B363" s="100" t="s">
        <v>876</v>
      </c>
      <c r="C363" s="100" t="s">
        <v>820</v>
      </c>
      <c r="D363" s="100" t="str">
        <f t="shared" si="16"/>
        <v>110540060</v>
      </c>
      <c r="E363" s="100" t="s">
        <v>812</v>
      </c>
      <c r="F363" s="100" t="s">
        <v>814</v>
      </c>
      <c r="G363" s="100" t="s">
        <v>700</v>
      </c>
      <c r="H363" s="100">
        <v>81</v>
      </c>
      <c r="I363" s="100">
        <v>60.4</v>
      </c>
      <c r="J363" s="100">
        <v>7</v>
      </c>
      <c r="K363" s="100">
        <v>85.8</v>
      </c>
      <c r="L363" s="100">
        <v>12</v>
      </c>
      <c r="M363" s="100">
        <v>66.7</v>
      </c>
      <c r="N363" s="100">
        <v>0</v>
      </c>
      <c r="O363" s="100">
        <v>0</v>
      </c>
      <c r="P363" s="100">
        <v>62</v>
      </c>
      <c r="Q363" s="100">
        <v>56.4</v>
      </c>
      <c r="R363" s="100">
        <v>18</v>
      </c>
      <c r="S363" s="100">
        <v>22.2</v>
      </c>
      <c r="T363" s="100">
        <v>20</v>
      </c>
      <c r="U363" s="100">
        <v>50</v>
      </c>
      <c r="V363" s="100">
        <v>74</v>
      </c>
      <c r="W363" s="100">
        <v>58.1</v>
      </c>
      <c r="X363" s="100" t="s">
        <v>78</v>
      </c>
    </row>
    <row r="364" spans="1:24">
      <c r="A364" s="100" t="s">
        <v>811</v>
      </c>
      <c r="B364" s="100" t="s">
        <v>876</v>
      </c>
      <c r="C364" s="100" t="s">
        <v>820</v>
      </c>
      <c r="D364" s="100" t="str">
        <f t="shared" si="16"/>
        <v>110540060</v>
      </c>
      <c r="E364" s="100" t="s">
        <v>812</v>
      </c>
      <c r="F364" s="100" t="s">
        <v>815</v>
      </c>
      <c r="G364" s="100" t="s">
        <v>699</v>
      </c>
      <c r="H364" s="100">
        <v>62</v>
      </c>
      <c r="I364" s="100">
        <v>25.8</v>
      </c>
      <c r="J364" s="100">
        <v>5</v>
      </c>
      <c r="K364" s="100">
        <v>40</v>
      </c>
      <c r="L364" s="100">
        <v>12</v>
      </c>
      <c r="M364" s="100">
        <v>16.7</v>
      </c>
      <c r="N364" s="100">
        <v>0</v>
      </c>
      <c r="O364" s="100">
        <v>0</v>
      </c>
      <c r="P364" s="100">
        <v>45</v>
      </c>
      <c r="Q364" s="100">
        <v>26.7</v>
      </c>
      <c r="R364" s="100">
        <v>1</v>
      </c>
      <c r="S364" s="100">
        <v>0</v>
      </c>
      <c r="T364" s="100">
        <v>10</v>
      </c>
      <c r="U364" s="100">
        <v>0</v>
      </c>
      <c r="V364" s="100">
        <v>58</v>
      </c>
      <c r="W364" s="100">
        <v>22.4</v>
      </c>
      <c r="X364" s="100" t="s">
        <v>78</v>
      </c>
    </row>
    <row r="365" spans="1:24">
      <c r="A365" s="100" t="s">
        <v>811</v>
      </c>
      <c r="B365" s="100" t="s">
        <v>876</v>
      </c>
      <c r="C365" s="100" t="s">
        <v>820</v>
      </c>
      <c r="D365" s="100" t="str">
        <f t="shared" si="16"/>
        <v>110540060</v>
      </c>
      <c r="E365" s="100" t="s">
        <v>812</v>
      </c>
      <c r="F365" s="100" t="s">
        <v>815</v>
      </c>
      <c r="G365" s="100" t="s">
        <v>700</v>
      </c>
      <c r="H365" s="100">
        <v>62</v>
      </c>
      <c r="I365" s="100">
        <v>50</v>
      </c>
      <c r="J365" s="100">
        <v>5</v>
      </c>
      <c r="K365" s="100">
        <v>60</v>
      </c>
      <c r="L365" s="100">
        <v>12</v>
      </c>
      <c r="M365" s="100">
        <v>41.7</v>
      </c>
      <c r="N365" s="100">
        <v>0</v>
      </c>
      <c r="O365" s="100">
        <v>0</v>
      </c>
      <c r="P365" s="100">
        <v>45</v>
      </c>
      <c r="Q365" s="100">
        <v>51.1</v>
      </c>
      <c r="R365" s="100">
        <v>1</v>
      </c>
      <c r="S365" s="100">
        <v>100</v>
      </c>
      <c r="T365" s="100">
        <v>10</v>
      </c>
      <c r="U365" s="100">
        <v>10</v>
      </c>
      <c r="V365" s="100">
        <v>58</v>
      </c>
      <c r="W365" s="100">
        <v>46.6</v>
      </c>
      <c r="X365" s="100" t="s">
        <v>78</v>
      </c>
    </row>
    <row r="366" spans="1:24">
      <c r="A366" s="100" t="s">
        <v>811</v>
      </c>
      <c r="B366" s="100" t="s">
        <v>876</v>
      </c>
      <c r="C366" s="100" t="s">
        <v>820</v>
      </c>
      <c r="D366" s="100" t="str">
        <f t="shared" si="16"/>
        <v>110540060</v>
      </c>
      <c r="E366" s="100" t="s">
        <v>812</v>
      </c>
      <c r="F366" s="100" t="s">
        <v>816</v>
      </c>
      <c r="G366" s="100" t="s">
        <v>699</v>
      </c>
      <c r="H366" s="100">
        <v>49</v>
      </c>
      <c r="I366" s="100">
        <v>40.799999999999997</v>
      </c>
      <c r="J366" s="100">
        <v>3</v>
      </c>
      <c r="K366" s="100">
        <v>66.7</v>
      </c>
      <c r="L366" s="100">
        <v>9</v>
      </c>
      <c r="M366" s="100">
        <v>33.299999999999997</v>
      </c>
      <c r="N366" s="100">
        <v>0</v>
      </c>
      <c r="O366" s="100">
        <v>0</v>
      </c>
      <c r="P366" s="100">
        <v>37</v>
      </c>
      <c r="Q366" s="100">
        <v>40.5</v>
      </c>
      <c r="R366" s="100">
        <v>0</v>
      </c>
      <c r="S366" s="100">
        <v>0</v>
      </c>
      <c r="T366" s="100">
        <v>5</v>
      </c>
      <c r="U366" s="100">
        <v>20</v>
      </c>
      <c r="V366" s="100">
        <v>47</v>
      </c>
      <c r="W366" s="100">
        <v>40.4</v>
      </c>
      <c r="X366" s="100" t="s">
        <v>78</v>
      </c>
    </row>
    <row r="367" spans="1:24">
      <c r="A367" s="100" t="s">
        <v>811</v>
      </c>
      <c r="B367" s="100" t="s">
        <v>876</v>
      </c>
      <c r="C367" s="100" t="s">
        <v>820</v>
      </c>
      <c r="D367" s="100" t="str">
        <f t="shared" si="16"/>
        <v>110540060</v>
      </c>
      <c r="E367" s="100" t="s">
        <v>812</v>
      </c>
      <c r="F367" s="100" t="s">
        <v>816</v>
      </c>
      <c r="G367" s="100" t="s">
        <v>700</v>
      </c>
      <c r="H367" s="100">
        <v>50</v>
      </c>
      <c r="I367" s="100">
        <v>50</v>
      </c>
      <c r="J367" s="100">
        <v>3</v>
      </c>
      <c r="K367" s="100">
        <v>66.7</v>
      </c>
      <c r="L367" s="100">
        <v>9</v>
      </c>
      <c r="M367" s="100">
        <v>33.299999999999997</v>
      </c>
      <c r="N367" s="100">
        <v>0</v>
      </c>
      <c r="O367" s="100">
        <v>0</v>
      </c>
      <c r="P367" s="100">
        <v>38</v>
      </c>
      <c r="Q367" s="100">
        <v>52.7</v>
      </c>
      <c r="R367" s="100">
        <v>0</v>
      </c>
      <c r="S367" s="100">
        <v>0</v>
      </c>
      <c r="T367" s="100">
        <v>5</v>
      </c>
      <c r="U367" s="100">
        <v>40</v>
      </c>
      <c r="V367" s="100">
        <v>48</v>
      </c>
      <c r="W367" s="100">
        <v>50</v>
      </c>
      <c r="X367" s="100" t="s">
        <v>78</v>
      </c>
    </row>
    <row r="368" spans="1:24">
      <c r="A368" s="100" t="s">
        <v>811</v>
      </c>
      <c r="B368" s="100" t="s">
        <v>876</v>
      </c>
      <c r="C368" s="100" t="s">
        <v>820</v>
      </c>
      <c r="D368" s="100" t="str">
        <f t="shared" si="16"/>
        <v>110540060</v>
      </c>
      <c r="E368" s="100" t="s">
        <v>812</v>
      </c>
      <c r="F368" s="100" t="s">
        <v>817</v>
      </c>
      <c r="G368" s="100" t="s">
        <v>699</v>
      </c>
      <c r="H368" s="100">
        <v>49</v>
      </c>
      <c r="I368" s="100">
        <v>34.700000000000003</v>
      </c>
      <c r="J368" s="100">
        <v>7</v>
      </c>
      <c r="K368" s="100">
        <v>57.1</v>
      </c>
      <c r="L368" s="100">
        <v>11</v>
      </c>
      <c r="M368" s="100">
        <v>45.5</v>
      </c>
      <c r="N368" s="100">
        <v>0</v>
      </c>
      <c r="O368" s="100">
        <v>0</v>
      </c>
      <c r="P368" s="100">
        <v>31</v>
      </c>
      <c r="Q368" s="100">
        <v>25.8</v>
      </c>
      <c r="R368" s="100">
        <v>0</v>
      </c>
      <c r="S368" s="100">
        <v>0</v>
      </c>
      <c r="T368" s="100">
        <v>4</v>
      </c>
      <c r="U368" s="100">
        <v>25</v>
      </c>
      <c r="V368" s="100">
        <v>42</v>
      </c>
      <c r="W368" s="100">
        <v>28.6</v>
      </c>
      <c r="X368" s="100" t="s">
        <v>78</v>
      </c>
    </row>
    <row r="369" spans="1:24">
      <c r="A369" s="100" t="s">
        <v>811</v>
      </c>
      <c r="B369" s="100" t="s">
        <v>876</v>
      </c>
      <c r="C369" s="100" t="s">
        <v>820</v>
      </c>
      <c r="D369" s="100" t="str">
        <f t="shared" si="16"/>
        <v>110540060</v>
      </c>
      <c r="E369" s="100" t="s">
        <v>812</v>
      </c>
      <c r="F369" s="100" t="s">
        <v>817</v>
      </c>
      <c r="G369" s="100" t="s">
        <v>700</v>
      </c>
      <c r="H369" s="100">
        <v>49</v>
      </c>
      <c r="I369" s="100">
        <v>59.2</v>
      </c>
      <c r="J369" s="100">
        <v>7</v>
      </c>
      <c r="K369" s="100">
        <v>85.7</v>
      </c>
      <c r="L369" s="100">
        <v>11</v>
      </c>
      <c r="M369" s="100">
        <v>54.5</v>
      </c>
      <c r="N369" s="100">
        <v>0</v>
      </c>
      <c r="O369" s="100">
        <v>0</v>
      </c>
      <c r="P369" s="100">
        <v>31</v>
      </c>
      <c r="Q369" s="100">
        <v>54.9</v>
      </c>
      <c r="R369" s="100">
        <v>0</v>
      </c>
      <c r="S369" s="100">
        <v>0</v>
      </c>
      <c r="T369" s="100">
        <v>4</v>
      </c>
      <c r="U369" s="100">
        <v>50</v>
      </c>
      <c r="V369" s="100">
        <v>42</v>
      </c>
      <c r="W369" s="100">
        <v>52.4</v>
      </c>
      <c r="X369" s="100" t="s">
        <v>78</v>
      </c>
    </row>
    <row r="370" spans="1:24">
      <c r="A370" s="100" t="s">
        <v>811</v>
      </c>
      <c r="B370" s="100" t="s">
        <v>876</v>
      </c>
      <c r="C370" s="100" t="s">
        <v>820</v>
      </c>
      <c r="D370" s="100" t="str">
        <f t="shared" si="16"/>
        <v>110540060</v>
      </c>
      <c r="E370" s="100" t="s">
        <v>812</v>
      </c>
      <c r="F370" s="100" t="s">
        <v>818</v>
      </c>
      <c r="G370" s="100" t="s">
        <v>699</v>
      </c>
      <c r="H370" s="100">
        <v>47</v>
      </c>
      <c r="I370" s="100">
        <v>31.9</v>
      </c>
      <c r="J370" s="100">
        <v>10</v>
      </c>
      <c r="K370" s="100">
        <v>30</v>
      </c>
      <c r="L370" s="100">
        <v>10</v>
      </c>
      <c r="M370" s="100">
        <v>10</v>
      </c>
      <c r="N370" s="100">
        <v>0</v>
      </c>
      <c r="O370" s="100">
        <v>0</v>
      </c>
      <c r="P370" s="100">
        <v>27</v>
      </c>
      <c r="Q370" s="100">
        <v>40.700000000000003</v>
      </c>
      <c r="R370" s="100">
        <v>0</v>
      </c>
      <c r="S370" s="100">
        <v>0</v>
      </c>
      <c r="T370" s="100">
        <v>10</v>
      </c>
      <c r="U370" s="100">
        <v>0</v>
      </c>
      <c r="V370" s="100">
        <v>39</v>
      </c>
      <c r="W370" s="100">
        <v>33.299999999999997</v>
      </c>
      <c r="X370" s="100" t="s">
        <v>78</v>
      </c>
    </row>
    <row r="371" spans="1:24">
      <c r="A371" s="100" t="s">
        <v>811</v>
      </c>
      <c r="B371" s="100" t="s">
        <v>876</v>
      </c>
      <c r="C371" s="100" t="s">
        <v>820</v>
      </c>
      <c r="D371" s="100" t="str">
        <f t="shared" ref="D371:D386" si="17">A371&amp;B371&amp;C371</f>
        <v>110540060</v>
      </c>
      <c r="E371" s="100" t="s">
        <v>812</v>
      </c>
      <c r="F371" s="100" t="s">
        <v>818</v>
      </c>
      <c r="G371" s="100" t="s">
        <v>700</v>
      </c>
      <c r="H371" s="100">
        <v>47</v>
      </c>
      <c r="I371" s="100">
        <v>21.3</v>
      </c>
      <c r="J371" s="100">
        <v>10</v>
      </c>
      <c r="K371" s="100">
        <v>30</v>
      </c>
      <c r="L371" s="100">
        <v>10</v>
      </c>
      <c r="M371" s="100">
        <v>10</v>
      </c>
      <c r="N371" s="100">
        <v>0</v>
      </c>
      <c r="O371" s="100">
        <v>0</v>
      </c>
      <c r="P371" s="100">
        <v>27</v>
      </c>
      <c r="Q371" s="100">
        <v>22.2</v>
      </c>
      <c r="R371" s="100">
        <v>0</v>
      </c>
      <c r="S371" s="100">
        <v>0</v>
      </c>
      <c r="T371" s="100">
        <v>10</v>
      </c>
      <c r="U371" s="100">
        <v>30</v>
      </c>
      <c r="V371" s="100">
        <v>39</v>
      </c>
      <c r="W371" s="100">
        <v>23.1</v>
      </c>
      <c r="X371" s="100" t="s">
        <v>78</v>
      </c>
    </row>
    <row r="372" spans="1:24">
      <c r="A372" s="100" t="s">
        <v>811</v>
      </c>
      <c r="B372" s="100" t="s">
        <v>876</v>
      </c>
      <c r="C372" s="100" t="s">
        <v>820</v>
      </c>
      <c r="D372" s="100" t="str">
        <f t="shared" si="17"/>
        <v>110540060</v>
      </c>
      <c r="E372" s="100" t="s">
        <v>812</v>
      </c>
      <c r="F372" s="100" t="s">
        <v>819</v>
      </c>
      <c r="G372" s="100" t="s">
        <v>699</v>
      </c>
      <c r="H372" s="100">
        <v>53</v>
      </c>
      <c r="I372" s="100">
        <v>67.900000000000006</v>
      </c>
      <c r="J372" s="100">
        <v>12</v>
      </c>
      <c r="K372" s="100">
        <v>75</v>
      </c>
      <c r="L372" s="100">
        <v>8</v>
      </c>
      <c r="M372" s="100">
        <v>37.5</v>
      </c>
      <c r="N372" s="100">
        <v>0</v>
      </c>
      <c r="O372" s="100">
        <v>0</v>
      </c>
      <c r="P372" s="100">
        <v>33</v>
      </c>
      <c r="Q372" s="100">
        <v>72.8</v>
      </c>
      <c r="R372" s="100">
        <v>0</v>
      </c>
      <c r="S372" s="100">
        <v>0</v>
      </c>
      <c r="T372" s="100">
        <v>6</v>
      </c>
      <c r="U372" s="100">
        <v>33.299999999999997</v>
      </c>
      <c r="V372" s="100">
        <v>44</v>
      </c>
      <c r="W372" s="100">
        <v>65.900000000000006</v>
      </c>
      <c r="X372" s="100" t="s">
        <v>78</v>
      </c>
    </row>
    <row r="373" spans="1:24">
      <c r="A373" s="100" t="s">
        <v>811</v>
      </c>
      <c r="B373" s="100" t="s">
        <v>876</v>
      </c>
      <c r="C373" s="100" t="s">
        <v>820</v>
      </c>
      <c r="D373" s="100" t="str">
        <f t="shared" si="17"/>
        <v>110540060</v>
      </c>
      <c r="E373" s="100" t="s">
        <v>812</v>
      </c>
      <c r="F373" s="100" t="s">
        <v>819</v>
      </c>
      <c r="G373" s="100" t="s">
        <v>700</v>
      </c>
      <c r="H373" s="100">
        <v>53</v>
      </c>
      <c r="I373" s="100">
        <v>54.7</v>
      </c>
      <c r="J373" s="100">
        <v>12</v>
      </c>
      <c r="K373" s="100">
        <v>66.7</v>
      </c>
      <c r="L373" s="100">
        <v>8</v>
      </c>
      <c r="M373" s="100">
        <v>12.5</v>
      </c>
      <c r="N373" s="100">
        <v>0</v>
      </c>
      <c r="O373" s="100">
        <v>0</v>
      </c>
      <c r="P373" s="100">
        <v>33</v>
      </c>
      <c r="Q373" s="100">
        <v>60.7</v>
      </c>
      <c r="R373" s="100">
        <v>0</v>
      </c>
      <c r="S373" s="100">
        <v>0</v>
      </c>
      <c r="T373" s="100">
        <v>6</v>
      </c>
      <c r="U373" s="100">
        <v>16.7</v>
      </c>
      <c r="V373" s="100">
        <v>44</v>
      </c>
      <c r="W373" s="100">
        <v>52.2</v>
      </c>
      <c r="X373" s="100" t="s">
        <v>78</v>
      </c>
    </row>
    <row r="374" spans="1:24">
      <c r="A374" s="100" t="s">
        <v>811</v>
      </c>
      <c r="B374" s="100" t="s">
        <v>877</v>
      </c>
      <c r="C374" s="100" t="s">
        <v>835</v>
      </c>
      <c r="D374" s="100" t="str">
        <f t="shared" si="17"/>
        <v>111020040</v>
      </c>
      <c r="E374" s="100" t="s">
        <v>812</v>
      </c>
      <c r="F374" s="100" t="s">
        <v>814</v>
      </c>
      <c r="G374" s="100" t="s">
        <v>699</v>
      </c>
      <c r="H374" s="100">
        <v>30</v>
      </c>
      <c r="I374" s="100">
        <v>33.299999999999997</v>
      </c>
      <c r="J374" s="100">
        <v>19</v>
      </c>
      <c r="K374" s="100">
        <v>42.1</v>
      </c>
      <c r="L374" s="100">
        <v>5</v>
      </c>
      <c r="M374" s="100">
        <v>0</v>
      </c>
      <c r="N374" s="100">
        <v>2</v>
      </c>
      <c r="O374" s="100">
        <v>50</v>
      </c>
      <c r="P374" s="100">
        <v>4</v>
      </c>
      <c r="Q374" s="100">
        <v>25</v>
      </c>
      <c r="R374" s="100">
        <v>1</v>
      </c>
      <c r="S374" s="100">
        <v>0</v>
      </c>
      <c r="T374" s="100">
        <v>3</v>
      </c>
      <c r="U374" s="100">
        <v>0</v>
      </c>
      <c r="V374" s="100">
        <v>16</v>
      </c>
      <c r="W374" s="100">
        <v>12.5</v>
      </c>
      <c r="X374" s="100" t="s">
        <v>78</v>
      </c>
    </row>
    <row r="375" spans="1:24">
      <c r="A375" s="100" t="s">
        <v>811</v>
      </c>
      <c r="B375" s="100" t="s">
        <v>877</v>
      </c>
      <c r="C375" s="100" t="s">
        <v>835</v>
      </c>
      <c r="D375" s="100" t="str">
        <f t="shared" si="17"/>
        <v>111020040</v>
      </c>
      <c r="E375" s="100" t="s">
        <v>812</v>
      </c>
      <c r="F375" s="100" t="s">
        <v>814</v>
      </c>
      <c r="G375" s="100" t="s">
        <v>700</v>
      </c>
      <c r="H375" s="100">
        <v>30</v>
      </c>
      <c r="I375" s="100">
        <v>70</v>
      </c>
      <c r="J375" s="100">
        <v>19</v>
      </c>
      <c r="K375" s="100">
        <v>89.5</v>
      </c>
      <c r="L375" s="100">
        <v>5</v>
      </c>
      <c r="M375" s="100">
        <v>20</v>
      </c>
      <c r="N375" s="100">
        <v>2</v>
      </c>
      <c r="O375" s="100">
        <v>100</v>
      </c>
      <c r="P375" s="100">
        <v>4</v>
      </c>
      <c r="Q375" s="100">
        <v>25</v>
      </c>
      <c r="R375" s="100">
        <v>1</v>
      </c>
      <c r="S375" s="100">
        <v>0</v>
      </c>
      <c r="T375" s="100">
        <v>3</v>
      </c>
      <c r="U375" s="100">
        <v>66.599999999999994</v>
      </c>
      <c r="V375" s="100">
        <v>16</v>
      </c>
      <c r="W375" s="100">
        <v>56.3</v>
      </c>
      <c r="X375" s="100" t="s">
        <v>78</v>
      </c>
    </row>
    <row r="376" spans="1:24">
      <c r="A376" s="100" t="s">
        <v>811</v>
      </c>
      <c r="B376" s="100" t="s">
        <v>877</v>
      </c>
      <c r="C376" s="100" t="s">
        <v>835</v>
      </c>
      <c r="D376" s="100" t="str">
        <f t="shared" si="17"/>
        <v>111020040</v>
      </c>
      <c r="E376" s="100" t="s">
        <v>812</v>
      </c>
      <c r="F376" s="100" t="s">
        <v>815</v>
      </c>
      <c r="G376" s="100" t="s">
        <v>699</v>
      </c>
      <c r="H376" s="100">
        <v>42</v>
      </c>
      <c r="I376" s="100">
        <v>35.700000000000003</v>
      </c>
      <c r="J376" s="100">
        <v>22</v>
      </c>
      <c r="K376" s="100">
        <v>31.8</v>
      </c>
      <c r="L376" s="100">
        <v>8</v>
      </c>
      <c r="M376" s="100">
        <v>37.5</v>
      </c>
      <c r="N376" s="100">
        <v>3</v>
      </c>
      <c r="O376" s="100">
        <v>33.299999999999997</v>
      </c>
      <c r="P376" s="100">
        <v>9</v>
      </c>
      <c r="Q376" s="100">
        <v>44.4</v>
      </c>
      <c r="R376" s="100">
        <v>0</v>
      </c>
      <c r="S376" s="100">
        <v>0</v>
      </c>
      <c r="T376" s="100">
        <v>7</v>
      </c>
      <c r="U376" s="100">
        <v>14.3</v>
      </c>
      <c r="V376" s="100">
        <v>14</v>
      </c>
      <c r="W376" s="100">
        <v>21.4</v>
      </c>
      <c r="X376" s="100" t="s">
        <v>78</v>
      </c>
    </row>
    <row r="377" spans="1:24">
      <c r="A377" s="100" t="s">
        <v>811</v>
      </c>
      <c r="B377" s="100" t="s">
        <v>877</v>
      </c>
      <c r="C377" s="100" t="s">
        <v>835</v>
      </c>
      <c r="D377" s="100" t="str">
        <f t="shared" si="17"/>
        <v>111020040</v>
      </c>
      <c r="E377" s="100" t="s">
        <v>812</v>
      </c>
      <c r="F377" s="100" t="s">
        <v>815</v>
      </c>
      <c r="G377" s="100" t="s">
        <v>700</v>
      </c>
      <c r="H377" s="100">
        <v>42</v>
      </c>
      <c r="I377" s="100">
        <v>61.9</v>
      </c>
      <c r="J377" s="100">
        <v>22</v>
      </c>
      <c r="K377" s="100">
        <v>50</v>
      </c>
      <c r="L377" s="100">
        <v>8</v>
      </c>
      <c r="M377" s="100">
        <v>62.5</v>
      </c>
      <c r="N377" s="100">
        <v>3</v>
      </c>
      <c r="O377" s="100">
        <v>100</v>
      </c>
      <c r="P377" s="100">
        <v>9</v>
      </c>
      <c r="Q377" s="100">
        <v>77.8</v>
      </c>
      <c r="R377" s="100">
        <v>0</v>
      </c>
      <c r="S377" s="100">
        <v>0</v>
      </c>
      <c r="T377" s="100">
        <v>7</v>
      </c>
      <c r="U377" s="100">
        <v>57.1</v>
      </c>
      <c r="V377" s="100">
        <v>14</v>
      </c>
      <c r="W377" s="100">
        <v>64.3</v>
      </c>
      <c r="X377" s="100" t="s">
        <v>78</v>
      </c>
    </row>
    <row r="378" spans="1:24">
      <c r="A378" s="100" t="s">
        <v>811</v>
      </c>
      <c r="B378" s="100" t="s">
        <v>877</v>
      </c>
      <c r="C378" s="100" t="s">
        <v>835</v>
      </c>
      <c r="D378" s="100" t="str">
        <f t="shared" si="17"/>
        <v>111020040</v>
      </c>
      <c r="E378" s="100" t="s">
        <v>812</v>
      </c>
      <c r="F378" s="100" t="s">
        <v>816</v>
      </c>
      <c r="G378" s="100" t="s">
        <v>699</v>
      </c>
      <c r="H378" s="100">
        <v>37</v>
      </c>
      <c r="I378" s="100">
        <v>32.4</v>
      </c>
      <c r="J378" s="100">
        <v>20</v>
      </c>
      <c r="K378" s="100">
        <v>40</v>
      </c>
      <c r="L378" s="100">
        <v>8</v>
      </c>
      <c r="M378" s="100">
        <v>37.5</v>
      </c>
      <c r="N378" s="100">
        <v>0</v>
      </c>
      <c r="O378" s="100">
        <v>0</v>
      </c>
      <c r="P378" s="100">
        <v>9</v>
      </c>
      <c r="Q378" s="100">
        <v>11.1</v>
      </c>
      <c r="R378" s="100">
        <v>1</v>
      </c>
      <c r="S378" s="100">
        <v>0</v>
      </c>
      <c r="T378" s="100">
        <v>8</v>
      </c>
      <c r="U378" s="100">
        <v>12.5</v>
      </c>
      <c r="V378" s="100">
        <v>18</v>
      </c>
      <c r="W378" s="100">
        <v>22.3</v>
      </c>
      <c r="X378" s="100" t="s">
        <v>78</v>
      </c>
    </row>
    <row r="379" spans="1:24">
      <c r="A379" s="100" t="s">
        <v>811</v>
      </c>
      <c r="B379" s="100" t="s">
        <v>877</v>
      </c>
      <c r="C379" s="100" t="s">
        <v>835</v>
      </c>
      <c r="D379" s="100" t="str">
        <f t="shared" si="17"/>
        <v>111020040</v>
      </c>
      <c r="E379" s="100" t="s">
        <v>812</v>
      </c>
      <c r="F379" s="100" t="s">
        <v>816</v>
      </c>
      <c r="G379" s="100" t="s">
        <v>700</v>
      </c>
      <c r="H379" s="100">
        <v>37</v>
      </c>
      <c r="I379" s="100">
        <v>56.7</v>
      </c>
      <c r="J379" s="100">
        <v>20</v>
      </c>
      <c r="K379" s="100">
        <v>60</v>
      </c>
      <c r="L379" s="100">
        <v>8</v>
      </c>
      <c r="M379" s="100">
        <v>37.5</v>
      </c>
      <c r="N379" s="100">
        <v>0</v>
      </c>
      <c r="O379" s="100">
        <v>0</v>
      </c>
      <c r="P379" s="100">
        <v>9</v>
      </c>
      <c r="Q379" s="100">
        <v>66.7</v>
      </c>
      <c r="R379" s="100">
        <v>1</v>
      </c>
      <c r="S379" s="100">
        <v>100</v>
      </c>
      <c r="T379" s="100">
        <v>8</v>
      </c>
      <c r="U379" s="100">
        <v>37.5</v>
      </c>
      <c r="V379" s="100">
        <v>18</v>
      </c>
      <c r="W379" s="100">
        <v>50</v>
      </c>
      <c r="X379" s="100" t="s">
        <v>78</v>
      </c>
    </row>
    <row r="380" spans="1:24">
      <c r="A380" s="100" t="s">
        <v>811</v>
      </c>
      <c r="B380" s="100" t="s">
        <v>877</v>
      </c>
      <c r="C380" s="100" t="s">
        <v>835</v>
      </c>
      <c r="D380" s="100" t="str">
        <f t="shared" si="17"/>
        <v>111020040</v>
      </c>
      <c r="E380" s="100" t="s">
        <v>812</v>
      </c>
      <c r="F380" s="100" t="s">
        <v>817</v>
      </c>
      <c r="G380" s="100" t="s">
        <v>699</v>
      </c>
      <c r="H380" s="100">
        <v>33</v>
      </c>
      <c r="I380" s="100">
        <v>54.5</v>
      </c>
      <c r="J380" s="100">
        <v>19</v>
      </c>
      <c r="K380" s="100">
        <v>57.9</v>
      </c>
      <c r="L380" s="100">
        <v>7</v>
      </c>
      <c r="M380" s="100">
        <v>42.9</v>
      </c>
      <c r="N380" s="100">
        <v>1</v>
      </c>
      <c r="O380" s="100">
        <v>100</v>
      </c>
      <c r="P380" s="100">
        <v>6</v>
      </c>
      <c r="Q380" s="100">
        <v>50</v>
      </c>
      <c r="R380" s="100">
        <v>0</v>
      </c>
      <c r="S380" s="100">
        <v>0</v>
      </c>
      <c r="T380" s="100">
        <v>8</v>
      </c>
      <c r="U380" s="100">
        <v>0</v>
      </c>
      <c r="V380" s="100">
        <v>16</v>
      </c>
      <c r="W380" s="100">
        <v>50</v>
      </c>
      <c r="X380" s="100" t="s">
        <v>78</v>
      </c>
    </row>
    <row r="381" spans="1:24">
      <c r="A381" s="100" t="s">
        <v>811</v>
      </c>
      <c r="B381" s="100" t="s">
        <v>877</v>
      </c>
      <c r="C381" s="100" t="s">
        <v>835</v>
      </c>
      <c r="D381" s="100" t="str">
        <f t="shared" si="17"/>
        <v>111020040</v>
      </c>
      <c r="E381" s="100" t="s">
        <v>812</v>
      </c>
      <c r="F381" s="100" t="s">
        <v>817</v>
      </c>
      <c r="G381" s="100" t="s">
        <v>700</v>
      </c>
      <c r="H381" s="100">
        <v>33</v>
      </c>
      <c r="I381" s="100">
        <v>66.7</v>
      </c>
      <c r="J381" s="100">
        <v>19</v>
      </c>
      <c r="K381" s="100">
        <v>73.7</v>
      </c>
      <c r="L381" s="100">
        <v>7</v>
      </c>
      <c r="M381" s="100">
        <v>42.9</v>
      </c>
      <c r="N381" s="100">
        <v>1</v>
      </c>
      <c r="O381" s="100">
        <v>100</v>
      </c>
      <c r="P381" s="100">
        <v>6</v>
      </c>
      <c r="Q381" s="100">
        <v>66.599999999999994</v>
      </c>
      <c r="R381" s="100">
        <v>0</v>
      </c>
      <c r="S381" s="100">
        <v>0</v>
      </c>
      <c r="T381" s="100">
        <v>8</v>
      </c>
      <c r="U381" s="100">
        <v>12.5</v>
      </c>
      <c r="V381" s="100">
        <v>16</v>
      </c>
      <c r="W381" s="100">
        <v>68.8</v>
      </c>
      <c r="X381" s="100" t="s">
        <v>78</v>
      </c>
    </row>
    <row r="382" spans="1:24">
      <c r="A382" s="100" t="s">
        <v>811</v>
      </c>
      <c r="B382" s="100" t="s">
        <v>877</v>
      </c>
      <c r="C382" s="100" t="s">
        <v>835</v>
      </c>
      <c r="D382" s="100" t="str">
        <f t="shared" si="17"/>
        <v>111020040</v>
      </c>
      <c r="E382" s="100" t="s">
        <v>812</v>
      </c>
      <c r="F382" s="100" t="s">
        <v>818</v>
      </c>
      <c r="G382" s="100" t="s">
        <v>699</v>
      </c>
      <c r="H382" s="100">
        <v>47</v>
      </c>
      <c r="I382" s="100">
        <v>53.2</v>
      </c>
      <c r="J382" s="100">
        <v>23</v>
      </c>
      <c r="K382" s="100">
        <v>69.599999999999994</v>
      </c>
      <c r="L382" s="100">
        <v>11</v>
      </c>
      <c r="M382" s="100">
        <v>27.3</v>
      </c>
      <c r="N382" s="100">
        <v>1</v>
      </c>
      <c r="O382" s="100">
        <v>100</v>
      </c>
      <c r="P382" s="100">
        <v>11</v>
      </c>
      <c r="Q382" s="100">
        <v>36.4</v>
      </c>
      <c r="R382" s="100">
        <v>0</v>
      </c>
      <c r="S382" s="100">
        <v>0</v>
      </c>
      <c r="T382" s="100">
        <v>9</v>
      </c>
      <c r="U382" s="100">
        <v>11.1</v>
      </c>
      <c r="V382" s="100">
        <v>17</v>
      </c>
      <c r="W382" s="100">
        <v>35.299999999999997</v>
      </c>
      <c r="X382" s="100" t="s">
        <v>78</v>
      </c>
    </row>
    <row r="383" spans="1:24">
      <c r="A383" s="100" t="s">
        <v>811</v>
      </c>
      <c r="B383" s="100" t="s">
        <v>877</v>
      </c>
      <c r="C383" s="100" t="s">
        <v>835</v>
      </c>
      <c r="D383" s="100" t="str">
        <f t="shared" si="17"/>
        <v>111020040</v>
      </c>
      <c r="E383" s="100" t="s">
        <v>812</v>
      </c>
      <c r="F383" s="100" t="s">
        <v>818</v>
      </c>
      <c r="G383" s="100" t="s">
        <v>700</v>
      </c>
      <c r="H383" s="100">
        <v>47</v>
      </c>
      <c r="I383" s="100">
        <v>36.1</v>
      </c>
      <c r="J383" s="100">
        <v>23</v>
      </c>
      <c r="K383" s="100">
        <v>43.4</v>
      </c>
      <c r="L383" s="100">
        <v>11</v>
      </c>
      <c r="M383" s="100">
        <v>27.3</v>
      </c>
      <c r="N383" s="100">
        <v>1</v>
      </c>
      <c r="O383" s="100">
        <v>100</v>
      </c>
      <c r="P383" s="100">
        <v>11</v>
      </c>
      <c r="Q383" s="100">
        <v>27.3</v>
      </c>
      <c r="R383" s="100">
        <v>0</v>
      </c>
      <c r="S383" s="100">
        <v>0</v>
      </c>
      <c r="T383" s="100">
        <v>9</v>
      </c>
      <c r="U383" s="100">
        <v>11.1</v>
      </c>
      <c r="V383" s="100">
        <v>17</v>
      </c>
      <c r="W383" s="100">
        <v>35.299999999999997</v>
      </c>
      <c r="X383" s="100" t="s">
        <v>78</v>
      </c>
    </row>
    <row r="384" spans="1:24">
      <c r="A384" s="100" t="s">
        <v>811</v>
      </c>
      <c r="B384" s="100" t="s">
        <v>877</v>
      </c>
      <c r="C384" s="100" t="s">
        <v>835</v>
      </c>
      <c r="D384" s="100" t="str">
        <f t="shared" si="17"/>
        <v>111020040</v>
      </c>
      <c r="E384" s="100" t="s">
        <v>812</v>
      </c>
      <c r="F384" s="100" t="s">
        <v>819</v>
      </c>
      <c r="G384" s="100" t="s">
        <v>699</v>
      </c>
      <c r="H384" s="100">
        <v>36</v>
      </c>
      <c r="I384" s="100">
        <v>88.9</v>
      </c>
      <c r="J384" s="100">
        <v>21</v>
      </c>
      <c r="K384" s="100">
        <v>100</v>
      </c>
      <c r="L384" s="100">
        <v>7</v>
      </c>
      <c r="M384" s="100">
        <v>57.1</v>
      </c>
      <c r="N384" s="100">
        <v>1</v>
      </c>
      <c r="O384" s="100">
        <v>100</v>
      </c>
      <c r="P384" s="100">
        <v>7</v>
      </c>
      <c r="Q384" s="100">
        <v>85.7</v>
      </c>
      <c r="R384" s="100">
        <v>0</v>
      </c>
      <c r="S384" s="100">
        <v>0</v>
      </c>
      <c r="T384" s="100">
        <v>11</v>
      </c>
      <c r="U384" s="100">
        <v>72.7</v>
      </c>
      <c r="V384" s="100">
        <v>12</v>
      </c>
      <c r="W384" s="100">
        <v>83.3</v>
      </c>
      <c r="X384" s="100" t="s">
        <v>78</v>
      </c>
    </row>
    <row r="385" spans="1:24">
      <c r="A385" s="100" t="s">
        <v>811</v>
      </c>
      <c r="B385" s="100" t="s">
        <v>877</v>
      </c>
      <c r="C385" s="100" t="s">
        <v>835</v>
      </c>
      <c r="D385" s="100" t="str">
        <f t="shared" si="17"/>
        <v>111020040</v>
      </c>
      <c r="E385" s="100" t="s">
        <v>812</v>
      </c>
      <c r="F385" s="100" t="s">
        <v>819</v>
      </c>
      <c r="G385" s="100" t="s">
        <v>700</v>
      </c>
      <c r="H385" s="100">
        <v>36</v>
      </c>
      <c r="I385" s="100">
        <v>66.7</v>
      </c>
      <c r="J385" s="100">
        <v>21</v>
      </c>
      <c r="K385" s="100">
        <v>71.5</v>
      </c>
      <c r="L385" s="100">
        <v>7</v>
      </c>
      <c r="M385" s="100">
        <v>14.3</v>
      </c>
      <c r="N385" s="100">
        <v>1</v>
      </c>
      <c r="O385" s="100">
        <v>100</v>
      </c>
      <c r="P385" s="100">
        <v>7</v>
      </c>
      <c r="Q385" s="100">
        <v>100</v>
      </c>
      <c r="R385" s="100">
        <v>0</v>
      </c>
      <c r="S385" s="100">
        <v>0</v>
      </c>
      <c r="T385" s="100">
        <v>11</v>
      </c>
      <c r="U385" s="100">
        <v>45.5</v>
      </c>
      <c r="V385" s="100">
        <v>12</v>
      </c>
      <c r="W385" s="100">
        <v>66.7</v>
      </c>
      <c r="X385" s="100" t="s">
        <v>78</v>
      </c>
    </row>
    <row r="386" spans="1:24">
      <c r="A386" s="100" t="s">
        <v>811</v>
      </c>
      <c r="B386" s="100" t="s">
        <v>878</v>
      </c>
      <c r="C386" s="100" t="s">
        <v>854</v>
      </c>
      <c r="D386" s="100" t="str">
        <f t="shared" si="17"/>
        <v>111460070</v>
      </c>
      <c r="E386" s="100" t="s">
        <v>812</v>
      </c>
      <c r="F386" s="100" t="s">
        <v>814</v>
      </c>
      <c r="G386" s="100" t="s">
        <v>699</v>
      </c>
      <c r="H386" s="100">
        <v>61</v>
      </c>
      <c r="I386" s="100">
        <v>23</v>
      </c>
      <c r="J386" s="100">
        <v>15</v>
      </c>
      <c r="K386" s="100">
        <v>46.7</v>
      </c>
      <c r="L386" s="100">
        <v>31</v>
      </c>
      <c r="M386" s="100">
        <v>12.9</v>
      </c>
      <c r="N386" s="100">
        <v>1</v>
      </c>
      <c r="O386" s="100">
        <v>0</v>
      </c>
      <c r="P386" s="100">
        <v>9</v>
      </c>
      <c r="Q386" s="100">
        <v>11.1</v>
      </c>
      <c r="R386" s="100">
        <v>0</v>
      </c>
      <c r="S386" s="100">
        <v>0</v>
      </c>
      <c r="T386" s="100">
        <v>9</v>
      </c>
      <c r="U386" s="100">
        <v>0</v>
      </c>
      <c r="V386" s="100">
        <v>44</v>
      </c>
      <c r="W386" s="100">
        <v>18.2</v>
      </c>
      <c r="X386" s="100" t="s">
        <v>78</v>
      </c>
    </row>
    <row r="387" spans="1:24">
      <c r="A387" s="100" t="s">
        <v>811</v>
      </c>
      <c r="B387" s="100" t="s">
        <v>878</v>
      </c>
      <c r="C387" s="100" t="s">
        <v>854</v>
      </c>
      <c r="D387" s="100" t="str">
        <f t="shared" ref="D387:D414" si="18">A387&amp;B387&amp;C387</f>
        <v>111460070</v>
      </c>
      <c r="E387" s="100" t="s">
        <v>812</v>
      </c>
      <c r="F387" s="100" t="s">
        <v>814</v>
      </c>
      <c r="G387" s="100" t="s">
        <v>700</v>
      </c>
      <c r="H387" s="100">
        <v>60</v>
      </c>
      <c r="I387" s="100">
        <v>33.299999999999997</v>
      </c>
      <c r="J387" s="100">
        <v>15</v>
      </c>
      <c r="K387" s="100">
        <v>60</v>
      </c>
      <c r="L387" s="100">
        <v>30</v>
      </c>
      <c r="M387" s="100">
        <v>23.3</v>
      </c>
      <c r="N387" s="100">
        <v>1</v>
      </c>
      <c r="O387" s="100">
        <v>0</v>
      </c>
      <c r="P387" s="100">
        <v>9</v>
      </c>
      <c r="Q387" s="100">
        <v>33.299999999999997</v>
      </c>
      <c r="R387" s="100">
        <v>0</v>
      </c>
      <c r="S387" s="100">
        <v>0</v>
      </c>
      <c r="T387" s="100">
        <v>9</v>
      </c>
      <c r="U387" s="100">
        <v>11.1</v>
      </c>
      <c r="V387" s="100">
        <v>43</v>
      </c>
      <c r="W387" s="100">
        <v>20.9</v>
      </c>
      <c r="X387" s="100" t="s">
        <v>78</v>
      </c>
    </row>
    <row r="388" spans="1:24">
      <c r="A388" s="100" t="s">
        <v>811</v>
      </c>
      <c r="B388" s="100" t="s">
        <v>878</v>
      </c>
      <c r="C388" s="100" t="s">
        <v>854</v>
      </c>
      <c r="D388" s="100" t="str">
        <f t="shared" si="18"/>
        <v>111460070</v>
      </c>
      <c r="E388" s="100" t="s">
        <v>812</v>
      </c>
      <c r="F388" s="100" t="s">
        <v>815</v>
      </c>
      <c r="G388" s="100" t="s">
        <v>699</v>
      </c>
      <c r="H388" s="100">
        <v>56</v>
      </c>
      <c r="I388" s="100">
        <v>17.899999999999999</v>
      </c>
      <c r="J388" s="100">
        <v>9</v>
      </c>
      <c r="K388" s="100">
        <v>0</v>
      </c>
      <c r="L388" s="100">
        <v>33</v>
      </c>
      <c r="M388" s="100">
        <v>21.2</v>
      </c>
      <c r="N388" s="100">
        <v>0</v>
      </c>
      <c r="O388" s="100">
        <v>0</v>
      </c>
      <c r="P388" s="100">
        <v>10</v>
      </c>
      <c r="Q388" s="100">
        <v>10</v>
      </c>
      <c r="R388" s="100">
        <v>2</v>
      </c>
      <c r="S388" s="100">
        <v>0</v>
      </c>
      <c r="T388" s="100">
        <v>10</v>
      </c>
      <c r="U388" s="100">
        <v>0</v>
      </c>
      <c r="V388" s="100">
        <v>45</v>
      </c>
      <c r="W388" s="100">
        <v>17.8</v>
      </c>
      <c r="X388" s="100" t="s">
        <v>78</v>
      </c>
    </row>
    <row r="389" spans="1:24">
      <c r="A389" s="100" t="s">
        <v>811</v>
      </c>
      <c r="B389" s="100" t="s">
        <v>878</v>
      </c>
      <c r="C389" s="100" t="s">
        <v>854</v>
      </c>
      <c r="D389" s="100" t="str">
        <f t="shared" si="18"/>
        <v>111460070</v>
      </c>
      <c r="E389" s="100" t="s">
        <v>812</v>
      </c>
      <c r="F389" s="100" t="s">
        <v>815</v>
      </c>
      <c r="G389" s="100" t="s">
        <v>700</v>
      </c>
      <c r="H389" s="100">
        <v>56</v>
      </c>
      <c r="I389" s="100">
        <v>33.9</v>
      </c>
      <c r="J389" s="100">
        <v>9</v>
      </c>
      <c r="K389" s="100">
        <v>33.299999999999997</v>
      </c>
      <c r="L389" s="100">
        <v>33</v>
      </c>
      <c r="M389" s="100">
        <v>27.3</v>
      </c>
      <c r="N389" s="100">
        <v>0</v>
      </c>
      <c r="O389" s="100">
        <v>0</v>
      </c>
      <c r="P389" s="100">
        <v>10</v>
      </c>
      <c r="Q389" s="100">
        <v>40</v>
      </c>
      <c r="R389" s="100">
        <v>2</v>
      </c>
      <c r="S389" s="100">
        <v>0</v>
      </c>
      <c r="T389" s="100">
        <v>10</v>
      </c>
      <c r="U389" s="100">
        <v>10</v>
      </c>
      <c r="V389" s="100">
        <v>45</v>
      </c>
      <c r="W389" s="100">
        <v>31.1</v>
      </c>
      <c r="X389" s="100" t="s">
        <v>78</v>
      </c>
    </row>
    <row r="390" spans="1:24">
      <c r="A390" s="100" t="s">
        <v>811</v>
      </c>
      <c r="B390" s="100" t="s">
        <v>878</v>
      </c>
      <c r="C390" s="100" t="s">
        <v>854</v>
      </c>
      <c r="D390" s="100" t="str">
        <f t="shared" si="18"/>
        <v>111460070</v>
      </c>
      <c r="E390" s="100" t="s">
        <v>812</v>
      </c>
      <c r="F390" s="100" t="s">
        <v>816</v>
      </c>
      <c r="G390" s="100" t="s">
        <v>699</v>
      </c>
      <c r="H390" s="100">
        <v>54</v>
      </c>
      <c r="I390" s="100">
        <v>22.3</v>
      </c>
      <c r="J390" s="100">
        <v>8</v>
      </c>
      <c r="K390" s="100">
        <v>25</v>
      </c>
      <c r="L390" s="100">
        <v>32</v>
      </c>
      <c r="M390" s="100">
        <v>12.5</v>
      </c>
      <c r="N390" s="100">
        <v>0</v>
      </c>
      <c r="O390" s="100">
        <v>0</v>
      </c>
      <c r="P390" s="100">
        <v>6</v>
      </c>
      <c r="Q390" s="100">
        <v>50</v>
      </c>
      <c r="R390" s="100">
        <v>0</v>
      </c>
      <c r="S390" s="100">
        <v>0</v>
      </c>
      <c r="T390" s="100">
        <v>5</v>
      </c>
      <c r="U390" s="100">
        <v>0</v>
      </c>
      <c r="V390" s="100">
        <v>36</v>
      </c>
      <c r="W390" s="100">
        <v>13.9</v>
      </c>
      <c r="X390" s="100" t="s">
        <v>78</v>
      </c>
    </row>
    <row r="391" spans="1:24">
      <c r="A391" s="100" t="s">
        <v>811</v>
      </c>
      <c r="B391" s="100" t="s">
        <v>878</v>
      </c>
      <c r="C391" s="100" t="s">
        <v>854</v>
      </c>
      <c r="D391" s="100" t="str">
        <f t="shared" si="18"/>
        <v>111460070</v>
      </c>
      <c r="E391" s="100" t="s">
        <v>812</v>
      </c>
      <c r="F391" s="100" t="s">
        <v>816</v>
      </c>
      <c r="G391" s="100" t="s">
        <v>700</v>
      </c>
      <c r="H391" s="100">
        <v>54</v>
      </c>
      <c r="I391" s="100">
        <v>59.3</v>
      </c>
      <c r="J391" s="100">
        <v>8</v>
      </c>
      <c r="K391" s="100">
        <v>87.5</v>
      </c>
      <c r="L391" s="100">
        <v>32</v>
      </c>
      <c r="M391" s="100">
        <v>53.1</v>
      </c>
      <c r="N391" s="100">
        <v>0</v>
      </c>
      <c r="O391" s="100">
        <v>0</v>
      </c>
      <c r="P391" s="100">
        <v>6</v>
      </c>
      <c r="Q391" s="100">
        <v>50</v>
      </c>
      <c r="R391" s="100">
        <v>0</v>
      </c>
      <c r="S391" s="100">
        <v>0</v>
      </c>
      <c r="T391" s="100">
        <v>5</v>
      </c>
      <c r="U391" s="100">
        <v>20</v>
      </c>
      <c r="V391" s="100">
        <v>36</v>
      </c>
      <c r="W391" s="100">
        <v>50</v>
      </c>
      <c r="X391" s="100" t="s">
        <v>78</v>
      </c>
    </row>
    <row r="392" spans="1:24">
      <c r="A392" s="100" t="s">
        <v>811</v>
      </c>
      <c r="B392" s="100" t="s">
        <v>878</v>
      </c>
      <c r="C392" s="100" t="s">
        <v>854</v>
      </c>
      <c r="D392" s="100" t="str">
        <f t="shared" si="18"/>
        <v>111460070</v>
      </c>
      <c r="E392" s="100" t="s">
        <v>812</v>
      </c>
      <c r="F392" s="100" t="s">
        <v>817</v>
      </c>
      <c r="G392" s="100" t="s">
        <v>699</v>
      </c>
      <c r="H392" s="100">
        <v>45</v>
      </c>
      <c r="I392" s="100">
        <v>42.2</v>
      </c>
      <c r="J392" s="100">
        <v>12</v>
      </c>
      <c r="K392" s="100">
        <v>25</v>
      </c>
      <c r="L392" s="100">
        <v>28</v>
      </c>
      <c r="M392" s="100">
        <v>50</v>
      </c>
      <c r="N392" s="100">
        <v>0</v>
      </c>
      <c r="O392" s="100">
        <v>0</v>
      </c>
      <c r="P392" s="100">
        <v>1</v>
      </c>
      <c r="Q392" s="100">
        <v>100</v>
      </c>
      <c r="R392" s="100">
        <v>0</v>
      </c>
      <c r="S392" s="100">
        <v>0</v>
      </c>
      <c r="T392" s="100">
        <v>7</v>
      </c>
      <c r="U392" s="100">
        <v>14.3</v>
      </c>
      <c r="V392" s="100">
        <v>25</v>
      </c>
      <c r="W392" s="100">
        <v>48</v>
      </c>
      <c r="X392" s="100" t="s">
        <v>78</v>
      </c>
    </row>
    <row r="393" spans="1:24">
      <c r="A393" s="100" t="s">
        <v>811</v>
      </c>
      <c r="B393" s="100" t="s">
        <v>878</v>
      </c>
      <c r="C393" s="100" t="s">
        <v>854</v>
      </c>
      <c r="D393" s="100" t="str">
        <f t="shared" si="18"/>
        <v>111460070</v>
      </c>
      <c r="E393" s="100" t="s">
        <v>812</v>
      </c>
      <c r="F393" s="100" t="s">
        <v>817</v>
      </c>
      <c r="G393" s="100" t="s">
        <v>700</v>
      </c>
      <c r="H393" s="100">
        <v>45</v>
      </c>
      <c r="I393" s="100">
        <v>44.5</v>
      </c>
      <c r="J393" s="100">
        <v>12</v>
      </c>
      <c r="K393" s="100">
        <v>58.3</v>
      </c>
      <c r="L393" s="100">
        <v>28</v>
      </c>
      <c r="M393" s="100">
        <v>39.200000000000003</v>
      </c>
      <c r="N393" s="100">
        <v>0</v>
      </c>
      <c r="O393" s="100">
        <v>0</v>
      </c>
      <c r="P393" s="100">
        <v>1</v>
      </c>
      <c r="Q393" s="100">
        <v>100</v>
      </c>
      <c r="R393" s="100">
        <v>0</v>
      </c>
      <c r="S393" s="100">
        <v>0</v>
      </c>
      <c r="T393" s="100">
        <v>7</v>
      </c>
      <c r="U393" s="100">
        <v>0</v>
      </c>
      <c r="V393" s="100">
        <v>25</v>
      </c>
      <c r="W393" s="100">
        <v>44</v>
      </c>
      <c r="X393" s="100" t="s">
        <v>78</v>
      </c>
    </row>
    <row r="394" spans="1:24">
      <c r="A394" s="100" t="s">
        <v>811</v>
      </c>
      <c r="B394" s="100" t="s">
        <v>878</v>
      </c>
      <c r="C394" s="100" t="s">
        <v>854</v>
      </c>
      <c r="D394" s="100" t="str">
        <f t="shared" si="18"/>
        <v>111460070</v>
      </c>
      <c r="E394" s="100" t="s">
        <v>812</v>
      </c>
      <c r="F394" s="100" t="s">
        <v>818</v>
      </c>
      <c r="G394" s="100" t="s">
        <v>699</v>
      </c>
      <c r="H394" s="100">
        <v>57</v>
      </c>
      <c r="I394" s="100">
        <v>36.799999999999997</v>
      </c>
      <c r="J394" s="100">
        <v>8</v>
      </c>
      <c r="K394" s="100">
        <v>75</v>
      </c>
      <c r="L394" s="100">
        <v>43</v>
      </c>
      <c r="M394" s="100">
        <v>30.2</v>
      </c>
      <c r="N394" s="100">
        <v>0</v>
      </c>
      <c r="O394" s="100">
        <v>0</v>
      </c>
      <c r="P394" s="100">
        <v>5</v>
      </c>
      <c r="Q394" s="100">
        <v>40</v>
      </c>
      <c r="R394" s="100">
        <v>1</v>
      </c>
      <c r="S394" s="100">
        <v>0</v>
      </c>
      <c r="T394" s="100">
        <v>9</v>
      </c>
      <c r="U394" s="100">
        <v>0</v>
      </c>
      <c r="V394" s="100">
        <v>41</v>
      </c>
      <c r="W394" s="100">
        <v>36.6</v>
      </c>
      <c r="X394" s="100" t="s">
        <v>78</v>
      </c>
    </row>
    <row r="395" spans="1:24">
      <c r="A395" s="100" t="s">
        <v>811</v>
      </c>
      <c r="B395" s="100" t="s">
        <v>878</v>
      </c>
      <c r="C395" s="100" t="s">
        <v>854</v>
      </c>
      <c r="D395" s="100" t="str">
        <f t="shared" si="18"/>
        <v>111460070</v>
      </c>
      <c r="E395" s="100" t="s">
        <v>812</v>
      </c>
      <c r="F395" s="100" t="s">
        <v>818</v>
      </c>
      <c r="G395" s="100" t="s">
        <v>700</v>
      </c>
      <c r="H395" s="100">
        <v>57</v>
      </c>
      <c r="I395" s="100">
        <v>36.9</v>
      </c>
      <c r="J395" s="100">
        <v>8</v>
      </c>
      <c r="K395" s="100">
        <v>62.5</v>
      </c>
      <c r="L395" s="100">
        <v>43</v>
      </c>
      <c r="M395" s="100">
        <v>32.6</v>
      </c>
      <c r="N395" s="100">
        <v>0</v>
      </c>
      <c r="O395" s="100">
        <v>0</v>
      </c>
      <c r="P395" s="100">
        <v>5</v>
      </c>
      <c r="Q395" s="100">
        <v>40</v>
      </c>
      <c r="R395" s="100">
        <v>1</v>
      </c>
      <c r="S395" s="100">
        <v>0</v>
      </c>
      <c r="T395" s="100">
        <v>9</v>
      </c>
      <c r="U395" s="100">
        <v>0</v>
      </c>
      <c r="V395" s="100">
        <v>41</v>
      </c>
      <c r="W395" s="100">
        <v>34.200000000000003</v>
      </c>
      <c r="X395" s="100" t="s">
        <v>78</v>
      </c>
    </row>
    <row r="396" spans="1:24">
      <c r="A396" s="100" t="s">
        <v>811</v>
      </c>
      <c r="B396" s="100" t="s">
        <v>878</v>
      </c>
      <c r="C396" s="100" t="s">
        <v>854</v>
      </c>
      <c r="D396" s="100" t="str">
        <f t="shared" si="18"/>
        <v>111460070</v>
      </c>
      <c r="E396" s="100" t="s">
        <v>812</v>
      </c>
      <c r="F396" s="100" t="s">
        <v>819</v>
      </c>
      <c r="G396" s="100" t="s">
        <v>699</v>
      </c>
      <c r="H396" s="100">
        <v>53</v>
      </c>
      <c r="I396" s="100">
        <v>64.2</v>
      </c>
      <c r="J396" s="100">
        <v>7</v>
      </c>
      <c r="K396" s="100">
        <v>71.400000000000006</v>
      </c>
      <c r="L396" s="100">
        <v>36</v>
      </c>
      <c r="M396" s="100">
        <v>58.4</v>
      </c>
      <c r="N396" s="100">
        <v>0</v>
      </c>
      <c r="O396" s="100">
        <v>0</v>
      </c>
      <c r="P396" s="100">
        <v>8</v>
      </c>
      <c r="Q396" s="100">
        <v>87.5</v>
      </c>
      <c r="R396" s="100">
        <v>0</v>
      </c>
      <c r="S396" s="100">
        <v>0</v>
      </c>
      <c r="T396" s="100">
        <v>8</v>
      </c>
      <c r="U396" s="100">
        <v>50</v>
      </c>
      <c r="V396" s="100">
        <v>37</v>
      </c>
      <c r="W396" s="100">
        <v>59.5</v>
      </c>
      <c r="X396" s="100" t="s">
        <v>78</v>
      </c>
    </row>
    <row r="397" spans="1:24">
      <c r="A397" s="100" t="s">
        <v>811</v>
      </c>
      <c r="B397" s="100" t="s">
        <v>878</v>
      </c>
      <c r="C397" s="100" t="s">
        <v>854</v>
      </c>
      <c r="D397" s="100" t="str">
        <f t="shared" si="18"/>
        <v>111460070</v>
      </c>
      <c r="E397" s="100" t="s">
        <v>812</v>
      </c>
      <c r="F397" s="100" t="s">
        <v>819</v>
      </c>
      <c r="G397" s="100" t="s">
        <v>700</v>
      </c>
      <c r="H397" s="100">
        <v>53</v>
      </c>
      <c r="I397" s="100">
        <v>39.700000000000003</v>
      </c>
      <c r="J397" s="100">
        <v>7</v>
      </c>
      <c r="K397" s="100">
        <v>71.5</v>
      </c>
      <c r="L397" s="100">
        <v>36</v>
      </c>
      <c r="M397" s="100">
        <v>38.9</v>
      </c>
      <c r="N397" s="100">
        <v>0</v>
      </c>
      <c r="O397" s="100">
        <v>0</v>
      </c>
      <c r="P397" s="100">
        <v>8</v>
      </c>
      <c r="Q397" s="100">
        <v>12.5</v>
      </c>
      <c r="R397" s="100">
        <v>0</v>
      </c>
      <c r="S397" s="100">
        <v>0</v>
      </c>
      <c r="T397" s="100">
        <v>8</v>
      </c>
      <c r="U397" s="100">
        <v>12.5</v>
      </c>
      <c r="V397" s="100">
        <v>37</v>
      </c>
      <c r="W397" s="100">
        <v>29.7</v>
      </c>
      <c r="X397" s="100" t="s">
        <v>78</v>
      </c>
    </row>
    <row r="398" spans="1:24">
      <c r="A398" s="100" t="s">
        <v>811</v>
      </c>
      <c r="B398" s="100" t="s">
        <v>879</v>
      </c>
      <c r="C398" s="100" t="s">
        <v>843</v>
      </c>
      <c r="D398" s="100" t="str">
        <f t="shared" si="18"/>
        <v>113230065</v>
      </c>
      <c r="E398" s="100" t="s">
        <v>812</v>
      </c>
      <c r="F398" s="100" t="s">
        <v>814</v>
      </c>
      <c r="G398" s="100" t="s">
        <v>699</v>
      </c>
      <c r="H398" s="100">
        <v>38</v>
      </c>
      <c r="I398" s="100">
        <v>18.399999999999999</v>
      </c>
      <c r="J398" s="100">
        <v>16</v>
      </c>
      <c r="K398" s="100">
        <v>31.3</v>
      </c>
      <c r="L398" s="100">
        <v>14</v>
      </c>
      <c r="M398" s="100">
        <v>7.1</v>
      </c>
      <c r="N398" s="100">
        <v>1</v>
      </c>
      <c r="O398" s="100">
        <v>0</v>
      </c>
      <c r="P398" s="100">
        <v>7</v>
      </c>
      <c r="Q398" s="100">
        <v>14.3</v>
      </c>
      <c r="R398" s="100">
        <v>1</v>
      </c>
      <c r="S398" s="100">
        <v>0</v>
      </c>
      <c r="T398" s="100">
        <v>12</v>
      </c>
      <c r="U398" s="100">
        <v>0</v>
      </c>
      <c r="V398" s="100">
        <v>30</v>
      </c>
      <c r="W398" s="100">
        <v>13.3</v>
      </c>
      <c r="X398" s="100" t="s">
        <v>78</v>
      </c>
    </row>
    <row r="399" spans="1:24">
      <c r="A399" s="100" t="s">
        <v>811</v>
      </c>
      <c r="B399" s="100" t="s">
        <v>879</v>
      </c>
      <c r="C399" s="100" t="s">
        <v>843</v>
      </c>
      <c r="D399" s="100" t="str">
        <f t="shared" si="18"/>
        <v>113230065</v>
      </c>
      <c r="E399" s="100" t="s">
        <v>812</v>
      </c>
      <c r="F399" s="100" t="s">
        <v>814</v>
      </c>
      <c r="G399" s="100" t="s">
        <v>700</v>
      </c>
      <c r="H399" s="100">
        <v>38</v>
      </c>
      <c r="I399" s="100">
        <v>26.3</v>
      </c>
      <c r="J399" s="100">
        <v>16</v>
      </c>
      <c r="K399" s="100">
        <v>50</v>
      </c>
      <c r="L399" s="100">
        <v>14</v>
      </c>
      <c r="M399" s="100">
        <v>7.1</v>
      </c>
      <c r="N399" s="100">
        <v>1</v>
      </c>
      <c r="O399" s="100">
        <v>0</v>
      </c>
      <c r="P399" s="100">
        <v>7</v>
      </c>
      <c r="Q399" s="100">
        <v>14.3</v>
      </c>
      <c r="R399" s="100">
        <v>1</v>
      </c>
      <c r="S399" s="100">
        <v>0</v>
      </c>
      <c r="T399" s="100">
        <v>12</v>
      </c>
      <c r="U399" s="100">
        <v>16.7</v>
      </c>
      <c r="V399" s="100">
        <v>30</v>
      </c>
      <c r="W399" s="100">
        <v>20</v>
      </c>
      <c r="X399" s="100" t="s">
        <v>78</v>
      </c>
    </row>
    <row r="400" spans="1:24">
      <c r="A400" s="100" t="s">
        <v>811</v>
      </c>
      <c r="B400" s="100" t="s">
        <v>879</v>
      </c>
      <c r="C400" s="100" t="s">
        <v>843</v>
      </c>
      <c r="D400" s="100" t="str">
        <f t="shared" si="18"/>
        <v>113230065</v>
      </c>
      <c r="E400" s="100" t="s">
        <v>812</v>
      </c>
      <c r="F400" s="100" t="s">
        <v>815</v>
      </c>
      <c r="G400" s="100" t="s">
        <v>699</v>
      </c>
      <c r="H400" s="100">
        <v>49</v>
      </c>
      <c r="I400" s="100">
        <v>28.5</v>
      </c>
      <c r="J400" s="100">
        <v>20</v>
      </c>
      <c r="K400" s="100">
        <v>40</v>
      </c>
      <c r="L400" s="100">
        <v>20</v>
      </c>
      <c r="M400" s="100">
        <v>25</v>
      </c>
      <c r="N400" s="100">
        <v>0</v>
      </c>
      <c r="O400" s="100">
        <v>0</v>
      </c>
      <c r="P400" s="100">
        <v>9</v>
      </c>
      <c r="Q400" s="100">
        <v>11.1</v>
      </c>
      <c r="R400" s="100">
        <v>0</v>
      </c>
      <c r="S400" s="100">
        <v>0</v>
      </c>
      <c r="T400" s="100">
        <v>10</v>
      </c>
      <c r="U400" s="100">
        <v>0</v>
      </c>
      <c r="V400" s="100">
        <v>35</v>
      </c>
      <c r="W400" s="100">
        <v>25.8</v>
      </c>
      <c r="X400" s="100" t="s">
        <v>78</v>
      </c>
    </row>
    <row r="401" spans="1:24">
      <c r="A401" s="100" t="s">
        <v>811</v>
      </c>
      <c r="B401" s="100" t="s">
        <v>879</v>
      </c>
      <c r="C401" s="100" t="s">
        <v>843</v>
      </c>
      <c r="D401" s="100" t="str">
        <f t="shared" si="18"/>
        <v>113230065</v>
      </c>
      <c r="E401" s="100" t="s">
        <v>812</v>
      </c>
      <c r="F401" s="100" t="s">
        <v>815</v>
      </c>
      <c r="G401" s="100" t="s">
        <v>700</v>
      </c>
      <c r="H401" s="100">
        <v>50</v>
      </c>
      <c r="I401" s="100">
        <v>58</v>
      </c>
      <c r="J401" s="100">
        <v>20</v>
      </c>
      <c r="K401" s="100">
        <v>70</v>
      </c>
      <c r="L401" s="100">
        <v>21</v>
      </c>
      <c r="M401" s="100">
        <v>52.4</v>
      </c>
      <c r="N401" s="100">
        <v>0</v>
      </c>
      <c r="O401" s="100">
        <v>0</v>
      </c>
      <c r="P401" s="100">
        <v>9</v>
      </c>
      <c r="Q401" s="100">
        <v>44.4</v>
      </c>
      <c r="R401" s="100">
        <v>0</v>
      </c>
      <c r="S401" s="100">
        <v>0</v>
      </c>
      <c r="T401" s="100">
        <v>10</v>
      </c>
      <c r="U401" s="100">
        <v>30</v>
      </c>
      <c r="V401" s="100">
        <v>36</v>
      </c>
      <c r="W401" s="100">
        <v>58.3</v>
      </c>
      <c r="X401" s="100" t="s">
        <v>78</v>
      </c>
    </row>
    <row r="402" spans="1:24">
      <c r="A402" s="100" t="s">
        <v>811</v>
      </c>
      <c r="B402" s="100" t="s">
        <v>879</v>
      </c>
      <c r="C402" s="100" t="s">
        <v>843</v>
      </c>
      <c r="D402" s="100" t="str">
        <f t="shared" si="18"/>
        <v>113230065</v>
      </c>
      <c r="E402" s="100" t="s">
        <v>812</v>
      </c>
      <c r="F402" s="100" t="s">
        <v>816</v>
      </c>
      <c r="G402" s="100" t="s">
        <v>699</v>
      </c>
      <c r="H402" s="100">
        <v>53</v>
      </c>
      <c r="I402" s="100">
        <v>28.3</v>
      </c>
      <c r="J402" s="100">
        <v>15</v>
      </c>
      <c r="K402" s="100">
        <v>40</v>
      </c>
      <c r="L402" s="100">
        <v>21</v>
      </c>
      <c r="M402" s="100">
        <v>23.8</v>
      </c>
      <c r="N402" s="100">
        <v>0</v>
      </c>
      <c r="O402" s="100">
        <v>0</v>
      </c>
      <c r="P402" s="100">
        <v>17</v>
      </c>
      <c r="Q402" s="100">
        <v>23.5</v>
      </c>
      <c r="R402" s="100">
        <v>0</v>
      </c>
      <c r="S402" s="100">
        <v>0</v>
      </c>
      <c r="T402" s="100">
        <v>13</v>
      </c>
      <c r="U402" s="100">
        <v>0</v>
      </c>
      <c r="V402" s="100">
        <v>38</v>
      </c>
      <c r="W402" s="100">
        <v>21.1</v>
      </c>
      <c r="X402" s="100" t="s">
        <v>78</v>
      </c>
    </row>
    <row r="403" spans="1:24">
      <c r="A403" s="100" t="s">
        <v>811</v>
      </c>
      <c r="B403" s="100" t="s">
        <v>879</v>
      </c>
      <c r="C403" s="100" t="s">
        <v>843</v>
      </c>
      <c r="D403" s="100" t="str">
        <f t="shared" si="18"/>
        <v>113230065</v>
      </c>
      <c r="E403" s="100" t="s">
        <v>812</v>
      </c>
      <c r="F403" s="100" t="s">
        <v>816</v>
      </c>
      <c r="G403" s="100" t="s">
        <v>700</v>
      </c>
      <c r="H403" s="100">
        <v>53</v>
      </c>
      <c r="I403" s="100">
        <v>41.5</v>
      </c>
      <c r="J403" s="100">
        <v>15</v>
      </c>
      <c r="K403" s="100">
        <v>73.400000000000006</v>
      </c>
      <c r="L403" s="100">
        <v>21</v>
      </c>
      <c r="M403" s="100">
        <v>33.4</v>
      </c>
      <c r="N403" s="100">
        <v>0</v>
      </c>
      <c r="O403" s="100">
        <v>0</v>
      </c>
      <c r="P403" s="100">
        <v>17</v>
      </c>
      <c r="Q403" s="100">
        <v>23.5</v>
      </c>
      <c r="R403" s="100">
        <v>0</v>
      </c>
      <c r="S403" s="100">
        <v>0</v>
      </c>
      <c r="T403" s="100">
        <v>13</v>
      </c>
      <c r="U403" s="100">
        <v>7.7</v>
      </c>
      <c r="V403" s="100">
        <v>38</v>
      </c>
      <c r="W403" s="100">
        <v>26.3</v>
      </c>
      <c r="X403" s="100" t="s">
        <v>78</v>
      </c>
    </row>
    <row r="404" spans="1:24">
      <c r="A404" s="100" t="s">
        <v>811</v>
      </c>
      <c r="B404" s="100" t="s">
        <v>879</v>
      </c>
      <c r="C404" s="100" t="s">
        <v>880</v>
      </c>
      <c r="D404" s="100" t="str">
        <f t="shared" si="18"/>
        <v>113230075</v>
      </c>
      <c r="E404" s="100" t="s">
        <v>812</v>
      </c>
      <c r="F404" s="100" t="s">
        <v>814</v>
      </c>
      <c r="G404" s="100" t="s">
        <v>699</v>
      </c>
      <c r="H404" s="100">
        <v>64</v>
      </c>
      <c r="I404" s="100">
        <v>37.5</v>
      </c>
      <c r="J404" s="100">
        <v>31</v>
      </c>
      <c r="K404" s="100">
        <v>45.2</v>
      </c>
      <c r="L404" s="100">
        <v>26</v>
      </c>
      <c r="M404" s="100">
        <v>26.9</v>
      </c>
      <c r="N404" s="100">
        <v>1</v>
      </c>
      <c r="O404" s="100">
        <v>100</v>
      </c>
      <c r="P404" s="100">
        <v>6</v>
      </c>
      <c r="Q404" s="100">
        <v>33.299999999999997</v>
      </c>
      <c r="R404" s="100">
        <v>0</v>
      </c>
      <c r="S404" s="100">
        <v>0</v>
      </c>
      <c r="T404" s="100">
        <v>15</v>
      </c>
      <c r="U404" s="100">
        <v>6.7</v>
      </c>
      <c r="V404" s="100">
        <v>35</v>
      </c>
      <c r="W404" s="100">
        <v>28.6</v>
      </c>
      <c r="X404" s="100" t="s">
        <v>78</v>
      </c>
    </row>
    <row r="405" spans="1:24">
      <c r="A405" s="100" t="s">
        <v>811</v>
      </c>
      <c r="B405" s="100" t="s">
        <v>879</v>
      </c>
      <c r="C405" s="100" t="s">
        <v>880</v>
      </c>
      <c r="D405" s="100" t="str">
        <f t="shared" si="18"/>
        <v>113230075</v>
      </c>
      <c r="E405" s="100" t="s">
        <v>812</v>
      </c>
      <c r="F405" s="100" t="s">
        <v>814</v>
      </c>
      <c r="G405" s="100" t="s">
        <v>700</v>
      </c>
      <c r="H405" s="100">
        <v>64</v>
      </c>
      <c r="I405" s="100">
        <v>35.9</v>
      </c>
      <c r="J405" s="100">
        <v>31</v>
      </c>
      <c r="K405" s="100">
        <v>51.6</v>
      </c>
      <c r="L405" s="100">
        <v>26</v>
      </c>
      <c r="M405" s="100">
        <v>15.4</v>
      </c>
      <c r="N405" s="100">
        <v>1</v>
      </c>
      <c r="O405" s="100">
        <v>100</v>
      </c>
      <c r="P405" s="100">
        <v>6</v>
      </c>
      <c r="Q405" s="100">
        <v>33.299999999999997</v>
      </c>
      <c r="R405" s="100">
        <v>0</v>
      </c>
      <c r="S405" s="100">
        <v>0</v>
      </c>
      <c r="T405" s="100">
        <v>15</v>
      </c>
      <c r="U405" s="100">
        <v>26.7</v>
      </c>
      <c r="V405" s="100">
        <v>35</v>
      </c>
      <c r="W405" s="100">
        <v>22.9</v>
      </c>
      <c r="X405" s="100" t="s">
        <v>78</v>
      </c>
    </row>
    <row r="406" spans="1:24">
      <c r="A406" s="100" t="s">
        <v>811</v>
      </c>
      <c r="B406" s="100" t="s">
        <v>879</v>
      </c>
      <c r="C406" s="100" t="s">
        <v>880</v>
      </c>
      <c r="D406" s="100" t="str">
        <f t="shared" si="18"/>
        <v>113230075</v>
      </c>
      <c r="E406" s="100" t="s">
        <v>812</v>
      </c>
      <c r="F406" s="100" t="s">
        <v>815</v>
      </c>
      <c r="G406" s="100" t="s">
        <v>699</v>
      </c>
      <c r="H406" s="100">
        <v>73</v>
      </c>
      <c r="I406" s="100">
        <v>58.9</v>
      </c>
      <c r="J406" s="100">
        <v>41</v>
      </c>
      <c r="K406" s="100">
        <v>75.7</v>
      </c>
      <c r="L406" s="100">
        <v>20</v>
      </c>
      <c r="M406" s="100">
        <v>30</v>
      </c>
      <c r="N406" s="100">
        <v>1</v>
      </c>
      <c r="O406" s="100">
        <v>100</v>
      </c>
      <c r="P406" s="100">
        <v>11</v>
      </c>
      <c r="Q406" s="100">
        <v>45.5</v>
      </c>
      <c r="R406" s="100">
        <v>0</v>
      </c>
      <c r="S406" s="100">
        <v>0</v>
      </c>
      <c r="T406" s="100">
        <v>6</v>
      </c>
      <c r="U406" s="100">
        <v>33.299999999999997</v>
      </c>
      <c r="V406" s="100">
        <v>33</v>
      </c>
      <c r="W406" s="100">
        <v>42.4</v>
      </c>
      <c r="X406" s="100" t="s">
        <v>78</v>
      </c>
    </row>
    <row r="407" spans="1:24">
      <c r="A407" s="100" t="s">
        <v>811</v>
      </c>
      <c r="B407" s="100" t="s">
        <v>879</v>
      </c>
      <c r="C407" s="100" t="s">
        <v>880</v>
      </c>
      <c r="D407" s="100" t="str">
        <f t="shared" si="18"/>
        <v>113230075</v>
      </c>
      <c r="E407" s="100" t="s">
        <v>812</v>
      </c>
      <c r="F407" s="100" t="s">
        <v>815</v>
      </c>
      <c r="G407" s="100" t="s">
        <v>700</v>
      </c>
      <c r="H407" s="100">
        <v>73</v>
      </c>
      <c r="I407" s="100">
        <v>61.6</v>
      </c>
      <c r="J407" s="100">
        <v>41</v>
      </c>
      <c r="K407" s="100">
        <v>78.099999999999994</v>
      </c>
      <c r="L407" s="100">
        <v>20</v>
      </c>
      <c r="M407" s="100">
        <v>30</v>
      </c>
      <c r="N407" s="100">
        <v>1</v>
      </c>
      <c r="O407" s="100">
        <v>100</v>
      </c>
      <c r="P407" s="100">
        <v>11</v>
      </c>
      <c r="Q407" s="100">
        <v>54.5</v>
      </c>
      <c r="R407" s="100">
        <v>0</v>
      </c>
      <c r="S407" s="100">
        <v>0</v>
      </c>
      <c r="T407" s="100">
        <v>6</v>
      </c>
      <c r="U407" s="100">
        <v>16.7</v>
      </c>
      <c r="V407" s="100">
        <v>33</v>
      </c>
      <c r="W407" s="100">
        <v>45.5</v>
      </c>
      <c r="X407" s="100" t="s">
        <v>78</v>
      </c>
    </row>
    <row r="408" spans="1:24">
      <c r="A408" s="100" t="s">
        <v>811</v>
      </c>
      <c r="B408" s="100" t="s">
        <v>879</v>
      </c>
      <c r="C408" s="100" t="s">
        <v>880</v>
      </c>
      <c r="D408" s="100" t="str">
        <f t="shared" si="18"/>
        <v>113230075</v>
      </c>
      <c r="E408" s="100" t="s">
        <v>812</v>
      </c>
      <c r="F408" s="100" t="s">
        <v>816</v>
      </c>
      <c r="G408" s="100" t="s">
        <v>699</v>
      </c>
      <c r="H408" s="100">
        <v>72</v>
      </c>
      <c r="I408" s="100">
        <v>48.6</v>
      </c>
      <c r="J408" s="100">
        <v>38</v>
      </c>
      <c r="K408" s="100">
        <v>60.6</v>
      </c>
      <c r="L408" s="100">
        <v>21</v>
      </c>
      <c r="M408" s="100">
        <v>33.299999999999997</v>
      </c>
      <c r="N408" s="100">
        <v>2</v>
      </c>
      <c r="O408" s="100">
        <v>50</v>
      </c>
      <c r="P408" s="100">
        <v>10</v>
      </c>
      <c r="Q408" s="100">
        <v>30</v>
      </c>
      <c r="R408" s="100">
        <v>0</v>
      </c>
      <c r="S408" s="100">
        <v>0</v>
      </c>
      <c r="T408" s="100">
        <v>7</v>
      </c>
      <c r="U408" s="100">
        <v>0</v>
      </c>
      <c r="V408" s="100">
        <v>44</v>
      </c>
      <c r="W408" s="100">
        <v>31.8</v>
      </c>
      <c r="X408" s="100" t="s">
        <v>78</v>
      </c>
    </row>
    <row r="409" spans="1:24">
      <c r="A409" s="100" t="s">
        <v>811</v>
      </c>
      <c r="B409" s="100" t="s">
        <v>879</v>
      </c>
      <c r="C409" s="100" t="s">
        <v>880</v>
      </c>
      <c r="D409" s="100" t="str">
        <f t="shared" si="18"/>
        <v>113230075</v>
      </c>
      <c r="E409" s="100" t="s">
        <v>812</v>
      </c>
      <c r="F409" s="100" t="s">
        <v>816</v>
      </c>
      <c r="G409" s="100" t="s">
        <v>700</v>
      </c>
      <c r="H409" s="100">
        <v>72</v>
      </c>
      <c r="I409" s="100">
        <v>55.6</v>
      </c>
      <c r="J409" s="100">
        <v>38</v>
      </c>
      <c r="K409" s="100">
        <v>68.400000000000006</v>
      </c>
      <c r="L409" s="100">
        <v>21</v>
      </c>
      <c r="M409" s="100">
        <v>42.9</v>
      </c>
      <c r="N409" s="100">
        <v>2</v>
      </c>
      <c r="O409" s="100">
        <v>100</v>
      </c>
      <c r="P409" s="100">
        <v>10</v>
      </c>
      <c r="Q409" s="100">
        <v>20</v>
      </c>
      <c r="R409" s="100">
        <v>0</v>
      </c>
      <c r="S409" s="100">
        <v>0</v>
      </c>
      <c r="T409" s="100">
        <v>7</v>
      </c>
      <c r="U409" s="100">
        <v>0</v>
      </c>
      <c r="V409" s="100">
        <v>44</v>
      </c>
      <c r="W409" s="100">
        <v>38.6</v>
      </c>
      <c r="X409" s="100" t="s">
        <v>78</v>
      </c>
    </row>
    <row r="410" spans="1:24">
      <c r="A410" s="100" t="s">
        <v>811</v>
      </c>
      <c r="B410" s="100" t="s">
        <v>879</v>
      </c>
      <c r="C410" s="100" t="s">
        <v>881</v>
      </c>
      <c r="D410" s="100" t="str">
        <f t="shared" si="18"/>
        <v>113230077</v>
      </c>
      <c r="E410" s="100" t="s">
        <v>812</v>
      </c>
      <c r="F410" s="100" t="s">
        <v>817</v>
      </c>
      <c r="G410" s="100" t="s">
        <v>699</v>
      </c>
      <c r="H410" s="100">
        <v>346</v>
      </c>
      <c r="I410" s="100">
        <v>50.2</v>
      </c>
      <c r="J410" s="100">
        <v>169</v>
      </c>
      <c r="K410" s="100">
        <v>62.1</v>
      </c>
      <c r="L410" s="100">
        <v>111</v>
      </c>
      <c r="M410" s="100">
        <v>33.299999999999997</v>
      </c>
      <c r="N410" s="100">
        <v>3</v>
      </c>
      <c r="O410" s="100">
        <v>33.299999999999997</v>
      </c>
      <c r="P410" s="100">
        <v>60</v>
      </c>
      <c r="Q410" s="100">
        <v>46.7</v>
      </c>
      <c r="R410" s="100">
        <v>4</v>
      </c>
      <c r="S410" s="100">
        <v>50</v>
      </c>
      <c r="T410" s="100">
        <v>85</v>
      </c>
      <c r="U410" s="100">
        <v>13</v>
      </c>
      <c r="V410" s="100">
        <v>208</v>
      </c>
      <c r="W410" s="100">
        <v>38.4</v>
      </c>
      <c r="X410" s="100" t="s">
        <v>78</v>
      </c>
    </row>
    <row r="411" spans="1:24">
      <c r="A411" s="100" t="s">
        <v>811</v>
      </c>
      <c r="B411" s="100" t="s">
        <v>879</v>
      </c>
      <c r="C411" s="100" t="s">
        <v>881</v>
      </c>
      <c r="D411" s="100" t="str">
        <f t="shared" si="18"/>
        <v>113230077</v>
      </c>
      <c r="E411" s="100" t="s">
        <v>812</v>
      </c>
      <c r="F411" s="100" t="s">
        <v>817</v>
      </c>
      <c r="G411" s="100" t="s">
        <v>700</v>
      </c>
      <c r="H411" s="100">
        <v>346</v>
      </c>
      <c r="I411" s="100">
        <v>67.3</v>
      </c>
      <c r="J411" s="100">
        <v>169</v>
      </c>
      <c r="K411" s="100">
        <v>76.900000000000006</v>
      </c>
      <c r="L411" s="100">
        <v>111</v>
      </c>
      <c r="M411" s="100">
        <v>51.3</v>
      </c>
      <c r="N411" s="100">
        <v>3</v>
      </c>
      <c r="O411" s="100">
        <v>100</v>
      </c>
      <c r="P411" s="100">
        <v>60</v>
      </c>
      <c r="Q411" s="100">
        <v>68.3</v>
      </c>
      <c r="R411" s="100">
        <v>4</v>
      </c>
      <c r="S411" s="100">
        <v>50</v>
      </c>
      <c r="T411" s="100">
        <v>85</v>
      </c>
      <c r="U411" s="100">
        <v>34.1</v>
      </c>
      <c r="V411" s="100">
        <v>208</v>
      </c>
      <c r="W411" s="100">
        <v>59.6</v>
      </c>
      <c r="X411" s="100" t="s">
        <v>78</v>
      </c>
    </row>
    <row r="412" spans="1:24">
      <c r="A412" s="100" t="s">
        <v>811</v>
      </c>
      <c r="B412" s="100" t="s">
        <v>879</v>
      </c>
      <c r="C412" s="100" t="s">
        <v>881</v>
      </c>
      <c r="D412" s="100" t="str">
        <f t="shared" si="18"/>
        <v>113230077</v>
      </c>
      <c r="E412" s="100" t="s">
        <v>812</v>
      </c>
      <c r="F412" s="100" t="s">
        <v>818</v>
      </c>
      <c r="G412" s="100" t="s">
        <v>699</v>
      </c>
      <c r="H412" s="100">
        <v>321</v>
      </c>
      <c r="I412" s="100">
        <v>44.8</v>
      </c>
      <c r="J412" s="100">
        <v>161</v>
      </c>
      <c r="K412" s="100">
        <v>55.9</v>
      </c>
      <c r="L412" s="100">
        <v>103</v>
      </c>
      <c r="M412" s="100">
        <v>33</v>
      </c>
      <c r="N412" s="100">
        <v>8</v>
      </c>
      <c r="O412" s="100">
        <v>50</v>
      </c>
      <c r="P412" s="100">
        <v>48</v>
      </c>
      <c r="Q412" s="100">
        <v>31.3</v>
      </c>
      <c r="R412" s="100">
        <v>3</v>
      </c>
      <c r="S412" s="100">
        <v>0</v>
      </c>
      <c r="T412" s="100">
        <v>72</v>
      </c>
      <c r="U412" s="100">
        <v>5.6</v>
      </c>
      <c r="V412" s="100">
        <v>194</v>
      </c>
      <c r="W412" s="100">
        <v>34.1</v>
      </c>
      <c r="X412" s="100" t="s">
        <v>78</v>
      </c>
    </row>
    <row r="413" spans="1:24">
      <c r="A413" s="100" t="s">
        <v>811</v>
      </c>
      <c r="B413" s="100" t="s">
        <v>879</v>
      </c>
      <c r="C413" s="100" t="s">
        <v>881</v>
      </c>
      <c r="D413" s="100" t="str">
        <f t="shared" si="18"/>
        <v>113230077</v>
      </c>
      <c r="E413" s="100" t="s">
        <v>812</v>
      </c>
      <c r="F413" s="100" t="s">
        <v>818</v>
      </c>
      <c r="G413" s="100" t="s">
        <v>700</v>
      </c>
      <c r="H413" s="100">
        <v>320</v>
      </c>
      <c r="I413" s="100">
        <v>51</v>
      </c>
      <c r="J413" s="100">
        <v>160</v>
      </c>
      <c r="K413" s="100">
        <v>64.400000000000006</v>
      </c>
      <c r="L413" s="100">
        <v>102</v>
      </c>
      <c r="M413" s="100">
        <v>33.4</v>
      </c>
      <c r="N413" s="100">
        <v>8</v>
      </c>
      <c r="O413" s="100">
        <v>75</v>
      </c>
      <c r="P413" s="100">
        <v>49</v>
      </c>
      <c r="Q413" s="100">
        <v>38.799999999999997</v>
      </c>
      <c r="R413" s="100">
        <v>3</v>
      </c>
      <c r="S413" s="100">
        <v>33.299999999999997</v>
      </c>
      <c r="T413" s="100">
        <v>72</v>
      </c>
      <c r="U413" s="100">
        <v>12.5</v>
      </c>
      <c r="V413" s="100">
        <v>194</v>
      </c>
      <c r="W413" s="100">
        <v>41.2</v>
      </c>
      <c r="X413" s="100" t="s">
        <v>78</v>
      </c>
    </row>
    <row r="414" spans="1:24">
      <c r="A414" s="100" t="s">
        <v>811</v>
      </c>
      <c r="B414" s="100" t="s">
        <v>879</v>
      </c>
      <c r="C414" s="100" t="s">
        <v>881</v>
      </c>
      <c r="D414" s="100" t="str">
        <f t="shared" si="18"/>
        <v>113230077</v>
      </c>
      <c r="E414" s="100" t="s">
        <v>812</v>
      </c>
      <c r="F414" s="100" t="s">
        <v>819</v>
      </c>
      <c r="G414" s="100" t="s">
        <v>699</v>
      </c>
      <c r="H414" s="100">
        <v>315</v>
      </c>
      <c r="I414" s="100">
        <v>64.2</v>
      </c>
      <c r="J414" s="100">
        <v>150</v>
      </c>
      <c r="K414" s="100">
        <v>82.7</v>
      </c>
      <c r="L414" s="100">
        <v>91</v>
      </c>
      <c r="M414" s="100">
        <v>38.5</v>
      </c>
      <c r="N414" s="100">
        <v>5</v>
      </c>
      <c r="O414" s="100">
        <v>80</v>
      </c>
      <c r="P414" s="100">
        <v>66</v>
      </c>
      <c r="Q414" s="100">
        <v>57.5</v>
      </c>
      <c r="R414" s="100">
        <v>0</v>
      </c>
      <c r="S414" s="100">
        <v>0</v>
      </c>
      <c r="T414" s="100">
        <v>86</v>
      </c>
      <c r="U414" s="100">
        <v>24.5</v>
      </c>
      <c r="V414" s="100">
        <v>186</v>
      </c>
      <c r="W414" s="100">
        <v>52.7</v>
      </c>
      <c r="X414" s="100" t="s">
        <v>78</v>
      </c>
    </row>
    <row r="415" spans="1:24">
      <c r="A415" s="100" t="s">
        <v>811</v>
      </c>
      <c r="B415" s="100" t="s">
        <v>879</v>
      </c>
      <c r="C415" s="100" t="s">
        <v>881</v>
      </c>
      <c r="D415" s="100" t="str">
        <f t="shared" ref="D415:D433" si="19">A415&amp;B415&amp;C415</f>
        <v>113230077</v>
      </c>
      <c r="E415" s="100" t="s">
        <v>812</v>
      </c>
      <c r="F415" s="100" t="s">
        <v>819</v>
      </c>
      <c r="G415" s="100" t="s">
        <v>700</v>
      </c>
      <c r="H415" s="100">
        <v>315</v>
      </c>
      <c r="I415" s="100">
        <v>51.1</v>
      </c>
      <c r="J415" s="100">
        <v>149</v>
      </c>
      <c r="K415" s="100">
        <v>61</v>
      </c>
      <c r="L415" s="100">
        <v>92</v>
      </c>
      <c r="M415" s="100">
        <v>32.6</v>
      </c>
      <c r="N415" s="100">
        <v>5</v>
      </c>
      <c r="O415" s="100">
        <v>80</v>
      </c>
      <c r="P415" s="100">
        <v>66</v>
      </c>
      <c r="Q415" s="100">
        <v>53.1</v>
      </c>
      <c r="R415" s="100">
        <v>0</v>
      </c>
      <c r="S415" s="100">
        <v>0</v>
      </c>
      <c r="T415" s="100">
        <v>86</v>
      </c>
      <c r="U415" s="100">
        <v>12.8</v>
      </c>
      <c r="V415" s="100">
        <v>187</v>
      </c>
      <c r="W415" s="100">
        <v>39.5</v>
      </c>
      <c r="X415" s="100" t="s">
        <v>78</v>
      </c>
    </row>
    <row r="416" spans="1:24">
      <c r="A416" s="100" t="s">
        <v>811</v>
      </c>
      <c r="B416" s="100" t="s">
        <v>879</v>
      </c>
      <c r="C416" s="100" t="s">
        <v>882</v>
      </c>
      <c r="D416" s="100" t="str">
        <f t="shared" si="19"/>
        <v>113230090</v>
      </c>
      <c r="E416" s="100" t="s">
        <v>812</v>
      </c>
      <c r="F416" s="100" t="s">
        <v>814</v>
      </c>
      <c r="G416" s="100" t="s">
        <v>699</v>
      </c>
      <c r="H416" s="100">
        <v>32</v>
      </c>
      <c r="I416" s="100">
        <v>25</v>
      </c>
      <c r="J416" s="100">
        <v>10</v>
      </c>
      <c r="K416" s="100">
        <v>20</v>
      </c>
      <c r="L416" s="100">
        <v>13</v>
      </c>
      <c r="M416" s="100">
        <v>15.4</v>
      </c>
      <c r="N416" s="100">
        <v>0</v>
      </c>
      <c r="O416" s="100">
        <v>0</v>
      </c>
      <c r="P416" s="100">
        <v>9</v>
      </c>
      <c r="Q416" s="100">
        <v>44.4</v>
      </c>
      <c r="R416" s="100">
        <v>0</v>
      </c>
      <c r="S416" s="100">
        <v>0</v>
      </c>
      <c r="T416" s="100">
        <v>9</v>
      </c>
      <c r="U416" s="100">
        <v>0</v>
      </c>
      <c r="V416" s="100">
        <v>31</v>
      </c>
      <c r="W416" s="100">
        <v>25.8</v>
      </c>
      <c r="X416" s="100" t="s">
        <v>85</v>
      </c>
    </row>
    <row r="417" spans="1:24">
      <c r="A417" s="100" t="s">
        <v>811</v>
      </c>
      <c r="B417" s="100" t="s">
        <v>879</v>
      </c>
      <c r="C417" s="100" t="s">
        <v>882</v>
      </c>
      <c r="D417" s="100" t="str">
        <f t="shared" si="19"/>
        <v>113230090</v>
      </c>
      <c r="E417" s="100" t="s">
        <v>812</v>
      </c>
      <c r="F417" s="100" t="s">
        <v>814</v>
      </c>
      <c r="G417" s="100" t="s">
        <v>700</v>
      </c>
      <c r="H417" s="100">
        <v>32</v>
      </c>
      <c r="I417" s="100">
        <v>40.700000000000003</v>
      </c>
      <c r="J417" s="100">
        <v>10</v>
      </c>
      <c r="K417" s="100">
        <v>50</v>
      </c>
      <c r="L417" s="100">
        <v>13</v>
      </c>
      <c r="M417" s="100">
        <v>23.1</v>
      </c>
      <c r="N417" s="100">
        <v>0</v>
      </c>
      <c r="O417" s="100">
        <v>0</v>
      </c>
      <c r="P417" s="100">
        <v>9</v>
      </c>
      <c r="Q417" s="100">
        <v>55.5</v>
      </c>
      <c r="R417" s="100">
        <v>0</v>
      </c>
      <c r="S417" s="100">
        <v>0</v>
      </c>
      <c r="T417" s="100">
        <v>9</v>
      </c>
      <c r="U417" s="100">
        <v>11.1</v>
      </c>
      <c r="V417" s="100">
        <v>31</v>
      </c>
      <c r="W417" s="100">
        <v>38.700000000000003</v>
      </c>
      <c r="X417" s="100" t="s">
        <v>85</v>
      </c>
    </row>
    <row r="418" spans="1:24">
      <c r="A418" s="100" t="s">
        <v>811</v>
      </c>
      <c r="B418" s="100" t="s">
        <v>879</v>
      </c>
      <c r="C418" s="100" t="s">
        <v>882</v>
      </c>
      <c r="D418" s="100" t="str">
        <f t="shared" si="19"/>
        <v>113230090</v>
      </c>
      <c r="E418" s="100" t="s">
        <v>812</v>
      </c>
      <c r="F418" s="100" t="s">
        <v>815</v>
      </c>
      <c r="G418" s="100" t="s">
        <v>699</v>
      </c>
      <c r="H418" s="100">
        <v>38</v>
      </c>
      <c r="I418" s="100">
        <v>7.9</v>
      </c>
      <c r="J418" s="100">
        <v>4</v>
      </c>
      <c r="K418" s="100">
        <v>0</v>
      </c>
      <c r="L418" s="100">
        <v>28</v>
      </c>
      <c r="M418" s="100">
        <v>7.1</v>
      </c>
      <c r="N418" s="100">
        <v>0</v>
      </c>
      <c r="O418" s="100">
        <v>0</v>
      </c>
      <c r="P418" s="100">
        <v>6</v>
      </c>
      <c r="Q418" s="100">
        <v>16.7</v>
      </c>
      <c r="R418" s="100">
        <v>1</v>
      </c>
      <c r="S418" s="100">
        <v>0</v>
      </c>
      <c r="T418" s="100">
        <v>11</v>
      </c>
      <c r="U418" s="100">
        <v>0</v>
      </c>
      <c r="V418" s="100">
        <v>36</v>
      </c>
      <c r="W418" s="100">
        <v>8.3000000000000007</v>
      </c>
      <c r="X418" s="100" t="s">
        <v>85</v>
      </c>
    </row>
    <row r="419" spans="1:24">
      <c r="A419" s="100" t="s">
        <v>811</v>
      </c>
      <c r="B419" s="100" t="s">
        <v>879</v>
      </c>
      <c r="C419" s="100" t="s">
        <v>882</v>
      </c>
      <c r="D419" s="100" t="str">
        <f t="shared" si="19"/>
        <v>113230090</v>
      </c>
      <c r="E419" s="100" t="s">
        <v>812</v>
      </c>
      <c r="F419" s="100" t="s">
        <v>815</v>
      </c>
      <c r="G419" s="100" t="s">
        <v>700</v>
      </c>
      <c r="H419" s="100">
        <v>38</v>
      </c>
      <c r="I419" s="100">
        <v>42.1</v>
      </c>
      <c r="J419" s="100">
        <v>4</v>
      </c>
      <c r="K419" s="100">
        <v>75</v>
      </c>
      <c r="L419" s="100">
        <v>28</v>
      </c>
      <c r="M419" s="100">
        <v>35.700000000000003</v>
      </c>
      <c r="N419" s="100">
        <v>0</v>
      </c>
      <c r="O419" s="100">
        <v>0</v>
      </c>
      <c r="P419" s="100">
        <v>6</v>
      </c>
      <c r="Q419" s="100">
        <v>50</v>
      </c>
      <c r="R419" s="100">
        <v>1</v>
      </c>
      <c r="S419" s="100">
        <v>0</v>
      </c>
      <c r="T419" s="100">
        <v>11</v>
      </c>
      <c r="U419" s="100">
        <v>27.3</v>
      </c>
      <c r="V419" s="100">
        <v>36</v>
      </c>
      <c r="W419" s="100">
        <v>44.5</v>
      </c>
      <c r="X419" s="100" t="s">
        <v>85</v>
      </c>
    </row>
    <row r="420" spans="1:24">
      <c r="A420" s="100" t="s">
        <v>811</v>
      </c>
      <c r="B420" s="100" t="s">
        <v>879</v>
      </c>
      <c r="C420" s="100" t="s">
        <v>882</v>
      </c>
      <c r="D420" s="100" t="str">
        <f t="shared" si="19"/>
        <v>113230090</v>
      </c>
      <c r="E420" s="100" t="s">
        <v>812</v>
      </c>
      <c r="F420" s="100" t="s">
        <v>816</v>
      </c>
      <c r="G420" s="100" t="s">
        <v>699</v>
      </c>
      <c r="H420" s="100">
        <v>32</v>
      </c>
      <c r="I420" s="100">
        <v>21.9</v>
      </c>
      <c r="J420" s="100">
        <v>4</v>
      </c>
      <c r="K420" s="100">
        <v>50</v>
      </c>
      <c r="L420" s="100">
        <v>21</v>
      </c>
      <c r="M420" s="100">
        <v>19</v>
      </c>
      <c r="N420" s="100">
        <v>0</v>
      </c>
      <c r="O420" s="100">
        <v>0</v>
      </c>
      <c r="P420" s="100">
        <v>7</v>
      </c>
      <c r="Q420" s="100">
        <v>14.3</v>
      </c>
      <c r="R420" s="100">
        <v>0</v>
      </c>
      <c r="S420" s="100">
        <v>0</v>
      </c>
      <c r="T420" s="100">
        <v>14</v>
      </c>
      <c r="U420" s="100">
        <v>7.1</v>
      </c>
      <c r="V420" s="100">
        <v>29</v>
      </c>
      <c r="W420" s="100">
        <v>20.7</v>
      </c>
      <c r="X420" s="100" t="s">
        <v>85</v>
      </c>
    </row>
    <row r="421" spans="1:24">
      <c r="A421" s="100" t="s">
        <v>811</v>
      </c>
      <c r="B421" s="100" t="s">
        <v>879</v>
      </c>
      <c r="C421" s="100" t="s">
        <v>882</v>
      </c>
      <c r="D421" s="100" t="str">
        <f t="shared" si="19"/>
        <v>113230090</v>
      </c>
      <c r="E421" s="100" t="s">
        <v>812</v>
      </c>
      <c r="F421" s="100" t="s">
        <v>816</v>
      </c>
      <c r="G421" s="100" t="s">
        <v>700</v>
      </c>
      <c r="H421" s="100">
        <v>32</v>
      </c>
      <c r="I421" s="100">
        <v>31.3</v>
      </c>
      <c r="J421" s="100">
        <v>4</v>
      </c>
      <c r="K421" s="100">
        <v>50</v>
      </c>
      <c r="L421" s="100">
        <v>21</v>
      </c>
      <c r="M421" s="100">
        <v>28.6</v>
      </c>
      <c r="N421" s="100">
        <v>0</v>
      </c>
      <c r="O421" s="100">
        <v>0</v>
      </c>
      <c r="P421" s="100">
        <v>7</v>
      </c>
      <c r="Q421" s="100">
        <v>28.6</v>
      </c>
      <c r="R421" s="100">
        <v>0</v>
      </c>
      <c r="S421" s="100">
        <v>0</v>
      </c>
      <c r="T421" s="100">
        <v>14</v>
      </c>
      <c r="U421" s="100">
        <v>14.3</v>
      </c>
      <c r="V421" s="100">
        <v>29</v>
      </c>
      <c r="W421" s="100">
        <v>31</v>
      </c>
      <c r="X421" s="100" t="s">
        <v>85</v>
      </c>
    </row>
    <row r="422" spans="1:24">
      <c r="A422" s="100" t="s">
        <v>811</v>
      </c>
      <c r="B422" s="100" t="s">
        <v>879</v>
      </c>
      <c r="C422" s="100" t="s">
        <v>855</v>
      </c>
      <c r="D422" s="100" t="str">
        <f t="shared" si="19"/>
        <v>113230100</v>
      </c>
      <c r="E422" s="100" t="s">
        <v>812</v>
      </c>
      <c r="F422" s="100" t="s">
        <v>814</v>
      </c>
      <c r="G422" s="100" t="s">
        <v>699</v>
      </c>
      <c r="H422" s="100">
        <v>75</v>
      </c>
      <c r="I422" s="100">
        <v>34.6</v>
      </c>
      <c r="J422" s="100">
        <v>32</v>
      </c>
      <c r="K422" s="100">
        <v>40.6</v>
      </c>
      <c r="L422" s="100">
        <v>26</v>
      </c>
      <c r="M422" s="100">
        <v>38.4</v>
      </c>
      <c r="N422" s="100">
        <v>0</v>
      </c>
      <c r="O422" s="100">
        <v>0</v>
      </c>
      <c r="P422" s="100">
        <v>16</v>
      </c>
      <c r="Q422" s="100">
        <v>18.8</v>
      </c>
      <c r="R422" s="100">
        <v>1</v>
      </c>
      <c r="S422" s="100">
        <v>0</v>
      </c>
      <c r="T422" s="100">
        <v>19</v>
      </c>
      <c r="U422" s="100">
        <v>10.5</v>
      </c>
      <c r="V422" s="100">
        <v>57</v>
      </c>
      <c r="W422" s="100">
        <v>26.4</v>
      </c>
      <c r="X422" s="100" t="s">
        <v>78</v>
      </c>
    </row>
    <row r="423" spans="1:24">
      <c r="A423" s="100" t="s">
        <v>811</v>
      </c>
      <c r="B423" s="100" t="s">
        <v>879</v>
      </c>
      <c r="C423" s="100" t="s">
        <v>855</v>
      </c>
      <c r="D423" s="100" t="str">
        <f t="shared" si="19"/>
        <v>113230100</v>
      </c>
      <c r="E423" s="100" t="s">
        <v>812</v>
      </c>
      <c r="F423" s="100" t="s">
        <v>814</v>
      </c>
      <c r="G423" s="100" t="s">
        <v>700</v>
      </c>
      <c r="H423" s="100">
        <v>75</v>
      </c>
      <c r="I423" s="100">
        <v>50.6</v>
      </c>
      <c r="J423" s="100">
        <v>32</v>
      </c>
      <c r="K423" s="100">
        <v>68.8</v>
      </c>
      <c r="L423" s="100">
        <v>26</v>
      </c>
      <c r="M423" s="100">
        <v>34.6</v>
      </c>
      <c r="N423" s="100">
        <v>0</v>
      </c>
      <c r="O423" s="100">
        <v>0</v>
      </c>
      <c r="P423" s="100">
        <v>16</v>
      </c>
      <c r="Q423" s="100">
        <v>43.8</v>
      </c>
      <c r="R423" s="100">
        <v>1</v>
      </c>
      <c r="S423" s="100">
        <v>0</v>
      </c>
      <c r="T423" s="100">
        <v>19</v>
      </c>
      <c r="U423" s="100">
        <v>26.4</v>
      </c>
      <c r="V423" s="100">
        <v>57</v>
      </c>
      <c r="W423" s="100">
        <v>42.1</v>
      </c>
      <c r="X423" s="100" t="s">
        <v>78</v>
      </c>
    </row>
    <row r="424" spans="1:24">
      <c r="A424" s="100" t="s">
        <v>811</v>
      </c>
      <c r="B424" s="100" t="s">
        <v>879</v>
      </c>
      <c r="C424" s="100" t="s">
        <v>855</v>
      </c>
      <c r="D424" s="100" t="str">
        <f t="shared" si="19"/>
        <v>113230100</v>
      </c>
      <c r="E424" s="100" t="s">
        <v>812</v>
      </c>
      <c r="F424" s="100" t="s">
        <v>815</v>
      </c>
      <c r="G424" s="100" t="s">
        <v>699</v>
      </c>
      <c r="H424" s="100">
        <v>75</v>
      </c>
      <c r="I424" s="100">
        <v>25.3</v>
      </c>
      <c r="J424" s="100">
        <v>34</v>
      </c>
      <c r="K424" s="100">
        <v>23.5</v>
      </c>
      <c r="L424" s="100">
        <v>22</v>
      </c>
      <c r="M424" s="100">
        <v>27.3</v>
      </c>
      <c r="N424" s="100">
        <v>1</v>
      </c>
      <c r="O424" s="100">
        <v>0</v>
      </c>
      <c r="P424" s="100">
        <v>18</v>
      </c>
      <c r="Q424" s="100">
        <v>27.8</v>
      </c>
      <c r="R424" s="100">
        <v>1</v>
      </c>
      <c r="S424" s="100">
        <v>0</v>
      </c>
      <c r="T424" s="100">
        <v>14</v>
      </c>
      <c r="U424" s="100">
        <v>7.1</v>
      </c>
      <c r="V424" s="100">
        <v>57</v>
      </c>
      <c r="W424" s="100">
        <v>22.8</v>
      </c>
      <c r="X424" s="100" t="s">
        <v>78</v>
      </c>
    </row>
    <row r="425" spans="1:24">
      <c r="A425" s="100" t="s">
        <v>811</v>
      </c>
      <c r="B425" s="100" t="s">
        <v>879</v>
      </c>
      <c r="C425" s="100" t="s">
        <v>855</v>
      </c>
      <c r="D425" s="100" t="str">
        <f t="shared" si="19"/>
        <v>113230100</v>
      </c>
      <c r="E425" s="100" t="s">
        <v>812</v>
      </c>
      <c r="F425" s="100" t="s">
        <v>815</v>
      </c>
      <c r="G425" s="100" t="s">
        <v>700</v>
      </c>
      <c r="H425" s="100">
        <v>76</v>
      </c>
      <c r="I425" s="100">
        <v>48.7</v>
      </c>
      <c r="J425" s="100">
        <v>35</v>
      </c>
      <c r="K425" s="100">
        <v>48.5</v>
      </c>
      <c r="L425" s="100">
        <v>22</v>
      </c>
      <c r="M425" s="100">
        <v>40.9</v>
      </c>
      <c r="N425" s="100">
        <v>1</v>
      </c>
      <c r="O425" s="100">
        <v>100</v>
      </c>
      <c r="P425" s="100">
        <v>18</v>
      </c>
      <c r="Q425" s="100">
        <v>55.6</v>
      </c>
      <c r="R425" s="100">
        <v>1</v>
      </c>
      <c r="S425" s="100">
        <v>0</v>
      </c>
      <c r="T425" s="100">
        <v>15</v>
      </c>
      <c r="U425" s="100">
        <v>20</v>
      </c>
      <c r="V425" s="100">
        <v>58</v>
      </c>
      <c r="W425" s="100">
        <v>46.6</v>
      </c>
      <c r="X425" s="100" t="s">
        <v>78</v>
      </c>
    </row>
    <row r="426" spans="1:24">
      <c r="A426" s="100" t="s">
        <v>811</v>
      </c>
      <c r="B426" s="100" t="s">
        <v>879</v>
      </c>
      <c r="C426" s="100" t="s">
        <v>855</v>
      </c>
      <c r="D426" s="100" t="str">
        <f t="shared" si="19"/>
        <v>113230100</v>
      </c>
      <c r="E426" s="100" t="s">
        <v>812</v>
      </c>
      <c r="F426" s="100" t="s">
        <v>816</v>
      </c>
      <c r="G426" s="100" t="s">
        <v>699</v>
      </c>
      <c r="H426" s="100">
        <v>69</v>
      </c>
      <c r="I426" s="100">
        <v>42</v>
      </c>
      <c r="J426" s="100">
        <v>32</v>
      </c>
      <c r="K426" s="100">
        <v>46.9</v>
      </c>
      <c r="L426" s="100">
        <v>21</v>
      </c>
      <c r="M426" s="100">
        <v>33.299999999999997</v>
      </c>
      <c r="N426" s="100">
        <v>0</v>
      </c>
      <c r="O426" s="100">
        <v>0</v>
      </c>
      <c r="P426" s="100">
        <v>16</v>
      </c>
      <c r="Q426" s="100">
        <v>43.8</v>
      </c>
      <c r="R426" s="100">
        <v>0</v>
      </c>
      <c r="S426" s="100">
        <v>0</v>
      </c>
      <c r="T426" s="100">
        <v>14</v>
      </c>
      <c r="U426" s="100">
        <v>14.3</v>
      </c>
      <c r="V426" s="100">
        <v>49</v>
      </c>
      <c r="W426" s="100">
        <v>34.700000000000003</v>
      </c>
      <c r="X426" s="100" t="s">
        <v>78</v>
      </c>
    </row>
    <row r="427" spans="1:24">
      <c r="A427" s="100" t="s">
        <v>811</v>
      </c>
      <c r="B427" s="100" t="s">
        <v>879</v>
      </c>
      <c r="C427" s="100" t="s">
        <v>855</v>
      </c>
      <c r="D427" s="100" t="str">
        <f t="shared" si="19"/>
        <v>113230100</v>
      </c>
      <c r="E427" s="100" t="s">
        <v>812</v>
      </c>
      <c r="F427" s="100" t="s">
        <v>816</v>
      </c>
      <c r="G427" s="100" t="s">
        <v>700</v>
      </c>
      <c r="H427" s="100">
        <v>69</v>
      </c>
      <c r="I427" s="100">
        <v>49.2</v>
      </c>
      <c r="J427" s="100">
        <v>32</v>
      </c>
      <c r="K427" s="100">
        <v>59.4</v>
      </c>
      <c r="L427" s="100">
        <v>21</v>
      </c>
      <c r="M427" s="100">
        <v>28.6</v>
      </c>
      <c r="N427" s="100">
        <v>0</v>
      </c>
      <c r="O427" s="100">
        <v>0</v>
      </c>
      <c r="P427" s="100">
        <v>16</v>
      </c>
      <c r="Q427" s="100">
        <v>56.3</v>
      </c>
      <c r="R427" s="100">
        <v>0</v>
      </c>
      <c r="S427" s="100">
        <v>0</v>
      </c>
      <c r="T427" s="100">
        <v>14</v>
      </c>
      <c r="U427" s="100">
        <v>14.2</v>
      </c>
      <c r="V427" s="100">
        <v>49</v>
      </c>
      <c r="W427" s="100">
        <v>42.9</v>
      </c>
      <c r="X427" s="100" t="s">
        <v>78</v>
      </c>
    </row>
    <row r="428" spans="1:24">
      <c r="A428" s="100" t="s">
        <v>811</v>
      </c>
      <c r="B428" s="100" t="s">
        <v>883</v>
      </c>
      <c r="C428" s="100" t="s">
        <v>854</v>
      </c>
      <c r="D428" s="100" t="str">
        <f t="shared" si="19"/>
        <v>115300070</v>
      </c>
      <c r="E428" s="100" t="s">
        <v>812</v>
      </c>
      <c r="F428" s="100" t="s">
        <v>817</v>
      </c>
      <c r="G428" s="100" t="s">
        <v>699</v>
      </c>
      <c r="H428" s="100">
        <v>87</v>
      </c>
      <c r="I428" s="100">
        <v>52.8</v>
      </c>
      <c r="J428" s="100">
        <v>54</v>
      </c>
      <c r="K428" s="100">
        <v>64.900000000000006</v>
      </c>
      <c r="L428" s="100">
        <v>17</v>
      </c>
      <c r="M428" s="100">
        <v>23.5</v>
      </c>
      <c r="N428" s="100">
        <v>1</v>
      </c>
      <c r="O428" s="100">
        <v>0</v>
      </c>
      <c r="P428" s="100">
        <v>12</v>
      </c>
      <c r="Q428" s="100">
        <v>50</v>
      </c>
      <c r="R428" s="100">
        <v>0</v>
      </c>
      <c r="S428" s="100">
        <v>0</v>
      </c>
      <c r="T428" s="100">
        <v>17</v>
      </c>
      <c r="U428" s="100">
        <v>17.600000000000001</v>
      </c>
      <c r="V428" s="100">
        <v>38</v>
      </c>
      <c r="W428" s="100">
        <v>44.7</v>
      </c>
      <c r="X428" s="100" t="s">
        <v>78</v>
      </c>
    </row>
    <row r="429" spans="1:24">
      <c r="A429" s="100" t="s">
        <v>811</v>
      </c>
      <c r="B429" s="100" t="s">
        <v>883</v>
      </c>
      <c r="C429" s="100" t="s">
        <v>854</v>
      </c>
      <c r="D429" s="100" t="str">
        <f t="shared" si="19"/>
        <v>115300070</v>
      </c>
      <c r="E429" s="100" t="s">
        <v>812</v>
      </c>
      <c r="F429" s="100" t="s">
        <v>817</v>
      </c>
      <c r="G429" s="100" t="s">
        <v>700</v>
      </c>
      <c r="H429" s="100">
        <v>87</v>
      </c>
      <c r="I429" s="100">
        <v>64.3</v>
      </c>
      <c r="J429" s="100">
        <v>54</v>
      </c>
      <c r="K429" s="100">
        <v>77.8</v>
      </c>
      <c r="L429" s="100">
        <v>17</v>
      </c>
      <c r="M429" s="100">
        <v>23.5</v>
      </c>
      <c r="N429" s="100">
        <v>1</v>
      </c>
      <c r="O429" s="100">
        <v>100</v>
      </c>
      <c r="P429" s="100">
        <v>12</v>
      </c>
      <c r="Q429" s="100">
        <v>66.7</v>
      </c>
      <c r="R429" s="100">
        <v>0</v>
      </c>
      <c r="S429" s="100">
        <v>0</v>
      </c>
      <c r="T429" s="100">
        <v>17</v>
      </c>
      <c r="U429" s="100">
        <v>35.200000000000003</v>
      </c>
      <c r="V429" s="100">
        <v>38</v>
      </c>
      <c r="W429" s="100">
        <v>47.4</v>
      </c>
      <c r="X429" s="100" t="s">
        <v>78</v>
      </c>
    </row>
    <row r="430" spans="1:24">
      <c r="A430" s="100" t="s">
        <v>811</v>
      </c>
      <c r="B430" s="100" t="s">
        <v>883</v>
      </c>
      <c r="C430" s="100" t="s">
        <v>854</v>
      </c>
      <c r="D430" s="100" t="str">
        <f t="shared" si="19"/>
        <v>115300070</v>
      </c>
      <c r="E430" s="100" t="s">
        <v>812</v>
      </c>
      <c r="F430" s="100" t="s">
        <v>818</v>
      </c>
      <c r="G430" s="100" t="s">
        <v>699</v>
      </c>
      <c r="H430" s="100">
        <v>79</v>
      </c>
      <c r="I430" s="100">
        <v>48.1</v>
      </c>
      <c r="J430" s="100">
        <v>42</v>
      </c>
      <c r="K430" s="100">
        <v>66.599999999999994</v>
      </c>
      <c r="L430" s="100">
        <v>17</v>
      </c>
      <c r="M430" s="100">
        <v>23.5</v>
      </c>
      <c r="N430" s="100">
        <v>0</v>
      </c>
      <c r="O430" s="100">
        <v>0</v>
      </c>
      <c r="P430" s="100">
        <v>12</v>
      </c>
      <c r="Q430" s="100">
        <v>16.7</v>
      </c>
      <c r="R430" s="100">
        <v>0</v>
      </c>
      <c r="S430" s="100">
        <v>0</v>
      </c>
      <c r="T430" s="100">
        <v>18</v>
      </c>
      <c r="U430" s="100">
        <v>5.6</v>
      </c>
      <c r="V430" s="100">
        <v>34</v>
      </c>
      <c r="W430" s="100">
        <v>29.4</v>
      </c>
      <c r="X430" s="100" t="s">
        <v>78</v>
      </c>
    </row>
    <row r="431" spans="1:24">
      <c r="A431" s="100" t="s">
        <v>811</v>
      </c>
      <c r="B431" s="100" t="s">
        <v>883</v>
      </c>
      <c r="C431" s="100" t="s">
        <v>854</v>
      </c>
      <c r="D431" s="100" t="str">
        <f t="shared" si="19"/>
        <v>115300070</v>
      </c>
      <c r="E431" s="100" t="s">
        <v>812</v>
      </c>
      <c r="F431" s="100" t="s">
        <v>818</v>
      </c>
      <c r="G431" s="100" t="s">
        <v>700</v>
      </c>
      <c r="H431" s="100">
        <v>79</v>
      </c>
      <c r="I431" s="100">
        <v>48.1</v>
      </c>
      <c r="J431" s="100">
        <v>42</v>
      </c>
      <c r="K431" s="100">
        <v>64.3</v>
      </c>
      <c r="L431" s="100">
        <v>17</v>
      </c>
      <c r="M431" s="100">
        <v>17.600000000000001</v>
      </c>
      <c r="N431" s="100">
        <v>0</v>
      </c>
      <c r="O431" s="100">
        <v>0</v>
      </c>
      <c r="P431" s="100">
        <v>12</v>
      </c>
      <c r="Q431" s="100">
        <v>33.299999999999997</v>
      </c>
      <c r="R431" s="100">
        <v>0</v>
      </c>
      <c r="S431" s="100">
        <v>0</v>
      </c>
      <c r="T431" s="100">
        <v>18</v>
      </c>
      <c r="U431" s="100">
        <v>16.7</v>
      </c>
      <c r="V431" s="100">
        <v>34</v>
      </c>
      <c r="W431" s="100">
        <v>32.299999999999997</v>
      </c>
      <c r="X431" s="100" t="s">
        <v>78</v>
      </c>
    </row>
    <row r="432" spans="1:24">
      <c r="A432" s="100" t="s">
        <v>811</v>
      </c>
      <c r="B432" s="100" t="s">
        <v>883</v>
      </c>
      <c r="C432" s="100" t="s">
        <v>854</v>
      </c>
      <c r="D432" s="100" t="str">
        <f t="shared" si="19"/>
        <v>115300070</v>
      </c>
      <c r="E432" s="100" t="s">
        <v>812</v>
      </c>
      <c r="F432" s="100" t="s">
        <v>819</v>
      </c>
      <c r="G432" s="100" t="s">
        <v>699</v>
      </c>
      <c r="H432" s="100">
        <v>96</v>
      </c>
      <c r="I432" s="100">
        <v>70.900000000000006</v>
      </c>
      <c r="J432" s="100">
        <v>56</v>
      </c>
      <c r="K432" s="100">
        <v>80.3</v>
      </c>
      <c r="L432" s="100">
        <v>17</v>
      </c>
      <c r="M432" s="100">
        <v>52.9</v>
      </c>
      <c r="N432" s="100">
        <v>2</v>
      </c>
      <c r="O432" s="100">
        <v>100</v>
      </c>
      <c r="P432" s="100">
        <v>16</v>
      </c>
      <c r="Q432" s="100">
        <v>62.6</v>
      </c>
      <c r="R432" s="100">
        <v>2</v>
      </c>
      <c r="S432" s="100">
        <v>50</v>
      </c>
      <c r="T432" s="100">
        <v>26</v>
      </c>
      <c r="U432" s="100">
        <v>30.7</v>
      </c>
      <c r="V432" s="100">
        <v>41</v>
      </c>
      <c r="W432" s="100">
        <v>56.1</v>
      </c>
      <c r="X432" s="100" t="s">
        <v>78</v>
      </c>
    </row>
    <row r="433" spans="1:24">
      <c r="A433" s="100" t="s">
        <v>811</v>
      </c>
      <c r="B433" s="100" t="s">
        <v>883</v>
      </c>
      <c r="C433" s="100" t="s">
        <v>854</v>
      </c>
      <c r="D433" s="100" t="str">
        <f t="shared" si="19"/>
        <v>115300070</v>
      </c>
      <c r="E433" s="100" t="s">
        <v>812</v>
      </c>
      <c r="F433" s="100" t="s">
        <v>819</v>
      </c>
      <c r="G433" s="100" t="s">
        <v>700</v>
      </c>
      <c r="H433" s="100">
        <v>96</v>
      </c>
      <c r="I433" s="100">
        <v>65.599999999999994</v>
      </c>
      <c r="J433" s="100">
        <v>56</v>
      </c>
      <c r="K433" s="100">
        <v>75</v>
      </c>
      <c r="L433" s="100">
        <v>17</v>
      </c>
      <c r="M433" s="100">
        <v>29.4</v>
      </c>
      <c r="N433" s="100">
        <v>2</v>
      </c>
      <c r="O433" s="100">
        <v>100</v>
      </c>
      <c r="P433" s="100">
        <v>16</v>
      </c>
      <c r="Q433" s="100">
        <v>68.8</v>
      </c>
      <c r="R433" s="100">
        <v>2</v>
      </c>
      <c r="S433" s="100">
        <v>50</v>
      </c>
      <c r="T433" s="100">
        <v>26</v>
      </c>
      <c r="U433" s="100">
        <v>34.6</v>
      </c>
      <c r="V433" s="100">
        <v>41</v>
      </c>
      <c r="W433" s="100">
        <v>51.2</v>
      </c>
      <c r="X433" s="100" t="s">
        <v>78</v>
      </c>
    </row>
    <row r="434" spans="1:24">
      <c r="A434" s="100" t="s">
        <v>811</v>
      </c>
      <c r="B434" s="100" t="s">
        <v>884</v>
      </c>
      <c r="C434" s="100" t="s">
        <v>829</v>
      </c>
      <c r="D434" s="100" t="str">
        <f t="shared" ref="D434:D453" si="20">A434&amp;B434&amp;C434</f>
        <v>115390055</v>
      </c>
      <c r="E434" s="100" t="s">
        <v>812</v>
      </c>
      <c r="F434" s="100" t="s">
        <v>817</v>
      </c>
      <c r="G434" s="100" t="s">
        <v>699</v>
      </c>
      <c r="H434" s="100">
        <v>144</v>
      </c>
      <c r="I434" s="100">
        <v>45.1</v>
      </c>
      <c r="J434" s="100">
        <v>18</v>
      </c>
      <c r="K434" s="100">
        <v>88.9</v>
      </c>
      <c r="L434" s="100">
        <v>33</v>
      </c>
      <c r="M434" s="100">
        <v>45.5</v>
      </c>
      <c r="N434" s="100">
        <v>2</v>
      </c>
      <c r="O434" s="100">
        <v>50</v>
      </c>
      <c r="P434" s="100">
        <v>91</v>
      </c>
      <c r="Q434" s="100">
        <v>36.299999999999997</v>
      </c>
      <c r="R434" s="100">
        <v>5</v>
      </c>
      <c r="S434" s="100">
        <v>20</v>
      </c>
      <c r="T434" s="100">
        <v>27</v>
      </c>
      <c r="U434" s="100">
        <v>33.299999999999997</v>
      </c>
      <c r="V434" s="100">
        <v>117</v>
      </c>
      <c r="W434" s="100">
        <v>41.9</v>
      </c>
      <c r="X434" s="100" t="s">
        <v>78</v>
      </c>
    </row>
    <row r="435" spans="1:24">
      <c r="A435" s="100" t="s">
        <v>811</v>
      </c>
      <c r="B435" s="100" t="s">
        <v>884</v>
      </c>
      <c r="C435" s="100" t="s">
        <v>829</v>
      </c>
      <c r="D435" s="100" t="str">
        <f t="shared" si="20"/>
        <v>115390055</v>
      </c>
      <c r="E435" s="100" t="s">
        <v>812</v>
      </c>
      <c r="F435" s="100" t="s">
        <v>817</v>
      </c>
      <c r="G435" s="100" t="s">
        <v>700</v>
      </c>
      <c r="H435" s="100">
        <v>144</v>
      </c>
      <c r="I435" s="100">
        <v>77.099999999999994</v>
      </c>
      <c r="J435" s="100">
        <v>18</v>
      </c>
      <c r="K435" s="100">
        <v>94.4</v>
      </c>
      <c r="L435" s="100">
        <v>33</v>
      </c>
      <c r="M435" s="100">
        <v>84.9</v>
      </c>
      <c r="N435" s="100">
        <v>2</v>
      </c>
      <c r="O435" s="100">
        <v>50</v>
      </c>
      <c r="P435" s="100">
        <v>91</v>
      </c>
      <c r="Q435" s="100">
        <v>71.400000000000006</v>
      </c>
      <c r="R435" s="100">
        <v>5</v>
      </c>
      <c r="S435" s="100">
        <v>20</v>
      </c>
      <c r="T435" s="100">
        <v>27</v>
      </c>
      <c r="U435" s="100">
        <v>55.5</v>
      </c>
      <c r="V435" s="100">
        <v>117</v>
      </c>
      <c r="W435" s="100">
        <v>76.900000000000006</v>
      </c>
      <c r="X435" s="100" t="s">
        <v>78</v>
      </c>
    </row>
    <row r="436" spans="1:24">
      <c r="A436" s="100" t="s">
        <v>811</v>
      </c>
      <c r="B436" s="100" t="s">
        <v>884</v>
      </c>
      <c r="C436" s="100" t="s">
        <v>829</v>
      </c>
      <c r="D436" s="100" t="str">
        <f t="shared" si="20"/>
        <v>115390055</v>
      </c>
      <c r="E436" s="100" t="s">
        <v>812</v>
      </c>
      <c r="F436" s="100" t="s">
        <v>818</v>
      </c>
      <c r="G436" s="100" t="s">
        <v>699</v>
      </c>
      <c r="H436" s="100">
        <v>125</v>
      </c>
      <c r="I436" s="100">
        <v>46.4</v>
      </c>
      <c r="J436" s="100">
        <v>18</v>
      </c>
      <c r="K436" s="100">
        <v>66.7</v>
      </c>
      <c r="L436" s="100">
        <v>24</v>
      </c>
      <c r="M436" s="100">
        <v>37.5</v>
      </c>
      <c r="N436" s="100">
        <v>4</v>
      </c>
      <c r="O436" s="100">
        <v>75</v>
      </c>
      <c r="P436" s="100">
        <v>78</v>
      </c>
      <c r="Q436" s="100">
        <v>42.3</v>
      </c>
      <c r="R436" s="100">
        <v>7</v>
      </c>
      <c r="S436" s="100">
        <v>0</v>
      </c>
      <c r="T436" s="100">
        <v>13</v>
      </c>
      <c r="U436" s="100">
        <v>30.8</v>
      </c>
      <c r="V436" s="100">
        <v>84</v>
      </c>
      <c r="W436" s="100">
        <v>36.9</v>
      </c>
      <c r="X436" s="100" t="s">
        <v>78</v>
      </c>
    </row>
    <row r="437" spans="1:24">
      <c r="A437" s="100" t="s">
        <v>811</v>
      </c>
      <c r="B437" s="100" t="s">
        <v>884</v>
      </c>
      <c r="C437" s="100" t="s">
        <v>829</v>
      </c>
      <c r="D437" s="100" t="str">
        <f t="shared" si="20"/>
        <v>115390055</v>
      </c>
      <c r="E437" s="100" t="s">
        <v>812</v>
      </c>
      <c r="F437" s="100" t="s">
        <v>818</v>
      </c>
      <c r="G437" s="100" t="s">
        <v>700</v>
      </c>
      <c r="H437" s="100">
        <v>124</v>
      </c>
      <c r="I437" s="100">
        <v>57.3</v>
      </c>
      <c r="J437" s="100">
        <v>18</v>
      </c>
      <c r="K437" s="100">
        <v>77.8</v>
      </c>
      <c r="L437" s="100">
        <v>24</v>
      </c>
      <c r="M437" s="100">
        <v>33.299999999999997</v>
      </c>
      <c r="N437" s="100">
        <v>4</v>
      </c>
      <c r="O437" s="100">
        <v>100</v>
      </c>
      <c r="P437" s="100">
        <v>77</v>
      </c>
      <c r="Q437" s="100">
        <v>57.2</v>
      </c>
      <c r="R437" s="100">
        <v>7</v>
      </c>
      <c r="S437" s="100">
        <v>42.9</v>
      </c>
      <c r="T437" s="100">
        <v>13</v>
      </c>
      <c r="U437" s="100">
        <v>53.8</v>
      </c>
      <c r="V437" s="100">
        <v>83</v>
      </c>
      <c r="W437" s="100">
        <v>49.4</v>
      </c>
      <c r="X437" s="100" t="s">
        <v>78</v>
      </c>
    </row>
    <row r="438" spans="1:24">
      <c r="A438" s="100" t="s">
        <v>811</v>
      </c>
      <c r="B438" s="100" t="s">
        <v>884</v>
      </c>
      <c r="C438" s="100" t="s">
        <v>829</v>
      </c>
      <c r="D438" s="100" t="str">
        <f t="shared" si="20"/>
        <v>115390055</v>
      </c>
      <c r="E438" s="100" t="s">
        <v>812</v>
      </c>
      <c r="F438" s="100" t="s">
        <v>819</v>
      </c>
      <c r="G438" s="100" t="s">
        <v>699</v>
      </c>
      <c r="H438" s="100">
        <v>125</v>
      </c>
      <c r="I438" s="100">
        <v>69.599999999999994</v>
      </c>
      <c r="J438" s="100">
        <v>14</v>
      </c>
      <c r="K438" s="100">
        <v>92.9</v>
      </c>
      <c r="L438" s="100">
        <v>26</v>
      </c>
      <c r="M438" s="100">
        <v>69.2</v>
      </c>
      <c r="N438" s="100">
        <v>3</v>
      </c>
      <c r="O438" s="100">
        <v>0</v>
      </c>
      <c r="P438" s="100">
        <v>81</v>
      </c>
      <c r="Q438" s="100">
        <v>67.900000000000006</v>
      </c>
      <c r="R438" s="100">
        <v>16</v>
      </c>
      <c r="S438" s="100">
        <v>50</v>
      </c>
      <c r="T438" s="100">
        <v>15</v>
      </c>
      <c r="U438" s="100">
        <v>33.299999999999997</v>
      </c>
      <c r="V438" s="100">
        <v>90</v>
      </c>
      <c r="W438" s="100">
        <v>63.3</v>
      </c>
      <c r="X438" s="100" t="s">
        <v>78</v>
      </c>
    </row>
    <row r="439" spans="1:24">
      <c r="A439" s="100" t="s">
        <v>811</v>
      </c>
      <c r="B439" s="100" t="s">
        <v>884</v>
      </c>
      <c r="C439" s="100" t="s">
        <v>829</v>
      </c>
      <c r="D439" s="100" t="str">
        <f t="shared" si="20"/>
        <v>115390055</v>
      </c>
      <c r="E439" s="100" t="s">
        <v>812</v>
      </c>
      <c r="F439" s="100" t="s">
        <v>819</v>
      </c>
      <c r="G439" s="100" t="s">
        <v>700</v>
      </c>
      <c r="H439" s="100">
        <v>125</v>
      </c>
      <c r="I439" s="100">
        <v>58.4</v>
      </c>
      <c r="J439" s="100">
        <v>14</v>
      </c>
      <c r="K439" s="100">
        <v>85.7</v>
      </c>
      <c r="L439" s="100">
        <v>26</v>
      </c>
      <c r="M439" s="100">
        <v>42.3</v>
      </c>
      <c r="N439" s="100">
        <v>3</v>
      </c>
      <c r="O439" s="100">
        <v>0</v>
      </c>
      <c r="P439" s="100">
        <v>81</v>
      </c>
      <c r="Q439" s="100">
        <v>60.5</v>
      </c>
      <c r="R439" s="100">
        <v>16</v>
      </c>
      <c r="S439" s="100">
        <v>31.3</v>
      </c>
      <c r="T439" s="100">
        <v>15</v>
      </c>
      <c r="U439" s="100">
        <v>20</v>
      </c>
      <c r="V439" s="100">
        <v>90</v>
      </c>
      <c r="W439" s="100">
        <v>55.6</v>
      </c>
      <c r="X439" s="100" t="s">
        <v>78</v>
      </c>
    </row>
    <row r="440" spans="1:24">
      <c r="A440" s="100" t="s">
        <v>811</v>
      </c>
      <c r="B440" s="100" t="s">
        <v>884</v>
      </c>
      <c r="C440" s="100" t="s">
        <v>882</v>
      </c>
      <c r="D440" s="100" t="str">
        <f t="shared" si="20"/>
        <v>115390090</v>
      </c>
      <c r="E440" s="100" t="s">
        <v>812</v>
      </c>
      <c r="F440" s="100" t="s">
        <v>811</v>
      </c>
      <c r="G440" s="100" t="s">
        <v>699</v>
      </c>
      <c r="H440" s="100">
        <v>42</v>
      </c>
      <c r="I440" s="100">
        <v>52.4</v>
      </c>
      <c r="J440" s="100">
        <v>5</v>
      </c>
      <c r="K440" s="100">
        <v>40</v>
      </c>
      <c r="L440" s="100">
        <v>14</v>
      </c>
      <c r="M440" s="100">
        <v>57.1</v>
      </c>
      <c r="N440" s="100">
        <v>0</v>
      </c>
      <c r="O440" s="100">
        <v>0</v>
      </c>
      <c r="P440" s="100">
        <v>23</v>
      </c>
      <c r="Q440" s="100">
        <v>52.2</v>
      </c>
      <c r="R440" s="100">
        <v>0</v>
      </c>
      <c r="S440" s="100">
        <v>0</v>
      </c>
      <c r="T440" s="100">
        <v>3</v>
      </c>
      <c r="U440" s="100">
        <v>0</v>
      </c>
      <c r="V440" s="100">
        <v>28</v>
      </c>
      <c r="W440" s="100">
        <v>42.9</v>
      </c>
      <c r="X440" s="100" t="s">
        <v>78</v>
      </c>
    </row>
    <row r="441" spans="1:24">
      <c r="A441" s="100" t="s">
        <v>811</v>
      </c>
      <c r="B441" s="100" t="s">
        <v>884</v>
      </c>
      <c r="C441" s="100" t="s">
        <v>882</v>
      </c>
      <c r="D441" s="100" t="str">
        <f t="shared" si="20"/>
        <v>115390090</v>
      </c>
      <c r="E441" s="100" t="s">
        <v>812</v>
      </c>
      <c r="F441" s="100" t="s">
        <v>811</v>
      </c>
      <c r="G441" s="100" t="s">
        <v>700</v>
      </c>
      <c r="H441" s="100">
        <v>44</v>
      </c>
      <c r="I441" s="100">
        <v>38.6</v>
      </c>
      <c r="J441" s="100">
        <v>6</v>
      </c>
      <c r="K441" s="100">
        <v>33.299999999999997</v>
      </c>
      <c r="L441" s="100">
        <v>14</v>
      </c>
      <c r="M441" s="100">
        <v>42.9</v>
      </c>
      <c r="N441" s="100">
        <v>0</v>
      </c>
      <c r="O441" s="100">
        <v>0</v>
      </c>
      <c r="P441" s="100">
        <v>24</v>
      </c>
      <c r="Q441" s="100">
        <v>37.5</v>
      </c>
      <c r="R441" s="100">
        <v>0</v>
      </c>
      <c r="S441" s="100">
        <v>0</v>
      </c>
      <c r="T441" s="100">
        <v>3</v>
      </c>
      <c r="U441" s="100">
        <v>0</v>
      </c>
      <c r="V441" s="100">
        <v>29</v>
      </c>
      <c r="W441" s="100">
        <v>34.5</v>
      </c>
      <c r="X441" s="100" t="s">
        <v>78</v>
      </c>
    </row>
    <row r="442" spans="1:24">
      <c r="A442" s="100" t="s">
        <v>811</v>
      </c>
      <c r="B442" s="100" t="s">
        <v>884</v>
      </c>
      <c r="C442" s="100" t="s">
        <v>882</v>
      </c>
      <c r="D442" s="100" t="str">
        <f t="shared" si="20"/>
        <v>115390090</v>
      </c>
      <c r="E442" s="100" t="s">
        <v>812</v>
      </c>
      <c r="F442" s="100" t="s">
        <v>818</v>
      </c>
      <c r="G442" s="100" t="s">
        <v>699</v>
      </c>
      <c r="H442" s="100">
        <v>3</v>
      </c>
      <c r="I442" s="100">
        <v>33.299999999999997</v>
      </c>
      <c r="J442" s="100">
        <v>0</v>
      </c>
      <c r="K442" s="100">
        <v>0</v>
      </c>
      <c r="L442" s="100">
        <v>0</v>
      </c>
      <c r="M442" s="100">
        <v>0</v>
      </c>
      <c r="N442" s="100">
        <v>0</v>
      </c>
      <c r="O442" s="100">
        <v>0</v>
      </c>
      <c r="P442" s="100">
        <v>0</v>
      </c>
      <c r="Q442" s="100">
        <v>0</v>
      </c>
      <c r="R442" s="100">
        <v>0</v>
      </c>
      <c r="S442" s="100">
        <v>0</v>
      </c>
      <c r="T442" s="100">
        <v>0</v>
      </c>
      <c r="U442" s="100">
        <v>0</v>
      </c>
      <c r="V442" s="100">
        <v>0</v>
      </c>
      <c r="W442" s="100">
        <v>0</v>
      </c>
      <c r="X442" s="100" t="s">
        <v>78</v>
      </c>
    </row>
    <row r="443" spans="1:24">
      <c r="A443" s="100" t="s">
        <v>811</v>
      </c>
      <c r="B443" s="100" t="s">
        <v>884</v>
      </c>
      <c r="C443" s="100" t="s">
        <v>882</v>
      </c>
      <c r="D443" s="100" t="str">
        <f t="shared" si="20"/>
        <v>115390090</v>
      </c>
      <c r="E443" s="100" t="s">
        <v>812</v>
      </c>
      <c r="F443" s="100" t="s">
        <v>818</v>
      </c>
      <c r="G443" s="100" t="s">
        <v>700</v>
      </c>
      <c r="H443" s="100">
        <v>3</v>
      </c>
      <c r="I443" s="100">
        <v>66.7</v>
      </c>
      <c r="J443" s="100">
        <v>0</v>
      </c>
      <c r="K443" s="100">
        <v>0</v>
      </c>
      <c r="L443" s="100">
        <v>0</v>
      </c>
      <c r="M443" s="100">
        <v>0</v>
      </c>
      <c r="N443" s="100">
        <v>0</v>
      </c>
      <c r="O443" s="100">
        <v>0</v>
      </c>
      <c r="P443" s="100">
        <v>0</v>
      </c>
      <c r="Q443" s="100">
        <v>0</v>
      </c>
      <c r="R443" s="100">
        <v>0</v>
      </c>
      <c r="S443" s="100">
        <v>0</v>
      </c>
      <c r="T443" s="100">
        <v>0</v>
      </c>
      <c r="U443" s="100">
        <v>0</v>
      </c>
      <c r="V443" s="100">
        <v>0</v>
      </c>
      <c r="W443" s="100">
        <v>0</v>
      </c>
      <c r="X443" s="100" t="s">
        <v>78</v>
      </c>
    </row>
    <row r="444" spans="1:24">
      <c r="A444" s="100" t="s">
        <v>811</v>
      </c>
      <c r="B444" s="100" t="s">
        <v>884</v>
      </c>
      <c r="C444" s="100" t="s">
        <v>882</v>
      </c>
      <c r="D444" s="100" t="str">
        <f t="shared" si="20"/>
        <v>115390090</v>
      </c>
      <c r="E444" s="100" t="s">
        <v>812</v>
      </c>
      <c r="F444" s="100" t="s">
        <v>819</v>
      </c>
      <c r="G444" s="100" t="s">
        <v>699</v>
      </c>
      <c r="H444" s="100">
        <v>1</v>
      </c>
      <c r="I444" s="100">
        <v>0</v>
      </c>
      <c r="J444" s="100">
        <v>0</v>
      </c>
      <c r="K444" s="100">
        <v>0</v>
      </c>
      <c r="L444" s="100">
        <v>0</v>
      </c>
      <c r="M444" s="100">
        <v>0</v>
      </c>
      <c r="N444" s="100">
        <v>0</v>
      </c>
      <c r="O444" s="100">
        <v>0</v>
      </c>
      <c r="P444" s="100">
        <v>0</v>
      </c>
      <c r="Q444" s="100">
        <v>0</v>
      </c>
      <c r="R444" s="100">
        <v>0</v>
      </c>
      <c r="S444" s="100">
        <v>0</v>
      </c>
      <c r="T444" s="100">
        <v>0</v>
      </c>
      <c r="U444" s="100">
        <v>0</v>
      </c>
      <c r="V444" s="100">
        <v>0</v>
      </c>
      <c r="W444" s="100">
        <v>0</v>
      </c>
      <c r="X444" s="100" t="s">
        <v>78</v>
      </c>
    </row>
    <row r="445" spans="1:24">
      <c r="A445" s="100" t="s">
        <v>811</v>
      </c>
      <c r="B445" s="100" t="s">
        <v>884</v>
      </c>
      <c r="C445" s="100" t="s">
        <v>882</v>
      </c>
      <c r="D445" s="100" t="str">
        <f t="shared" si="20"/>
        <v>115390090</v>
      </c>
      <c r="E445" s="100" t="s">
        <v>812</v>
      </c>
      <c r="F445" s="100" t="s">
        <v>819</v>
      </c>
      <c r="G445" s="100" t="s">
        <v>700</v>
      </c>
      <c r="H445" s="100">
        <v>1</v>
      </c>
      <c r="I445" s="100">
        <v>0</v>
      </c>
      <c r="J445" s="100">
        <v>0</v>
      </c>
      <c r="K445" s="100">
        <v>0</v>
      </c>
      <c r="L445" s="100">
        <v>0</v>
      </c>
      <c r="M445" s="100">
        <v>0</v>
      </c>
      <c r="N445" s="100">
        <v>0</v>
      </c>
      <c r="O445" s="100">
        <v>0</v>
      </c>
      <c r="P445" s="100">
        <v>0</v>
      </c>
      <c r="Q445" s="100">
        <v>0</v>
      </c>
      <c r="R445" s="100">
        <v>0</v>
      </c>
      <c r="S445" s="100">
        <v>0</v>
      </c>
      <c r="T445" s="100">
        <v>0</v>
      </c>
      <c r="U445" s="100">
        <v>0</v>
      </c>
      <c r="V445" s="100">
        <v>0</v>
      </c>
      <c r="W445" s="100">
        <v>0</v>
      </c>
      <c r="X445" s="100" t="s">
        <v>78</v>
      </c>
    </row>
    <row r="446" spans="1:24">
      <c r="A446" s="100" t="s">
        <v>885</v>
      </c>
      <c r="B446" s="100" t="s">
        <v>886</v>
      </c>
      <c r="C446" s="100" t="s">
        <v>848</v>
      </c>
      <c r="D446" s="100" t="str">
        <f t="shared" si="20"/>
        <v>130250025</v>
      </c>
      <c r="E446" s="100" t="s">
        <v>812</v>
      </c>
      <c r="F446" s="100" t="s">
        <v>818</v>
      </c>
      <c r="G446" s="100" t="s">
        <v>699</v>
      </c>
      <c r="H446" s="100">
        <v>325</v>
      </c>
      <c r="I446" s="100">
        <v>59.4</v>
      </c>
      <c r="J446" s="100">
        <v>68</v>
      </c>
      <c r="K446" s="100">
        <v>67.7</v>
      </c>
      <c r="L446" s="100">
        <v>36</v>
      </c>
      <c r="M446" s="100">
        <v>44.5</v>
      </c>
      <c r="N446" s="100">
        <v>44</v>
      </c>
      <c r="O446" s="100">
        <v>75</v>
      </c>
      <c r="P446" s="100">
        <v>176</v>
      </c>
      <c r="Q446" s="100">
        <v>55.7</v>
      </c>
      <c r="R446" s="100">
        <v>6</v>
      </c>
      <c r="S446" s="100">
        <v>0</v>
      </c>
      <c r="T446" s="100">
        <v>45</v>
      </c>
      <c r="U446" s="100">
        <v>24.4</v>
      </c>
      <c r="V446" s="100">
        <v>150</v>
      </c>
      <c r="W446" s="100">
        <v>53.4</v>
      </c>
      <c r="X446" s="100" t="s">
        <v>78</v>
      </c>
    </row>
    <row r="447" spans="1:24">
      <c r="A447" s="100" t="s">
        <v>885</v>
      </c>
      <c r="B447" s="100" t="s">
        <v>886</v>
      </c>
      <c r="C447" s="100" t="s">
        <v>848</v>
      </c>
      <c r="D447" s="100" t="str">
        <f t="shared" si="20"/>
        <v>130250025</v>
      </c>
      <c r="E447" s="100" t="s">
        <v>812</v>
      </c>
      <c r="F447" s="100" t="s">
        <v>818</v>
      </c>
      <c r="G447" s="100" t="s">
        <v>700</v>
      </c>
      <c r="H447" s="100">
        <v>325</v>
      </c>
      <c r="I447" s="100">
        <v>52.9</v>
      </c>
      <c r="J447" s="100">
        <v>68</v>
      </c>
      <c r="K447" s="100">
        <v>53</v>
      </c>
      <c r="L447" s="100">
        <v>36</v>
      </c>
      <c r="M447" s="100">
        <v>27.8</v>
      </c>
      <c r="N447" s="100">
        <v>44</v>
      </c>
      <c r="O447" s="100">
        <v>86.4</v>
      </c>
      <c r="P447" s="100">
        <v>176</v>
      </c>
      <c r="Q447" s="100">
        <v>50</v>
      </c>
      <c r="R447" s="100">
        <v>6</v>
      </c>
      <c r="S447" s="100">
        <v>33.299999999999997</v>
      </c>
      <c r="T447" s="100">
        <v>45</v>
      </c>
      <c r="U447" s="100">
        <v>17.8</v>
      </c>
      <c r="V447" s="100">
        <v>150</v>
      </c>
      <c r="W447" s="100">
        <v>44.7</v>
      </c>
      <c r="X447" s="100" t="s">
        <v>78</v>
      </c>
    </row>
    <row r="448" spans="1:24">
      <c r="A448" s="100" t="s">
        <v>885</v>
      </c>
      <c r="B448" s="100" t="s">
        <v>886</v>
      </c>
      <c r="C448" s="100" t="s">
        <v>848</v>
      </c>
      <c r="D448" s="100" t="str">
        <f t="shared" si="20"/>
        <v>130250025</v>
      </c>
      <c r="E448" s="100" t="s">
        <v>812</v>
      </c>
      <c r="F448" s="100" t="s">
        <v>819</v>
      </c>
      <c r="G448" s="100" t="s">
        <v>699</v>
      </c>
      <c r="H448" s="100">
        <v>348</v>
      </c>
      <c r="I448" s="100">
        <v>79.900000000000006</v>
      </c>
      <c r="J448" s="100">
        <v>73</v>
      </c>
      <c r="K448" s="100">
        <v>84.9</v>
      </c>
      <c r="L448" s="100">
        <v>35</v>
      </c>
      <c r="M448" s="100">
        <v>68.599999999999994</v>
      </c>
      <c r="N448" s="100">
        <v>44</v>
      </c>
      <c r="O448" s="100">
        <v>86.4</v>
      </c>
      <c r="P448" s="100">
        <v>196</v>
      </c>
      <c r="Q448" s="100">
        <v>78.5</v>
      </c>
      <c r="R448" s="100">
        <v>8</v>
      </c>
      <c r="S448" s="100">
        <v>50</v>
      </c>
      <c r="T448" s="100">
        <v>52</v>
      </c>
      <c r="U448" s="100">
        <v>30.8</v>
      </c>
      <c r="V448" s="100">
        <v>149</v>
      </c>
      <c r="W448" s="100">
        <v>72.5</v>
      </c>
      <c r="X448" s="100" t="s">
        <v>78</v>
      </c>
    </row>
    <row r="449" spans="1:24">
      <c r="A449" s="100" t="s">
        <v>885</v>
      </c>
      <c r="B449" s="100" t="s">
        <v>886</v>
      </c>
      <c r="C449" s="100" t="s">
        <v>848</v>
      </c>
      <c r="D449" s="100" t="str">
        <f t="shared" si="20"/>
        <v>130250025</v>
      </c>
      <c r="E449" s="100" t="s">
        <v>812</v>
      </c>
      <c r="F449" s="100" t="s">
        <v>819</v>
      </c>
      <c r="G449" s="100" t="s">
        <v>700</v>
      </c>
      <c r="H449" s="100">
        <v>347</v>
      </c>
      <c r="I449" s="100">
        <v>68.599999999999994</v>
      </c>
      <c r="J449" s="100">
        <v>73</v>
      </c>
      <c r="K449" s="100">
        <v>71.2</v>
      </c>
      <c r="L449" s="100">
        <v>35</v>
      </c>
      <c r="M449" s="100">
        <v>45.7</v>
      </c>
      <c r="N449" s="100">
        <v>44</v>
      </c>
      <c r="O449" s="100">
        <v>90.9</v>
      </c>
      <c r="P449" s="100">
        <v>195</v>
      </c>
      <c r="Q449" s="100">
        <v>66.7</v>
      </c>
      <c r="R449" s="100">
        <v>8</v>
      </c>
      <c r="S449" s="100">
        <v>50</v>
      </c>
      <c r="T449" s="100">
        <v>52</v>
      </c>
      <c r="U449" s="100">
        <v>19.2</v>
      </c>
      <c r="V449" s="100">
        <v>148</v>
      </c>
      <c r="W449" s="100">
        <v>60.8</v>
      </c>
      <c r="X449" s="100" t="s">
        <v>78</v>
      </c>
    </row>
    <row r="450" spans="1:24">
      <c r="A450" s="100" t="s">
        <v>885</v>
      </c>
      <c r="B450" s="100" t="s">
        <v>887</v>
      </c>
      <c r="C450" s="100" t="s">
        <v>888</v>
      </c>
      <c r="D450" s="100" t="str">
        <f t="shared" si="20"/>
        <v>131210035</v>
      </c>
      <c r="E450" s="100" t="s">
        <v>812</v>
      </c>
      <c r="F450" s="100" t="s">
        <v>811</v>
      </c>
      <c r="G450" s="100" t="s">
        <v>699</v>
      </c>
      <c r="H450" s="100">
        <v>427</v>
      </c>
      <c r="I450" s="100">
        <v>67.7</v>
      </c>
      <c r="J450" s="100">
        <v>1</v>
      </c>
      <c r="K450" s="100">
        <v>0</v>
      </c>
      <c r="L450" s="100">
        <v>408</v>
      </c>
      <c r="M450" s="100">
        <v>68.099999999999994</v>
      </c>
      <c r="N450" s="100">
        <v>0</v>
      </c>
      <c r="O450" s="100">
        <v>0</v>
      </c>
      <c r="P450" s="100">
        <v>18</v>
      </c>
      <c r="Q450" s="100">
        <v>61.1</v>
      </c>
      <c r="R450" s="100">
        <v>25</v>
      </c>
      <c r="S450" s="100">
        <v>52</v>
      </c>
      <c r="T450" s="100">
        <v>89</v>
      </c>
      <c r="U450" s="100">
        <v>8.9</v>
      </c>
      <c r="V450" s="100">
        <v>285</v>
      </c>
      <c r="W450" s="100">
        <v>69.5</v>
      </c>
      <c r="X450" s="100" t="s">
        <v>78</v>
      </c>
    </row>
    <row r="451" spans="1:24">
      <c r="A451" s="100" t="s">
        <v>885</v>
      </c>
      <c r="B451" s="100" t="s">
        <v>887</v>
      </c>
      <c r="C451" s="100" t="s">
        <v>888</v>
      </c>
      <c r="D451" s="100" t="str">
        <f t="shared" si="20"/>
        <v>131210035</v>
      </c>
      <c r="E451" s="100" t="s">
        <v>812</v>
      </c>
      <c r="F451" s="100" t="s">
        <v>811</v>
      </c>
      <c r="G451" s="100" t="s">
        <v>700</v>
      </c>
      <c r="H451" s="100">
        <v>429</v>
      </c>
      <c r="I451" s="100">
        <v>51.5</v>
      </c>
      <c r="J451" s="100">
        <v>1</v>
      </c>
      <c r="K451" s="100">
        <v>100</v>
      </c>
      <c r="L451" s="100">
        <v>409</v>
      </c>
      <c r="M451" s="100">
        <v>51.1</v>
      </c>
      <c r="N451" s="100">
        <v>0</v>
      </c>
      <c r="O451" s="100">
        <v>0</v>
      </c>
      <c r="P451" s="100">
        <v>18</v>
      </c>
      <c r="Q451" s="100">
        <v>61.2</v>
      </c>
      <c r="R451" s="100">
        <v>25</v>
      </c>
      <c r="S451" s="100">
        <v>64</v>
      </c>
      <c r="T451" s="100">
        <v>89</v>
      </c>
      <c r="U451" s="100">
        <v>5.6</v>
      </c>
      <c r="V451" s="100">
        <v>285</v>
      </c>
      <c r="W451" s="100">
        <v>56.1</v>
      </c>
      <c r="X451" s="100" t="s">
        <v>78</v>
      </c>
    </row>
    <row r="452" spans="1:24">
      <c r="A452" s="100" t="s">
        <v>885</v>
      </c>
      <c r="B452" s="100" t="s">
        <v>887</v>
      </c>
      <c r="C452" s="100" t="s">
        <v>854</v>
      </c>
      <c r="D452" s="100" t="str">
        <f t="shared" si="20"/>
        <v>131210070</v>
      </c>
      <c r="E452" s="100" t="s">
        <v>812</v>
      </c>
      <c r="F452" s="100" t="s">
        <v>818</v>
      </c>
      <c r="G452" s="100" t="s">
        <v>699</v>
      </c>
      <c r="H452" s="100">
        <v>386</v>
      </c>
      <c r="I452" s="100">
        <v>26.2</v>
      </c>
      <c r="J452" s="100">
        <v>0</v>
      </c>
      <c r="K452" s="100">
        <v>0</v>
      </c>
      <c r="L452" s="100">
        <v>368</v>
      </c>
      <c r="M452" s="100">
        <v>25.5</v>
      </c>
      <c r="N452" s="100">
        <v>0</v>
      </c>
      <c r="O452" s="100">
        <v>0</v>
      </c>
      <c r="P452" s="100">
        <v>18</v>
      </c>
      <c r="Q452" s="100">
        <v>38.9</v>
      </c>
      <c r="R452" s="100">
        <v>22</v>
      </c>
      <c r="S452" s="100">
        <v>31.8</v>
      </c>
      <c r="T452" s="100">
        <v>79</v>
      </c>
      <c r="U452" s="100">
        <v>12.7</v>
      </c>
      <c r="V452" s="100">
        <v>298</v>
      </c>
      <c r="W452" s="100">
        <v>26.5</v>
      </c>
      <c r="X452" s="100" t="s">
        <v>78</v>
      </c>
    </row>
    <row r="453" spans="1:24">
      <c r="A453" s="100" t="s">
        <v>885</v>
      </c>
      <c r="B453" s="100" t="s">
        <v>887</v>
      </c>
      <c r="C453" s="100" t="s">
        <v>854</v>
      </c>
      <c r="D453" s="100" t="str">
        <f t="shared" si="20"/>
        <v>131210070</v>
      </c>
      <c r="E453" s="100" t="s">
        <v>812</v>
      </c>
      <c r="F453" s="100" t="s">
        <v>818</v>
      </c>
      <c r="G453" s="100" t="s">
        <v>700</v>
      </c>
      <c r="H453" s="100">
        <v>388</v>
      </c>
      <c r="I453" s="100">
        <v>37.299999999999997</v>
      </c>
      <c r="J453" s="100">
        <v>0</v>
      </c>
      <c r="K453" s="100">
        <v>0</v>
      </c>
      <c r="L453" s="100">
        <v>370</v>
      </c>
      <c r="M453" s="100">
        <v>36.200000000000003</v>
      </c>
      <c r="N453" s="100">
        <v>0</v>
      </c>
      <c r="O453" s="100">
        <v>0</v>
      </c>
      <c r="P453" s="100">
        <v>18</v>
      </c>
      <c r="Q453" s="100">
        <v>61.1</v>
      </c>
      <c r="R453" s="100">
        <v>22</v>
      </c>
      <c r="S453" s="100">
        <v>40.9</v>
      </c>
      <c r="T453" s="100">
        <v>79</v>
      </c>
      <c r="U453" s="100">
        <v>30.4</v>
      </c>
      <c r="V453" s="100">
        <v>298</v>
      </c>
      <c r="W453" s="100">
        <v>40</v>
      </c>
      <c r="X453" s="100" t="s">
        <v>78</v>
      </c>
    </row>
    <row r="454" spans="1:24">
      <c r="A454" s="100" t="s">
        <v>885</v>
      </c>
      <c r="B454" s="100" t="s">
        <v>887</v>
      </c>
      <c r="C454" s="100" t="s">
        <v>889</v>
      </c>
      <c r="D454" s="100" t="str">
        <f t="shared" ref="D454:D473" si="21">A454&amp;B454&amp;C454</f>
        <v>131210095</v>
      </c>
      <c r="E454" s="100" t="s">
        <v>812</v>
      </c>
      <c r="F454" s="100" t="s">
        <v>817</v>
      </c>
      <c r="G454" s="100" t="s">
        <v>699</v>
      </c>
      <c r="H454" s="100">
        <v>383</v>
      </c>
      <c r="I454" s="100">
        <v>26.3</v>
      </c>
      <c r="J454" s="100">
        <v>0</v>
      </c>
      <c r="K454" s="100">
        <v>0</v>
      </c>
      <c r="L454" s="100">
        <v>364</v>
      </c>
      <c r="M454" s="100">
        <v>26</v>
      </c>
      <c r="N454" s="100">
        <v>0</v>
      </c>
      <c r="O454" s="100">
        <v>0</v>
      </c>
      <c r="P454" s="100">
        <v>19</v>
      </c>
      <c r="Q454" s="100">
        <v>31.6</v>
      </c>
      <c r="R454" s="100">
        <v>11</v>
      </c>
      <c r="S454" s="100">
        <v>18.2</v>
      </c>
      <c r="T454" s="100">
        <v>70</v>
      </c>
      <c r="U454" s="100">
        <v>2.9</v>
      </c>
      <c r="V454" s="100">
        <v>316</v>
      </c>
      <c r="W454" s="100">
        <v>26.9</v>
      </c>
      <c r="X454" s="100" t="s">
        <v>85</v>
      </c>
    </row>
    <row r="455" spans="1:24">
      <c r="A455" s="100" t="s">
        <v>885</v>
      </c>
      <c r="B455" s="100" t="s">
        <v>887</v>
      </c>
      <c r="C455" s="100" t="s">
        <v>889</v>
      </c>
      <c r="D455" s="100" t="str">
        <f t="shared" si="21"/>
        <v>131210095</v>
      </c>
      <c r="E455" s="100" t="s">
        <v>812</v>
      </c>
      <c r="F455" s="100" t="s">
        <v>817</v>
      </c>
      <c r="G455" s="100" t="s">
        <v>700</v>
      </c>
      <c r="H455" s="100">
        <v>386</v>
      </c>
      <c r="I455" s="100">
        <v>40.6</v>
      </c>
      <c r="J455" s="100">
        <v>0</v>
      </c>
      <c r="K455" s="100">
        <v>0</v>
      </c>
      <c r="L455" s="100">
        <v>367</v>
      </c>
      <c r="M455" s="100">
        <v>40.9</v>
      </c>
      <c r="N455" s="100">
        <v>0</v>
      </c>
      <c r="O455" s="100">
        <v>0</v>
      </c>
      <c r="P455" s="100">
        <v>19</v>
      </c>
      <c r="Q455" s="100">
        <v>36.9</v>
      </c>
      <c r="R455" s="100">
        <v>11</v>
      </c>
      <c r="S455" s="100">
        <v>9.1</v>
      </c>
      <c r="T455" s="100">
        <v>70</v>
      </c>
      <c r="U455" s="100">
        <v>11.4</v>
      </c>
      <c r="V455" s="100">
        <v>317</v>
      </c>
      <c r="W455" s="100">
        <v>42.3</v>
      </c>
      <c r="X455" s="100" t="s">
        <v>85</v>
      </c>
    </row>
    <row r="456" spans="1:24">
      <c r="A456" s="100" t="s">
        <v>885</v>
      </c>
      <c r="B456" s="100" t="s">
        <v>887</v>
      </c>
      <c r="C456" s="100" t="s">
        <v>890</v>
      </c>
      <c r="D456" s="100" t="str">
        <f t="shared" si="21"/>
        <v>131210150</v>
      </c>
      <c r="E456" s="100" t="s">
        <v>812</v>
      </c>
      <c r="F456" s="100" t="s">
        <v>811</v>
      </c>
      <c r="G456" s="100" t="s">
        <v>699</v>
      </c>
      <c r="H456" s="100">
        <v>87</v>
      </c>
      <c r="I456" s="100">
        <v>90.8</v>
      </c>
      <c r="J456" s="100">
        <v>0</v>
      </c>
      <c r="K456" s="100">
        <v>0</v>
      </c>
      <c r="L456" s="100">
        <v>85</v>
      </c>
      <c r="M456" s="100">
        <v>93</v>
      </c>
      <c r="N456" s="100">
        <v>0</v>
      </c>
      <c r="O456" s="100">
        <v>0</v>
      </c>
      <c r="P456" s="100">
        <v>0</v>
      </c>
      <c r="Q456" s="100">
        <v>0</v>
      </c>
      <c r="R456" s="100">
        <v>0</v>
      </c>
      <c r="S456" s="100">
        <v>0</v>
      </c>
      <c r="T456" s="100">
        <v>7</v>
      </c>
      <c r="U456" s="100">
        <v>71.400000000000006</v>
      </c>
      <c r="V456" s="100">
        <v>47</v>
      </c>
      <c r="W456" s="100">
        <v>89.4</v>
      </c>
      <c r="X456" s="100" t="s">
        <v>85</v>
      </c>
    </row>
    <row r="457" spans="1:24">
      <c r="A457" s="100" t="s">
        <v>885</v>
      </c>
      <c r="B457" s="100" t="s">
        <v>887</v>
      </c>
      <c r="C457" s="100" t="s">
        <v>890</v>
      </c>
      <c r="D457" s="100" t="str">
        <f t="shared" si="21"/>
        <v>131210150</v>
      </c>
      <c r="E457" s="100" t="s">
        <v>812</v>
      </c>
      <c r="F457" s="100" t="s">
        <v>811</v>
      </c>
      <c r="G457" s="100" t="s">
        <v>700</v>
      </c>
      <c r="H457" s="100">
        <v>86</v>
      </c>
      <c r="I457" s="100">
        <v>62.8</v>
      </c>
      <c r="J457" s="100">
        <v>0</v>
      </c>
      <c r="K457" s="100">
        <v>0</v>
      </c>
      <c r="L457" s="100">
        <v>84</v>
      </c>
      <c r="M457" s="100">
        <v>64.3</v>
      </c>
      <c r="N457" s="100">
        <v>0</v>
      </c>
      <c r="O457" s="100">
        <v>0</v>
      </c>
      <c r="P457" s="100">
        <v>0</v>
      </c>
      <c r="Q457" s="100">
        <v>0</v>
      </c>
      <c r="R457" s="100">
        <v>0</v>
      </c>
      <c r="S457" s="100">
        <v>0</v>
      </c>
      <c r="T457" s="100">
        <v>7</v>
      </c>
      <c r="U457" s="100">
        <v>57.1</v>
      </c>
      <c r="V457" s="100">
        <v>47</v>
      </c>
      <c r="W457" s="100">
        <v>59.6</v>
      </c>
      <c r="X457" s="100" t="s">
        <v>85</v>
      </c>
    </row>
    <row r="458" spans="1:24">
      <c r="A458" s="100" t="s">
        <v>885</v>
      </c>
      <c r="B458" s="100" t="s">
        <v>887</v>
      </c>
      <c r="C458" s="100" t="s">
        <v>890</v>
      </c>
      <c r="D458" s="100" t="str">
        <f t="shared" si="21"/>
        <v>131210150</v>
      </c>
      <c r="E458" s="100" t="s">
        <v>812</v>
      </c>
      <c r="F458" s="100" t="s">
        <v>817</v>
      </c>
      <c r="G458" s="100" t="s">
        <v>699</v>
      </c>
      <c r="H458" s="100">
        <v>7</v>
      </c>
      <c r="I458" s="100">
        <v>0</v>
      </c>
      <c r="J458" s="100">
        <v>0</v>
      </c>
      <c r="K458" s="100">
        <v>0</v>
      </c>
      <c r="L458" s="100">
        <v>7</v>
      </c>
      <c r="M458" s="100">
        <v>0</v>
      </c>
      <c r="N458" s="100">
        <v>0</v>
      </c>
      <c r="O458" s="100">
        <v>0</v>
      </c>
      <c r="P458" s="100">
        <v>0</v>
      </c>
      <c r="Q458" s="100">
        <v>0</v>
      </c>
      <c r="R458" s="100">
        <v>0</v>
      </c>
      <c r="S458" s="100">
        <v>0</v>
      </c>
      <c r="T458" s="100">
        <v>2</v>
      </c>
      <c r="U458" s="100">
        <v>0</v>
      </c>
      <c r="V458" s="100">
        <v>2</v>
      </c>
      <c r="W458" s="100">
        <v>0</v>
      </c>
      <c r="X458" s="100" t="s">
        <v>85</v>
      </c>
    </row>
    <row r="459" spans="1:24">
      <c r="A459" s="100" t="s">
        <v>885</v>
      </c>
      <c r="B459" s="100" t="s">
        <v>887</v>
      </c>
      <c r="C459" s="100" t="s">
        <v>890</v>
      </c>
      <c r="D459" s="100" t="str">
        <f t="shared" si="21"/>
        <v>131210150</v>
      </c>
      <c r="E459" s="100" t="s">
        <v>812</v>
      </c>
      <c r="F459" s="100" t="s">
        <v>817</v>
      </c>
      <c r="G459" s="100" t="s">
        <v>700</v>
      </c>
      <c r="H459" s="100">
        <v>7</v>
      </c>
      <c r="I459" s="100">
        <v>28.6</v>
      </c>
      <c r="J459" s="100">
        <v>0</v>
      </c>
      <c r="K459" s="100">
        <v>0</v>
      </c>
      <c r="L459" s="100">
        <v>7</v>
      </c>
      <c r="M459" s="100">
        <v>28.6</v>
      </c>
      <c r="N459" s="100">
        <v>0</v>
      </c>
      <c r="O459" s="100">
        <v>0</v>
      </c>
      <c r="P459" s="100">
        <v>0</v>
      </c>
      <c r="Q459" s="100">
        <v>0</v>
      </c>
      <c r="R459" s="100">
        <v>0</v>
      </c>
      <c r="S459" s="100">
        <v>0</v>
      </c>
      <c r="T459" s="100">
        <v>2</v>
      </c>
      <c r="U459" s="100">
        <v>50</v>
      </c>
      <c r="V459" s="100">
        <v>2</v>
      </c>
      <c r="W459" s="100">
        <v>0</v>
      </c>
      <c r="X459" s="100" t="s">
        <v>85</v>
      </c>
    </row>
    <row r="460" spans="1:24">
      <c r="A460" s="100" t="s">
        <v>885</v>
      </c>
      <c r="B460" s="100" t="s">
        <v>887</v>
      </c>
      <c r="C460" s="100" t="s">
        <v>890</v>
      </c>
      <c r="D460" s="100" t="str">
        <f t="shared" si="21"/>
        <v>131210150</v>
      </c>
      <c r="E460" s="100" t="s">
        <v>812</v>
      </c>
      <c r="F460" s="100" t="s">
        <v>818</v>
      </c>
      <c r="G460" s="100" t="s">
        <v>699</v>
      </c>
      <c r="H460" s="100">
        <v>137</v>
      </c>
      <c r="I460" s="100">
        <v>43.8</v>
      </c>
      <c r="J460" s="100">
        <v>0</v>
      </c>
      <c r="K460" s="100">
        <v>0</v>
      </c>
      <c r="L460" s="100">
        <v>134</v>
      </c>
      <c r="M460" s="100">
        <v>44</v>
      </c>
      <c r="N460" s="100">
        <v>0</v>
      </c>
      <c r="O460" s="100">
        <v>0</v>
      </c>
      <c r="P460" s="100">
        <v>3</v>
      </c>
      <c r="Q460" s="100">
        <v>33.299999999999997</v>
      </c>
      <c r="R460" s="100">
        <v>1</v>
      </c>
      <c r="S460" s="100">
        <v>0</v>
      </c>
      <c r="T460" s="100">
        <v>20</v>
      </c>
      <c r="U460" s="100">
        <v>20</v>
      </c>
      <c r="V460" s="100">
        <v>88</v>
      </c>
      <c r="W460" s="100">
        <v>37.5</v>
      </c>
      <c r="X460" s="100" t="s">
        <v>85</v>
      </c>
    </row>
    <row r="461" spans="1:24">
      <c r="A461" s="100" t="s">
        <v>885</v>
      </c>
      <c r="B461" s="100" t="s">
        <v>887</v>
      </c>
      <c r="C461" s="100" t="s">
        <v>890</v>
      </c>
      <c r="D461" s="100" t="str">
        <f t="shared" si="21"/>
        <v>131210150</v>
      </c>
      <c r="E461" s="100" t="s">
        <v>812</v>
      </c>
      <c r="F461" s="100" t="s">
        <v>818</v>
      </c>
      <c r="G461" s="100" t="s">
        <v>700</v>
      </c>
      <c r="H461" s="100">
        <v>136</v>
      </c>
      <c r="I461" s="100">
        <v>39.700000000000003</v>
      </c>
      <c r="J461" s="100">
        <v>0</v>
      </c>
      <c r="K461" s="100">
        <v>0</v>
      </c>
      <c r="L461" s="100">
        <v>133</v>
      </c>
      <c r="M461" s="100">
        <v>39.799999999999997</v>
      </c>
      <c r="N461" s="100">
        <v>0</v>
      </c>
      <c r="O461" s="100">
        <v>0</v>
      </c>
      <c r="P461" s="100">
        <v>3</v>
      </c>
      <c r="Q461" s="100">
        <v>33.299999999999997</v>
      </c>
      <c r="R461" s="100">
        <v>1</v>
      </c>
      <c r="S461" s="100">
        <v>0</v>
      </c>
      <c r="T461" s="100">
        <v>19</v>
      </c>
      <c r="U461" s="100">
        <v>15.8</v>
      </c>
      <c r="V461" s="100">
        <v>87</v>
      </c>
      <c r="W461" s="100">
        <v>35.6</v>
      </c>
      <c r="X461" s="100" t="s">
        <v>85</v>
      </c>
    </row>
    <row r="462" spans="1:24">
      <c r="A462" s="100" t="s">
        <v>885</v>
      </c>
      <c r="B462" s="100" t="s">
        <v>887</v>
      </c>
      <c r="C462" s="100" t="s">
        <v>890</v>
      </c>
      <c r="D462" s="100" t="str">
        <f t="shared" si="21"/>
        <v>131210150</v>
      </c>
      <c r="E462" s="100" t="s">
        <v>812</v>
      </c>
      <c r="F462" s="100" t="s">
        <v>819</v>
      </c>
      <c r="G462" s="100" t="s">
        <v>699</v>
      </c>
      <c r="H462" s="100">
        <v>111</v>
      </c>
      <c r="I462" s="100">
        <v>62.2</v>
      </c>
      <c r="J462" s="100">
        <v>0</v>
      </c>
      <c r="K462" s="100">
        <v>0</v>
      </c>
      <c r="L462" s="100">
        <v>106</v>
      </c>
      <c r="M462" s="100">
        <v>60.4</v>
      </c>
      <c r="N462" s="100">
        <v>0</v>
      </c>
      <c r="O462" s="100">
        <v>0</v>
      </c>
      <c r="P462" s="100">
        <v>4</v>
      </c>
      <c r="Q462" s="100">
        <v>100</v>
      </c>
      <c r="R462" s="100">
        <v>0</v>
      </c>
      <c r="S462" s="100">
        <v>0</v>
      </c>
      <c r="T462" s="100">
        <v>16</v>
      </c>
      <c r="U462" s="100">
        <v>18.8</v>
      </c>
      <c r="V462" s="100">
        <v>80</v>
      </c>
      <c r="W462" s="100">
        <v>58.8</v>
      </c>
      <c r="X462" s="100" t="s">
        <v>85</v>
      </c>
    </row>
    <row r="463" spans="1:24">
      <c r="A463" s="100" t="s">
        <v>885</v>
      </c>
      <c r="B463" s="100" t="s">
        <v>887</v>
      </c>
      <c r="C463" s="100" t="s">
        <v>890</v>
      </c>
      <c r="D463" s="100" t="str">
        <f t="shared" si="21"/>
        <v>131210150</v>
      </c>
      <c r="E463" s="100" t="s">
        <v>812</v>
      </c>
      <c r="F463" s="100" t="s">
        <v>819</v>
      </c>
      <c r="G463" s="100" t="s">
        <v>700</v>
      </c>
      <c r="H463" s="100">
        <v>111</v>
      </c>
      <c r="I463" s="100">
        <v>44.1</v>
      </c>
      <c r="J463" s="100">
        <v>0</v>
      </c>
      <c r="K463" s="100">
        <v>0</v>
      </c>
      <c r="L463" s="100">
        <v>106</v>
      </c>
      <c r="M463" s="100">
        <v>42.4</v>
      </c>
      <c r="N463" s="100">
        <v>0</v>
      </c>
      <c r="O463" s="100">
        <v>0</v>
      </c>
      <c r="P463" s="100">
        <v>4</v>
      </c>
      <c r="Q463" s="100">
        <v>75</v>
      </c>
      <c r="R463" s="100">
        <v>0</v>
      </c>
      <c r="S463" s="100">
        <v>0</v>
      </c>
      <c r="T463" s="100">
        <v>16</v>
      </c>
      <c r="U463" s="100">
        <v>6.3</v>
      </c>
      <c r="V463" s="100">
        <v>80</v>
      </c>
      <c r="W463" s="100">
        <v>43.8</v>
      </c>
      <c r="X463" s="100" t="s">
        <v>85</v>
      </c>
    </row>
    <row r="464" spans="1:24">
      <c r="A464" s="100" t="s">
        <v>885</v>
      </c>
      <c r="B464" s="100" t="s">
        <v>891</v>
      </c>
      <c r="C464" s="100" t="s">
        <v>832</v>
      </c>
      <c r="D464" s="100" t="str">
        <f t="shared" si="21"/>
        <v>131390080</v>
      </c>
      <c r="E464" s="100" t="s">
        <v>812</v>
      </c>
      <c r="F464" s="100" t="s">
        <v>811</v>
      </c>
      <c r="G464" s="100" t="s">
        <v>699</v>
      </c>
      <c r="H464" s="100">
        <v>47</v>
      </c>
      <c r="I464" s="100">
        <v>78.7</v>
      </c>
      <c r="J464" s="100">
        <v>2</v>
      </c>
      <c r="K464" s="100">
        <v>50</v>
      </c>
      <c r="L464" s="100">
        <v>25</v>
      </c>
      <c r="M464" s="100">
        <v>72</v>
      </c>
      <c r="N464" s="100">
        <v>1</v>
      </c>
      <c r="O464" s="100">
        <v>100</v>
      </c>
      <c r="P464" s="100">
        <v>19</v>
      </c>
      <c r="Q464" s="100">
        <v>89.5</v>
      </c>
      <c r="R464" s="100">
        <v>0</v>
      </c>
      <c r="S464" s="100">
        <v>0</v>
      </c>
      <c r="T464" s="100">
        <v>32</v>
      </c>
      <c r="U464" s="100">
        <v>68.7</v>
      </c>
      <c r="V464" s="100">
        <v>37</v>
      </c>
      <c r="W464" s="100">
        <v>73</v>
      </c>
      <c r="X464" s="100" t="s">
        <v>85</v>
      </c>
    </row>
    <row r="465" spans="1:24">
      <c r="A465" s="100" t="s">
        <v>885</v>
      </c>
      <c r="B465" s="100" t="s">
        <v>891</v>
      </c>
      <c r="C465" s="100" t="s">
        <v>832</v>
      </c>
      <c r="D465" s="100" t="str">
        <f t="shared" si="21"/>
        <v>131390080</v>
      </c>
      <c r="E465" s="100" t="s">
        <v>812</v>
      </c>
      <c r="F465" s="100" t="s">
        <v>811</v>
      </c>
      <c r="G465" s="100" t="s">
        <v>700</v>
      </c>
      <c r="H465" s="100">
        <v>47</v>
      </c>
      <c r="I465" s="100">
        <v>68</v>
      </c>
      <c r="J465" s="100">
        <v>2</v>
      </c>
      <c r="K465" s="100">
        <v>50</v>
      </c>
      <c r="L465" s="100">
        <v>25</v>
      </c>
      <c r="M465" s="100">
        <v>68</v>
      </c>
      <c r="N465" s="100">
        <v>1</v>
      </c>
      <c r="O465" s="100">
        <v>100</v>
      </c>
      <c r="P465" s="100">
        <v>19</v>
      </c>
      <c r="Q465" s="100">
        <v>68.5</v>
      </c>
      <c r="R465" s="100">
        <v>0</v>
      </c>
      <c r="S465" s="100">
        <v>0</v>
      </c>
      <c r="T465" s="100">
        <v>32</v>
      </c>
      <c r="U465" s="100">
        <v>56.3</v>
      </c>
      <c r="V465" s="100">
        <v>37</v>
      </c>
      <c r="W465" s="100">
        <v>59.4</v>
      </c>
      <c r="X465" s="100" t="s">
        <v>85</v>
      </c>
    </row>
    <row r="466" spans="1:24">
      <c r="A466" s="100" t="s">
        <v>885</v>
      </c>
      <c r="B466" s="100" t="s">
        <v>892</v>
      </c>
      <c r="C466" s="100" t="s">
        <v>828</v>
      </c>
      <c r="D466" s="100" t="str">
        <f t="shared" si="21"/>
        <v>132330050</v>
      </c>
      <c r="E466" s="100" t="s">
        <v>812</v>
      </c>
      <c r="F466" s="100" t="s">
        <v>811</v>
      </c>
      <c r="G466" s="100" t="s">
        <v>699</v>
      </c>
      <c r="H466" s="100">
        <v>317</v>
      </c>
      <c r="I466" s="100">
        <v>66.599999999999994</v>
      </c>
      <c r="J466" s="100">
        <v>1</v>
      </c>
      <c r="K466" s="100">
        <v>100</v>
      </c>
      <c r="L466" s="100">
        <v>300</v>
      </c>
      <c r="M466" s="100">
        <v>67.7</v>
      </c>
      <c r="N466" s="100">
        <v>0</v>
      </c>
      <c r="O466" s="100">
        <v>0</v>
      </c>
      <c r="P466" s="100">
        <v>16</v>
      </c>
      <c r="Q466" s="100">
        <v>43.8</v>
      </c>
      <c r="R466" s="100">
        <v>0</v>
      </c>
      <c r="S466" s="100">
        <v>0</v>
      </c>
      <c r="T466" s="100">
        <v>52</v>
      </c>
      <c r="U466" s="100">
        <v>11.5</v>
      </c>
      <c r="V466" s="100">
        <v>199</v>
      </c>
      <c r="W466" s="100">
        <v>62.8</v>
      </c>
      <c r="X466" s="100" t="s">
        <v>78</v>
      </c>
    </row>
    <row r="467" spans="1:24">
      <c r="A467" s="100" t="s">
        <v>885</v>
      </c>
      <c r="B467" s="100" t="s">
        <v>892</v>
      </c>
      <c r="C467" s="100" t="s">
        <v>828</v>
      </c>
      <c r="D467" s="100" t="str">
        <f t="shared" si="21"/>
        <v>132330050</v>
      </c>
      <c r="E467" s="100" t="s">
        <v>812</v>
      </c>
      <c r="F467" s="100" t="s">
        <v>811</v>
      </c>
      <c r="G467" s="100" t="s">
        <v>700</v>
      </c>
      <c r="H467" s="100">
        <v>316</v>
      </c>
      <c r="I467" s="100">
        <v>34.5</v>
      </c>
      <c r="J467" s="100">
        <v>1</v>
      </c>
      <c r="K467" s="100">
        <v>100</v>
      </c>
      <c r="L467" s="100">
        <v>299</v>
      </c>
      <c r="M467" s="100">
        <v>34.700000000000003</v>
      </c>
      <c r="N467" s="100">
        <v>0</v>
      </c>
      <c r="O467" s="100">
        <v>0</v>
      </c>
      <c r="P467" s="100">
        <v>16</v>
      </c>
      <c r="Q467" s="100">
        <v>25</v>
      </c>
      <c r="R467" s="100">
        <v>0</v>
      </c>
      <c r="S467" s="100">
        <v>0</v>
      </c>
      <c r="T467" s="100">
        <v>53</v>
      </c>
      <c r="U467" s="100">
        <v>3.8</v>
      </c>
      <c r="V467" s="100">
        <v>201</v>
      </c>
      <c r="W467" s="100">
        <v>36.799999999999997</v>
      </c>
      <c r="X467" s="100" t="s">
        <v>78</v>
      </c>
    </row>
    <row r="468" spans="1:24">
      <c r="A468" s="100" t="s">
        <v>885</v>
      </c>
      <c r="B468" s="100" t="s">
        <v>892</v>
      </c>
      <c r="C468" s="100" t="s">
        <v>893</v>
      </c>
      <c r="D468" s="100" t="str">
        <f t="shared" si="21"/>
        <v>132330135</v>
      </c>
      <c r="E468" s="100" t="s">
        <v>812</v>
      </c>
      <c r="F468" s="100" t="s">
        <v>817</v>
      </c>
      <c r="G468" s="100" t="s">
        <v>699</v>
      </c>
      <c r="H468" s="100">
        <v>201</v>
      </c>
      <c r="I468" s="100">
        <v>25.9</v>
      </c>
      <c r="J468" s="100">
        <v>0</v>
      </c>
      <c r="K468" s="100">
        <v>0</v>
      </c>
      <c r="L468" s="100">
        <v>187</v>
      </c>
      <c r="M468" s="100">
        <v>25.6</v>
      </c>
      <c r="N468" s="100">
        <v>0</v>
      </c>
      <c r="O468" s="100">
        <v>0</v>
      </c>
      <c r="P468" s="100">
        <v>14</v>
      </c>
      <c r="Q468" s="100">
        <v>28.6</v>
      </c>
      <c r="R468" s="100">
        <v>9</v>
      </c>
      <c r="S468" s="100">
        <v>22.2</v>
      </c>
      <c r="T468" s="100">
        <v>32</v>
      </c>
      <c r="U468" s="100">
        <v>9.4</v>
      </c>
      <c r="V468" s="100">
        <v>140</v>
      </c>
      <c r="W468" s="100">
        <v>26.4</v>
      </c>
      <c r="X468" s="100" t="s">
        <v>85</v>
      </c>
    </row>
    <row r="469" spans="1:24">
      <c r="A469" s="100" t="s">
        <v>885</v>
      </c>
      <c r="B469" s="100" t="s">
        <v>892</v>
      </c>
      <c r="C469" s="100" t="s">
        <v>893</v>
      </c>
      <c r="D469" s="100" t="str">
        <f t="shared" si="21"/>
        <v>132330135</v>
      </c>
      <c r="E469" s="100" t="s">
        <v>812</v>
      </c>
      <c r="F469" s="100" t="s">
        <v>817</v>
      </c>
      <c r="G469" s="100" t="s">
        <v>700</v>
      </c>
      <c r="H469" s="100">
        <v>201</v>
      </c>
      <c r="I469" s="100">
        <v>38.299999999999997</v>
      </c>
      <c r="J469" s="100">
        <v>0</v>
      </c>
      <c r="K469" s="100">
        <v>0</v>
      </c>
      <c r="L469" s="100">
        <v>187</v>
      </c>
      <c r="M469" s="100">
        <v>38</v>
      </c>
      <c r="N469" s="100">
        <v>0</v>
      </c>
      <c r="O469" s="100">
        <v>0</v>
      </c>
      <c r="P469" s="100">
        <v>14</v>
      </c>
      <c r="Q469" s="100">
        <v>42.9</v>
      </c>
      <c r="R469" s="100">
        <v>9</v>
      </c>
      <c r="S469" s="100">
        <v>44.4</v>
      </c>
      <c r="T469" s="100">
        <v>31</v>
      </c>
      <c r="U469" s="100">
        <v>16.100000000000001</v>
      </c>
      <c r="V469" s="100">
        <v>140</v>
      </c>
      <c r="W469" s="100">
        <v>38.6</v>
      </c>
      <c r="X469" s="100" t="s">
        <v>85</v>
      </c>
    </row>
    <row r="470" spans="1:24">
      <c r="A470" s="100" t="s">
        <v>885</v>
      </c>
      <c r="B470" s="100" t="s">
        <v>892</v>
      </c>
      <c r="C470" s="100" t="s">
        <v>893</v>
      </c>
      <c r="D470" s="100" t="str">
        <f t="shared" si="21"/>
        <v>132330135</v>
      </c>
      <c r="E470" s="100" t="s">
        <v>812</v>
      </c>
      <c r="F470" s="100" t="s">
        <v>818</v>
      </c>
      <c r="G470" s="100" t="s">
        <v>699</v>
      </c>
      <c r="H470" s="100">
        <v>191</v>
      </c>
      <c r="I470" s="100">
        <v>22</v>
      </c>
      <c r="J470" s="100">
        <v>0</v>
      </c>
      <c r="K470" s="100">
        <v>0</v>
      </c>
      <c r="L470" s="100">
        <v>176</v>
      </c>
      <c r="M470" s="100">
        <v>22.2</v>
      </c>
      <c r="N470" s="100">
        <v>2</v>
      </c>
      <c r="O470" s="100">
        <v>50</v>
      </c>
      <c r="P470" s="100">
        <v>12</v>
      </c>
      <c r="Q470" s="100">
        <v>16.7</v>
      </c>
      <c r="R470" s="100">
        <v>10</v>
      </c>
      <c r="S470" s="100">
        <v>0</v>
      </c>
      <c r="T470" s="100">
        <v>39</v>
      </c>
      <c r="U470" s="100">
        <v>10.3</v>
      </c>
      <c r="V470" s="100">
        <v>134</v>
      </c>
      <c r="W470" s="100">
        <v>26.1</v>
      </c>
      <c r="X470" s="100" t="s">
        <v>85</v>
      </c>
    </row>
    <row r="471" spans="1:24">
      <c r="A471" s="100" t="s">
        <v>885</v>
      </c>
      <c r="B471" s="100" t="s">
        <v>892</v>
      </c>
      <c r="C471" s="100" t="s">
        <v>893</v>
      </c>
      <c r="D471" s="100" t="str">
        <f t="shared" si="21"/>
        <v>132330135</v>
      </c>
      <c r="E471" s="100" t="s">
        <v>812</v>
      </c>
      <c r="F471" s="100" t="s">
        <v>818</v>
      </c>
      <c r="G471" s="100" t="s">
        <v>700</v>
      </c>
      <c r="H471" s="100">
        <v>187</v>
      </c>
      <c r="I471" s="100">
        <v>20.3</v>
      </c>
      <c r="J471" s="100">
        <v>0</v>
      </c>
      <c r="K471" s="100">
        <v>0</v>
      </c>
      <c r="L471" s="100">
        <v>172</v>
      </c>
      <c r="M471" s="100">
        <v>19.8</v>
      </c>
      <c r="N471" s="100">
        <v>2</v>
      </c>
      <c r="O471" s="100">
        <v>100</v>
      </c>
      <c r="P471" s="100">
        <v>12</v>
      </c>
      <c r="Q471" s="100">
        <v>16.600000000000001</v>
      </c>
      <c r="R471" s="100">
        <v>11</v>
      </c>
      <c r="S471" s="100">
        <v>9.1</v>
      </c>
      <c r="T471" s="100">
        <v>39</v>
      </c>
      <c r="U471" s="100">
        <v>7.7</v>
      </c>
      <c r="V471" s="100">
        <v>133</v>
      </c>
      <c r="W471" s="100">
        <v>20.3</v>
      </c>
      <c r="X471" s="100" t="s">
        <v>85</v>
      </c>
    </row>
    <row r="472" spans="1:24">
      <c r="A472" s="100" t="s">
        <v>885</v>
      </c>
      <c r="B472" s="100" t="s">
        <v>892</v>
      </c>
      <c r="C472" s="100" t="s">
        <v>893</v>
      </c>
      <c r="D472" s="100" t="str">
        <f t="shared" si="21"/>
        <v>132330135</v>
      </c>
      <c r="E472" s="100" t="s">
        <v>812</v>
      </c>
      <c r="F472" s="100" t="s">
        <v>819</v>
      </c>
      <c r="G472" s="100" t="s">
        <v>699</v>
      </c>
      <c r="H472" s="100">
        <v>200</v>
      </c>
      <c r="I472" s="100">
        <v>40</v>
      </c>
      <c r="J472" s="100">
        <v>0</v>
      </c>
      <c r="K472" s="100">
        <v>0</v>
      </c>
      <c r="L472" s="100">
        <v>189</v>
      </c>
      <c r="M472" s="100">
        <v>40.200000000000003</v>
      </c>
      <c r="N472" s="100">
        <v>0</v>
      </c>
      <c r="O472" s="100">
        <v>0</v>
      </c>
      <c r="P472" s="100">
        <v>11</v>
      </c>
      <c r="Q472" s="100">
        <v>36.4</v>
      </c>
      <c r="R472" s="100">
        <v>10</v>
      </c>
      <c r="S472" s="100">
        <v>20</v>
      </c>
      <c r="T472" s="100">
        <v>41</v>
      </c>
      <c r="U472" s="100">
        <v>12.2</v>
      </c>
      <c r="V472" s="100">
        <v>147</v>
      </c>
      <c r="W472" s="100">
        <v>40.799999999999997</v>
      </c>
      <c r="X472" s="100" t="s">
        <v>85</v>
      </c>
    </row>
    <row r="473" spans="1:24">
      <c r="A473" s="100" t="s">
        <v>885</v>
      </c>
      <c r="B473" s="100" t="s">
        <v>892</v>
      </c>
      <c r="C473" s="100" t="s">
        <v>893</v>
      </c>
      <c r="D473" s="100" t="str">
        <f t="shared" si="21"/>
        <v>132330135</v>
      </c>
      <c r="E473" s="100" t="s">
        <v>812</v>
      </c>
      <c r="F473" s="100" t="s">
        <v>819</v>
      </c>
      <c r="G473" s="100" t="s">
        <v>700</v>
      </c>
      <c r="H473" s="100">
        <v>195</v>
      </c>
      <c r="I473" s="100">
        <v>37.4</v>
      </c>
      <c r="J473" s="100">
        <v>0</v>
      </c>
      <c r="K473" s="100">
        <v>0</v>
      </c>
      <c r="L473" s="100">
        <v>184</v>
      </c>
      <c r="M473" s="100">
        <v>38</v>
      </c>
      <c r="N473" s="100">
        <v>0</v>
      </c>
      <c r="O473" s="100">
        <v>0</v>
      </c>
      <c r="P473" s="100">
        <v>11</v>
      </c>
      <c r="Q473" s="100">
        <v>27.3</v>
      </c>
      <c r="R473" s="100">
        <v>10</v>
      </c>
      <c r="S473" s="100">
        <v>40</v>
      </c>
      <c r="T473" s="100">
        <v>40</v>
      </c>
      <c r="U473" s="100">
        <v>15</v>
      </c>
      <c r="V473" s="100">
        <v>143</v>
      </c>
      <c r="W473" s="100">
        <v>37.799999999999997</v>
      </c>
      <c r="X473" s="100" t="s">
        <v>85</v>
      </c>
    </row>
    <row r="474" spans="1:24">
      <c r="A474" s="100" t="s">
        <v>885</v>
      </c>
      <c r="B474" s="100" t="s">
        <v>892</v>
      </c>
      <c r="C474" s="100" t="s">
        <v>821</v>
      </c>
      <c r="D474" s="100" t="str">
        <f t="shared" ref="D474:D497" si="22">A474&amp;B474&amp;C474</f>
        <v>132330140</v>
      </c>
      <c r="E474" s="100" t="s">
        <v>812</v>
      </c>
      <c r="F474" s="100" t="s">
        <v>817</v>
      </c>
      <c r="G474" s="100" t="s">
        <v>699</v>
      </c>
      <c r="H474" s="100">
        <v>237</v>
      </c>
      <c r="I474" s="100">
        <v>47.6</v>
      </c>
      <c r="J474" s="100">
        <v>0</v>
      </c>
      <c r="K474" s="100">
        <v>0</v>
      </c>
      <c r="L474" s="100">
        <v>221</v>
      </c>
      <c r="M474" s="100">
        <v>48.4</v>
      </c>
      <c r="N474" s="100">
        <v>1</v>
      </c>
      <c r="O474" s="100">
        <v>100</v>
      </c>
      <c r="P474" s="100">
        <v>14</v>
      </c>
      <c r="Q474" s="100">
        <v>28.6</v>
      </c>
      <c r="R474" s="100">
        <v>14</v>
      </c>
      <c r="S474" s="100">
        <v>21.4</v>
      </c>
      <c r="T474" s="100">
        <v>28</v>
      </c>
      <c r="U474" s="100">
        <v>7.1</v>
      </c>
      <c r="V474" s="100">
        <v>161</v>
      </c>
      <c r="W474" s="100">
        <v>47.2</v>
      </c>
      <c r="X474" s="100" t="s">
        <v>78</v>
      </c>
    </row>
    <row r="475" spans="1:24">
      <c r="A475" s="100" t="s">
        <v>885</v>
      </c>
      <c r="B475" s="100" t="s">
        <v>892</v>
      </c>
      <c r="C475" s="100" t="s">
        <v>821</v>
      </c>
      <c r="D475" s="100" t="str">
        <f t="shared" si="22"/>
        <v>132330140</v>
      </c>
      <c r="E475" s="100" t="s">
        <v>812</v>
      </c>
      <c r="F475" s="100" t="s">
        <v>817</v>
      </c>
      <c r="G475" s="100" t="s">
        <v>700</v>
      </c>
      <c r="H475" s="100">
        <v>240</v>
      </c>
      <c r="I475" s="100">
        <v>56.3</v>
      </c>
      <c r="J475" s="100">
        <v>0</v>
      </c>
      <c r="K475" s="100">
        <v>0</v>
      </c>
      <c r="L475" s="100">
        <v>224</v>
      </c>
      <c r="M475" s="100">
        <v>56.3</v>
      </c>
      <c r="N475" s="100">
        <v>1</v>
      </c>
      <c r="O475" s="100">
        <v>100</v>
      </c>
      <c r="P475" s="100">
        <v>14</v>
      </c>
      <c r="Q475" s="100">
        <v>50</v>
      </c>
      <c r="R475" s="100">
        <v>15</v>
      </c>
      <c r="S475" s="100">
        <v>13.3</v>
      </c>
      <c r="T475" s="100">
        <v>29</v>
      </c>
      <c r="U475" s="100">
        <v>10.3</v>
      </c>
      <c r="V475" s="100">
        <v>163</v>
      </c>
      <c r="W475" s="100">
        <v>57.7</v>
      </c>
      <c r="X475" s="100" t="s">
        <v>78</v>
      </c>
    </row>
    <row r="476" spans="1:24">
      <c r="A476" s="100" t="s">
        <v>885</v>
      </c>
      <c r="B476" s="100" t="s">
        <v>892</v>
      </c>
      <c r="C476" s="100" t="s">
        <v>821</v>
      </c>
      <c r="D476" s="100" t="str">
        <f t="shared" si="22"/>
        <v>132330140</v>
      </c>
      <c r="E476" s="100" t="s">
        <v>812</v>
      </c>
      <c r="F476" s="100" t="s">
        <v>818</v>
      </c>
      <c r="G476" s="100" t="s">
        <v>699</v>
      </c>
      <c r="H476" s="100">
        <v>234</v>
      </c>
      <c r="I476" s="100">
        <v>33.4</v>
      </c>
      <c r="J476" s="100">
        <v>0</v>
      </c>
      <c r="K476" s="100">
        <v>0</v>
      </c>
      <c r="L476" s="100">
        <v>221</v>
      </c>
      <c r="M476" s="100">
        <v>33.5</v>
      </c>
      <c r="N476" s="100">
        <v>3</v>
      </c>
      <c r="O476" s="100">
        <v>0</v>
      </c>
      <c r="P476" s="100">
        <v>10</v>
      </c>
      <c r="Q476" s="100">
        <v>40</v>
      </c>
      <c r="R476" s="100">
        <v>13</v>
      </c>
      <c r="S476" s="100">
        <v>0</v>
      </c>
      <c r="T476" s="100">
        <v>33</v>
      </c>
      <c r="U476" s="100">
        <v>15.2</v>
      </c>
      <c r="V476" s="100">
        <v>163</v>
      </c>
      <c r="W476" s="100">
        <v>33.700000000000003</v>
      </c>
      <c r="X476" s="100" t="s">
        <v>78</v>
      </c>
    </row>
    <row r="477" spans="1:24">
      <c r="A477" s="100" t="s">
        <v>885</v>
      </c>
      <c r="B477" s="100" t="s">
        <v>892</v>
      </c>
      <c r="C477" s="100" t="s">
        <v>821</v>
      </c>
      <c r="D477" s="100" t="str">
        <f t="shared" si="22"/>
        <v>132330140</v>
      </c>
      <c r="E477" s="100" t="s">
        <v>812</v>
      </c>
      <c r="F477" s="100" t="s">
        <v>818</v>
      </c>
      <c r="G477" s="100" t="s">
        <v>700</v>
      </c>
      <c r="H477" s="100">
        <v>237</v>
      </c>
      <c r="I477" s="100">
        <v>35.5</v>
      </c>
      <c r="J477" s="100">
        <v>0</v>
      </c>
      <c r="K477" s="100">
        <v>0</v>
      </c>
      <c r="L477" s="100">
        <v>224</v>
      </c>
      <c r="M477" s="100">
        <v>36.6</v>
      </c>
      <c r="N477" s="100">
        <v>3</v>
      </c>
      <c r="O477" s="100">
        <v>33.299999999999997</v>
      </c>
      <c r="P477" s="100">
        <v>10</v>
      </c>
      <c r="Q477" s="100">
        <v>10</v>
      </c>
      <c r="R477" s="100">
        <v>13</v>
      </c>
      <c r="S477" s="100">
        <v>7.7</v>
      </c>
      <c r="T477" s="100">
        <v>34</v>
      </c>
      <c r="U477" s="100">
        <v>20.6</v>
      </c>
      <c r="V477" s="100">
        <v>165</v>
      </c>
      <c r="W477" s="100">
        <v>38.200000000000003</v>
      </c>
      <c r="X477" s="100" t="s">
        <v>78</v>
      </c>
    </row>
    <row r="478" spans="1:24">
      <c r="A478" s="100" t="s">
        <v>885</v>
      </c>
      <c r="B478" s="100" t="s">
        <v>892</v>
      </c>
      <c r="C478" s="100" t="s">
        <v>821</v>
      </c>
      <c r="D478" s="100" t="str">
        <f t="shared" si="22"/>
        <v>132330140</v>
      </c>
      <c r="E478" s="100" t="s">
        <v>812</v>
      </c>
      <c r="F478" s="100" t="s">
        <v>819</v>
      </c>
      <c r="G478" s="100" t="s">
        <v>699</v>
      </c>
      <c r="H478" s="100">
        <v>243</v>
      </c>
      <c r="I478" s="100">
        <v>57.6</v>
      </c>
      <c r="J478" s="100">
        <v>0</v>
      </c>
      <c r="K478" s="100">
        <v>0</v>
      </c>
      <c r="L478" s="100">
        <v>219</v>
      </c>
      <c r="M478" s="100">
        <v>59.8</v>
      </c>
      <c r="N478" s="100">
        <v>3</v>
      </c>
      <c r="O478" s="100">
        <v>66.7</v>
      </c>
      <c r="P478" s="100">
        <v>17</v>
      </c>
      <c r="Q478" s="100">
        <v>41.2</v>
      </c>
      <c r="R478" s="100">
        <v>16</v>
      </c>
      <c r="S478" s="100">
        <v>6.3</v>
      </c>
      <c r="T478" s="100">
        <v>29</v>
      </c>
      <c r="U478" s="100">
        <v>10.3</v>
      </c>
      <c r="V478" s="100">
        <v>148</v>
      </c>
      <c r="W478" s="100">
        <v>56.7</v>
      </c>
      <c r="X478" s="100" t="s">
        <v>78</v>
      </c>
    </row>
    <row r="479" spans="1:24">
      <c r="A479" s="100" t="s">
        <v>885</v>
      </c>
      <c r="B479" s="100" t="s">
        <v>892</v>
      </c>
      <c r="C479" s="100" t="s">
        <v>821</v>
      </c>
      <c r="D479" s="100" t="str">
        <f t="shared" si="22"/>
        <v>132330140</v>
      </c>
      <c r="E479" s="100" t="s">
        <v>812</v>
      </c>
      <c r="F479" s="100" t="s">
        <v>819</v>
      </c>
      <c r="G479" s="100" t="s">
        <v>700</v>
      </c>
      <c r="H479" s="100">
        <v>242</v>
      </c>
      <c r="I479" s="100">
        <v>41.7</v>
      </c>
      <c r="J479" s="100">
        <v>0</v>
      </c>
      <c r="K479" s="100">
        <v>0</v>
      </c>
      <c r="L479" s="100">
        <v>218</v>
      </c>
      <c r="M479" s="100">
        <v>42.2</v>
      </c>
      <c r="N479" s="100">
        <v>3</v>
      </c>
      <c r="O479" s="100">
        <v>66.599999999999994</v>
      </c>
      <c r="P479" s="100">
        <v>17</v>
      </c>
      <c r="Q479" s="100">
        <v>35.299999999999997</v>
      </c>
      <c r="R479" s="100">
        <v>16</v>
      </c>
      <c r="S479" s="100">
        <v>0</v>
      </c>
      <c r="T479" s="100">
        <v>29</v>
      </c>
      <c r="U479" s="100">
        <v>6.9</v>
      </c>
      <c r="V479" s="100">
        <v>148</v>
      </c>
      <c r="W479" s="100">
        <v>38.5</v>
      </c>
      <c r="X479" s="100" t="s">
        <v>78</v>
      </c>
    </row>
    <row r="480" spans="1:24">
      <c r="A480" s="100" t="s">
        <v>885</v>
      </c>
      <c r="B480" s="100" t="s">
        <v>894</v>
      </c>
      <c r="C480" s="100" t="s">
        <v>820</v>
      </c>
      <c r="D480" s="100" t="str">
        <f t="shared" si="22"/>
        <v>133310060</v>
      </c>
      <c r="E480" s="100" t="s">
        <v>812</v>
      </c>
      <c r="F480" s="100" t="s">
        <v>814</v>
      </c>
      <c r="G480" s="100" t="s">
        <v>699</v>
      </c>
      <c r="H480" s="100">
        <v>46</v>
      </c>
      <c r="I480" s="100">
        <v>67.3</v>
      </c>
      <c r="J480" s="100">
        <v>21</v>
      </c>
      <c r="K480" s="100">
        <v>90.5</v>
      </c>
      <c r="L480" s="100">
        <v>18</v>
      </c>
      <c r="M480" s="100">
        <v>38.9</v>
      </c>
      <c r="N480" s="100">
        <v>0</v>
      </c>
      <c r="O480" s="100">
        <v>0</v>
      </c>
      <c r="P480" s="100">
        <v>7</v>
      </c>
      <c r="Q480" s="100">
        <v>71.400000000000006</v>
      </c>
      <c r="R480" s="100">
        <v>0</v>
      </c>
      <c r="S480" s="100">
        <v>0</v>
      </c>
      <c r="T480" s="100">
        <v>10</v>
      </c>
      <c r="U480" s="100">
        <v>50</v>
      </c>
      <c r="V480" s="100">
        <v>14</v>
      </c>
      <c r="W480" s="100">
        <v>28.6</v>
      </c>
      <c r="X480" s="100" t="s">
        <v>78</v>
      </c>
    </row>
    <row r="481" spans="1:24">
      <c r="A481" s="100" t="s">
        <v>885</v>
      </c>
      <c r="B481" s="100" t="s">
        <v>894</v>
      </c>
      <c r="C481" s="100" t="s">
        <v>820</v>
      </c>
      <c r="D481" s="100" t="str">
        <f t="shared" si="22"/>
        <v>133310060</v>
      </c>
      <c r="E481" s="100" t="s">
        <v>812</v>
      </c>
      <c r="F481" s="100" t="s">
        <v>814</v>
      </c>
      <c r="G481" s="100" t="s">
        <v>700</v>
      </c>
      <c r="H481" s="100">
        <v>46</v>
      </c>
      <c r="I481" s="100">
        <v>78.2</v>
      </c>
      <c r="J481" s="100">
        <v>21</v>
      </c>
      <c r="K481" s="100">
        <v>95.2</v>
      </c>
      <c r="L481" s="100">
        <v>18</v>
      </c>
      <c r="M481" s="100">
        <v>55.5</v>
      </c>
      <c r="N481" s="100">
        <v>0</v>
      </c>
      <c r="O481" s="100">
        <v>0</v>
      </c>
      <c r="P481" s="100">
        <v>7</v>
      </c>
      <c r="Q481" s="100">
        <v>85.7</v>
      </c>
      <c r="R481" s="100">
        <v>0</v>
      </c>
      <c r="S481" s="100">
        <v>0</v>
      </c>
      <c r="T481" s="100">
        <v>10</v>
      </c>
      <c r="U481" s="100">
        <v>60</v>
      </c>
      <c r="V481" s="100">
        <v>14</v>
      </c>
      <c r="W481" s="100">
        <v>42.8</v>
      </c>
      <c r="X481" s="100" t="s">
        <v>78</v>
      </c>
    </row>
    <row r="482" spans="1:24">
      <c r="A482" s="100" t="s">
        <v>885</v>
      </c>
      <c r="B482" s="100" t="s">
        <v>894</v>
      </c>
      <c r="C482" s="100" t="s">
        <v>820</v>
      </c>
      <c r="D482" s="100" t="str">
        <f t="shared" si="22"/>
        <v>133310060</v>
      </c>
      <c r="E482" s="100" t="s">
        <v>812</v>
      </c>
      <c r="F482" s="100" t="s">
        <v>815</v>
      </c>
      <c r="G482" s="100" t="s">
        <v>699</v>
      </c>
      <c r="H482" s="100">
        <v>47</v>
      </c>
      <c r="I482" s="100">
        <v>70.2</v>
      </c>
      <c r="J482" s="100">
        <v>20</v>
      </c>
      <c r="K482" s="100">
        <v>90</v>
      </c>
      <c r="L482" s="100">
        <v>17</v>
      </c>
      <c r="M482" s="100">
        <v>35.299999999999997</v>
      </c>
      <c r="N482" s="100">
        <v>2</v>
      </c>
      <c r="O482" s="100">
        <v>100</v>
      </c>
      <c r="P482" s="100">
        <v>8</v>
      </c>
      <c r="Q482" s="100">
        <v>87.5</v>
      </c>
      <c r="R482" s="100">
        <v>0</v>
      </c>
      <c r="S482" s="100">
        <v>0</v>
      </c>
      <c r="T482" s="100">
        <v>13</v>
      </c>
      <c r="U482" s="100">
        <v>46.2</v>
      </c>
      <c r="V482" s="100">
        <v>9</v>
      </c>
      <c r="W482" s="100">
        <v>22.2</v>
      </c>
      <c r="X482" s="100" t="s">
        <v>78</v>
      </c>
    </row>
    <row r="483" spans="1:24">
      <c r="A483" s="100" t="s">
        <v>885</v>
      </c>
      <c r="B483" s="100" t="s">
        <v>894</v>
      </c>
      <c r="C483" s="100" t="s">
        <v>820</v>
      </c>
      <c r="D483" s="100" t="str">
        <f t="shared" si="22"/>
        <v>133310060</v>
      </c>
      <c r="E483" s="100" t="s">
        <v>812</v>
      </c>
      <c r="F483" s="100" t="s">
        <v>815</v>
      </c>
      <c r="G483" s="100" t="s">
        <v>700</v>
      </c>
      <c r="H483" s="100">
        <v>47</v>
      </c>
      <c r="I483" s="100">
        <v>89.4</v>
      </c>
      <c r="J483" s="100">
        <v>20</v>
      </c>
      <c r="K483" s="100">
        <v>100</v>
      </c>
      <c r="L483" s="100">
        <v>17</v>
      </c>
      <c r="M483" s="100">
        <v>70.599999999999994</v>
      </c>
      <c r="N483" s="100">
        <v>2</v>
      </c>
      <c r="O483" s="100">
        <v>100</v>
      </c>
      <c r="P483" s="100">
        <v>8</v>
      </c>
      <c r="Q483" s="100">
        <v>100</v>
      </c>
      <c r="R483" s="100">
        <v>0</v>
      </c>
      <c r="S483" s="100">
        <v>0</v>
      </c>
      <c r="T483" s="100">
        <v>13</v>
      </c>
      <c r="U483" s="100">
        <v>100</v>
      </c>
      <c r="V483" s="100">
        <v>9</v>
      </c>
      <c r="W483" s="100">
        <v>77.7</v>
      </c>
      <c r="X483" s="100" t="s">
        <v>78</v>
      </c>
    </row>
    <row r="484" spans="1:24">
      <c r="A484" s="100" t="s">
        <v>885</v>
      </c>
      <c r="B484" s="100" t="s">
        <v>894</v>
      </c>
      <c r="C484" s="100" t="s">
        <v>820</v>
      </c>
      <c r="D484" s="100" t="str">
        <f t="shared" si="22"/>
        <v>133310060</v>
      </c>
      <c r="E484" s="100" t="s">
        <v>812</v>
      </c>
      <c r="F484" s="100" t="s">
        <v>816</v>
      </c>
      <c r="G484" s="100" t="s">
        <v>699</v>
      </c>
      <c r="H484" s="100">
        <v>44</v>
      </c>
      <c r="I484" s="100">
        <v>59.1</v>
      </c>
      <c r="J484" s="100">
        <v>17</v>
      </c>
      <c r="K484" s="100">
        <v>82.3</v>
      </c>
      <c r="L484" s="100">
        <v>22</v>
      </c>
      <c r="M484" s="100">
        <v>36.4</v>
      </c>
      <c r="N484" s="100">
        <v>3</v>
      </c>
      <c r="O484" s="100">
        <v>66.7</v>
      </c>
      <c r="P484" s="100">
        <v>1</v>
      </c>
      <c r="Q484" s="100">
        <v>100</v>
      </c>
      <c r="R484" s="100">
        <v>0</v>
      </c>
      <c r="S484" s="100">
        <v>0</v>
      </c>
      <c r="T484" s="100">
        <v>15</v>
      </c>
      <c r="U484" s="100">
        <v>26.7</v>
      </c>
      <c r="V484" s="100">
        <v>14</v>
      </c>
      <c r="W484" s="100">
        <v>35.700000000000003</v>
      </c>
      <c r="X484" s="100" t="s">
        <v>78</v>
      </c>
    </row>
    <row r="485" spans="1:24">
      <c r="A485" s="100" t="s">
        <v>885</v>
      </c>
      <c r="B485" s="100" t="s">
        <v>894</v>
      </c>
      <c r="C485" s="100" t="s">
        <v>820</v>
      </c>
      <c r="D485" s="100" t="str">
        <f t="shared" si="22"/>
        <v>133310060</v>
      </c>
      <c r="E485" s="100" t="s">
        <v>812</v>
      </c>
      <c r="F485" s="100" t="s">
        <v>816</v>
      </c>
      <c r="G485" s="100" t="s">
        <v>700</v>
      </c>
      <c r="H485" s="100">
        <v>44</v>
      </c>
      <c r="I485" s="100">
        <v>79.5</v>
      </c>
      <c r="J485" s="100">
        <v>17</v>
      </c>
      <c r="K485" s="100">
        <v>100</v>
      </c>
      <c r="L485" s="100">
        <v>22</v>
      </c>
      <c r="M485" s="100">
        <v>59.1</v>
      </c>
      <c r="N485" s="100">
        <v>3</v>
      </c>
      <c r="O485" s="100">
        <v>100</v>
      </c>
      <c r="P485" s="100">
        <v>1</v>
      </c>
      <c r="Q485" s="100">
        <v>100</v>
      </c>
      <c r="R485" s="100">
        <v>0</v>
      </c>
      <c r="S485" s="100">
        <v>0</v>
      </c>
      <c r="T485" s="100">
        <v>15</v>
      </c>
      <c r="U485" s="100">
        <v>66.7</v>
      </c>
      <c r="V485" s="100">
        <v>14</v>
      </c>
      <c r="W485" s="100">
        <v>57.1</v>
      </c>
      <c r="X485" s="100" t="s">
        <v>78</v>
      </c>
    </row>
    <row r="486" spans="1:24">
      <c r="A486" s="100" t="s">
        <v>885</v>
      </c>
      <c r="B486" s="100" t="s">
        <v>894</v>
      </c>
      <c r="C486" s="100" t="s">
        <v>895</v>
      </c>
      <c r="D486" s="100" t="str">
        <f t="shared" si="22"/>
        <v>133310116</v>
      </c>
      <c r="E486" s="100" t="s">
        <v>812</v>
      </c>
      <c r="F486" s="100" t="s">
        <v>817</v>
      </c>
      <c r="G486" s="100" t="s">
        <v>699</v>
      </c>
      <c r="H486" s="100">
        <v>256</v>
      </c>
      <c r="I486" s="100">
        <v>77.8</v>
      </c>
      <c r="J486" s="100">
        <v>153</v>
      </c>
      <c r="K486" s="100">
        <v>88.9</v>
      </c>
      <c r="L486" s="100">
        <v>78</v>
      </c>
      <c r="M486" s="100">
        <v>53.8</v>
      </c>
      <c r="N486" s="100">
        <v>10</v>
      </c>
      <c r="O486" s="100">
        <v>70</v>
      </c>
      <c r="P486" s="100">
        <v>15</v>
      </c>
      <c r="Q486" s="100">
        <v>93.3</v>
      </c>
      <c r="R486" s="100">
        <v>0</v>
      </c>
      <c r="S486" s="100">
        <v>0</v>
      </c>
      <c r="T486" s="100">
        <v>38</v>
      </c>
      <c r="U486" s="100">
        <v>39.4</v>
      </c>
      <c r="V486" s="100">
        <v>43</v>
      </c>
      <c r="W486" s="100">
        <v>51.2</v>
      </c>
      <c r="X486" s="100" t="s">
        <v>78</v>
      </c>
    </row>
    <row r="487" spans="1:24">
      <c r="A487" s="100" t="s">
        <v>885</v>
      </c>
      <c r="B487" s="100" t="s">
        <v>894</v>
      </c>
      <c r="C487" s="100" t="s">
        <v>895</v>
      </c>
      <c r="D487" s="100" t="str">
        <f t="shared" si="22"/>
        <v>133310116</v>
      </c>
      <c r="E487" s="100" t="s">
        <v>812</v>
      </c>
      <c r="F487" s="100" t="s">
        <v>817</v>
      </c>
      <c r="G487" s="100" t="s">
        <v>700</v>
      </c>
      <c r="H487" s="100">
        <v>256</v>
      </c>
      <c r="I487" s="100">
        <v>84</v>
      </c>
      <c r="J487" s="100">
        <v>153</v>
      </c>
      <c r="K487" s="100">
        <v>93.5</v>
      </c>
      <c r="L487" s="100">
        <v>78</v>
      </c>
      <c r="M487" s="100">
        <v>65.400000000000006</v>
      </c>
      <c r="N487" s="100">
        <v>10</v>
      </c>
      <c r="O487" s="100">
        <v>90</v>
      </c>
      <c r="P487" s="100">
        <v>15</v>
      </c>
      <c r="Q487" s="100">
        <v>80</v>
      </c>
      <c r="R487" s="100">
        <v>0</v>
      </c>
      <c r="S487" s="100">
        <v>0</v>
      </c>
      <c r="T487" s="100">
        <v>38</v>
      </c>
      <c r="U487" s="100">
        <v>29</v>
      </c>
      <c r="V487" s="100">
        <v>43</v>
      </c>
      <c r="W487" s="100">
        <v>58.2</v>
      </c>
      <c r="X487" s="100" t="s">
        <v>78</v>
      </c>
    </row>
    <row r="488" spans="1:24">
      <c r="A488" s="100" t="s">
        <v>885</v>
      </c>
      <c r="B488" s="100" t="s">
        <v>894</v>
      </c>
      <c r="C488" s="100" t="s">
        <v>895</v>
      </c>
      <c r="D488" s="100" t="str">
        <f t="shared" si="22"/>
        <v>133310116</v>
      </c>
      <c r="E488" s="100" t="s">
        <v>812</v>
      </c>
      <c r="F488" s="100" t="s">
        <v>818</v>
      </c>
      <c r="G488" s="100" t="s">
        <v>699</v>
      </c>
      <c r="H488" s="100">
        <v>220</v>
      </c>
      <c r="I488" s="100">
        <v>82.8</v>
      </c>
      <c r="J488" s="100">
        <v>123</v>
      </c>
      <c r="K488" s="100">
        <v>93.5</v>
      </c>
      <c r="L488" s="100">
        <v>73</v>
      </c>
      <c r="M488" s="100">
        <v>64.3</v>
      </c>
      <c r="N488" s="100">
        <v>6</v>
      </c>
      <c r="O488" s="100">
        <v>100</v>
      </c>
      <c r="P488" s="100">
        <v>17</v>
      </c>
      <c r="Q488" s="100">
        <v>76.400000000000006</v>
      </c>
      <c r="R488" s="100">
        <v>0</v>
      </c>
      <c r="S488" s="100">
        <v>0</v>
      </c>
      <c r="T488" s="100">
        <v>26</v>
      </c>
      <c r="U488" s="100">
        <v>30.8</v>
      </c>
      <c r="V488" s="100">
        <v>33</v>
      </c>
      <c r="W488" s="100">
        <v>54.6</v>
      </c>
      <c r="X488" s="100" t="s">
        <v>78</v>
      </c>
    </row>
    <row r="489" spans="1:24">
      <c r="A489" s="100" t="s">
        <v>885</v>
      </c>
      <c r="B489" s="100" t="s">
        <v>894</v>
      </c>
      <c r="C489" s="100" t="s">
        <v>895</v>
      </c>
      <c r="D489" s="100" t="str">
        <f t="shared" si="22"/>
        <v>133310116</v>
      </c>
      <c r="E489" s="100" t="s">
        <v>812</v>
      </c>
      <c r="F489" s="100" t="s">
        <v>818</v>
      </c>
      <c r="G489" s="100" t="s">
        <v>700</v>
      </c>
      <c r="H489" s="100">
        <v>220</v>
      </c>
      <c r="I489" s="100">
        <v>70.900000000000006</v>
      </c>
      <c r="J489" s="100">
        <v>123</v>
      </c>
      <c r="K489" s="100">
        <v>83.8</v>
      </c>
      <c r="L489" s="100">
        <v>73</v>
      </c>
      <c r="M489" s="100">
        <v>48</v>
      </c>
      <c r="N489" s="100">
        <v>6</v>
      </c>
      <c r="O489" s="100">
        <v>100</v>
      </c>
      <c r="P489" s="100">
        <v>17</v>
      </c>
      <c r="Q489" s="100">
        <v>70.599999999999994</v>
      </c>
      <c r="R489" s="100">
        <v>0</v>
      </c>
      <c r="S489" s="100">
        <v>0</v>
      </c>
      <c r="T489" s="100">
        <v>26</v>
      </c>
      <c r="U489" s="100">
        <v>23.1</v>
      </c>
      <c r="V489" s="100">
        <v>33</v>
      </c>
      <c r="W489" s="100">
        <v>39.4</v>
      </c>
      <c r="X489" s="100" t="s">
        <v>78</v>
      </c>
    </row>
    <row r="490" spans="1:24">
      <c r="A490" s="100" t="s">
        <v>885</v>
      </c>
      <c r="B490" s="100" t="s">
        <v>894</v>
      </c>
      <c r="C490" s="100" t="s">
        <v>895</v>
      </c>
      <c r="D490" s="100" t="str">
        <f t="shared" si="22"/>
        <v>133310116</v>
      </c>
      <c r="E490" s="100" t="s">
        <v>812</v>
      </c>
      <c r="F490" s="100" t="s">
        <v>819</v>
      </c>
      <c r="G490" s="100" t="s">
        <v>699</v>
      </c>
      <c r="H490" s="100">
        <v>216</v>
      </c>
      <c r="I490" s="100">
        <v>93.1</v>
      </c>
      <c r="J490" s="100">
        <v>123</v>
      </c>
      <c r="K490" s="100">
        <v>97.6</v>
      </c>
      <c r="L490" s="100">
        <v>64</v>
      </c>
      <c r="M490" s="100">
        <v>82.8</v>
      </c>
      <c r="N490" s="100">
        <v>11</v>
      </c>
      <c r="O490" s="100">
        <v>100</v>
      </c>
      <c r="P490" s="100">
        <v>16</v>
      </c>
      <c r="Q490" s="100">
        <v>93.8</v>
      </c>
      <c r="R490" s="100">
        <v>0</v>
      </c>
      <c r="S490" s="100">
        <v>0</v>
      </c>
      <c r="T490" s="100">
        <v>33</v>
      </c>
      <c r="U490" s="100">
        <v>66.7</v>
      </c>
      <c r="V490" s="100">
        <v>32</v>
      </c>
      <c r="W490" s="100">
        <v>81.2</v>
      </c>
      <c r="X490" s="100" t="s">
        <v>78</v>
      </c>
    </row>
    <row r="491" spans="1:24">
      <c r="A491" s="100" t="s">
        <v>885</v>
      </c>
      <c r="B491" s="100" t="s">
        <v>894</v>
      </c>
      <c r="C491" s="100" t="s">
        <v>895</v>
      </c>
      <c r="D491" s="100" t="str">
        <f t="shared" si="22"/>
        <v>133310116</v>
      </c>
      <c r="E491" s="100" t="s">
        <v>812</v>
      </c>
      <c r="F491" s="100" t="s">
        <v>819</v>
      </c>
      <c r="G491" s="100" t="s">
        <v>700</v>
      </c>
      <c r="H491" s="100">
        <v>216</v>
      </c>
      <c r="I491" s="100">
        <v>84.2</v>
      </c>
      <c r="J491" s="100">
        <v>123</v>
      </c>
      <c r="K491" s="100">
        <v>95.2</v>
      </c>
      <c r="L491" s="100">
        <v>64</v>
      </c>
      <c r="M491" s="100">
        <v>67.2</v>
      </c>
      <c r="N491" s="100">
        <v>11</v>
      </c>
      <c r="O491" s="100">
        <v>90.9</v>
      </c>
      <c r="P491" s="100">
        <v>16</v>
      </c>
      <c r="Q491" s="100">
        <v>62.6</v>
      </c>
      <c r="R491" s="100">
        <v>0</v>
      </c>
      <c r="S491" s="100">
        <v>0</v>
      </c>
      <c r="T491" s="100">
        <v>33</v>
      </c>
      <c r="U491" s="100">
        <v>48.5</v>
      </c>
      <c r="V491" s="100">
        <v>32</v>
      </c>
      <c r="W491" s="100">
        <v>65.7</v>
      </c>
      <c r="X491" s="100" t="s">
        <v>78</v>
      </c>
    </row>
    <row r="492" spans="1:24">
      <c r="A492" s="100" t="s">
        <v>885</v>
      </c>
      <c r="B492" s="100" t="s">
        <v>896</v>
      </c>
      <c r="C492" s="100" t="s">
        <v>897</v>
      </c>
      <c r="D492" s="100" t="str">
        <f t="shared" si="22"/>
        <v>133570002</v>
      </c>
      <c r="E492" s="100" t="s">
        <v>812</v>
      </c>
      <c r="F492" s="100" t="s">
        <v>817</v>
      </c>
      <c r="G492" s="100" t="s">
        <v>699</v>
      </c>
      <c r="H492" s="100">
        <v>0</v>
      </c>
      <c r="I492" s="100">
        <v>0</v>
      </c>
      <c r="J492" s="100">
        <v>0</v>
      </c>
      <c r="K492" s="100">
        <v>0</v>
      </c>
      <c r="L492" s="100">
        <v>0</v>
      </c>
      <c r="M492" s="100">
        <v>0</v>
      </c>
      <c r="N492" s="100">
        <v>0</v>
      </c>
      <c r="O492" s="100">
        <v>0</v>
      </c>
      <c r="P492" s="100">
        <v>0</v>
      </c>
      <c r="Q492" s="100">
        <v>0</v>
      </c>
      <c r="R492" s="100">
        <v>0</v>
      </c>
      <c r="S492" s="100">
        <v>0</v>
      </c>
      <c r="T492" s="100">
        <v>0</v>
      </c>
      <c r="U492" s="100">
        <v>0</v>
      </c>
      <c r="V492" s="100">
        <v>0</v>
      </c>
      <c r="W492" s="100">
        <v>0</v>
      </c>
      <c r="X492" s="100" t="s">
        <v>78</v>
      </c>
    </row>
    <row r="493" spans="1:24">
      <c r="A493" s="100" t="s">
        <v>885</v>
      </c>
      <c r="B493" s="100" t="s">
        <v>896</v>
      </c>
      <c r="C493" s="100" t="s">
        <v>897</v>
      </c>
      <c r="D493" s="100" t="str">
        <f t="shared" si="22"/>
        <v>133570002</v>
      </c>
      <c r="E493" s="100" t="s">
        <v>812</v>
      </c>
      <c r="F493" s="100" t="s">
        <v>817</v>
      </c>
      <c r="G493" s="100" t="s">
        <v>700</v>
      </c>
      <c r="H493" s="100">
        <v>0</v>
      </c>
      <c r="I493" s="100">
        <v>0</v>
      </c>
      <c r="J493" s="100">
        <v>0</v>
      </c>
      <c r="K493" s="100">
        <v>0</v>
      </c>
      <c r="L493" s="100">
        <v>0</v>
      </c>
      <c r="M493" s="100">
        <v>0</v>
      </c>
      <c r="N493" s="100">
        <v>0</v>
      </c>
      <c r="O493" s="100">
        <v>0</v>
      </c>
      <c r="P493" s="100">
        <v>0</v>
      </c>
      <c r="Q493" s="100">
        <v>0</v>
      </c>
      <c r="R493" s="100">
        <v>0</v>
      </c>
      <c r="S493" s="100">
        <v>0</v>
      </c>
      <c r="T493" s="100">
        <v>0</v>
      </c>
      <c r="U493" s="100">
        <v>0</v>
      </c>
      <c r="V493" s="100">
        <v>0</v>
      </c>
      <c r="W493" s="100">
        <v>0</v>
      </c>
      <c r="X493" s="100" t="s">
        <v>78</v>
      </c>
    </row>
    <row r="494" spans="1:24">
      <c r="A494" s="100" t="s">
        <v>885</v>
      </c>
      <c r="B494" s="100" t="s">
        <v>896</v>
      </c>
      <c r="C494" s="100" t="s">
        <v>897</v>
      </c>
      <c r="D494" s="100" t="str">
        <f t="shared" si="22"/>
        <v>133570002</v>
      </c>
      <c r="E494" s="100" t="s">
        <v>812</v>
      </c>
      <c r="F494" s="100" t="s">
        <v>818</v>
      </c>
      <c r="G494" s="100" t="s">
        <v>699</v>
      </c>
      <c r="H494" s="100">
        <v>3</v>
      </c>
      <c r="I494" s="100">
        <v>0</v>
      </c>
      <c r="J494" s="100">
        <v>0</v>
      </c>
      <c r="K494" s="100">
        <v>0</v>
      </c>
      <c r="L494" s="100">
        <v>2</v>
      </c>
      <c r="M494" s="100">
        <v>0</v>
      </c>
      <c r="N494" s="100">
        <v>0</v>
      </c>
      <c r="O494" s="100">
        <v>0</v>
      </c>
      <c r="P494" s="100">
        <v>1</v>
      </c>
      <c r="Q494" s="100">
        <v>0</v>
      </c>
      <c r="R494" s="100">
        <v>0</v>
      </c>
      <c r="S494" s="100">
        <v>0</v>
      </c>
      <c r="T494" s="100">
        <v>0</v>
      </c>
      <c r="U494" s="100">
        <v>0</v>
      </c>
      <c r="V494" s="100">
        <v>3</v>
      </c>
      <c r="W494" s="100">
        <v>0</v>
      </c>
      <c r="X494" s="100" t="s">
        <v>78</v>
      </c>
    </row>
    <row r="495" spans="1:24">
      <c r="A495" s="100" t="s">
        <v>885</v>
      </c>
      <c r="B495" s="100" t="s">
        <v>896</v>
      </c>
      <c r="C495" s="100" t="s">
        <v>897</v>
      </c>
      <c r="D495" s="100" t="str">
        <f t="shared" si="22"/>
        <v>133570002</v>
      </c>
      <c r="E495" s="100" t="s">
        <v>812</v>
      </c>
      <c r="F495" s="100" t="s">
        <v>818</v>
      </c>
      <c r="G495" s="100" t="s">
        <v>700</v>
      </c>
      <c r="H495" s="100">
        <v>3</v>
      </c>
      <c r="I495" s="100">
        <v>0</v>
      </c>
      <c r="J495" s="100">
        <v>0</v>
      </c>
      <c r="K495" s="100">
        <v>0</v>
      </c>
      <c r="L495" s="100">
        <v>2</v>
      </c>
      <c r="M495" s="100">
        <v>0</v>
      </c>
      <c r="N495" s="100">
        <v>0</v>
      </c>
      <c r="O495" s="100">
        <v>0</v>
      </c>
      <c r="P495" s="100">
        <v>1</v>
      </c>
      <c r="Q495" s="100">
        <v>0</v>
      </c>
      <c r="R495" s="100">
        <v>0</v>
      </c>
      <c r="S495" s="100">
        <v>0</v>
      </c>
      <c r="T495" s="100">
        <v>0</v>
      </c>
      <c r="U495" s="100">
        <v>0</v>
      </c>
      <c r="V495" s="100">
        <v>3</v>
      </c>
      <c r="W495" s="100">
        <v>0</v>
      </c>
      <c r="X495" s="100" t="s">
        <v>78</v>
      </c>
    </row>
    <row r="496" spans="1:24">
      <c r="A496" s="100" t="s">
        <v>885</v>
      </c>
      <c r="B496" s="100" t="s">
        <v>896</v>
      </c>
      <c r="C496" s="100" t="s">
        <v>897</v>
      </c>
      <c r="D496" s="100" t="str">
        <f t="shared" si="22"/>
        <v>133570002</v>
      </c>
      <c r="E496" s="100" t="s">
        <v>812</v>
      </c>
      <c r="F496" s="100" t="s">
        <v>819</v>
      </c>
      <c r="G496" s="100" t="s">
        <v>699</v>
      </c>
      <c r="H496" s="100">
        <v>6</v>
      </c>
      <c r="I496" s="100">
        <v>0</v>
      </c>
      <c r="J496" s="100">
        <v>0</v>
      </c>
      <c r="K496" s="100">
        <v>0</v>
      </c>
      <c r="L496" s="100">
        <v>4</v>
      </c>
      <c r="M496" s="100">
        <v>0</v>
      </c>
      <c r="N496" s="100">
        <v>0</v>
      </c>
      <c r="O496" s="100">
        <v>0</v>
      </c>
      <c r="P496" s="100">
        <v>1</v>
      </c>
      <c r="Q496" s="100">
        <v>0</v>
      </c>
      <c r="R496" s="100">
        <v>1</v>
      </c>
      <c r="S496" s="100">
        <v>0</v>
      </c>
      <c r="T496" s="100">
        <v>0</v>
      </c>
      <c r="U496" s="100">
        <v>0</v>
      </c>
      <c r="V496" s="100">
        <v>5</v>
      </c>
      <c r="W496" s="100">
        <v>0</v>
      </c>
      <c r="X496" s="100" t="s">
        <v>78</v>
      </c>
    </row>
    <row r="497" spans="1:24">
      <c r="A497" s="100" t="s">
        <v>885</v>
      </c>
      <c r="B497" s="100" t="s">
        <v>896</v>
      </c>
      <c r="C497" s="100" t="s">
        <v>897</v>
      </c>
      <c r="D497" s="100" t="str">
        <f t="shared" si="22"/>
        <v>133570002</v>
      </c>
      <c r="E497" s="100" t="s">
        <v>812</v>
      </c>
      <c r="F497" s="100" t="s">
        <v>819</v>
      </c>
      <c r="G497" s="100" t="s">
        <v>700</v>
      </c>
      <c r="H497" s="100">
        <v>6</v>
      </c>
      <c r="I497" s="100">
        <v>0</v>
      </c>
      <c r="J497" s="100">
        <v>0</v>
      </c>
      <c r="K497" s="100">
        <v>0</v>
      </c>
      <c r="L497" s="100">
        <v>4</v>
      </c>
      <c r="M497" s="100">
        <v>0</v>
      </c>
      <c r="N497" s="100">
        <v>0</v>
      </c>
      <c r="O497" s="100">
        <v>0</v>
      </c>
      <c r="P497" s="100">
        <v>1</v>
      </c>
      <c r="Q497" s="100">
        <v>0</v>
      </c>
      <c r="R497" s="100">
        <v>1</v>
      </c>
      <c r="S497" s="100">
        <v>0</v>
      </c>
      <c r="T497" s="100">
        <v>0</v>
      </c>
      <c r="U497" s="100">
        <v>0</v>
      </c>
      <c r="V497" s="100">
        <v>5</v>
      </c>
      <c r="W497" s="100">
        <v>0</v>
      </c>
      <c r="X497" s="100" t="s">
        <v>78</v>
      </c>
    </row>
    <row r="498" spans="1:24">
      <c r="A498" s="100" t="s">
        <v>885</v>
      </c>
      <c r="B498" s="100" t="s">
        <v>896</v>
      </c>
      <c r="C498" s="100" t="s">
        <v>838</v>
      </c>
      <c r="D498" s="100" t="str">
        <f t="shared" ref="D498:D516" si="23">A498&amp;B498&amp;C498</f>
        <v>133570020</v>
      </c>
      <c r="E498" s="100" t="s">
        <v>812</v>
      </c>
      <c r="F498" s="100" t="s">
        <v>811</v>
      </c>
      <c r="G498" s="100" t="s">
        <v>699</v>
      </c>
      <c r="H498" s="100">
        <v>198</v>
      </c>
      <c r="I498" s="100">
        <v>49.5</v>
      </c>
      <c r="J498" s="100">
        <v>1</v>
      </c>
      <c r="K498" s="100">
        <v>100</v>
      </c>
      <c r="L498" s="100">
        <v>75</v>
      </c>
      <c r="M498" s="100">
        <v>57.3</v>
      </c>
      <c r="N498" s="100">
        <v>1</v>
      </c>
      <c r="O498" s="100">
        <v>0</v>
      </c>
      <c r="P498" s="100">
        <v>120</v>
      </c>
      <c r="Q498" s="100">
        <v>44.2</v>
      </c>
      <c r="R498" s="100">
        <v>25</v>
      </c>
      <c r="S498" s="100">
        <v>16</v>
      </c>
      <c r="T498" s="100">
        <v>55</v>
      </c>
      <c r="U498" s="100">
        <v>25.5</v>
      </c>
      <c r="V498" s="100">
        <v>136</v>
      </c>
      <c r="W498" s="100">
        <v>50</v>
      </c>
      <c r="X498" s="100" t="s">
        <v>85</v>
      </c>
    </row>
    <row r="499" spans="1:24">
      <c r="A499" s="100" t="s">
        <v>885</v>
      </c>
      <c r="B499" s="100" t="s">
        <v>896</v>
      </c>
      <c r="C499" s="100" t="s">
        <v>838</v>
      </c>
      <c r="D499" s="100" t="str">
        <f t="shared" si="23"/>
        <v>133570020</v>
      </c>
      <c r="E499" s="100" t="s">
        <v>812</v>
      </c>
      <c r="F499" s="100" t="s">
        <v>811</v>
      </c>
      <c r="G499" s="100" t="s">
        <v>700</v>
      </c>
      <c r="H499" s="100">
        <v>197</v>
      </c>
      <c r="I499" s="100">
        <v>29.9</v>
      </c>
      <c r="J499" s="100">
        <v>1</v>
      </c>
      <c r="K499" s="100">
        <v>0</v>
      </c>
      <c r="L499" s="100">
        <v>74</v>
      </c>
      <c r="M499" s="100">
        <v>27.1</v>
      </c>
      <c r="N499" s="100">
        <v>1</v>
      </c>
      <c r="O499" s="100">
        <v>0</v>
      </c>
      <c r="P499" s="100">
        <v>120</v>
      </c>
      <c r="Q499" s="100">
        <v>31.6</v>
      </c>
      <c r="R499" s="100">
        <v>25</v>
      </c>
      <c r="S499" s="100">
        <v>28</v>
      </c>
      <c r="T499" s="100">
        <v>55</v>
      </c>
      <c r="U499" s="100">
        <v>12.7</v>
      </c>
      <c r="V499" s="100">
        <v>135</v>
      </c>
      <c r="W499" s="100">
        <v>29.6</v>
      </c>
      <c r="X499" s="100" t="s">
        <v>85</v>
      </c>
    </row>
    <row r="500" spans="1:24">
      <c r="A500" s="100" t="s">
        <v>885</v>
      </c>
      <c r="B500" s="100" t="s">
        <v>896</v>
      </c>
      <c r="C500" s="100" t="s">
        <v>813</v>
      </c>
      <c r="D500" s="100" t="str">
        <f t="shared" si="23"/>
        <v>133570030</v>
      </c>
      <c r="E500" s="100" t="s">
        <v>812</v>
      </c>
      <c r="F500" s="100" t="s">
        <v>811</v>
      </c>
      <c r="G500" s="100" t="s">
        <v>699</v>
      </c>
      <c r="H500" s="100">
        <v>156</v>
      </c>
      <c r="I500" s="100">
        <v>53.2</v>
      </c>
      <c r="J500" s="100">
        <v>0</v>
      </c>
      <c r="K500" s="100">
        <v>0</v>
      </c>
      <c r="L500" s="100">
        <v>147</v>
      </c>
      <c r="M500" s="100">
        <v>52.4</v>
      </c>
      <c r="N500" s="100">
        <v>2</v>
      </c>
      <c r="O500" s="100">
        <v>50</v>
      </c>
      <c r="P500" s="100">
        <v>7</v>
      </c>
      <c r="Q500" s="100">
        <v>71.400000000000006</v>
      </c>
      <c r="R500" s="100">
        <v>8</v>
      </c>
      <c r="S500" s="100">
        <v>50</v>
      </c>
      <c r="T500" s="100">
        <v>48</v>
      </c>
      <c r="U500" s="100">
        <v>12.5</v>
      </c>
      <c r="V500" s="100">
        <v>126</v>
      </c>
      <c r="W500" s="100">
        <v>51.6</v>
      </c>
      <c r="X500" s="100" t="s">
        <v>85</v>
      </c>
    </row>
    <row r="501" spans="1:24">
      <c r="A501" s="100" t="s">
        <v>885</v>
      </c>
      <c r="B501" s="100" t="s">
        <v>896</v>
      </c>
      <c r="C501" s="100" t="s">
        <v>813</v>
      </c>
      <c r="D501" s="100" t="str">
        <f t="shared" si="23"/>
        <v>133570030</v>
      </c>
      <c r="E501" s="100" t="s">
        <v>812</v>
      </c>
      <c r="F501" s="100" t="s">
        <v>811</v>
      </c>
      <c r="G501" s="100" t="s">
        <v>700</v>
      </c>
      <c r="H501" s="100">
        <v>156</v>
      </c>
      <c r="I501" s="100">
        <v>39.799999999999997</v>
      </c>
      <c r="J501" s="100">
        <v>0</v>
      </c>
      <c r="K501" s="100">
        <v>0</v>
      </c>
      <c r="L501" s="100">
        <v>147</v>
      </c>
      <c r="M501" s="100">
        <v>38.799999999999997</v>
      </c>
      <c r="N501" s="100">
        <v>2</v>
      </c>
      <c r="O501" s="100">
        <v>50</v>
      </c>
      <c r="P501" s="100">
        <v>7</v>
      </c>
      <c r="Q501" s="100">
        <v>57.1</v>
      </c>
      <c r="R501" s="100">
        <v>8</v>
      </c>
      <c r="S501" s="100">
        <v>50</v>
      </c>
      <c r="T501" s="100">
        <v>48</v>
      </c>
      <c r="U501" s="100">
        <v>6.3</v>
      </c>
      <c r="V501" s="100">
        <v>126</v>
      </c>
      <c r="W501" s="100">
        <v>41.3</v>
      </c>
      <c r="X501" s="100" t="s">
        <v>85</v>
      </c>
    </row>
    <row r="502" spans="1:24">
      <c r="A502" s="100" t="s">
        <v>885</v>
      </c>
      <c r="B502" s="100" t="s">
        <v>896</v>
      </c>
      <c r="C502" s="100" t="s">
        <v>835</v>
      </c>
      <c r="D502" s="100" t="str">
        <f t="shared" si="23"/>
        <v>133570040</v>
      </c>
      <c r="E502" s="100" t="s">
        <v>812</v>
      </c>
      <c r="F502" s="100" t="s">
        <v>811</v>
      </c>
      <c r="G502" s="100" t="s">
        <v>699</v>
      </c>
      <c r="H502" s="100">
        <v>251</v>
      </c>
      <c r="I502" s="100">
        <v>66.900000000000006</v>
      </c>
      <c r="J502" s="100">
        <v>68</v>
      </c>
      <c r="K502" s="100">
        <v>77.900000000000006</v>
      </c>
      <c r="L502" s="100">
        <v>38</v>
      </c>
      <c r="M502" s="100">
        <v>65.8</v>
      </c>
      <c r="N502" s="100">
        <v>3</v>
      </c>
      <c r="O502" s="100">
        <v>66.7</v>
      </c>
      <c r="P502" s="100">
        <v>142</v>
      </c>
      <c r="Q502" s="100">
        <v>62</v>
      </c>
      <c r="R502" s="100">
        <v>65</v>
      </c>
      <c r="S502" s="100">
        <v>52.3</v>
      </c>
      <c r="T502" s="100">
        <v>47</v>
      </c>
      <c r="U502" s="100">
        <v>14.9</v>
      </c>
      <c r="V502" s="100">
        <v>163</v>
      </c>
      <c r="W502" s="100">
        <v>67.400000000000006</v>
      </c>
      <c r="X502" s="100" t="s">
        <v>78</v>
      </c>
    </row>
    <row r="503" spans="1:24">
      <c r="A503" s="100" t="s">
        <v>885</v>
      </c>
      <c r="B503" s="100" t="s">
        <v>896</v>
      </c>
      <c r="C503" s="100" t="s">
        <v>835</v>
      </c>
      <c r="D503" s="100" t="str">
        <f t="shared" si="23"/>
        <v>133570040</v>
      </c>
      <c r="E503" s="100" t="s">
        <v>812</v>
      </c>
      <c r="F503" s="100" t="s">
        <v>811</v>
      </c>
      <c r="G503" s="100" t="s">
        <v>700</v>
      </c>
      <c r="H503" s="100">
        <v>255</v>
      </c>
      <c r="I503" s="100">
        <v>63.1</v>
      </c>
      <c r="J503" s="100">
        <v>69</v>
      </c>
      <c r="K503" s="100">
        <v>78.3</v>
      </c>
      <c r="L503" s="100">
        <v>40</v>
      </c>
      <c r="M503" s="100">
        <v>50</v>
      </c>
      <c r="N503" s="100">
        <v>3</v>
      </c>
      <c r="O503" s="100">
        <v>66.7</v>
      </c>
      <c r="P503" s="100">
        <v>143</v>
      </c>
      <c r="Q503" s="100">
        <v>59.4</v>
      </c>
      <c r="R503" s="100">
        <v>66</v>
      </c>
      <c r="S503" s="100">
        <v>53</v>
      </c>
      <c r="T503" s="100">
        <v>50</v>
      </c>
      <c r="U503" s="100">
        <v>18</v>
      </c>
      <c r="V503" s="100">
        <v>163</v>
      </c>
      <c r="W503" s="100">
        <v>66.2</v>
      </c>
      <c r="X503" s="100" t="s">
        <v>78</v>
      </c>
    </row>
    <row r="504" spans="1:24">
      <c r="A504" s="100" t="s">
        <v>885</v>
      </c>
      <c r="B504" s="100" t="s">
        <v>896</v>
      </c>
      <c r="C504" s="100" t="s">
        <v>853</v>
      </c>
      <c r="D504" s="100" t="str">
        <f t="shared" si="23"/>
        <v>133570045</v>
      </c>
      <c r="E504" s="100" t="s">
        <v>812</v>
      </c>
      <c r="F504" s="100" t="s">
        <v>811</v>
      </c>
      <c r="G504" s="100" t="s">
        <v>699</v>
      </c>
      <c r="H504" s="100">
        <v>47</v>
      </c>
      <c r="I504" s="100">
        <v>72.3</v>
      </c>
      <c r="J504" s="100">
        <v>0</v>
      </c>
      <c r="K504" s="100">
        <v>0</v>
      </c>
      <c r="L504" s="100">
        <v>39</v>
      </c>
      <c r="M504" s="100">
        <v>76.900000000000006</v>
      </c>
      <c r="N504" s="100">
        <v>0</v>
      </c>
      <c r="O504" s="100">
        <v>0</v>
      </c>
      <c r="P504" s="100">
        <v>8</v>
      </c>
      <c r="Q504" s="100">
        <v>50</v>
      </c>
      <c r="R504" s="100">
        <v>0</v>
      </c>
      <c r="S504" s="100">
        <v>0</v>
      </c>
      <c r="T504" s="100">
        <v>14</v>
      </c>
      <c r="U504" s="100">
        <v>35.700000000000003</v>
      </c>
      <c r="V504" s="100">
        <v>37</v>
      </c>
      <c r="W504" s="100">
        <v>75.7</v>
      </c>
      <c r="X504" s="100" t="s">
        <v>85</v>
      </c>
    </row>
    <row r="505" spans="1:24">
      <c r="A505" s="100" t="s">
        <v>885</v>
      </c>
      <c r="B505" s="100" t="s">
        <v>896</v>
      </c>
      <c r="C505" s="100" t="s">
        <v>853</v>
      </c>
      <c r="D505" s="100" t="str">
        <f t="shared" si="23"/>
        <v>133570045</v>
      </c>
      <c r="E505" s="100" t="s">
        <v>812</v>
      </c>
      <c r="F505" s="100" t="s">
        <v>811</v>
      </c>
      <c r="G505" s="100" t="s">
        <v>700</v>
      </c>
      <c r="H505" s="100">
        <v>47</v>
      </c>
      <c r="I505" s="100">
        <v>51.1</v>
      </c>
      <c r="J505" s="100">
        <v>0</v>
      </c>
      <c r="K505" s="100">
        <v>0</v>
      </c>
      <c r="L505" s="100">
        <v>39</v>
      </c>
      <c r="M505" s="100">
        <v>56.4</v>
      </c>
      <c r="N505" s="100">
        <v>0</v>
      </c>
      <c r="O505" s="100">
        <v>0</v>
      </c>
      <c r="P505" s="100">
        <v>8</v>
      </c>
      <c r="Q505" s="100">
        <v>25</v>
      </c>
      <c r="R505" s="100">
        <v>0</v>
      </c>
      <c r="S505" s="100">
        <v>0</v>
      </c>
      <c r="T505" s="100">
        <v>14</v>
      </c>
      <c r="U505" s="100">
        <v>7.1</v>
      </c>
      <c r="V505" s="100">
        <v>37</v>
      </c>
      <c r="W505" s="100">
        <v>54.1</v>
      </c>
      <c r="X505" s="100" t="s">
        <v>85</v>
      </c>
    </row>
    <row r="506" spans="1:24">
      <c r="A506" s="100" t="s">
        <v>885</v>
      </c>
      <c r="B506" s="100" t="s">
        <v>896</v>
      </c>
      <c r="C506" s="100" t="s">
        <v>828</v>
      </c>
      <c r="D506" s="100" t="str">
        <f t="shared" si="23"/>
        <v>133570050</v>
      </c>
      <c r="E506" s="100" t="s">
        <v>812</v>
      </c>
      <c r="F506" s="100" t="s">
        <v>811</v>
      </c>
      <c r="G506" s="100" t="s">
        <v>699</v>
      </c>
      <c r="H506" s="100">
        <v>212</v>
      </c>
      <c r="I506" s="100">
        <v>60.9</v>
      </c>
      <c r="J506" s="100">
        <v>0</v>
      </c>
      <c r="K506" s="100">
        <v>0</v>
      </c>
      <c r="L506" s="100">
        <v>192</v>
      </c>
      <c r="M506" s="100">
        <v>61.4</v>
      </c>
      <c r="N506" s="100">
        <v>0</v>
      </c>
      <c r="O506" s="100">
        <v>0</v>
      </c>
      <c r="P506" s="100">
        <v>9</v>
      </c>
      <c r="Q506" s="100">
        <v>66.7</v>
      </c>
      <c r="R506" s="100">
        <v>1</v>
      </c>
      <c r="S506" s="100">
        <v>0</v>
      </c>
      <c r="T506" s="100">
        <v>55</v>
      </c>
      <c r="U506" s="100">
        <v>12.7</v>
      </c>
      <c r="V506" s="100">
        <v>101</v>
      </c>
      <c r="W506" s="100">
        <v>61.4</v>
      </c>
      <c r="X506" s="100" t="s">
        <v>85</v>
      </c>
    </row>
    <row r="507" spans="1:24">
      <c r="A507" s="100" t="s">
        <v>885</v>
      </c>
      <c r="B507" s="100" t="s">
        <v>896</v>
      </c>
      <c r="C507" s="100" t="s">
        <v>828</v>
      </c>
      <c r="D507" s="100" t="str">
        <f t="shared" si="23"/>
        <v>133570050</v>
      </c>
      <c r="E507" s="100" t="s">
        <v>812</v>
      </c>
      <c r="F507" s="100" t="s">
        <v>811</v>
      </c>
      <c r="G507" s="100" t="s">
        <v>700</v>
      </c>
      <c r="H507" s="100">
        <v>212</v>
      </c>
      <c r="I507" s="100">
        <v>36.299999999999997</v>
      </c>
      <c r="J507" s="100">
        <v>0</v>
      </c>
      <c r="K507" s="100">
        <v>0</v>
      </c>
      <c r="L507" s="100">
        <v>192</v>
      </c>
      <c r="M507" s="100">
        <v>37.5</v>
      </c>
      <c r="N507" s="100">
        <v>0</v>
      </c>
      <c r="O507" s="100">
        <v>0</v>
      </c>
      <c r="P507" s="100">
        <v>9</v>
      </c>
      <c r="Q507" s="100">
        <v>33.299999999999997</v>
      </c>
      <c r="R507" s="100">
        <v>1</v>
      </c>
      <c r="S507" s="100">
        <v>0</v>
      </c>
      <c r="T507" s="100">
        <v>56</v>
      </c>
      <c r="U507" s="100">
        <v>16.100000000000001</v>
      </c>
      <c r="V507" s="100">
        <v>100</v>
      </c>
      <c r="W507" s="100">
        <v>38</v>
      </c>
      <c r="X507" s="100" t="s">
        <v>85</v>
      </c>
    </row>
    <row r="508" spans="1:24">
      <c r="A508" s="100" t="s">
        <v>885</v>
      </c>
      <c r="B508" s="100" t="s">
        <v>896</v>
      </c>
      <c r="C508" s="100" t="s">
        <v>832</v>
      </c>
      <c r="D508" s="100" t="str">
        <f t="shared" si="23"/>
        <v>133570080</v>
      </c>
      <c r="E508" s="100" t="s">
        <v>812</v>
      </c>
      <c r="F508" s="100" t="s">
        <v>811</v>
      </c>
      <c r="G508" s="100" t="s">
        <v>699</v>
      </c>
      <c r="H508" s="100">
        <v>182</v>
      </c>
      <c r="I508" s="100">
        <v>60.4</v>
      </c>
      <c r="J508" s="100">
        <v>0</v>
      </c>
      <c r="K508" s="100">
        <v>0</v>
      </c>
      <c r="L508" s="100">
        <v>176</v>
      </c>
      <c r="M508" s="100">
        <v>60.3</v>
      </c>
      <c r="N508" s="100">
        <v>0</v>
      </c>
      <c r="O508" s="100">
        <v>0</v>
      </c>
      <c r="P508" s="100">
        <v>6</v>
      </c>
      <c r="Q508" s="100">
        <v>66.7</v>
      </c>
      <c r="R508" s="100">
        <v>0</v>
      </c>
      <c r="S508" s="100">
        <v>0</v>
      </c>
      <c r="T508" s="100">
        <v>54</v>
      </c>
      <c r="U508" s="100">
        <v>22.3</v>
      </c>
      <c r="V508" s="100">
        <v>117</v>
      </c>
      <c r="W508" s="100">
        <v>59.8</v>
      </c>
      <c r="X508" s="100" t="s">
        <v>85</v>
      </c>
    </row>
    <row r="509" spans="1:24">
      <c r="A509" s="100" t="s">
        <v>885</v>
      </c>
      <c r="B509" s="100" t="s">
        <v>896</v>
      </c>
      <c r="C509" s="100" t="s">
        <v>832</v>
      </c>
      <c r="D509" s="100" t="str">
        <f t="shared" si="23"/>
        <v>133570080</v>
      </c>
      <c r="E509" s="100" t="s">
        <v>812</v>
      </c>
      <c r="F509" s="100" t="s">
        <v>811</v>
      </c>
      <c r="G509" s="100" t="s">
        <v>700</v>
      </c>
      <c r="H509" s="100">
        <v>183</v>
      </c>
      <c r="I509" s="100">
        <v>46.4</v>
      </c>
      <c r="J509" s="100">
        <v>0</v>
      </c>
      <c r="K509" s="100">
        <v>0</v>
      </c>
      <c r="L509" s="100">
        <v>177</v>
      </c>
      <c r="M509" s="100">
        <v>45.8</v>
      </c>
      <c r="N509" s="100">
        <v>0</v>
      </c>
      <c r="O509" s="100">
        <v>0</v>
      </c>
      <c r="P509" s="100">
        <v>6</v>
      </c>
      <c r="Q509" s="100">
        <v>66.7</v>
      </c>
      <c r="R509" s="100">
        <v>0</v>
      </c>
      <c r="S509" s="100">
        <v>0</v>
      </c>
      <c r="T509" s="100">
        <v>53</v>
      </c>
      <c r="U509" s="100">
        <v>22.6</v>
      </c>
      <c r="V509" s="100">
        <v>118</v>
      </c>
      <c r="W509" s="100">
        <v>46.6</v>
      </c>
      <c r="X509" s="100" t="s">
        <v>85</v>
      </c>
    </row>
    <row r="510" spans="1:24">
      <c r="A510" s="100" t="s">
        <v>885</v>
      </c>
      <c r="B510" s="100" t="s">
        <v>896</v>
      </c>
      <c r="C510" s="100" t="s">
        <v>898</v>
      </c>
      <c r="D510" s="100" t="str">
        <f t="shared" si="23"/>
        <v>133570220</v>
      </c>
      <c r="E510" s="100" t="s">
        <v>812</v>
      </c>
      <c r="F510" s="100" t="s">
        <v>814</v>
      </c>
      <c r="G510" s="100" t="s">
        <v>699</v>
      </c>
      <c r="H510" s="100">
        <v>46</v>
      </c>
      <c r="I510" s="100">
        <v>34.700000000000003</v>
      </c>
      <c r="J510" s="100">
        <v>0</v>
      </c>
      <c r="K510" s="100">
        <v>0</v>
      </c>
      <c r="L510" s="100">
        <v>44</v>
      </c>
      <c r="M510" s="100">
        <v>34</v>
      </c>
      <c r="N510" s="100">
        <v>0</v>
      </c>
      <c r="O510" s="100">
        <v>0</v>
      </c>
      <c r="P510" s="100">
        <v>2</v>
      </c>
      <c r="Q510" s="100">
        <v>50</v>
      </c>
      <c r="R510" s="100">
        <v>0</v>
      </c>
      <c r="S510" s="100">
        <v>0</v>
      </c>
      <c r="T510" s="100">
        <v>5</v>
      </c>
      <c r="U510" s="100">
        <v>20</v>
      </c>
      <c r="V510" s="100">
        <v>46</v>
      </c>
      <c r="W510" s="100">
        <v>34.700000000000003</v>
      </c>
      <c r="X510" s="100" t="s">
        <v>85</v>
      </c>
    </row>
    <row r="511" spans="1:24">
      <c r="A511" s="100" t="s">
        <v>885</v>
      </c>
      <c r="B511" s="100" t="s">
        <v>896</v>
      </c>
      <c r="C511" s="100" t="s">
        <v>898</v>
      </c>
      <c r="D511" s="100" t="str">
        <f t="shared" si="23"/>
        <v>133570220</v>
      </c>
      <c r="E511" s="100" t="s">
        <v>812</v>
      </c>
      <c r="F511" s="100" t="s">
        <v>814</v>
      </c>
      <c r="G511" s="100" t="s">
        <v>700</v>
      </c>
      <c r="H511" s="100">
        <v>46</v>
      </c>
      <c r="I511" s="100">
        <v>54.4</v>
      </c>
      <c r="J511" s="100">
        <v>0</v>
      </c>
      <c r="K511" s="100">
        <v>0</v>
      </c>
      <c r="L511" s="100">
        <v>44</v>
      </c>
      <c r="M511" s="100">
        <v>52.3</v>
      </c>
      <c r="N511" s="100">
        <v>0</v>
      </c>
      <c r="O511" s="100">
        <v>0</v>
      </c>
      <c r="P511" s="100">
        <v>2</v>
      </c>
      <c r="Q511" s="100">
        <v>100</v>
      </c>
      <c r="R511" s="100">
        <v>0</v>
      </c>
      <c r="S511" s="100">
        <v>0</v>
      </c>
      <c r="T511" s="100">
        <v>5</v>
      </c>
      <c r="U511" s="100">
        <v>40</v>
      </c>
      <c r="V511" s="100">
        <v>46</v>
      </c>
      <c r="W511" s="100">
        <v>54.4</v>
      </c>
      <c r="X511" s="100" t="s">
        <v>85</v>
      </c>
    </row>
    <row r="512" spans="1:24">
      <c r="A512" s="100" t="s">
        <v>885</v>
      </c>
      <c r="B512" s="100" t="s">
        <v>896</v>
      </c>
      <c r="C512" s="100" t="s">
        <v>898</v>
      </c>
      <c r="D512" s="100" t="str">
        <f t="shared" si="23"/>
        <v>133570220</v>
      </c>
      <c r="E512" s="100" t="s">
        <v>812</v>
      </c>
      <c r="F512" s="100" t="s">
        <v>815</v>
      </c>
      <c r="G512" s="100" t="s">
        <v>699</v>
      </c>
      <c r="H512" s="100">
        <v>54</v>
      </c>
      <c r="I512" s="100">
        <v>16.7</v>
      </c>
      <c r="J512" s="100">
        <v>0</v>
      </c>
      <c r="K512" s="100">
        <v>0</v>
      </c>
      <c r="L512" s="100">
        <v>50</v>
      </c>
      <c r="M512" s="100">
        <v>16</v>
      </c>
      <c r="N512" s="100">
        <v>0</v>
      </c>
      <c r="O512" s="100">
        <v>0</v>
      </c>
      <c r="P512" s="100">
        <v>3</v>
      </c>
      <c r="Q512" s="100">
        <v>33.299999999999997</v>
      </c>
      <c r="R512" s="100">
        <v>0</v>
      </c>
      <c r="S512" s="100">
        <v>0</v>
      </c>
      <c r="T512" s="100">
        <v>9</v>
      </c>
      <c r="U512" s="100">
        <v>11.1</v>
      </c>
      <c r="V512" s="100">
        <v>49</v>
      </c>
      <c r="W512" s="100">
        <v>16.3</v>
      </c>
      <c r="X512" s="100" t="s">
        <v>85</v>
      </c>
    </row>
    <row r="513" spans="1:24">
      <c r="A513" s="100" t="s">
        <v>885</v>
      </c>
      <c r="B513" s="100" t="s">
        <v>896</v>
      </c>
      <c r="C513" s="100" t="s">
        <v>898</v>
      </c>
      <c r="D513" s="100" t="str">
        <f t="shared" si="23"/>
        <v>133570220</v>
      </c>
      <c r="E513" s="100" t="s">
        <v>812</v>
      </c>
      <c r="F513" s="100" t="s">
        <v>815</v>
      </c>
      <c r="G513" s="100" t="s">
        <v>700</v>
      </c>
      <c r="H513" s="100">
        <v>54</v>
      </c>
      <c r="I513" s="100">
        <v>42.6</v>
      </c>
      <c r="J513" s="100">
        <v>0</v>
      </c>
      <c r="K513" s="100">
        <v>0</v>
      </c>
      <c r="L513" s="100">
        <v>50</v>
      </c>
      <c r="M513" s="100">
        <v>42</v>
      </c>
      <c r="N513" s="100">
        <v>0</v>
      </c>
      <c r="O513" s="100">
        <v>0</v>
      </c>
      <c r="P513" s="100">
        <v>3</v>
      </c>
      <c r="Q513" s="100">
        <v>33.299999999999997</v>
      </c>
      <c r="R513" s="100">
        <v>0</v>
      </c>
      <c r="S513" s="100">
        <v>0</v>
      </c>
      <c r="T513" s="100">
        <v>9</v>
      </c>
      <c r="U513" s="100">
        <v>33.299999999999997</v>
      </c>
      <c r="V513" s="100">
        <v>49</v>
      </c>
      <c r="W513" s="100">
        <v>44.9</v>
      </c>
      <c r="X513" s="100" t="s">
        <v>85</v>
      </c>
    </row>
    <row r="514" spans="1:24">
      <c r="A514" s="100" t="s">
        <v>885</v>
      </c>
      <c r="B514" s="100" t="s">
        <v>896</v>
      </c>
      <c r="C514" s="100" t="s">
        <v>898</v>
      </c>
      <c r="D514" s="100" t="str">
        <f t="shared" si="23"/>
        <v>133570220</v>
      </c>
      <c r="E514" s="100" t="s">
        <v>812</v>
      </c>
      <c r="F514" s="100" t="s">
        <v>816</v>
      </c>
      <c r="G514" s="100" t="s">
        <v>699</v>
      </c>
      <c r="H514" s="100">
        <v>44</v>
      </c>
      <c r="I514" s="100">
        <v>6.8</v>
      </c>
      <c r="J514" s="100">
        <v>0</v>
      </c>
      <c r="K514" s="100">
        <v>0</v>
      </c>
      <c r="L514" s="100">
        <v>42</v>
      </c>
      <c r="M514" s="100">
        <v>7.1</v>
      </c>
      <c r="N514" s="100">
        <v>0</v>
      </c>
      <c r="O514" s="100">
        <v>0</v>
      </c>
      <c r="P514" s="100">
        <v>2</v>
      </c>
      <c r="Q514" s="100">
        <v>0</v>
      </c>
      <c r="R514" s="100">
        <v>1</v>
      </c>
      <c r="S514" s="100">
        <v>100</v>
      </c>
      <c r="T514" s="100">
        <v>10</v>
      </c>
      <c r="U514" s="100">
        <v>0</v>
      </c>
      <c r="V514" s="100">
        <v>41</v>
      </c>
      <c r="W514" s="100">
        <v>4.9000000000000004</v>
      </c>
      <c r="X514" s="100" t="s">
        <v>85</v>
      </c>
    </row>
    <row r="515" spans="1:24">
      <c r="A515" s="100" t="s">
        <v>885</v>
      </c>
      <c r="B515" s="100" t="s">
        <v>896</v>
      </c>
      <c r="C515" s="100" t="s">
        <v>898</v>
      </c>
      <c r="D515" s="100" t="str">
        <f t="shared" si="23"/>
        <v>133570220</v>
      </c>
      <c r="E515" s="100" t="s">
        <v>812</v>
      </c>
      <c r="F515" s="100" t="s">
        <v>816</v>
      </c>
      <c r="G515" s="100" t="s">
        <v>700</v>
      </c>
      <c r="H515" s="100">
        <v>43</v>
      </c>
      <c r="I515" s="100">
        <v>30.2</v>
      </c>
      <c r="J515" s="100">
        <v>0</v>
      </c>
      <c r="K515" s="100">
        <v>0</v>
      </c>
      <c r="L515" s="100">
        <v>42</v>
      </c>
      <c r="M515" s="100">
        <v>28.6</v>
      </c>
      <c r="N515" s="100">
        <v>0</v>
      </c>
      <c r="O515" s="100">
        <v>0</v>
      </c>
      <c r="P515" s="100">
        <v>2</v>
      </c>
      <c r="Q515" s="100">
        <v>50</v>
      </c>
      <c r="R515" s="100">
        <v>1</v>
      </c>
      <c r="S515" s="100">
        <v>0</v>
      </c>
      <c r="T515" s="100">
        <v>10</v>
      </c>
      <c r="U515" s="100">
        <v>20</v>
      </c>
      <c r="V515" s="100">
        <v>41</v>
      </c>
      <c r="W515" s="100">
        <v>26.8</v>
      </c>
      <c r="X515" s="100" t="s">
        <v>85</v>
      </c>
    </row>
    <row r="516" spans="1:24">
      <c r="A516" s="100" t="s">
        <v>885</v>
      </c>
      <c r="B516" s="100" t="s">
        <v>896</v>
      </c>
      <c r="C516" s="100" t="s">
        <v>898</v>
      </c>
      <c r="D516" s="100" t="str">
        <f t="shared" si="23"/>
        <v>133570220</v>
      </c>
      <c r="E516" s="100" t="s">
        <v>812</v>
      </c>
      <c r="F516" s="100" t="s">
        <v>817</v>
      </c>
      <c r="G516" s="100" t="s">
        <v>699</v>
      </c>
      <c r="H516" s="100">
        <v>47</v>
      </c>
      <c r="I516" s="100">
        <v>12.8</v>
      </c>
      <c r="J516" s="100">
        <v>0</v>
      </c>
      <c r="K516" s="100">
        <v>0</v>
      </c>
      <c r="L516" s="100">
        <v>47</v>
      </c>
      <c r="M516" s="100">
        <v>12.8</v>
      </c>
      <c r="N516" s="100">
        <v>0</v>
      </c>
      <c r="O516" s="100">
        <v>0</v>
      </c>
      <c r="P516" s="100">
        <v>0</v>
      </c>
      <c r="Q516" s="100">
        <v>0</v>
      </c>
      <c r="R516" s="100">
        <v>0</v>
      </c>
      <c r="S516" s="100">
        <v>0</v>
      </c>
      <c r="T516" s="100">
        <v>14</v>
      </c>
      <c r="U516" s="100">
        <v>7.1</v>
      </c>
      <c r="V516" s="100">
        <v>40</v>
      </c>
      <c r="W516" s="100">
        <v>12.5</v>
      </c>
      <c r="X516" s="100" t="s">
        <v>85</v>
      </c>
    </row>
    <row r="517" spans="1:24">
      <c r="A517" s="100" t="s">
        <v>885</v>
      </c>
      <c r="B517" s="100" t="s">
        <v>896</v>
      </c>
      <c r="C517" s="100" t="s">
        <v>898</v>
      </c>
      <c r="D517" s="100" t="str">
        <f t="shared" ref="D517:D541" si="24">A517&amp;B517&amp;C517</f>
        <v>133570220</v>
      </c>
      <c r="E517" s="100" t="s">
        <v>812</v>
      </c>
      <c r="F517" s="100" t="s">
        <v>817</v>
      </c>
      <c r="G517" s="100" t="s">
        <v>700</v>
      </c>
      <c r="H517" s="100">
        <v>47</v>
      </c>
      <c r="I517" s="100">
        <v>19.100000000000001</v>
      </c>
      <c r="J517" s="100">
        <v>0</v>
      </c>
      <c r="K517" s="100">
        <v>0</v>
      </c>
      <c r="L517" s="100">
        <v>47</v>
      </c>
      <c r="M517" s="100">
        <v>19.100000000000001</v>
      </c>
      <c r="N517" s="100">
        <v>0</v>
      </c>
      <c r="O517" s="100">
        <v>0</v>
      </c>
      <c r="P517" s="100">
        <v>0</v>
      </c>
      <c r="Q517" s="100">
        <v>0</v>
      </c>
      <c r="R517" s="100">
        <v>0</v>
      </c>
      <c r="S517" s="100">
        <v>0</v>
      </c>
      <c r="T517" s="100">
        <v>14</v>
      </c>
      <c r="U517" s="100">
        <v>21.4</v>
      </c>
      <c r="V517" s="100">
        <v>40</v>
      </c>
      <c r="W517" s="100">
        <v>20</v>
      </c>
      <c r="X517" s="100" t="s">
        <v>85</v>
      </c>
    </row>
    <row r="518" spans="1:24">
      <c r="A518" s="100" t="s">
        <v>885</v>
      </c>
      <c r="B518" s="100" t="s">
        <v>896</v>
      </c>
      <c r="C518" s="100" t="s">
        <v>898</v>
      </c>
      <c r="D518" s="100" t="str">
        <f t="shared" si="24"/>
        <v>133570220</v>
      </c>
      <c r="E518" s="100" t="s">
        <v>812</v>
      </c>
      <c r="F518" s="100" t="s">
        <v>818</v>
      </c>
      <c r="G518" s="100" t="s">
        <v>699</v>
      </c>
      <c r="H518" s="100">
        <v>75</v>
      </c>
      <c r="I518" s="100">
        <v>13.3</v>
      </c>
      <c r="J518" s="100">
        <v>0</v>
      </c>
      <c r="K518" s="100">
        <v>0</v>
      </c>
      <c r="L518" s="100">
        <v>71</v>
      </c>
      <c r="M518" s="100">
        <v>11.3</v>
      </c>
      <c r="N518" s="100">
        <v>0</v>
      </c>
      <c r="O518" s="100">
        <v>0</v>
      </c>
      <c r="P518" s="100">
        <v>3</v>
      </c>
      <c r="Q518" s="100">
        <v>66.7</v>
      </c>
      <c r="R518" s="100">
        <v>2</v>
      </c>
      <c r="S518" s="100">
        <v>50</v>
      </c>
      <c r="T518" s="100">
        <v>21</v>
      </c>
      <c r="U518" s="100">
        <v>4.8</v>
      </c>
      <c r="V518" s="100">
        <v>71</v>
      </c>
      <c r="W518" s="100">
        <v>14.1</v>
      </c>
      <c r="X518" s="100" t="s">
        <v>85</v>
      </c>
    </row>
    <row r="519" spans="1:24">
      <c r="A519" s="100" t="s">
        <v>885</v>
      </c>
      <c r="B519" s="100" t="s">
        <v>896</v>
      </c>
      <c r="C519" s="100" t="s">
        <v>898</v>
      </c>
      <c r="D519" s="100" t="str">
        <f t="shared" si="24"/>
        <v>133570220</v>
      </c>
      <c r="E519" s="100" t="s">
        <v>812</v>
      </c>
      <c r="F519" s="100" t="s">
        <v>818</v>
      </c>
      <c r="G519" s="100" t="s">
        <v>700</v>
      </c>
      <c r="H519" s="100">
        <v>75</v>
      </c>
      <c r="I519" s="100">
        <v>12</v>
      </c>
      <c r="J519" s="100">
        <v>0</v>
      </c>
      <c r="K519" s="100">
        <v>0</v>
      </c>
      <c r="L519" s="100">
        <v>71</v>
      </c>
      <c r="M519" s="100">
        <v>12.7</v>
      </c>
      <c r="N519" s="100">
        <v>0</v>
      </c>
      <c r="O519" s="100">
        <v>0</v>
      </c>
      <c r="P519" s="100">
        <v>3</v>
      </c>
      <c r="Q519" s="100">
        <v>0</v>
      </c>
      <c r="R519" s="100">
        <v>2</v>
      </c>
      <c r="S519" s="100">
        <v>0</v>
      </c>
      <c r="T519" s="100">
        <v>21</v>
      </c>
      <c r="U519" s="100">
        <v>4.8</v>
      </c>
      <c r="V519" s="100">
        <v>71</v>
      </c>
      <c r="W519" s="100">
        <v>12.7</v>
      </c>
      <c r="X519" s="100" t="s">
        <v>85</v>
      </c>
    </row>
    <row r="520" spans="1:24">
      <c r="A520" s="100" t="s">
        <v>885</v>
      </c>
      <c r="B520" s="100" t="s">
        <v>896</v>
      </c>
      <c r="C520" s="100" t="s">
        <v>898</v>
      </c>
      <c r="D520" s="100" t="str">
        <f t="shared" si="24"/>
        <v>133570220</v>
      </c>
      <c r="E520" s="100" t="s">
        <v>812</v>
      </c>
      <c r="F520" s="100" t="s">
        <v>819</v>
      </c>
      <c r="G520" s="100" t="s">
        <v>699</v>
      </c>
      <c r="H520" s="100">
        <v>94</v>
      </c>
      <c r="I520" s="100">
        <v>28.8</v>
      </c>
      <c r="J520" s="100">
        <v>0</v>
      </c>
      <c r="K520" s="100">
        <v>0</v>
      </c>
      <c r="L520" s="100">
        <v>86</v>
      </c>
      <c r="M520" s="100">
        <v>26.8</v>
      </c>
      <c r="N520" s="100">
        <v>0</v>
      </c>
      <c r="O520" s="100">
        <v>0</v>
      </c>
      <c r="P520" s="100">
        <v>7</v>
      </c>
      <c r="Q520" s="100">
        <v>57.1</v>
      </c>
      <c r="R520" s="100">
        <v>0</v>
      </c>
      <c r="S520" s="100">
        <v>0</v>
      </c>
      <c r="T520" s="100">
        <v>24</v>
      </c>
      <c r="U520" s="100">
        <v>8.4</v>
      </c>
      <c r="V520" s="100">
        <v>84</v>
      </c>
      <c r="W520" s="100">
        <v>31</v>
      </c>
      <c r="X520" s="100" t="s">
        <v>85</v>
      </c>
    </row>
    <row r="521" spans="1:24">
      <c r="A521" s="100" t="s">
        <v>885</v>
      </c>
      <c r="B521" s="100" t="s">
        <v>896</v>
      </c>
      <c r="C521" s="100" t="s">
        <v>898</v>
      </c>
      <c r="D521" s="100" t="str">
        <f t="shared" si="24"/>
        <v>133570220</v>
      </c>
      <c r="E521" s="100" t="s">
        <v>812</v>
      </c>
      <c r="F521" s="100" t="s">
        <v>819</v>
      </c>
      <c r="G521" s="100" t="s">
        <v>700</v>
      </c>
      <c r="H521" s="100">
        <v>93</v>
      </c>
      <c r="I521" s="100">
        <v>16.2</v>
      </c>
      <c r="J521" s="100">
        <v>0</v>
      </c>
      <c r="K521" s="100">
        <v>0</v>
      </c>
      <c r="L521" s="100">
        <v>85</v>
      </c>
      <c r="M521" s="100">
        <v>13</v>
      </c>
      <c r="N521" s="100">
        <v>0</v>
      </c>
      <c r="O521" s="100">
        <v>0</v>
      </c>
      <c r="P521" s="100">
        <v>7</v>
      </c>
      <c r="Q521" s="100">
        <v>57.2</v>
      </c>
      <c r="R521" s="100">
        <v>0</v>
      </c>
      <c r="S521" s="100">
        <v>0</v>
      </c>
      <c r="T521" s="100">
        <v>24</v>
      </c>
      <c r="U521" s="100">
        <v>12.5</v>
      </c>
      <c r="V521" s="100">
        <v>83</v>
      </c>
      <c r="W521" s="100">
        <v>16.899999999999999</v>
      </c>
      <c r="X521" s="100" t="s">
        <v>85</v>
      </c>
    </row>
    <row r="522" spans="1:24">
      <c r="A522" s="100" t="s">
        <v>885</v>
      </c>
      <c r="B522" s="100" t="s">
        <v>896</v>
      </c>
      <c r="C522" s="100" t="s">
        <v>899</v>
      </c>
      <c r="D522" s="100" t="str">
        <f t="shared" si="24"/>
        <v>133570225</v>
      </c>
      <c r="E522" s="100" t="s">
        <v>812</v>
      </c>
      <c r="F522" s="100" t="s">
        <v>814</v>
      </c>
      <c r="G522" s="100" t="s">
        <v>699</v>
      </c>
      <c r="H522" s="100">
        <v>71</v>
      </c>
      <c r="I522" s="100">
        <v>28.2</v>
      </c>
      <c r="J522" s="100">
        <v>2</v>
      </c>
      <c r="K522" s="100">
        <v>50</v>
      </c>
      <c r="L522" s="100">
        <v>62</v>
      </c>
      <c r="M522" s="100">
        <v>24.2</v>
      </c>
      <c r="N522" s="100">
        <v>0</v>
      </c>
      <c r="O522" s="100">
        <v>0</v>
      </c>
      <c r="P522" s="100">
        <v>7</v>
      </c>
      <c r="Q522" s="100">
        <v>57.1</v>
      </c>
      <c r="R522" s="100">
        <v>2</v>
      </c>
      <c r="S522" s="100">
        <v>100</v>
      </c>
      <c r="T522" s="100">
        <v>8</v>
      </c>
      <c r="U522" s="100">
        <v>50</v>
      </c>
      <c r="V522" s="100">
        <v>67</v>
      </c>
      <c r="W522" s="100">
        <v>28.4</v>
      </c>
      <c r="X522" s="100" t="s">
        <v>85</v>
      </c>
    </row>
    <row r="523" spans="1:24">
      <c r="A523" s="100" t="s">
        <v>885</v>
      </c>
      <c r="B523" s="100" t="s">
        <v>896</v>
      </c>
      <c r="C523" s="100" t="s">
        <v>899</v>
      </c>
      <c r="D523" s="100" t="str">
        <f t="shared" si="24"/>
        <v>133570225</v>
      </c>
      <c r="E523" s="100" t="s">
        <v>812</v>
      </c>
      <c r="F523" s="100" t="s">
        <v>814</v>
      </c>
      <c r="G523" s="100" t="s">
        <v>700</v>
      </c>
      <c r="H523" s="100">
        <v>71</v>
      </c>
      <c r="I523" s="100">
        <v>39.4</v>
      </c>
      <c r="J523" s="100">
        <v>2</v>
      </c>
      <c r="K523" s="100">
        <v>100</v>
      </c>
      <c r="L523" s="100">
        <v>62</v>
      </c>
      <c r="M523" s="100">
        <v>37.1</v>
      </c>
      <c r="N523" s="100">
        <v>0</v>
      </c>
      <c r="O523" s="100">
        <v>0</v>
      </c>
      <c r="P523" s="100">
        <v>7</v>
      </c>
      <c r="Q523" s="100">
        <v>42.9</v>
      </c>
      <c r="R523" s="100">
        <v>2</v>
      </c>
      <c r="S523" s="100">
        <v>100</v>
      </c>
      <c r="T523" s="100">
        <v>8</v>
      </c>
      <c r="U523" s="100">
        <v>50</v>
      </c>
      <c r="V523" s="100">
        <v>67</v>
      </c>
      <c r="W523" s="100">
        <v>40.299999999999997</v>
      </c>
      <c r="X523" s="100" t="s">
        <v>85</v>
      </c>
    </row>
    <row r="524" spans="1:24">
      <c r="A524" s="100" t="s">
        <v>885</v>
      </c>
      <c r="B524" s="100" t="s">
        <v>896</v>
      </c>
      <c r="C524" s="100" t="s">
        <v>899</v>
      </c>
      <c r="D524" s="100" t="str">
        <f t="shared" si="24"/>
        <v>133570225</v>
      </c>
      <c r="E524" s="100" t="s">
        <v>812</v>
      </c>
      <c r="F524" s="100" t="s">
        <v>815</v>
      </c>
      <c r="G524" s="100" t="s">
        <v>699</v>
      </c>
      <c r="H524" s="100">
        <v>75</v>
      </c>
      <c r="I524" s="100">
        <v>22.7</v>
      </c>
      <c r="J524" s="100">
        <v>1</v>
      </c>
      <c r="K524" s="100">
        <v>100</v>
      </c>
      <c r="L524" s="100">
        <v>67</v>
      </c>
      <c r="M524" s="100">
        <v>22.4</v>
      </c>
      <c r="N524" s="100">
        <v>0</v>
      </c>
      <c r="O524" s="100">
        <v>0</v>
      </c>
      <c r="P524" s="100">
        <v>7</v>
      </c>
      <c r="Q524" s="100">
        <v>14.3</v>
      </c>
      <c r="R524" s="100">
        <v>1</v>
      </c>
      <c r="S524" s="100">
        <v>100</v>
      </c>
      <c r="T524" s="100">
        <v>15</v>
      </c>
      <c r="U524" s="100">
        <v>6.7</v>
      </c>
      <c r="V524" s="100">
        <v>73</v>
      </c>
      <c r="W524" s="100">
        <v>23.2</v>
      </c>
      <c r="X524" s="100" t="s">
        <v>85</v>
      </c>
    </row>
    <row r="525" spans="1:24">
      <c r="A525" s="100" t="s">
        <v>885</v>
      </c>
      <c r="B525" s="100" t="s">
        <v>896</v>
      </c>
      <c r="C525" s="100" t="s">
        <v>899</v>
      </c>
      <c r="D525" s="100" t="str">
        <f t="shared" si="24"/>
        <v>133570225</v>
      </c>
      <c r="E525" s="100" t="s">
        <v>812</v>
      </c>
      <c r="F525" s="100" t="s">
        <v>815</v>
      </c>
      <c r="G525" s="100" t="s">
        <v>700</v>
      </c>
      <c r="H525" s="100">
        <v>75</v>
      </c>
      <c r="I525" s="100">
        <v>41.3</v>
      </c>
      <c r="J525" s="100">
        <v>1</v>
      </c>
      <c r="K525" s="100">
        <v>100</v>
      </c>
      <c r="L525" s="100">
        <v>67</v>
      </c>
      <c r="M525" s="100">
        <v>37.299999999999997</v>
      </c>
      <c r="N525" s="100">
        <v>0</v>
      </c>
      <c r="O525" s="100">
        <v>0</v>
      </c>
      <c r="P525" s="100">
        <v>7</v>
      </c>
      <c r="Q525" s="100">
        <v>71.400000000000006</v>
      </c>
      <c r="R525" s="100">
        <v>1</v>
      </c>
      <c r="S525" s="100">
        <v>100</v>
      </c>
      <c r="T525" s="100">
        <v>15</v>
      </c>
      <c r="U525" s="100">
        <v>20</v>
      </c>
      <c r="V525" s="100">
        <v>73</v>
      </c>
      <c r="W525" s="100">
        <v>39.700000000000003</v>
      </c>
      <c r="X525" s="100" t="s">
        <v>85</v>
      </c>
    </row>
    <row r="526" spans="1:24">
      <c r="A526" s="100" t="s">
        <v>885</v>
      </c>
      <c r="B526" s="100" t="s">
        <v>896</v>
      </c>
      <c r="C526" s="100" t="s">
        <v>899</v>
      </c>
      <c r="D526" s="100" t="str">
        <f t="shared" si="24"/>
        <v>133570225</v>
      </c>
      <c r="E526" s="100" t="s">
        <v>812</v>
      </c>
      <c r="F526" s="100" t="s">
        <v>816</v>
      </c>
      <c r="G526" s="100" t="s">
        <v>699</v>
      </c>
      <c r="H526" s="100">
        <v>78</v>
      </c>
      <c r="I526" s="100">
        <v>17.899999999999999</v>
      </c>
      <c r="J526" s="100">
        <v>0</v>
      </c>
      <c r="K526" s="100">
        <v>0</v>
      </c>
      <c r="L526" s="100">
        <v>66</v>
      </c>
      <c r="M526" s="100">
        <v>15.2</v>
      </c>
      <c r="N526" s="100">
        <v>0</v>
      </c>
      <c r="O526" s="100">
        <v>0</v>
      </c>
      <c r="P526" s="100">
        <v>12</v>
      </c>
      <c r="Q526" s="100">
        <v>33.299999999999997</v>
      </c>
      <c r="R526" s="100">
        <v>1</v>
      </c>
      <c r="S526" s="100">
        <v>0</v>
      </c>
      <c r="T526" s="100">
        <v>9</v>
      </c>
      <c r="U526" s="100">
        <v>22.2</v>
      </c>
      <c r="V526" s="100">
        <v>72</v>
      </c>
      <c r="W526" s="100">
        <v>18.100000000000001</v>
      </c>
      <c r="X526" s="100" t="s">
        <v>85</v>
      </c>
    </row>
    <row r="527" spans="1:24">
      <c r="A527" s="100" t="s">
        <v>885</v>
      </c>
      <c r="B527" s="100" t="s">
        <v>896</v>
      </c>
      <c r="C527" s="100" t="s">
        <v>899</v>
      </c>
      <c r="D527" s="100" t="str">
        <f t="shared" si="24"/>
        <v>133570225</v>
      </c>
      <c r="E527" s="100" t="s">
        <v>812</v>
      </c>
      <c r="F527" s="100" t="s">
        <v>816</v>
      </c>
      <c r="G527" s="100" t="s">
        <v>700</v>
      </c>
      <c r="H527" s="100">
        <v>77</v>
      </c>
      <c r="I527" s="100">
        <v>42.9</v>
      </c>
      <c r="J527" s="100">
        <v>0</v>
      </c>
      <c r="K527" s="100">
        <v>0</v>
      </c>
      <c r="L527" s="100">
        <v>66</v>
      </c>
      <c r="M527" s="100">
        <v>37.799999999999997</v>
      </c>
      <c r="N527" s="100">
        <v>0</v>
      </c>
      <c r="O527" s="100">
        <v>0</v>
      </c>
      <c r="P527" s="100">
        <v>12</v>
      </c>
      <c r="Q527" s="100">
        <v>66.599999999999994</v>
      </c>
      <c r="R527" s="100">
        <v>1</v>
      </c>
      <c r="S527" s="100">
        <v>100</v>
      </c>
      <c r="T527" s="100">
        <v>9</v>
      </c>
      <c r="U527" s="100">
        <v>33.299999999999997</v>
      </c>
      <c r="V527" s="100">
        <v>72</v>
      </c>
      <c r="W527" s="100">
        <v>41.7</v>
      </c>
      <c r="X527" s="100" t="s">
        <v>85</v>
      </c>
    </row>
    <row r="528" spans="1:24">
      <c r="A528" s="100" t="s">
        <v>885</v>
      </c>
      <c r="B528" s="100" t="s">
        <v>896</v>
      </c>
      <c r="C528" s="100" t="s">
        <v>899</v>
      </c>
      <c r="D528" s="100" t="str">
        <f t="shared" si="24"/>
        <v>133570225</v>
      </c>
      <c r="E528" s="100" t="s">
        <v>812</v>
      </c>
      <c r="F528" s="100" t="s">
        <v>817</v>
      </c>
      <c r="G528" s="100" t="s">
        <v>699</v>
      </c>
      <c r="H528" s="100">
        <v>27</v>
      </c>
      <c r="I528" s="100">
        <v>25.9</v>
      </c>
      <c r="J528" s="100">
        <v>0</v>
      </c>
      <c r="K528" s="100">
        <v>0</v>
      </c>
      <c r="L528" s="100">
        <v>25</v>
      </c>
      <c r="M528" s="100">
        <v>28</v>
      </c>
      <c r="N528" s="100">
        <v>0</v>
      </c>
      <c r="O528" s="100">
        <v>0</v>
      </c>
      <c r="P528" s="100">
        <v>2</v>
      </c>
      <c r="Q528" s="100">
        <v>0</v>
      </c>
      <c r="R528" s="100">
        <v>0</v>
      </c>
      <c r="S528" s="100">
        <v>0</v>
      </c>
      <c r="T528" s="100">
        <v>4</v>
      </c>
      <c r="U528" s="100">
        <v>0</v>
      </c>
      <c r="V528" s="100">
        <v>24</v>
      </c>
      <c r="W528" s="100">
        <v>25</v>
      </c>
      <c r="X528" s="100" t="s">
        <v>85</v>
      </c>
    </row>
    <row r="529" spans="1:24">
      <c r="A529" s="100" t="s">
        <v>885</v>
      </c>
      <c r="B529" s="100" t="s">
        <v>896</v>
      </c>
      <c r="C529" s="100" t="s">
        <v>899</v>
      </c>
      <c r="D529" s="100" t="str">
        <f t="shared" si="24"/>
        <v>133570225</v>
      </c>
      <c r="E529" s="100" t="s">
        <v>812</v>
      </c>
      <c r="F529" s="100" t="s">
        <v>817</v>
      </c>
      <c r="G529" s="100" t="s">
        <v>700</v>
      </c>
      <c r="H529" s="100">
        <v>27</v>
      </c>
      <c r="I529" s="100">
        <v>51.8</v>
      </c>
      <c r="J529" s="100">
        <v>0</v>
      </c>
      <c r="K529" s="100">
        <v>0</v>
      </c>
      <c r="L529" s="100">
        <v>25</v>
      </c>
      <c r="M529" s="100">
        <v>52</v>
      </c>
      <c r="N529" s="100">
        <v>0</v>
      </c>
      <c r="O529" s="100">
        <v>0</v>
      </c>
      <c r="P529" s="100">
        <v>2</v>
      </c>
      <c r="Q529" s="100">
        <v>50</v>
      </c>
      <c r="R529" s="100">
        <v>0</v>
      </c>
      <c r="S529" s="100">
        <v>0</v>
      </c>
      <c r="T529" s="100">
        <v>4</v>
      </c>
      <c r="U529" s="100">
        <v>25</v>
      </c>
      <c r="V529" s="100">
        <v>24</v>
      </c>
      <c r="W529" s="100">
        <v>50</v>
      </c>
      <c r="X529" s="100" t="s">
        <v>85</v>
      </c>
    </row>
    <row r="530" spans="1:24">
      <c r="A530" s="100" t="s">
        <v>885</v>
      </c>
      <c r="B530" s="100" t="s">
        <v>896</v>
      </c>
      <c r="C530" s="100" t="s">
        <v>900</v>
      </c>
      <c r="D530" s="100" t="str">
        <f t="shared" si="24"/>
        <v>133570300</v>
      </c>
      <c r="E530" s="100" t="s">
        <v>812</v>
      </c>
      <c r="F530" s="100" t="s">
        <v>814</v>
      </c>
      <c r="G530" s="100" t="s">
        <v>699</v>
      </c>
      <c r="H530" s="100">
        <v>16</v>
      </c>
      <c r="I530" s="100">
        <v>37.5</v>
      </c>
      <c r="J530" s="100">
        <v>0</v>
      </c>
      <c r="K530" s="100">
        <v>0</v>
      </c>
      <c r="L530" s="100">
        <v>13</v>
      </c>
      <c r="M530" s="100">
        <v>38.5</v>
      </c>
      <c r="N530" s="100">
        <v>0</v>
      </c>
      <c r="O530" s="100">
        <v>0</v>
      </c>
      <c r="P530" s="100">
        <v>2</v>
      </c>
      <c r="Q530" s="100">
        <v>0</v>
      </c>
      <c r="R530" s="100">
        <v>0</v>
      </c>
      <c r="S530" s="100">
        <v>0</v>
      </c>
      <c r="T530" s="100">
        <v>4</v>
      </c>
      <c r="U530" s="100">
        <v>50</v>
      </c>
      <c r="V530" s="100">
        <v>12</v>
      </c>
      <c r="W530" s="100">
        <v>33.299999999999997</v>
      </c>
      <c r="X530" s="100" t="s">
        <v>78</v>
      </c>
    </row>
    <row r="531" spans="1:24">
      <c r="A531" s="100" t="s">
        <v>885</v>
      </c>
      <c r="B531" s="100" t="s">
        <v>896</v>
      </c>
      <c r="C531" s="100" t="s">
        <v>900</v>
      </c>
      <c r="D531" s="100" t="str">
        <f t="shared" si="24"/>
        <v>133570300</v>
      </c>
      <c r="E531" s="100" t="s">
        <v>812</v>
      </c>
      <c r="F531" s="100" t="s">
        <v>814</v>
      </c>
      <c r="G531" s="100" t="s">
        <v>700</v>
      </c>
      <c r="H531" s="100">
        <v>16</v>
      </c>
      <c r="I531" s="100">
        <v>81.3</v>
      </c>
      <c r="J531" s="100">
        <v>0</v>
      </c>
      <c r="K531" s="100">
        <v>0</v>
      </c>
      <c r="L531" s="100">
        <v>13</v>
      </c>
      <c r="M531" s="100">
        <v>84.6</v>
      </c>
      <c r="N531" s="100">
        <v>0</v>
      </c>
      <c r="O531" s="100">
        <v>0</v>
      </c>
      <c r="P531" s="100">
        <v>2</v>
      </c>
      <c r="Q531" s="100">
        <v>50</v>
      </c>
      <c r="R531" s="100">
        <v>0</v>
      </c>
      <c r="S531" s="100">
        <v>0</v>
      </c>
      <c r="T531" s="100">
        <v>4</v>
      </c>
      <c r="U531" s="100">
        <v>50</v>
      </c>
      <c r="V531" s="100">
        <v>12</v>
      </c>
      <c r="W531" s="100">
        <v>75</v>
      </c>
      <c r="X531" s="100" t="s">
        <v>78</v>
      </c>
    </row>
    <row r="532" spans="1:24">
      <c r="A532" s="100" t="s">
        <v>885</v>
      </c>
      <c r="B532" s="100" t="s">
        <v>896</v>
      </c>
      <c r="C532" s="100" t="s">
        <v>900</v>
      </c>
      <c r="D532" s="100" t="str">
        <f t="shared" si="24"/>
        <v>133570300</v>
      </c>
      <c r="E532" s="100" t="s">
        <v>812</v>
      </c>
      <c r="F532" s="100" t="s">
        <v>815</v>
      </c>
      <c r="G532" s="100" t="s">
        <v>699</v>
      </c>
      <c r="H532" s="100">
        <v>27</v>
      </c>
      <c r="I532" s="100">
        <v>29.6</v>
      </c>
      <c r="J532" s="100">
        <v>1</v>
      </c>
      <c r="K532" s="100">
        <v>100</v>
      </c>
      <c r="L532" s="100">
        <v>18</v>
      </c>
      <c r="M532" s="100">
        <v>27.8</v>
      </c>
      <c r="N532" s="100">
        <v>0</v>
      </c>
      <c r="O532" s="100">
        <v>0</v>
      </c>
      <c r="P532" s="100">
        <v>8</v>
      </c>
      <c r="Q532" s="100">
        <v>25</v>
      </c>
      <c r="R532" s="100">
        <v>0</v>
      </c>
      <c r="S532" s="100">
        <v>0</v>
      </c>
      <c r="T532" s="100">
        <v>6</v>
      </c>
      <c r="U532" s="100">
        <v>0</v>
      </c>
      <c r="V532" s="100">
        <v>25</v>
      </c>
      <c r="W532" s="100">
        <v>24</v>
      </c>
      <c r="X532" s="100" t="s">
        <v>78</v>
      </c>
    </row>
    <row r="533" spans="1:24">
      <c r="A533" s="100" t="s">
        <v>885</v>
      </c>
      <c r="B533" s="100" t="s">
        <v>896</v>
      </c>
      <c r="C533" s="100" t="s">
        <v>900</v>
      </c>
      <c r="D533" s="100" t="str">
        <f t="shared" si="24"/>
        <v>133570300</v>
      </c>
      <c r="E533" s="100" t="s">
        <v>812</v>
      </c>
      <c r="F533" s="100" t="s">
        <v>815</v>
      </c>
      <c r="G533" s="100" t="s">
        <v>700</v>
      </c>
      <c r="H533" s="100">
        <v>27</v>
      </c>
      <c r="I533" s="100">
        <v>44.4</v>
      </c>
      <c r="J533" s="100">
        <v>1</v>
      </c>
      <c r="K533" s="100">
        <v>100</v>
      </c>
      <c r="L533" s="100">
        <v>18</v>
      </c>
      <c r="M533" s="100">
        <v>44.5</v>
      </c>
      <c r="N533" s="100">
        <v>0</v>
      </c>
      <c r="O533" s="100">
        <v>0</v>
      </c>
      <c r="P533" s="100">
        <v>8</v>
      </c>
      <c r="Q533" s="100">
        <v>37.5</v>
      </c>
      <c r="R533" s="100">
        <v>0</v>
      </c>
      <c r="S533" s="100">
        <v>0</v>
      </c>
      <c r="T533" s="100">
        <v>6</v>
      </c>
      <c r="U533" s="100">
        <v>16.7</v>
      </c>
      <c r="V533" s="100">
        <v>25</v>
      </c>
      <c r="W533" s="100">
        <v>40</v>
      </c>
      <c r="X533" s="100" t="s">
        <v>78</v>
      </c>
    </row>
    <row r="534" spans="1:24">
      <c r="A534" s="100" t="s">
        <v>885</v>
      </c>
      <c r="B534" s="100" t="s">
        <v>896</v>
      </c>
      <c r="C534" s="100" t="s">
        <v>900</v>
      </c>
      <c r="D534" s="100" t="str">
        <f t="shared" si="24"/>
        <v>133570300</v>
      </c>
      <c r="E534" s="100" t="s">
        <v>812</v>
      </c>
      <c r="F534" s="100" t="s">
        <v>816</v>
      </c>
      <c r="G534" s="100" t="s">
        <v>699</v>
      </c>
      <c r="H534" s="100">
        <v>18</v>
      </c>
      <c r="I534" s="100">
        <v>11.1</v>
      </c>
      <c r="J534" s="100">
        <v>0</v>
      </c>
      <c r="K534" s="100">
        <v>0</v>
      </c>
      <c r="L534" s="100">
        <v>15</v>
      </c>
      <c r="M534" s="100">
        <v>6.7</v>
      </c>
      <c r="N534" s="100">
        <v>0</v>
      </c>
      <c r="O534" s="100">
        <v>0</v>
      </c>
      <c r="P534" s="100">
        <v>3</v>
      </c>
      <c r="Q534" s="100">
        <v>33.299999999999997</v>
      </c>
      <c r="R534" s="100">
        <v>0</v>
      </c>
      <c r="S534" s="100">
        <v>0</v>
      </c>
      <c r="T534" s="100">
        <v>5</v>
      </c>
      <c r="U534" s="100">
        <v>0</v>
      </c>
      <c r="V534" s="100">
        <v>17</v>
      </c>
      <c r="W534" s="100">
        <v>11.8</v>
      </c>
      <c r="X534" s="100" t="s">
        <v>78</v>
      </c>
    </row>
    <row r="535" spans="1:24">
      <c r="A535" s="100" t="s">
        <v>885</v>
      </c>
      <c r="B535" s="100" t="s">
        <v>896</v>
      </c>
      <c r="C535" s="100" t="s">
        <v>900</v>
      </c>
      <c r="D535" s="100" t="str">
        <f t="shared" si="24"/>
        <v>133570300</v>
      </c>
      <c r="E535" s="100" t="s">
        <v>812</v>
      </c>
      <c r="F535" s="100" t="s">
        <v>816</v>
      </c>
      <c r="G535" s="100" t="s">
        <v>700</v>
      </c>
      <c r="H535" s="100">
        <v>18</v>
      </c>
      <c r="I535" s="100">
        <v>11.2</v>
      </c>
      <c r="J535" s="100">
        <v>0</v>
      </c>
      <c r="K535" s="100">
        <v>0</v>
      </c>
      <c r="L535" s="100">
        <v>15</v>
      </c>
      <c r="M535" s="100">
        <v>6.7</v>
      </c>
      <c r="N535" s="100">
        <v>0</v>
      </c>
      <c r="O535" s="100">
        <v>0</v>
      </c>
      <c r="P535" s="100">
        <v>3</v>
      </c>
      <c r="Q535" s="100">
        <v>33.299999999999997</v>
      </c>
      <c r="R535" s="100">
        <v>0</v>
      </c>
      <c r="S535" s="100">
        <v>0</v>
      </c>
      <c r="T535" s="100">
        <v>5</v>
      </c>
      <c r="U535" s="100">
        <v>0</v>
      </c>
      <c r="V535" s="100">
        <v>17</v>
      </c>
      <c r="W535" s="100">
        <v>11.8</v>
      </c>
      <c r="X535" s="100" t="s">
        <v>78</v>
      </c>
    </row>
    <row r="536" spans="1:24">
      <c r="A536" s="100" t="s">
        <v>885</v>
      </c>
      <c r="B536" s="100" t="s">
        <v>896</v>
      </c>
      <c r="C536" s="100" t="s">
        <v>900</v>
      </c>
      <c r="D536" s="100" t="str">
        <f t="shared" si="24"/>
        <v>133570300</v>
      </c>
      <c r="E536" s="100" t="s">
        <v>812</v>
      </c>
      <c r="F536" s="100" t="s">
        <v>817</v>
      </c>
      <c r="G536" s="100" t="s">
        <v>699</v>
      </c>
      <c r="H536" s="100">
        <v>24</v>
      </c>
      <c r="I536" s="100">
        <v>20.8</v>
      </c>
      <c r="J536" s="100">
        <v>0</v>
      </c>
      <c r="K536" s="100">
        <v>0</v>
      </c>
      <c r="L536" s="100">
        <v>20</v>
      </c>
      <c r="M536" s="100">
        <v>20</v>
      </c>
      <c r="N536" s="100">
        <v>0</v>
      </c>
      <c r="O536" s="100">
        <v>0</v>
      </c>
      <c r="P536" s="100">
        <v>4</v>
      </c>
      <c r="Q536" s="100">
        <v>25</v>
      </c>
      <c r="R536" s="100">
        <v>0</v>
      </c>
      <c r="S536" s="100">
        <v>0</v>
      </c>
      <c r="T536" s="100">
        <v>10</v>
      </c>
      <c r="U536" s="100">
        <v>10</v>
      </c>
      <c r="V536" s="100">
        <v>22</v>
      </c>
      <c r="W536" s="100">
        <v>18.2</v>
      </c>
      <c r="X536" s="100" t="s">
        <v>78</v>
      </c>
    </row>
    <row r="537" spans="1:24">
      <c r="A537" s="100" t="s">
        <v>885</v>
      </c>
      <c r="B537" s="100" t="s">
        <v>896</v>
      </c>
      <c r="C537" s="100" t="s">
        <v>900</v>
      </c>
      <c r="D537" s="100" t="str">
        <f t="shared" si="24"/>
        <v>133570300</v>
      </c>
      <c r="E537" s="100" t="s">
        <v>812</v>
      </c>
      <c r="F537" s="100" t="s">
        <v>817</v>
      </c>
      <c r="G537" s="100" t="s">
        <v>700</v>
      </c>
      <c r="H537" s="100">
        <v>24</v>
      </c>
      <c r="I537" s="100">
        <v>33.4</v>
      </c>
      <c r="J537" s="100">
        <v>0</v>
      </c>
      <c r="K537" s="100">
        <v>0</v>
      </c>
      <c r="L537" s="100">
        <v>20</v>
      </c>
      <c r="M537" s="100">
        <v>35</v>
      </c>
      <c r="N537" s="100">
        <v>0</v>
      </c>
      <c r="O537" s="100">
        <v>0</v>
      </c>
      <c r="P537" s="100">
        <v>4</v>
      </c>
      <c r="Q537" s="100">
        <v>25</v>
      </c>
      <c r="R537" s="100">
        <v>0</v>
      </c>
      <c r="S537" s="100">
        <v>0</v>
      </c>
      <c r="T537" s="100">
        <v>10</v>
      </c>
      <c r="U537" s="100">
        <v>10</v>
      </c>
      <c r="V537" s="100">
        <v>22</v>
      </c>
      <c r="W537" s="100">
        <v>27.2</v>
      </c>
      <c r="X537" s="100" t="s">
        <v>78</v>
      </c>
    </row>
    <row r="538" spans="1:24">
      <c r="A538" s="100" t="s">
        <v>885</v>
      </c>
      <c r="B538" s="100" t="s">
        <v>896</v>
      </c>
      <c r="C538" s="100" t="s">
        <v>900</v>
      </c>
      <c r="D538" s="100" t="str">
        <f t="shared" si="24"/>
        <v>133570300</v>
      </c>
      <c r="E538" s="100" t="s">
        <v>812</v>
      </c>
      <c r="F538" s="100" t="s">
        <v>818</v>
      </c>
      <c r="G538" s="100" t="s">
        <v>699</v>
      </c>
      <c r="H538" s="100">
        <v>29</v>
      </c>
      <c r="I538" s="100">
        <v>24.1</v>
      </c>
      <c r="J538" s="100">
        <v>0</v>
      </c>
      <c r="K538" s="100">
        <v>0</v>
      </c>
      <c r="L538" s="100">
        <v>25</v>
      </c>
      <c r="M538" s="100">
        <v>28</v>
      </c>
      <c r="N538" s="100">
        <v>0</v>
      </c>
      <c r="O538" s="100">
        <v>0</v>
      </c>
      <c r="P538" s="100">
        <v>4</v>
      </c>
      <c r="Q538" s="100">
        <v>0</v>
      </c>
      <c r="R538" s="100">
        <v>1</v>
      </c>
      <c r="S538" s="100">
        <v>0</v>
      </c>
      <c r="T538" s="100">
        <v>10</v>
      </c>
      <c r="U538" s="100">
        <v>20</v>
      </c>
      <c r="V538" s="100">
        <v>25</v>
      </c>
      <c r="W538" s="100">
        <v>20</v>
      </c>
      <c r="X538" s="100" t="s">
        <v>78</v>
      </c>
    </row>
    <row r="539" spans="1:24">
      <c r="A539" s="100" t="s">
        <v>885</v>
      </c>
      <c r="B539" s="100" t="s">
        <v>896</v>
      </c>
      <c r="C539" s="100" t="s">
        <v>900</v>
      </c>
      <c r="D539" s="100" t="str">
        <f t="shared" si="24"/>
        <v>133570300</v>
      </c>
      <c r="E539" s="100" t="s">
        <v>812</v>
      </c>
      <c r="F539" s="100" t="s">
        <v>818</v>
      </c>
      <c r="G539" s="100" t="s">
        <v>700</v>
      </c>
      <c r="H539" s="100">
        <v>29</v>
      </c>
      <c r="I539" s="100">
        <v>27.6</v>
      </c>
      <c r="J539" s="100">
        <v>0</v>
      </c>
      <c r="K539" s="100">
        <v>0</v>
      </c>
      <c r="L539" s="100">
        <v>25</v>
      </c>
      <c r="M539" s="100">
        <v>28</v>
      </c>
      <c r="N539" s="100">
        <v>0</v>
      </c>
      <c r="O539" s="100">
        <v>0</v>
      </c>
      <c r="P539" s="100">
        <v>4</v>
      </c>
      <c r="Q539" s="100">
        <v>25</v>
      </c>
      <c r="R539" s="100">
        <v>1</v>
      </c>
      <c r="S539" s="100">
        <v>0</v>
      </c>
      <c r="T539" s="100">
        <v>10</v>
      </c>
      <c r="U539" s="100">
        <v>10</v>
      </c>
      <c r="V539" s="100">
        <v>25</v>
      </c>
      <c r="W539" s="100">
        <v>20</v>
      </c>
      <c r="X539" s="100" t="s">
        <v>78</v>
      </c>
    </row>
    <row r="540" spans="1:24">
      <c r="A540" s="100" t="s">
        <v>885</v>
      </c>
      <c r="B540" s="100" t="s">
        <v>896</v>
      </c>
      <c r="C540" s="100" t="s">
        <v>900</v>
      </c>
      <c r="D540" s="100" t="str">
        <f t="shared" si="24"/>
        <v>133570300</v>
      </c>
      <c r="E540" s="100" t="s">
        <v>812</v>
      </c>
      <c r="F540" s="100" t="s">
        <v>819</v>
      </c>
      <c r="G540" s="100" t="s">
        <v>699</v>
      </c>
      <c r="H540" s="100">
        <v>24</v>
      </c>
      <c r="I540" s="100">
        <v>45.9</v>
      </c>
      <c r="J540" s="100">
        <v>0</v>
      </c>
      <c r="K540" s="100">
        <v>0</v>
      </c>
      <c r="L540" s="100">
        <v>21</v>
      </c>
      <c r="M540" s="100">
        <v>47.7</v>
      </c>
      <c r="N540" s="100">
        <v>0</v>
      </c>
      <c r="O540" s="100">
        <v>0</v>
      </c>
      <c r="P540" s="100">
        <v>3</v>
      </c>
      <c r="Q540" s="100">
        <v>33.299999999999997</v>
      </c>
      <c r="R540" s="100">
        <v>2</v>
      </c>
      <c r="S540" s="100">
        <v>0</v>
      </c>
      <c r="T540" s="100">
        <v>8</v>
      </c>
      <c r="U540" s="100">
        <v>0</v>
      </c>
      <c r="V540" s="100">
        <v>24</v>
      </c>
      <c r="W540" s="100">
        <v>45.9</v>
      </c>
      <c r="X540" s="100" t="s">
        <v>78</v>
      </c>
    </row>
    <row r="541" spans="1:24">
      <c r="A541" s="100" t="s">
        <v>885</v>
      </c>
      <c r="B541" s="100" t="s">
        <v>896</v>
      </c>
      <c r="C541" s="100" t="s">
        <v>900</v>
      </c>
      <c r="D541" s="100" t="str">
        <f t="shared" si="24"/>
        <v>133570300</v>
      </c>
      <c r="E541" s="100" t="s">
        <v>812</v>
      </c>
      <c r="F541" s="100" t="s">
        <v>819</v>
      </c>
      <c r="G541" s="100" t="s">
        <v>700</v>
      </c>
      <c r="H541" s="100">
        <v>24</v>
      </c>
      <c r="I541" s="100">
        <v>41.6</v>
      </c>
      <c r="J541" s="100">
        <v>0</v>
      </c>
      <c r="K541" s="100">
        <v>0</v>
      </c>
      <c r="L541" s="100">
        <v>21</v>
      </c>
      <c r="M541" s="100">
        <v>42.8</v>
      </c>
      <c r="N541" s="100">
        <v>0</v>
      </c>
      <c r="O541" s="100">
        <v>0</v>
      </c>
      <c r="P541" s="100">
        <v>3</v>
      </c>
      <c r="Q541" s="100">
        <v>33.299999999999997</v>
      </c>
      <c r="R541" s="100">
        <v>2</v>
      </c>
      <c r="S541" s="100">
        <v>0</v>
      </c>
      <c r="T541" s="100">
        <v>8</v>
      </c>
      <c r="U541" s="100">
        <v>0</v>
      </c>
      <c r="V541" s="100">
        <v>24</v>
      </c>
      <c r="W541" s="100">
        <v>41.6</v>
      </c>
      <c r="X541" s="100" t="s">
        <v>78</v>
      </c>
    </row>
    <row r="542" spans="1:24">
      <c r="A542" s="100" t="s">
        <v>885</v>
      </c>
      <c r="B542" s="100" t="s">
        <v>896</v>
      </c>
      <c r="C542" s="100" t="s">
        <v>868</v>
      </c>
      <c r="D542" s="100" t="str">
        <f t="shared" ref="D542:D557" si="25">A542&amp;B542&amp;C542</f>
        <v>133570310</v>
      </c>
      <c r="E542" s="100" t="s">
        <v>812</v>
      </c>
      <c r="F542" s="100" t="s">
        <v>814</v>
      </c>
      <c r="G542" s="100" t="s">
        <v>699</v>
      </c>
      <c r="H542" s="100">
        <v>55</v>
      </c>
      <c r="I542" s="100">
        <v>30.9</v>
      </c>
      <c r="J542" s="100">
        <v>0</v>
      </c>
      <c r="K542" s="100">
        <v>0</v>
      </c>
      <c r="L542" s="100">
        <v>43</v>
      </c>
      <c r="M542" s="100">
        <v>27.9</v>
      </c>
      <c r="N542" s="100">
        <v>0</v>
      </c>
      <c r="O542" s="100">
        <v>0</v>
      </c>
      <c r="P542" s="100">
        <v>12</v>
      </c>
      <c r="Q542" s="100">
        <v>41.7</v>
      </c>
      <c r="R542" s="100">
        <v>6</v>
      </c>
      <c r="S542" s="100">
        <v>16.7</v>
      </c>
      <c r="T542" s="100">
        <v>27</v>
      </c>
      <c r="U542" s="100">
        <v>33.299999999999997</v>
      </c>
      <c r="V542" s="100">
        <v>55</v>
      </c>
      <c r="W542" s="100">
        <v>30.9</v>
      </c>
      <c r="X542" s="100" t="s">
        <v>85</v>
      </c>
    </row>
    <row r="543" spans="1:24">
      <c r="A543" s="100" t="s">
        <v>885</v>
      </c>
      <c r="B543" s="100" t="s">
        <v>896</v>
      </c>
      <c r="C543" s="100" t="s">
        <v>868</v>
      </c>
      <c r="D543" s="100" t="str">
        <f t="shared" si="25"/>
        <v>133570310</v>
      </c>
      <c r="E543" s="100" t="s">
        <v>812</v>
      </c>
      <c r="F543" s="100" t="s">
        <v>814</v>
      </c>
      <c r="G543" s="100" t="s">
        <v>700</v>
      </c>
      <c r="H543" s="100">
        <v>55</v>
      </c>
      <c r="I543" s="100">
        <v>32.700000000000003</v>
      </c>
      <c r="J543" s="100">
        <v>0</v>
      </c>
      <c r="K543" s="100">
        <v>0</v>
      </c>
      <c r="L543" s="100">
        <v>43</v>
      </c>
      <c r="M543" s="100">
        <v>30.2</v>
      </c>
      <c r="N543" s="100">
        <v>0</v>
      </c>
      <c r="O543" s="100">
        <v>0</v>
      </c>
      <c r="P543" s="100">
        <v>12</v>
      </c>
      <c r="Q543" s="100">
        <v>41.7</v>
      </c>
      <c r="R543" s="100">
        <v>6</v>
      </c>
      <c r="S543" s="100">
        <v>50</v>
      </c>
      <c r="T543" s="100">
        <v>27</v>
      </c>
      <c r="U543" s="100">
        <v>11.1</v>
      </c>
      <c r="V543" s="100">
        <v>55</v>
      </c>
      <c r="W543" s="100">
        <v>32.700000000000003</v>
      </c>
      <c r="X543" s="100" t="s">
        <v>85</v>
      </c>
    </row>
    <row r="544" spans="1:24">
      <c r="A544" s="100" t="s">
        <v>885</v>
      </c>
      <c r="B544" s="100" t="s">
        <v>896</v>
      </c>
      <c r="C544" s="100" t="s">
        <v>868</v>
      </c>
      <c r="D544" s="100" t="str">
        <f t="shared" si="25"/>
        <v>133570310</v>
      </c>
      <c r="E544" s="100" t="s">
        <v>812</v>
      </c>
      <c r="F544" s="100" t="s">
        <v>815</v>
      </c>
      <c r="G544" s="100" t="s">
        <v>699</v>
      </c>
      <c r="H544" s="100">
        <v>56</v>
      </c>
      <c r="I544" s="100">
        <v>28.6</v>
      </c>
      <c r="J544" s="100">
        <v>0</v>
      </c>
      <c r="K544" s="100">
        <v>0</v>
      </c>
      <c r="L544" s="100">
        <v>45</v>
      </c>
      <c r="M544" s="100">
        <v>22.2</v>
      </c>
      <c r="N544" s="100">
        <v>0</v>
      </c>
      <c r="O544" s="100">
        <v>0</v>
      </c>
      <c r="P544" s="100">
        <v>11</v>
      </c>
      <c r="Q544" s="100">
        <v>54.5</v>
      </c>
      <c r="R544" s="100">
        <v>4</v>
      </c>
      <c r="S544" s="100">
        <v>0</v>
      </c>
      <c r="T544" s="100">
        <v>31</v>
      </c>
      <c r="U544" s="100">
        <v>22.6</v>
      </c>
      <c r="V544" s="100">
        <v>56</v>
      </c>
      <c r="W544" s="100">
        <v>28.6</v>
      </c>
      <c r="X544" s="100" t="s">
        <v>85</v>
      </c>
    </row>
    <row r="545" spans="1:24">
      <c r="A545" s="100" t="s">
        <v>885</v>
      </c>
      <c r="B545" s="100" t="s">
        <v>896</v>
      </c>
      <c r="C545" s="100" t="s">
        <v>868</v>
      </c>
      <c r="D545" s="100" t="str">
        <f t="shared" si="25"/>
        <v>133570310</v>
      </c>
      <c r="E545" s="100" t="s">
        <v>812</v>
      </c>
      <c r="F545" s="100" t="s">
        <v>815</v>
      </c>
      <c r="G545" s="100" t="s">
        <v>700</v>
      </c>
      <c r="H545" s="100">
        <v>56</v>
      </c>
      <c r="I545" s="100">
        <v>33.9</v>
      </c>
      <c r="J545" s="100">
        <v>0</v>
      </c>
      <c r="K545" s="100">
        <v>0</v>
      </c>
      <c r="L545" s="100">
        <v>45</v>
      </c>
      <c r="M545" s="100">
        <v>37.700000000000003</v>
      </c>
      <c r="N545" s="100">
        <v>0</v>
      </c>
      <c r="O545" s="100">
        <v>0</v>
      </c>
      <c r="P545" s="100">
        <v>11</v>
      </c>
      <c r="Q545" s="100">
        <v>18.2</v>
      </c>
      <c r="R545" s="100">
        <v>4</v>
      </c>
      <c r="S545" s="100">
        <v>0</v>
      </c>
      <c r="T545" s="100">
        <v>31</v>
      </c>
      <c r="U545" s="100">
        <v>19.3</v>
      </c>
      <c r="V545" s="100">
        <v>56</v>
      </c>
      <c r="W545" s="100">
        <v>33.9</v>
      </c>
      <c r="X545" s="100" t="s">
        <v>85</v>
      </c>
    </row>
    <row r="546" spans="1:24">
      <c r="A546" s="100" t="s">
        <v>885</v>
      </c>
      <c r="B546" s="100" t="s">
        <v>896</v>
      </c>
      <c r="C546" s="100" t="s">
        <v>901</v>
      </c>
      <c r="D546" s="100" t="str">
        <f t="shared" si="25"/>
        <v>133570330</v>
      </c>
      <c r="E546" s="100" t="s">
        <v>812</v>
      </c>
      <c r="F546" s="100" t="s">
        <v>814</v>
      </c>
      <c r="G546" s="100" t="s">
        <v>699</v>
      </c>
      <c r="H546" s="100">
        <v>45</v>
      </c>
      <c r="I546" s="100">
        <v>22.2</v>
      </c>
      <c r="J546" s="100">
        <v>0</v>
      </c>
      <c r="K546" s="100">
        <v>0</v>
      </c>
      <c r="L546" s="100">
        <v>42</v>
      </c>
      <c r="M546" s="100">
        <v>21.4</v>
      </c>
      <c r="N546" s="100">
        <v>0</v>
      </c>
      <c r="O546" s="100">
        <v>0</v>
      </c>
      <c r="P546" s="100">
        <v>3</v>
      </c>
      <c r="Q546" s="100">
        <v>33.299999999999997</v>
      </c>
      <c r="R546" s="100">
        <v>0</v>
      </c>
      <c r="S546" s="100">
        <v>0</v>
      </c>
      <c r="T546" s="100">
        <v>0</v>
      </c>
      <c r="U546" s="100">
        <v>0</v>
      </c>
      <c r="V546" s="100">
        <v>42</v>
      </c>
      <c r="W546" s="100">
        <v>23.8</v>
      </c>
      <c r="X546" s="100" t="s">
        <v>78</v>
      </c>
    </row>
    <row r="547" spans="1:24">
      <c r="A547" s="100" t="s">
        <v>885</v>
      </c>
      <c r="B547" s="100" t="s">
        <v>896</v>
      </c>
      <c r="C547" s="100" t="s">
        <v>901</v>
      </c>
      <c r="D547" s="100" t="str">
        <f t="shared" si="25"/>
        <v>133570330</v>
      </c>
      <c r="E547" s="100" t="s">
        <v>812</v>
      </c>
      <c r="F547" s="100" t="s">
        <v>814</v>
      </c>
      <c r="G547" s="100" t="s">
        <v>700</v>
      </c>
      <c r="H547" s="100">
        <v>45</v>
      </c>
      <c r="I547" s="100">
        <v>53.3</v>
      </c>
      <c r="J547" s="100">
        <v>0</v>
      </c>
      <c r="K547" s="100">
        <v>0</v>
      </c>
      <c r="L547" s="100">
        <v>42</v>
      </c>
      <c r="M547" s="100">
        <v>50</v>
      </c>
      <c r="N547" s="100">
        <v>0</v>
      </c>
      <c r="O547" s="100">
        <v>0</v>
      </c>
      <c r="P547" s="100">
        <v>3</v>
      </c>
      <c r="Q547" s="100">
        <v>100</v>
      </c>
      <c r="R547" s="100">
        <v>0</v>
      </c>
      <c r="S547" s="100">
        <v>0</v>
      </c>
      <c r="T547" s="100">
        <v>0</v>
      </c>
      <c r="U547" s="100">
        <v>0</v>
      </c>
      <c r="V547" s="100">
        <v>42</v>
      </c>
      <c r="W547" s="100">
        <v>54.8</v>
      </c>
      <c r="X547" s="100" t="s">
        <v>78</v>
      </c>
    </row>
    <row r="548" spans="1:24">
      <c r="A548" s="100" t="s">
        <v>885</v>
      </c>
      <c r="B548" s="100" t="s">
        <v>896</v>
      </c>
      <c r="C548" s="100" t="s">
        <v>901</v>
      </c>
      <c r="D548" s="100" t="str">
        <f t="shared" si="25"/>
        <v>133570330</v>
      </c>
      <c r="E548" s="100" t="s">
        <v>812</v>
      </c>
      <c r="F548" s="100" t="s">
        <v>815</v>
      </c>
      <c r="G548" s="100" t="s">
        <v>699</v>
      </c>
      <c r="H548" s="100">
        <v>37</v>
      </c>
      <c r="I548" s="100">
        <v>27</v>
      </c>
      <c r="J548" s="100">
        <v>0</v>
      </c>
      <c r="K548" s="100">
        <v>0</v>
      </c>
      <c r="L548" s="100">
        <v>32</v>
      </c>
      <c r="M548" s="100">
        <v>28.1</v>
      </c>
      <c r="N548" s="100">
        <v>0</v>
      </c>
      <c r="O548" s="100">
        <v>0</v>
      </c>
      <c r="P548" s="100">
        <v>3</v>
      </c>
      <c r="Q548" s="100">
        <v>33.299999999999997</v>
      </c>
      <c r="R548" s="100">
        <v>0</v>
      </c>
      <c r="S548" s="100">
        <v>0</v>
      </c>
      <c r="T548" s="100">
        <v>6</v>
      </c>
      <c r="U548" s="100">
        <v>16.7</v>
      </c>
      <c r="V548" s="100">
        <v>34</v>
      </c>
      <c r="W548" s="100">
        <v>29.4</v>
      </c>
      <c r="X548" s="100" t="s">
        <v>78</v>
      </c>
    </row>
    <row r="549" spans="1:24">
      <c r="A549" s="100" t="s">
        <v>885</v>
      </c>
      <c r="B549" s="100" t="s">
        <v>896</v>
      </c>
      <c r="C549" s="100" t="s">
        <v>901</v>
      </c>
      <c r="D549" s="100" t="str">
        <f t="shared" si="25"/>
        <v>133570330</v>
      </c>
      <c r="E549" s="100" t="s">
        <v>812</v>
      </c>
      <c r="F549" s="100" t="s">
        <v>815</v>
      </c>
      <c r="G549" s="100" t="s">
        <v>700</v>
      </c>
      <c r="H549" s="100">
        <v>37</v>
      </c>
      <c r="I549" s="100">
        <v>45.9</v>
      </c>
      <c r="J549" s="100">
        <v>0</v>
      </c>
      <c r="K549" s="100">
        <v>0</v>
      </c>
      <c r="L549" s="100">
        <v>32</v>
      </c>
      <c r="M549" s="100">
        <v>46.9</v>
      </c>
      <c r="N549" s="100">
        <v>0</v>
      </c>
      <c r="O549" s="100">
        <v>0</v>
      </c>
      <c r="P549" s="100">
        <v>3</v>
      </c>
      <c r="Q549" s="100">
        <v>33.299999999999997</v>
      </c>
      <c r="R549" s="100">
        <v>0</v>
      </c>
      <c r="S549" s="100">
        <v>0</v>
      </c>
      <c r="T549" s="100">
        <v>6</v>
      </c>
      <c r="U549" s="100">
        <v>16.7</v>
      </c>
      <c r="V549" s="100">
        <v>34</v>
      </c>
      <c r="W549" s="100">
        <v>47.1</v>
      </c>
      <c r="X549" s="100" t="s">
        <v>78</v>
      </c>
    </row>
    <row r="550" spans="1:24">
      <c r="A550" s="100" t="s">
        <v>885</v>
      </c>
      <c r="B550" s="100" t="s">
        <v>896</v>
      </c>
      <c r="C550" s="100" t="s">
        <v>901</v>
      </c>
      <c r="D550" s="100" t="str">
        <f t="shared" si="25"/>
        <v>133570330</v>
      </c>
      <c r="E550" s="100" t="s">
        <v>812</v>
      </c>
      <c r="F550" s="100" t="s">
        <v>816</v>
      </c>
      <c r="G550" s="100" t="s">
        <v>699</v>
      </c>
      <c r="H550" s="100">
        <v>36</v>
      </c>
      <c r="I550" s="100">
        <v>38.9</v>
      </c>
      <c r="J550" s="100">
        <v>0</v>
      </c>
      <c r="K550" s="100">
        <v>0</v>
      </c>
      <c r="L550" s="100">
        <v>30</v>
      </c>
      <c r="M550" s="100">
        <v>40</v>
      </c>
      <c r="N550" s="100">
        <v>1</v>
      </c>
      <c r="O550" s="100">
        <v>0</v>
      </c>
      <c r="P550" s="100">
        <v>2</v>
      </c>
      <c r="Q550" s="100">
        <v>50</v>
      </c>
      <c r="R550" s="100">
        <v>1</v>
      </c>
      <c r="S550" s="100">
        <v>100</v>
      </c>
      <c r="T550" s="100">
        <v>6</v>
      </c>
      <c r="U550" s="100">
        <v>0</v>
      </c>
      <c r="V550" s="100">
        <v>31</v>
      </c>
      <c r="W550" s="100">
        <v>41.9</v>
      </c>
      <c r="X550" s="100" t="s">
        <v>78</v>
      </c>
    </row>
    <row r="551" spans="1:24">
      <c r="A551" s="100" t="s">
        <v>885</v>
      </c>
      <c r="B551" s="100" t="s">
        <v>896</v>
      </c>
      <c r="C551" s="100" t="s">
        <v>901</v>
      </c>
      <c r="D551" s="100" t="str">
        <f t="shared" si="25"/>
        <v>133570330</v>
      </c>
      <c r="E551" s="100" t="s">
        <v>812</v>
      </c>
      <c r="F551" s="100" t="s">
        <v>816</v>
      </c>
      <c r="G551" s="100" t="s">
        <v>700</v>
      </c>
      <c r="H551" s="100">
        <v>36</v>
      </c>
      <c r="I551" s="100">
        <v>55.6</v>
      </c>
      <c r="J551" s="100">
        <v>0</v>
      </c>
      <c r="K551" s="100">
        <v>0</v>
      </c>
      <c r="L551" s="100">
        <v>30</v>
      </c>
      <c r="M551" s="100">
        <v>53.3</v>
      </c>
      <c r="N551" s="100">
        <v>1</v>
      </c>
      <c r="O551" s="100">
        <v>100</v>
      </c>
      <c r="P551" s="100">
        <v>2</v>
      </c>
      <c r="Q551" s="100">
        <v>50</v>
      </c>
      <c r="R551" s="100">
        <v>1</v>
      </c>
      <c r="S551" s="100">
        <v>100</v>
      </c>
      <c r="T551" s="100">
        <v>6</v>
      </c>
      <c r="U551" s="100">
        <v>50</v>
      </c>
      <c r="V551" s="100">
        <v>31</v>
      </c>
      <c r="W551" s="100">
        <v>51.6</v>
      </c>
      <c r="X551" s="100" t="s">
        <v>78</v>
      </c>
    </row>
    <row r="552" spans="1:24">
      <c r="A552" s="100" t="s">
        <v>885</v>
      </c>
      <c r="B552" s="100" t="s">
        <v>896</v>
      </c>
      <c r="C552" s="100" t="s">
        <v>901</v>
      </c>
      <c r="D552" s="100" t="str">
        <f t="shared" si="25"/>
        <v>133570330</v>
      </c>
      <c r="E552" s="100" t="s">
        <v>812</v>
      </c>
      <c r="F552" s="100" t="s">
        <v>817</v>
      </c>
      <c r="G552" s="100" t="s">
        <v>699</v>
      </c>
      <c r="H552" s="100">
        <v>26</v>
      </c>
      <c r="I552" s="100">
        <v>26.9</v>
      </c>
      <c r="J552" s="100">
        <v>0</v>
      </c>
      <c r="K552" s="100">
        <v>0</v>
      </c>
      <c r="L552" s="100">
        <v>25</v>
      </c>
      <c r="M552" s="100">
        <v>28</v>
      </c>
      <c r="N552" s="100">
        <v>0</v>
      </c>
      <c r="O552" s="100">
        <v>0</v>
      </c>
      <c r="P552" s="100">
        <v>1</v>
      </c>
      <c r="Q552" s="100">
        <v>0</v>
      </c>
      <c r="R552" s="100">
        <v>0</v>
      </c>
      <c r="S552" s="100">
        <v>0</v>
      </c>
      <c r="T552" s="100">
        <v>2</v>
      </c>
      <c r="U552" s="100">
        <v>0</v>
      </c>
      <c r="V552" s="100">
        <v>25</v>
      </c>
      <c r="W552" s="100">
        <v>28</v>
      </c>
      <c r="X552" s="100" t="s">
        <v>78</v>
      </c>
    </row>
    <row r="553" spans="1:24">
      <c r="A553" s="100" t="s">
        <v>885</v>
      </c>
      <c r="B553" s="100" t="s">
        <v>896</v>
      </c>
      <c r="C553" s="100" t="s">
        <v>901</v>
      </c>
      <c r="D553" s="100" t="str">
        <f t="shared" si="25"/>
        <v>133570330</v>
      </c>
      <c r="E553" s="100" t="s">
        <v>812</v>
      </c>
      <c r="F553" s="100" t="s">
        <v>817</v>
      </c>
      <c r="G553" s="100" t="s">
        <v>700</v>
      </c>
      <c r="H553" s="100">
        <v>26</v>
      </c>
      <c r="I553" s="100">
        <v>19.2</v>
      </c>
      <c r="J553" s="100">
        <v>0</v>
      </c>
      <c r="K553" s="100">
        <v>0</v>
      </c>
      <c r="L553" s="100">
        <v>25</v>
      </c>
      <c r="M553" s="100">
        <v>20</v>
      </c>
      <c r="N553" s="100">
        <v>0</v>
      </c>
      <c r="O553" s="100">
        <v>0</v>
      </c>
      <c r="P553" s="100">
        <v>1</v>
      </c>
      <c r="Q553" s="100">
        <v>0</v>
      </c>
      <c r="R553" s="100">
        <v>0</v>
      </c>
      <c r="S553" s="100">
        <v>0</v>
      </c>
      <c r="T553" s="100">
        <v>2</v>
      </c>
      <c r="U553" s="100">
        <v>0</v>
      </c>
      <c r="V553" s="100">
        <v>25</v>
      </c>
      <c r="W553" s="100">
        <v>20</v>
      </c>
      <c r="X553" s="100" t="s">
        <v>78</v>
      </c>
    </row>
    <row r="554" spans="1:24">
      <c r="A554" s="100" t="s">
        <v>885</v>
      </c>
      <c r="B554" s="100" t="s">
        <v>896</v>
      </c>
      <c r="C554" s="100" t="s">
        <v>901</v>
      </c>
      <c r="D554" s="100" t="str">
        <f t="shared" si="25"/>
        <v>133570330</v>
      </c>
      <c r="E554" s="100" t="s">
        <v>812</v>
      </c>
      <c r="F554" s="100" t="s">
        <v>818</v>
      </c>
      <c r="G554" s="100" t="s">
        <v>699</v>
      </c>
      <c r="H554" s="100">
        <v>27</v>
      </c>
      <c r="I554" s="100">
        <v>33.299999999999997</v>
      </c>
      <c r="J554" s="100">
        <v>0</v>
      </c>
      <c r="K554" s="100">
        <v>0</v>
      </c>
      <c r="L554" s="100">
        <v>26</v>
      </c>
      <c r="M554" s="100">
        <v>34.6</v>
      </c>
      <c r="N554" s="100">
        <v>0</v>
      </c>
      <c r="O554" s="100">
        <v>0</v>
      </c>
      <c r="P554" s="100">
        <v>0</v>
      </c>
      <c r="Q554" s="100">
        <v>0</v>
      </c>
      <c r="R554" s="100">
        <v>0</v>
      </c>
      <c r="S554" s="100">
        <v>0</v>
      </c>
      <c r="T554" s="100">
        <v>2</v>
      </c>
      <c r="U554" s="100">
        <v>0</v>
      </c>
      <c r="V554" s="100">
        <v>20</v>
      </c>
      <c r="W554" s="100">
        <v>35</v>
      </c>
      <c r="X554" s="100" t="s">
        <v>78</v>
      </c>
    </row>
    <row r="555" spans="1:24">
      <c r="A555" s="100" t="s">
        <v>885</v>
      </c>
      <c r="B555" s="100" t="s">
        <v>896</v>
      </c>
      <c r="C555" s="100" t="s">
        <v>901</v>
      </c>
      <c r="D555" s="100" t="str">
        <f t="shared" si="25"/>
        <v>133570330</v>
      </c>
      <c r="E555" s="100" t="s">
        <v>812</v>
      </c>
      <c r="F555" s="100" t="s">
        <v>818</v>
      </c>
      <c r="G555" s="100" t="s">
        <v>700</v>
      </c>
      <c r="H555" s="100">
        <v>27</v>
      </c>
      <c r="I555" s="100">
        <v>48.1</v>
      </c>
      <c r="J555" s="100">
        <v>0</v>
      </c>
      <c r="K555" s="100">
        <v>0</v>
      </c>
      <c r="L555" s="100">
        <v>26</v>
      </c>
      <c r="M555" s="100">
        <v>50</v>
      </c>
      <c r="N555" s="100">
        <v>0</v>
      </c>
      <c r="O555" s="100">
        <v>0</v>
      </c>
      <c r="P555" s="100">
        <v>0</v>
      </c>
      <c r="Q555" s="100">
        <v>0</v>
      </c>
      <c r="R555" s="100">
        <v>0</v>
      </c>
      <c r="S555" s="100">
        <v>0</v>
      </c>
      <c r="T555" s="100">
        <v>2</v>
      </c>
      <c r="U555" s="100">
        <v>0</v>
      </c>
      <c r="V555" s="100">
        <v>20</v>
      </c>
      <c r="W555" s="100">
        <v>50</v>
      </c>
      <c r="X555" s="100" t="s">
        <v>78</v>
      </c>
    </row>
    <row r="556" spans="1:24">
      <c r="A556" s="100" t="s">
        <v>885</v>
      </c>
      <c r="B556" s="100" t="s">
        <v>896</v>
      </c>
      <c r="C556" s="100" t="s">
        <v>901</v>
      </c>
      <c r="D556" s="100" t="str">
        <f t="shared" si="25"/>
        <v>133570330</v>
      </c>
      <c r="E556" s="100" t="s">
        <v>812</v>
      </c>
      <c r="F556" s="100" t="s">
        <v>819</v>
      </c>
      <c r="G556" s="100" t="s">
        <v>699</v>
      </c>
      <c r="H556" s="100">
        <v>46</v>
      </c>
      <c r="I556" s="100">
        <v>60.9</v>
      </c>
      <c r="J556" s="100">
        <v>0</v>
      </c>
      <c r="K556" s="100">
        <v>0</v>
      </c>
      <c r="L556" s="100">
        <v>46</v>
      </c>
      <c r="M556" s="100">
        <v>60.9</v>
      </c>
      <c r="N556" s="100">
        <v>0</v>
      </c>
      <c r="O556" s="100">
        <v>0</v>
      </c>
      <c r="P556" s="100">
        <v>0</v>
      </c>
      <c r="Q556" s="100">
        <v>0</v>
      </c>
      <c r="R556" s="100">
        <v>0</v>
      </c>
      <c r="S556" s="100">
        <v>0</v>
      </c>
      <c r="T556" s="100">
        <v>8</v>
      </c>
      <c r="U556" s="100">
        <v>25</v>
      </c>
      <c r="V556" s="100">
        <v>43</v>
      </c>
      <c r="W556" s="100">
        <v>60.4</v>
      </c>
      <c r="X556" s="100" t="s">
        <v>78</v>
      </c>
    </row>
    <row r="557" spans="1:24">
      <c r="A557" s="100" t="s">
        <v>885</v>
      </c>
      <c r="B557" s="100" t="s">
        <v>896</v>
      </c>
      <c r="C557" s="100" t="s">
        <v>901</v>
      </c>
      <c r="D557" s="100" t="str">
        <f t="shared" si="25"/>
        <v>133570330</v>
      </c>
      <c r="E557" s="100" t="s">
        <v>812</v>
      </c>
      <c r="F557" s="100" t="s">
        <v>819</v>
      </c>
      <c r="G557" s="100" t="s">
        <v>700</v>
      </c>
      <c r="H557" s="100">
        <v>45</v>
      </c>
      <c r="I557" s="100">
        <v>46.7</v>
      </c>
      <c r="J557" s="100">
        <v>0</v>
      </c>
      <c r="K557" s="100">
        <v>0</v>
      </c>
      <c r="L557" s="100">
        <v>45</v>
      </c>
      <c r="M557" s="100">
        <v>46.7</v>
      </c>
      <c r="N557" s="100">
        <v>0</v>
      </c>
      <c r="O557" s="100">
        <v>0</v>
      </c>
      <c r="P557" s="100">
        <v>0</v>
      </c>
      <c r="Q557" s="100">
        <v>0</v>
      </c>
      <c r="R557" s="100">
        <v>0</v>
      </c>
      <c r="S557" s="100">
        <v>0</v>
      </c>
      <c r="T557" s="100">
        <v>7</v>
      </c>
      <c r="U557" s="100">
        <v>14.3</v>
      </c>
      <c r="V557" s="100">
        <v>43</v>
      </c>
      <c r="W557" s="100">
        <v>44.2</v>
      </c>
      <c r="X557" s="100" t="s">
        <v>78</v>
      </c>
    </row>
    <row r="558" spans="1:24">
      <c r="A558" s="100" t="s">
        <v>885</v>
      </c>
      <c r="B558" s="100" t="s">
        <v>896</v>
      </c>
      <c r="C558" s="100" t="s">
        <v>902</v>
      </c>
      <c r="D558" s="100" t="str">
        <f t="shared" ref="D558:D585" si="26">A558&amp;B558&amp;C558</f>
        <v>133570370</v>
      </c>
      <c r="E558" s="100" t="s">
        <v>812</v>
      </c>
      <c r="F558" s="100" t="s">
        <v>814</v>
      </c>
      <c r="G558" s="100" t="s">
        <v>699</v>
      </c>
      <c r="H558" s="100">
        <v>27</v>
      </c>
      <c r="I558" s="100">
        <v>14.8</v>
      </c>
      <c r="J558" s="100">
        <v>0</v>
      </c>
      <c r="K558" s="100">
        <v>0</v>
      </c>
      <c r="L558" s="100">
        <v>20</v>
      </c>
      <c r="M558" s="100">
        <v>15</v>
      </c>
      <c r="N558" s="100">
        <v>0</v>
      </c>
      <c r="O558" s="100">
        <v>0</v>
      </c>
      <c r="P558" s="100">
        <v>6</v>
      </c>
      <c r="Q558" s="100">
        <v>16.7</v>
      </c>
      <c r="R558" s="100">
        <v>0</v>
      </c>
      <c r="S558" s="100">
        <v>0</v>
      </c>
      <c r="T558" s="100">
        <v>3</v>
      </c>
      <c r="U558" s="100">
        <v>0</v>
      </c>
      <c r="V558" s="100">
        <v>23</v>
      </c>
      <c r="W558" s="100">
        <v>13</v>
      </c>
      <c r="X558" s="100" t="s">
        <v>85</v>
      </c>
    </row>
    <row r="559" spans="1:24">
      <c r="A559" s="100" t="s">
        <v>885</v>
      </c>
      <c r="B559" s="100" t="s">
        <v>896</v>
      </c>
      <c r="C559" s="100" t="s">
        <v>902</v>
      </c>
      <c r="D559" s="100" t="str">
        <f t="shared" si="26"/>
        <v>133570370</v>
      </c>
      <c r="E559" s="100" t="s">
        <v>812</v>
      </c>
      <c r="F559" s="100" t="s">
        <v>814</v>
      </c>
      <c r="G559" s="100" t="s">
        <v>700</v>
      </c>
      <c r="H559" s="100">
        <v>27</v>
      </c>
      <c r="I559" s="100">
        <v>29.6</v>
      </c>
      <c r="J559" s="100">
        <v>0</v>
      </c>
      <c r="K559" s="100">
        <v>0</v>
      </c>
      <c r="L559" s="100">
        <v>20</v>
      </c>
      <c r="M559" s="100">
        <v>25</v>
      </c>
      <c r="N559" s="100">
        <v>0</v>
      </c>
      <c r="O559" s="100">
        <v>0</v>
      </c>
      <c r="P559" s="100">
        <v>6</v>
      </c>
      <c r="Q559" s="100">
        <v>50</v>
      </c>
      <c r="R559" s="100">
        <v>0</v>
      </c>
      <c r="S559" s="100">
        <v>0</v>
      </c>
      <c r="T559" s="100">
        <v>3</v>
      </c>
      <c r="U559" s="100">
        <v>0</v>
      </c>
      <c r="V559" s="100">
        <v>23</v>
      </c>
      <c r="W559" s="100">
        <v>34.700000000000003</v>
      </c>
      <c r="X559" s="100" t="s">
        <v>85</v>
      </c>
    </row>
    <row r="560" spans="1:24">
      <c r="A560" s="100" t="s">
        <v>885</v>
      </c>
      <c r="B560" s="100" t="s">
        <v>896</v>
      </c>
      <c r="C560" s="100" t="s">
        <v>902</v>
      </c>
      <c r="D560" s="100" t="str">
        <f t="shared" si="26"/>
        <v>133570370</v>
      </c>
      <c r="E560" s="100" t="s">
        <v>812</v>
      </c>
      <c r="F560" s="100" t="s">
        <v>815</v>
      </c>
      <c r="G560" s="100" t="s">
        <v>699</v>
      </c>
      <c r="H560" s="100">
        <v>17</v>
      </c>
      <c r="I560" s="100">
        <v>5.9</v>
      </c>
      <c r="J560" s="100">
        <v>0</v>
      </c>
      <c r="K560" s="100">
        <v>0</v>
      </c>
      <c r="L560" s="100">
        <v>15</v>
      </c>
      <c r="M560" s="100">
        <v>6.7</v>
      </c>
      <c r="N560" s="100">
        <v>0</v>
      </c>
      <c r="O560" s="100">
        <v>0</v>
      </c>
      <c r="P560" s="100">
        <v>2</v>
      </c>
      <c r="Q560" s="100">
        <v>0</v>
      </c>
      <c r="R560" s="100">
        <v>0</v>
      </c>
      <c r="S560" s="100">
        <v>0</v>
      </c>
      <c r="T560" s="100">
        <v>3</v>
      </c>
      <c r="U560" s="100">
        <v>0</v>
      </c>
      <c r="V560" s="100">
        <v>17</v>
      </c>
      <c r="W560" s="100">
        <v>5.9</v>
      </c>
      <c r="X560" s="100" t="s">
        <v>85</v>
      </c>
    </row>
    <row r="561" spans="1:24">
      <c r="A561" s="100" t="s">
        <v>885</v>
      </c>
      <c r="B561" s="100" t="s">
        <v>896</v>
      </c>
      <c r="C561" s="100" t="s">
        <v>902</v>
      </c>
      <c r="D561" s="100" t="str">
        <f t="shared" si="26"/>
        <v>133570370</v>
      </c>
      <c r="E561" s="100" t="s">
        <v>812</v>
      </c>
      <c r="F561" s="100" t="s">
        <v>815</v>
      </c>
      <c r="G561" s="100" t="s">
        <v>700</v>
      </c>
      <c r="H561" s="100">
        <v>17</v>
      </c>
      <c r="I561" s="100">
        <v>23.5</v>
      </c>
      <c r="J561" s="100">
        <v>0</v>
      </c>
      <c r="K561" s="100">
        <v>0</v>
      </c>
      <c r="L561" s="100">
        <v>15</v>
      </c>
      <c r="M561" s="100">
        <v>26.7</v>
      </c>
      <c r="N561" s="100">
        <v>0</v>
      </c>
      <c r="O561" s="100">
        <v>0</v>
      </c>
      <c r="P561" s="100">
        <v>2</v>
      </c>
      <c r="Q561" s="100">
        <v>0</v>
      </c>
      <c r="R561" s="100">
        <v>0</v>
      </c>
      <c r="S561" s="100">
        <v>0</v>
      </c>
      <c r="T561" s="100">
        <v>3</v>
      </c>
      <c r="U561" s="100">
        <v>33.299999999999997</v>
      </c>
      <c r="V561" s="100">
        <v>17</v>
      </c>
      <c r="W561" s="100">
        <v>23.5</v>
      </c>
      <c r="X561" s="100" t="s">
        <v>85</v>
      </c>
    </row>
    <row r="562" spans="1:24">
      <c r="A562" s="100" t="s">
        <v>885</v>
      </c>
      <c r="B562" s="100" t="s">
        <v>896</v>
      </c>
      <c r="C562" s="100" t="s">
        <v>902</v>
      </c>
      <c r="D562" s="100" t="str">
        <f t="shared" si="26"/>
        <v>133570370</v>
      </c>
      <c r="E562" s="100" t="s">
        <v>812</v>
      </c>
      <c r="F562" s="100" t="s">
        <v>816</v>
      </c>
      <c r="G562" s="100" t="s">
        <v>699</v>
      </c>
      <c r="H562" s="100">
        <v>18</v>
      </c>
      <c r="I562" s="100">
        <v>16.7</v>
      </c>
      <c r="J562" s="100">
        <v>0</v>
      </c>
      <c r="K562" s="100">
        <v>0</v>
      </c>
      <c r="L562" s="100">
        <v>16</v>
      </c>
      <c r="M562" s="100">
        <v>12.5</v>
      </c>
      <c r="N562" s="100">
        <v>0</v>
      </c>
      <c r="O562" s="100">
        <v>0</v>
      </c>
      <c r="P562" s="100">
        <v>2</v>
      </c>
      <c r="Q562" s="100">
        <v>50</v>
      </c>
      <c r="R562" s="100">
        <v>0</v>
      </c>
      <c r="S562" s="100">
        <v>0</v>
      </c>
      <c r="T562" s="100">
        <v>5</v>
      </c>
      <c r="U562" s="100">
        <v>0</v>
      </c>
      <c r="V562" s="100">
        <v>18</v>
      </c>
      <c r="W562" s="100">
        <v>16.7</v>
      </c>
      <c r="X562" s="100" t="s">
        <v>85</v>
      </c>
    </row>
    <row r="563" spans="1:24">
      <c r="A563" s="100" t="s">
        <v>885</v>
      </c>
      <c r="B563" s="100" t="s">
        <v>896</v>
      </c>
      <c r="C563" s="100" t="s">
        <v>902</v>
      </c>
      <c r="D563" s="100" t="str">
        <f t="shared" si="26"/>
        <v>133570370</v>
      </c>
      <c r="E563" s="100" t="s">
        <v>812</v>
      </c>
      <c r="F563" s="100" t="s">
        <v>816</v>
      </c>
      <c r="G563" s="100" t="s">
        <v>700</v>
      </c>
      <c r="H563" s="100">
        <v>18</v>
      </c>
      <c r="I563" s="100">
        <v>55.5</v>
      </c>
      <c r="J563" s="100">
        <v>0</v>
      </c>
      <c r="K563" s="100">
        <v>0</v>
      </c>
      <c r="L563" s="100">
        <v>16</v>
      </c>
      <c r="M563" s="100">
        <v>50.1</v>
      </c>
      <c r="N563" s="100">
        <v>0</v>
      </c>
      <c r="O563" s="100">
        <v>0</v>
      </c>
      <c r="P563" s="100">
        <v>2</v>
      </c>
      <c r="Q563" s="100">
        <v>100</v>
      </c>
      <c r="R563" s="100">
        <v>0</v>
      </c>
      <c r="S563" s="100">
        <v>0</v>
      </c>
      <c r="T563" s="100">
        <v>5</v>
      </c>
      <c r="U563" s="100">
        <v>60</v>
      </c>
      <c r="V563" s="100">
        <v>18</v>
      </c>
      <c r="W563" s="100">
        <v>55.5</v>
      </c>
      <c r="X563" s="100" t="s">
        <v>85</v>
      </c>
    </row>
    <row r="564" spans="1:24">
      <c r="A564" s="100" t="s">
        <v>885</v>
      </c>
      <c r="B564" s="100" t="s">
        <v>896</v>
      </c>
      <c r="C564" s="100" t="s">
        <v>902</v>
      </c>
      <c r="D564" s="100" t="str">
        <f t="shared" si="26"/>
        <v>133570370</v>
      </c>
      <c r="E564" s="100" t="s">
        <v>812</v>
      </c>
      <c r="F564" s="100" t="s">
        <v>817</v>
      </c>
      <c r="G564" s="100" t="s">
        <v>699</v>
      </c>
      <c r="H564" s="100">
        <v>16</v>
      </c>
      <c r="I564" s="100">
        <v>25</v>
      </c>
      <c r="J564" s="100">
        <v>0</v>
      </c>
      <c r="K564" s="100">
        <v>0</v>
      </c>
      <c r="L564" s="100">
        <v>11</v>
      </c>
      <c r="M564" s="100">
        <v>27.3</v>
      </c>
      <c r="N564" s="100">
        <v>0</v>
      </c>
      <c r="O564" s="100">
        <v>0</v>
      </c>
      <c r="P564" s="100">
        <v>5</v>
      </c>
      <c r="Q564" s="100">
        <v>20</v>
      </c>
      <c r="R564" s="100">
        <v>0</v>
      </c>
      <c r="S564" s="100">
        <v>0</v>
      </c>
      <c r="T564" s="100">
        <v>3</v>
      </c>
      <c r="U564" s="100">
        <v>0</v>
      </c>
      <c r="V564" s="100">
        <v>13</v>
      </c>
      <c r="W564" s="100">
        <v>15.4</v>
      </c>
      <c r="X564" s="100" t="s">
        <v>85</v>
      </c>
    </row>
    <row r="565" spans="1:24">
      <c r="A565" s="100" t="s">
        <v>885</v>
      </c>
      <c r="B565" s="100" t="s">
        <v>896</v>
      </c>
      <c r="C565" s="100" t="s">
        <v>902</v>
      </c>
      <c r="D565" s="100" t="str">
        <f t="shared" si="26"/>
        <v>133570370</v>
      </c>
      <c r="E565" s="100" t="s">
        <v>812</v>
      </c>
      <c r="F565" s="100" t="s">
        <v>817</v>
      </c>
      <c r="G565" s="100" t="s">
        <v>700</v>
      </c>
      <c r="H565" s="100">
        <v>16</v>
      </c>
      <c r="I565" s="100">
        <v>43.8</v>
      </c>
      <c r="J565" s="100">
        <v>0</v>
      </c>
      <c r="K565" s="100">
        <v>0</v>
      </c>
      <c r="L565" s="100">
        <v>11</v>
      </c>
      <c r="M565" s="100">
        <v>54.5</v>
      </c>
      <c r="N565" s="100">
        <v>0</v>
      </c>
      <c r="O565" s="100">
        <v>0</v>
      </c>
      <c r="P565" s="100">
        <v>5</v>
      </c>
      <c r="Q565" s="100">
        <v>20</v>
      </c>
      <c r="R565" s="100">
        <v>0</v>
      </c>
      <c r="S565" s="100">
        <v>0</v>
      </c>
      <c r="T565" s="100">
        <v>3</v>
      </c>
      <c r="U565" s="100">
        <v>33.299999999999997</v>
      </c>
      <c r="V565" s="100">
        <v>13</v>
      </c>
      <c r="W565" s="100">
        <v>38.5</v>
      </c>
      <c r="X565" s="100" t="s">
        <v>85</v>
      </c>
    </row>
    <row r="566" spans="1:24">
      <c r="A566" s="100" t="s">
        <v>885</v>
      </c>
      <c r="B566" s="100" t="s">
        <v>896</v>
      </c>
      <c r="C566" s="100" t="s">
        <v>902</v>
      </c>
      <c r="D566" s="100" t="str">
        <f t="shared" si="26"/>
        <v>133570370</v>
      </c>
      <c r="E566" s="100" t="s">
        <v>812</v>
      </c>
      <c r="F566" s="100" t="s">
        <v>818</v>
      </c>
      <c r="G566" s="100" t="s">
        <v>699</v>
      </c>
      <c r="H566" s="100">
        <v>20</v>
      </c>
      <c r="I566" s="100">
        <v>15</v>
      </c>
      <c r="J566" s="100">
        <v>0</v>
      </c>
      <c r="K566" s="100">
        <v>0</v>
      </c>
      <c r="L566" s="100">
        <v>19</v>
      </c>
      <c r="M566" s="100">
        <v>10.5</v>
      </c>
      <c r="N566" s="100">
        <v>0</v>
      </c>
      <c r="O566" s="100">
        <v>0</v>
      </c>
      <c r="P566" s="100">
        <v>1</v>
      </c>
      <c r="Q566" s="100">
        <v>100</v>
      </c>
      <c r="R566" s="100">
        <v>0</v>
      </c>
      <c r="S566" s="100">
        <v>0</v>
      </c>
      <c r="T566" s="100">
        <v>8</v>
      </c>
      <c r="U566" s="100">
        <v>12.5</v>
      </c>
      <c r="V566" s="100">
        <v>18</v>
      </c>
      <c r="W566" s="100">
        <v>16.7</v>
      </c>
      <c r="X566" s="100" t="s">
        <v>85</v>
      </c>
    </row>
    <row r="567" spans="1:24">
      <c r="A567" s="100" t="s">
        <v>885</v>
      </c>
      <c r="B567" s="100" t="s">
        <v>896</v>
      </c>
      <c r="C567" s="100" t="s">
        <v>902</v>
      </c>
      <c r="D567" s="100" t="str">
        <f t="shared" si="26"/>
        <v>133570370</v>
      </c>
      <c r="E567" s="100" t="s">
        <v>812</v>
      </c>
      <c r="F567" s="100" t="s">
        <v>818</v>
      </c>
      <c r="G567" s="100" t="s">
        <v>700</v>
      </c>
      <c r="H567" s="100">
        <v>20</v>
      </c>
      <c r="I567" s="100">
        <v>10</v>
      </c>
      <c r="J567" s="100">
        <v>0</v>
      </c>
      <c r="K567" s="100">
        <v>0</v>
      </c>
      <c r="L567" s="100">
        <v>19</v>
      </c>
      <c r="M567" s="100">
        <v>5.3</v>
      </c>
      <c r="N567" s="100">
        <v>0</v>
      </c>
      <c r="O567" s="100">
        <v>0</v>
      </c>
      <c r="P567" s="100">
        <v>1</v>
      </c>
      <c r="Q567" s="100">
        <v>100</v>
      </c>
      <c r="R567" s="100">
        <v>0</v>
      </c>
      <c r="S567" s="100">
        <v>0</v>
      </c>
      <c r="T567" s="100">
        <v>8</v>
      </c>
      <c r="U567" s="100">
        <v>12.5</v>
      </c>
      <c r="V567" s="100">
        <v>18</v>
      </c>
      <c r="W567" s="100">
        <v>11.1</v>
      </c>
      <c r="X567" s="100" t="s">
        <v>85</v>
      </c>
    </row>
    <row r="568" spans="1:24">
      <c r="A568" s="100" t="s">
        <v>885</v>
      </c>
      <c r="B568" s="100" t="s">
        <v>896</v>
      </c>
      <c r="C568" s="100" t="s">
        <v>902</v>
      </c>
      <c r="D568" s="100" t="str">
        <f t="shared" si="26"/>
        <v>133570370</v>
      </c>
      <c r="E568" s="100" t="s">
        <v>812</v>
      </c>
      <c r="F568" s="100" t="s">
        <v>819</v>
      </c>
      <c r="G568" s="100" t="s">
        <v>699</v>
      </c>
      <c r="H568" s="100">
        <v>30</v>
      </c>
      <c r="I568" s="100">
        <v>43.3</v>
      </c>
      <c r="J568" s="100">
        <v>0</v>
      </c>
      <c r="K568" s="100">
        <v>0</v>
      </c>
      <c r="L568" s="100">
        <v>26</v>
      </c>
      <c r="M568" s="100">
        <v>38.5</v>
      </c>
      <c r="N568" s="100">
        <v>0</v>
      </c>
      <c r="O568" s="100">
        <v>0</v>
      </c>
      <c r="P568" s="100">
        <v>4</v>
      </c>
      <c r="Q568" s="100">
        <v>75</v>
      </c>
      <c r="R568" s="100">
        <v>1</v>
      </c>
      <c r="S568" s="100">
        <v>100</v>
      </c>
      <c r="T568" s="100">
        <v>11</v>
      </c>
      <c r="U568" s="100">
        <v>18.2</v>
      </c>
      <c r="V568" s="100">
        <v>27</v>
      </c>
      <c r="W568" s="100">
        <v>40.700000000000003</v>
      </c>
      <c r="X568" s="100" t="s">
        <v>85</v>
      </c>
    </row>
    <row r="569" spans="1:24">
      <c r="A569" s="100" t="s">
        <v>885</v>
      </c>
      <c r="B569" s="100" t="s">
        <v>896</v>
      </c>
      <c r="C569" s="100" t="s">
        <v>902</v>
      </c>
      <c r="D569" s="100" t="str">
        <f t="shared" si="26"/>
        <v>133570370</v>
      </c>
      <c r="E569" s="100" t="s">
        <v>812</v>
      </c>
      <c r="F569" s="100" t="s">
        <v>819</v>
      </c>
      <c r="G569" s="100" t="s">
        <v>700</v>
      </c>
      <c r="H569" s="100">
        <v>30</v>
      </c>
      <c r="I569" s="100">
        <v>26.7</v>
      </c>
      <c r="J569" s="100">
        <v>0</v>
      </c>
      <c r="K569" s="100">
        <v>0</v>
      </c>
      <c r="L569" s="100">
        <v>26</v>
      </c>
      <c r="M569" s="100">
        <v>26.9</v>
      </c>
      <c r="N569" s="100">
        <v>0</v>
      </c>
      <c r="O569" s="100">
        <v>0</v>
      </c>
      <c r="P569" s="100">
        <v>4</v>
      </c>
      <c r="Q569" s="100">
        <v>25</v>
      </c>
      <c r="R569" s="100">
        <v>1</v>
      </c>
      <c r="S569" s="100">
        <v>0</v>
      </c>
      <c r="T569" s="100">
        <v>11</v>
      </c>
      <c r="U569" s="100">
        <v>0</v>
      </c>
      <c r="V569" s="100">
        <v>27</v>
      </c>
      <c r="W569" s="100">
        <v>22.2</v>
      </c>
      <c r="X569" s="100" t="s">
        <v>85</v>
      </c>
    </row>
    <row r="570" spans="1:24">
      <c r="A570" s="100" t="s">
        <v>885</v>
      </c>
      <c r="B570" s="100" t="s">
        <v>896</v>
      </c>
      <c r="C570" s="100" t="s">
        <v>903</v>
      </c>
      <c r="D570" s="100" t="str">
        <f t="shared" si="26"/>
        <v>133570390</v>
      </c>
      <c r="E570" s="100" t="s">
        <v>812</v>
      </c>
      <c r="F570" s="100" t="s">
        <v>814</v>
      </c>
      <c r="G570" s="100" t="s">
        <v>699</v>
      </c>
      <c r="H570" s="100">
        <v>82</v>
      </c>
      <c r="I570" s="100">
        <v>31.7</v>
      </c>
      <c r="J570" s="100">
        <v>1</v>
      </c>
      <c r="K570" s="100">
        <v>100</v>
      </c>
      <c r="L570" s="100">
        <v>7</v>
      </c>
      <c r="M570" s="100">
        <v>14.3</v>
      </c>
      <c r="N570" s="100">
        <v>0</v>
      </c>
      <c r="O570" s="100">
        <v>0</v>
      </c>
      <c r="P570" s="100">
        <v>74</v>
      </c>
      <c r="Q570" s="100">
        <v>32.4</v>
      </c>
      <c r="R570" s="100">
        <v>24</v>
      </c>
      <c r="S570" s="100">
        <v>16.7</v>
      </c>
      <c r="T570" s="100">
        <v>15</v>
      </c>
      <c r="U570" s="100">
        <v>0</v>
      </c>
      <c r="V570" s="100">
        <v>75</v>
      </c>
      <c r="W570" s="100">
        <v>32</v>
      </c>
      <c r="X570" s="100" t="s">
        <v>78</v>
      </c>
    </row>
    <row r="571" spans="1:24">
      <c r="A571" s="100" t="s">
        <v>885</v>
      </c>
      <c r="B571" s="100" t="s">
        <v>896</v>
      </c>
      <c r="C571" s="100" t="s">
        <v>903</v>
      </c>
      <c r="D571" s="100" t="str">
        <f t="shared" si="26"/>
        <v>133570390</v>
      </c>
      <c r="E571" s="100" t="s">
        <v>812</v>
      </c>
      <c r="F571" s="100" t="s">
        <v>814</v>
      </c>
      <c r="G571" s="100" t="s">
        <v>700</v>
      </c>
      <c r="H571" s="100">
        <v>82</v>
      </c>
      <c r="I571" s="100">
        <v>52.4</v>
      </c>
      <c r="J571" s="100">
        <v>1</v>
      </c>
      <c r="K571" s="100">
        <v>100</v>
      </c>
      <c r="L571" s="100">
        <v>7</v>
      </c>
      <c r="M571" s="100">
        <v>42.9</v>
      </c>
      <c r="N571" s="100">
        <v>0</v>
      </c>
      <c r="O571" s="100">
        <v>0</v>
      </c>
      <c r="P571" s="100">
        <v>74</v>
      </c>
      <c r="Q571" s="100">
        <v>52.7</v>
      </c>
      <c r="R571" s="100">
        <v>24</v>
      </c>
      <c r="S571" s="100">
        <v>29.2</v>
      </c>
      <c r="T571" s="100">
        <v>15</v>
      </c>
      <c r="U571" s="100">
        <v>20</v>
      </c>
      <c r="V571" s="100">
        <v>75</v>
      </c>
      <c r="W571" s="100">
        <v>50.7</v>
      </c>
      <c r="X571" s="100" t="s">
        <v>78</v>
      </c>
    </row>
    <row r="572" spans="1:24">
      <c r="A572" s="100" t="s">
        <v>885</v>
      </c>
      <c r="B572" s="100" t="s">
        <v>896</v>
      </c>
      <c r="C572" s="100" t="s">
        <v>903</v>
      </c>
      <c r="D572" s="100" t="str">
        <f t="shared" si="26"/>
        <v>133570390</v>
      </c>
      <c r="E572" s="100" t="s">
        <v>812</v>
      </c>
      <c r="F572" s="100" t="s">
        <v>815</v>
      </c>
      <c r="G572" s="100" t="s">
        <v>699</v>
      </c>
      <c r="H572" s="100">
        <v>69</v>
      </c>
      <c r="I572" s="100">
        <v>37.6</v>
      </c>
      <c r="J572" s="100">
        <v>2</v>
      </c>
      <c r="K572" s="100">
        <v>100</v>
      </c>
      <c r="L572" s="100">
        <v>9</v>
      </c>
      <c r="M572" s="100">
        <v>44.4</v>
      </c>
      <c r="N572" s="100">
        <v>0</v>
      </c>
      <c r="O572" s="100">
        <v>0</v>
      </c>
      <c r="P572" s="100">
        <v>58</v>
      </c>
      <c r="Q572" s="100">
        <v>34.5</v>
      </c>
      <c r="R572" s="100">
        <v>13</v>
      </c>
      <c r="S572" s="100">
        <v>15.4</v>
      </c>
      <c r="T572" s="100">
        <v>7</v>
      </c>
      <c r="U572" s="100">
        <v>14.3</v>
      </c>
      <c r="V572" s="100">
        <v>66</v>
      </c>
      <c r="W572" s="100">
        <v>36.299999999999997</v>
      </c>
      <c r="X572" s="100" t="s">
        <v>78</v>
      </c>
    </row>
    <row r="573" spans="1:24">
      <c r="A573" s="100" t="s">
        <v>885</v>
      </c>
      <c r="B573" s="100" t="s">
        <v>896</v>
      </c>
      <c r="C573" s="100" t="s">
        <v>903</v>
      </c>
      <c r="D573" s="100" t="str">
        <f t="shared" si="26"/>
        <v>133570390</v>
      </c>
      <c r="E573" s="100" t="s">
        <v>812</v>
      </c>
      <c r="F573" s="100" t="s">
        <v>815</v>
      </c>
      <c r="G573" s="100" t="s">
        <v>700</v>
      </c>
      <c r="H573" s="100">
        <v>69</v>
      </c>
      <c r="I573" s="100">
        <v>63.8</v>
      </c>
      <c r="J573" s="100">
        <v>2</v>
      </c>
      <c r="K573" s="100">
        <v>100</v>
      </c>
      <c r="L573" s="100">
        <v>9</v>
      </c>
      <c r="M573" s="100">
        <v>66.7</v>
      </c>
      <c r="N573" s="100">
        <v>0</v>
      </c>
      <c r="O573" s="100">
        <v>0</v>
      </c>
      <c r="P573" s="100">
        <v>58</v>
      </c>
      <c r="Q573" s="100">
        <v>62.1</v>
      </c>
      <c r="R573" s="100">
        <v>13</v>
      </c>
      <c r="S573" s="100">
        <v>53.9</v>
      </c>
      <c r="T573" s="100">
        <v>7</v>
      </c>
      <c r="U573" s="100">
        <v>57.1</v>
      </c>
      <c r="V573" s="100">
        <v>66</v>
      </c>
      <c r="W573" s="100">
        <v>63.7</v>
      </c>
      <c r="X573" s="100" t="s">
        <v>78</v>
      </c>
    </row>
    <row r="574" spans="1:24">
      <c r="A574" s="100" t="s">
        <v>885</v>
      </c>
      <c r="B574" s="100" t="s">
        <v>896</v>
      </c>
      <c r="C574" s="100" t="s">
        <v>904</v>
      </c>
      <c r="D574" s="100" t="str">
        <f t="shared" si="26"/>
        <v>133570415</v>
      </c>
      <c r="E574" s="100" t="s">
        <v>812</v>
      </c>
      <c r="F574" s="100" t="s">
        <v>814</v>
      </c>
      <c r="G574" s="100" t="s">
        <v>699</v>
      </c>
      <c r="H574" s="100">
        <v>39</v>
      </c>
      <c r="I574" s="100">
        <v>12.8</v>
      </c>
      <c r="J574" s="100">
        <v>0</v>
      </c>
      <c r="K574" s="100">
        <v>0</v>
      </c>
      <c r="L574" s="100">
        <v>14</v>
      </c>
      <c r="M574" s="100">
        <v>14.3</v>
      </c>
      <c r="N574" s="100">
        <v>0</v>
      </c>
      <c r="O574" s="100">
        <v>0</v>
      </c>
      <c r="P574" s="100">
        <v>25</v>
      </c>
      <c r="Q574" s="100">
        <v>12</v>
      </c>
      <c r="R574" s="100">
        <v>8</v>
      </c>
      <c r="S574" s="100">
        <v>12.5</v>
      </c>
      <c r="T574" s="100">
        <v>3</v>
      </c>
      <c r="U574" s="100">
        <v>0</v>
      </c>
      <c r="V574" s="100">
        <v>36</v>
      </c>
      <c r="W574" s="100">
        <v>11.1</v>
      </c>
      <c r="X574" s="100" t="s">
        <v>78</v>
      </c>
    </row>
    <row r="575" spans="1:24">
      <c r="A575" s="100" t="s">
        <v>885</v>
      </c>
      <c r="B575" s="100" t="s">
        <v>896</v>
      </c>
      <c r="C575" s="100" t="s">
        <v>904</v>
      </c>
      <c r="D575" s="100" t="str">
        <f t="shared" si="26"/>
        <v>133570415</v>
      </c>
      <c r="E575" s="100" t="s">
        <v>812</v>
      </c>
      <c r="F575" s="100" t="s">
        <v>814</v>
      </c>
      <c r="G575" s="100" t="s">
        <v>700</v>
      </c>
      <c r="H575" s="100">
        <v>39</v>
      </c>
      <c r="I575" s="100">
        <v>61.6</v>
      </c>
      <c r="J575" s="100">
        <v>0</v>
      </c>
      <c r="K575" s="100">
        <v>0</v>
      </c>
      <c r="L575" s="100">
        <v>14</v>
      </c>
      <c r="M575" s="100">
        <v>57.1</v>
      </c>
      <c r="N575" s="100">
        <v>0</v>
      </c>
      <c r="O575" s="100">
        <v>0</v>
      </c>
      <c r="P575" s="100">
        <v>25</v>
      </c>
      <c r="Q575" s="100">
        <v>64</v>
      </c>
      <c r="R575" s="100">
        <v>8</v>
      </c>
      <c r="S575" s="100">
        <v>75</v>
      </c>
      <c r="T575" s="100">
        <v>3</v>
      </c>
      <c r="U575" s="100">
        <v>33.299999999999997</v>
      </c>
      <c r="V575" s="100">
        <v>36</v>
      </c>
      <c r="W575" s="100">
        <v>63.9</v>
      </c>
      <c r="X575" s="100" t="s">
        <v>78</v>
      </c>
    </row>
    <row r="576" spans="1:24">
      <c r="A576" s="100" t="s">
        <v>885</v>
      </c>
      <c r="B576" s="100" t="s">
        <v>896</v>
      </c>
      <c r="C576" s="100" t="s">
        <v>904</v>
      </c>
      <c r="D576" s="100" t="str">
        <f t="shared" si="26"/>
        <v>133570415</v>
      </c>
      <c r="E576" s="100" t="s">
        <v>812</v>
      </c>
      <c r="F576" s="100" t="s">
        <v>815</v>
      </c>
      <c r="G576" s="100" t="s">
        <v>699</v>
      </c>
      <c r="H576" s="100">
        <v>53</v>
      </c>
      <c r="I576" s="100">
        <v>18.899999999999999</v>
      </c>
      <c r="J576" s="100">
        <v>0</v>
      </c>
      <c r="K576" s="100">
        <v>0</v>
      </c>
      <c r="L576" s="100">
        <v>25</v>
      </c>
      <c r="M576" s="100">
        <v>4</v>
      </c>
      <c r="N576" s="100">
        <v>0</v>
      </c>
      <c r="O576" s="100">
        <v>0</v>
      </c>
      <c r="P576" s="100">
        <v>28</v>
      </c>
      <c r="Q576" s="100">
        <v>32.1</v>
      </c>
      <c r="R576" s="100">
        <v>5</v>
      </c>
      <c r="S576" s="100">
        <v>0</v>
      </c>
      <c r="T576" s="100">
        <v>6</v>
      </c>
      <c r="U576" s="100">
        <v>16.7</v>
      </c>
      <c r="V576" s="100">
        <v>47</v>
      </c>
      <c r="W576" s="100">
        <v>14.9</v>
      </c>
      <c r="X576" s="100" t="s">
        <v>78</v>
      </c>
    </row>
    <row r="577" spans="1:24">
      <c r="A577" s="100" t="s">
        <v>885</v>
      </c>
      <c r="B577" s="100" t="s">
        <v>896</v>
      </c>
      <c r="C577" s="100" t="s">
        <v>904</v>
      </c>
      <c r="D577" s="100" t="str">
        <f t="shared" si="26"/>
        <v>133570415</v>
      </c>
      <c r="E577" s="100" t="s">
        <v>812</v>
      </c>
      <c r="F577" s="100" t="s">
        <v>815</v>
      </c>
      <c r="G577" s="100" t="s">
        <v>700</v>
      </c>
      <c r="H577" s="100">
        <v>53</v>
      </c>
      <c r="I577" s="100">
        <v>45.3</v>
      </c>
      <c r="J577" s="100">
        <v>0</v>
      </c>
      <c r="K577" s="100">
        <v>0</v>
      </c>
      <c r="L577" s="100">
        <v>25</v>
      </c>
      <c r="M577" s="100">
        <v>36</v>
      </c>
      <c r="N577" s="100">
        <v>0</v>
      </c>
      <c r="O577" s="100">
        <v>0</v>
      </c>
      <c r="P577" s="100">
        <v>28</v>
      </c>
      <c r="Q577" s="100">
        <v>53.6</v>
      </c>
      <c r="R577" s="100">
        <v>5</v>
      </c>
      <c r="S577" s="100">
        <v>20</v>
      </c>
      <c r="T577" s="100">
        <v>6</v>
      </c>
      <c r="U577" s="100">
        <v>33.299999999999997</v>
      </c>
      <c r="V577" s="100">
        <v>47</v>
      </c>
      <c r="W577" s="100">
        <v>44.7</v>
      </c>
      <c r="X577" s="100" t="s">
        <v>78</v>
      </c>
    </row>
    <row r="578" spans="1:24">
      <c r="A578" s="100" t="s">
        <v>885</v>
      </c>
      <c r="B578" s="100" t="s">
        <v>896</v>
      </c>
      <c r="C578" s="100" t="s">
        <v>904</v>
      </c>
      <c r="D578" s="100" t="str">
        <f t="shared" si="26"/>
        <v>133570415</v>
      </c>
      <c r="E578" s="100" t="s">
        <v>812</v>
      </c>
      <c r="F578" s="100" t="s">
        <v>816</v>
      </c>
      <c r="G578" s="100" t="s">
        <v>699</v>
      </c>
      <c r="H578" s="100">
        <v>51</v>
      </c>
      <c r="I578" s="100">
        <v>25.5</v>
      </c>
      <c r="J578" s="100">
        <v>0</v>
      </c>
      <c r="K578" s="100">
        <v>0</v>
      </c>
      <c r="L578" s="100">
        <v>22</v>
      </c>
      <c r="M578" s="100">
        <v>22.7</v>
      </c>
      <c r="N578" s="100">
        <v>0</v>
      </c>
      <c r="O578" s="100">
        <v>0</v>
      </c>
      <c r="P578" s="100">
        <v>29</v>
      </c>
      <c r="Q578" s="100">
        <v>27.6</v>
      </c>
      <c r="R578" s="100">
        <v>1</v>
      </c>
      <c r="S578" s="100">
        <v>0</v>
      </c>
      <c r="T578" s="100">
        <v>5</v>
      </c>
      <c r="U578" s="100">
        <v>20</v>
      </c>
      <c r="V578" s="100">
        <v>47</v>
      </c>
      <c r="W578" s="100">
        <v>25.5</v>
      </c>
      <c r="X578" s="100" t="s">
        <v>78</v>
      </c>
    </row>
    <row r="579" spans="1:24">
      <c r="A579" s="100" t="s">
        <v>885</v>
      </c>
      <c r="B579" s="100" t="s">
        <v>896</v>
      </c>
      <c r="C579" s="100" t="s">
        <v>904</v>
      </c>
      <c r="D579" s="100" t="str">
        <f t="shared" si="26"/>
        <v>133570415</v>
      </c>
      <c r="E579" s="100" t="s">
        <v>812</v>
      </c>
      <c r="F579" s="100" t="s">
        <v>816</v>
      </c>
      <c r="G579" s="100" t="s">
        <v>700</v>
      </c>
      <c r="H579" s="100">
        <v>51</v>
      </c>
      <c r="I579" s="100">
        <v>62.7</v>
      </c>
      <c r="J579" s="100">
        <v>0</v>
      </c>
      <c r="K579" s="100">
        <v>0</v>
      </c>
      <c r="L579" s="100">
        <v>22</v>
      </c>
      <c r="M579" s="100">
        <v>45.5</v>
      </c>
      <c r="N579" s="100">
        <v>0</v>
      </c>
      <c r="O579" s="100">
        <v>0</v>
      </c>
      <c r="P579" s="100">
        <v>29</v>
      </c>
      <c r="Q579" s="100">
        <v>75.8</v>
      </c>
      <c r="R579" s="100">
        <v>1</v>
      </c>
      <c r="S579" s="100">
        <v>100</v>
      </c>
      <c r="T579" s="100">
        <v>5</v>
      </c>
      <c r="U579" s="100">
        <v>60</v>
      </c>
      <c r="V579" s="100">
        <v>47</v>
      </c>
      <c r="W579" s="100">
        <v>63.8</v>
      </c>
      <c r="X579" s="100" t="s">
        <v>78</v>
      </c>
    </row>
    <row r="580" spans="1:24">
      <c r="A580" s="100" t="s">
        <v>885</v>
      </c>
      <c r="B580" s="100" t="s">
        <v>896</v>
      </c>
      <c r="C580" s="100" t="s">
        <v>904</v>
      </c>
      <c r="D580" s="100" t="str">
        <f t="shared" si="26"/>
        <v>133570415</v>
      </c>
      <c r="E580" s="100" t="s">
        <v>812</v>
      </c>
      <c r="F580" s="100" t="s">
        <v>817</v>
      </c>
      <c r="G580" s="100" t="s">
        <v>699</v>
      </c>
      <c r="H580" s="100">
        <v>58</v>
      </c>
      <c r="I580" s="100">
        <v>31</v>
      </c>
      <c r="J580" s="100">
        <v>1</v>
      </c>
      <c r="K580" s="100">
        <v>100</v>
      </c>
      <c r="L580" s="100">
        <v>27</v>
      </c>
      <c r="M580" s="100">
        <v>40.700000000000003</v>
      </c>
      <c r="N580" s="100">
        <v>0</v>
      </c>
      <c r="O580" s="100">
        <v>0</v>
      </c>
      <c r="P580" s="100">
        <v>30</v>
      </c>
      <c r="Q580" s="100">
        <v>20</v>
      </c>
      <c r="R580" s="100">
        <v>5</v>
      </c>
      <c r="S580" s="100">
        <v>20</v>
      </c>
      <c r="T580" s="100">
        <v>6</v>
      </c>
      <c r="U580" s="100">
        <v>50</v>
      </c>
      <c r="V580" s="100">
        <v>54</v>
      </c>
      <c r="W580" s="100">
        <v>31.5</v>
      </c>
      <c r="X580" s="100" t="s">
        <v>78</v>
      </c>
    </row>
    <row r="581" spans="1:24">
      <c r="A581" s="100" t="s">
        <v>885</v>
      </c>
      <c r="B581" s="100" t="s">
        <v>896</v>
      </c>
      <c r="C581" s="100" t="s">
        <v>904</v>
      </c>
      <c r="D581" s="100" t="str">
        <f t="shared" si="26"/>
        <v>133570415</v>
      </c>
      <c r="E581" s="100" t="s">
        <v>812</v>
      </c>
      <c r="F581" s="100" t="s">
        <v>817</v>
      </c>
      <c r="G581" s="100" t="s">
        <v>700</v>
      </c>
      <c r="H581" s="100">
        <v>58</v>
      </c>
      <c r="I581" s="100">
        <v>53.4</v>
      </c>
      <c r="J581" s="100">
        <v>1</v>
      </c>
      <c r="K581" s="100">
        <v>100</v>
      </c>
      <c r="L581" s="100">
        <v>27</v>
      </c>
      <c r="M581" s="100">
        <v>44.4</v>
      </c>
      <c r="N581" s="100">
        <v>0</v>
      </c>
      <c r="O581" s="100">
        <v>0</v>
      </c>
      <c r="P581" s="100">
        <v>30</v>
      </c>
      <c r="Q581" s="100">
        <v>60</v>
      </c>
      <c r="R581" s="100">
        <v>5</v>
      </c>
      <c r="S581" s="100">
        <v>60</v>
      </c>
      <c r="T581" s="100">
        <v>6</v>
      </c>
      <c r="U581" s="100">
        <v>50</v>
      </c>
      <c r="V581" s="100">
        <v>54</v>
      </c>
      <c r="W581" s="100">
        <v>53.7</v>
      </c>
      <c r="X581" s="100" t="s">
        <v>78</v>
      </c>
    </row>
    <row r="582" spans="1:24">
      <c r="A582" s="100" t="s">
        <v>885</v>
      </c>
      <c r="B582" s="100" t="s">
        <v>896</v>
      </c>
      <c r="C582" s="100" t="s">
        <v>904</v>
      </c>
      <c r="D582" s="100" t="str">
        <f t="shared" si="26"/>
        <v>133570415</v>
      </c>
      <c r="E582" s="100" t="s">
        <v>812</v>
      </c>
      <c r="F582" s="100" t="s">
        <v>818</v>
      </c>
      <c r="G582" s="100" t="s">
        <v>699</v>
      </c>
      <c r="H582" s="100">
        <v>61</v>
      </c>
      <c r="I582" s="100">
        <v>23</v>
      </c>
      <c r="J582" s="100">
        <v>0</v>
      </c>
      <c r="K582" s="100">
        <v>0</v>
      </c>
      <c r="L582" s="100">
        <v>30</v>
      </c>
      <c r="M582" s="100">
        <v>26.6</v>
      </c>
      <c r="N582" s="100">
        <v>0</v>
      </c>
      <c r="O582" s="100">
        <v>0</v>
      </c>
      <c r="P582" s="100">
        <v>31</v>
      </c>
      <c r="Q582" s="100">
        <v>19.3</v>
      </c>
      <c r="R582" s="100">
        <v>0</v>
      </c>
      <c r="S582" s="100">
        <v>0</v>
      </c>
      <c r="T582" s="100">
        <v>14</v>
      </c>
      <c r="U582" s="100">
        <v>14.3</v>
      </c>
      <c r="V582" s="100">
        <v>58</v>
      </c>
      <c r="W582" s="100">
        <v>22.4</v>
      </c>
      <c r="X582" s="100" t="s">
        <v>78</v>
      </c>
    </row>
    <row r="583" spans="1:24">
      <c r="A583" s="100" t="s">
        <v>885</v>
      </c>
      <c r="B583" s="100" t="s">
        <v>896</v>
      </c>
      <c r="C583" s="100" t="s">
        <v>904</v>
      </c>
      <c r="D583" s="100" t="str">
        <f t="shared" si="26"/>
        <v>133570415</v>
      </c>
      <c r="E583" s="100" t="s">
        <v>812</v>
      </c>
      <c r="F583" s="100" t="s">
        <v>818</v>
      </c>
      <c r="G583" s="100" t="s">
        <v>700</v>
      </c>
      <c r="H583" s="100">
        <v>61</v>
      </c>
      <c r="I583" s="100">
        <v>24.6</v>
      </c>
      <c r="J583" s="100">
        <v>0</v>
      </c>
      <c r="K583" s="100">
        <v>0</v>
      </c>
      <c r="L583" s="100">
        <v>30</v>
      </c>
      <c r="M583" s="100">
        <v>33.299999999999997</v>
      </c>
      <c r="N583" s="100">
        <v>0</v>
      </c>
      <c r="O583" s="100">
        <v>0</v>
      </c>
      <c r="P583" s="100">
        <v>31</v>
      </c>
      <c r="Q583" s="100">
        <v>16.100000000000001</v>
      </c>
      <c r="R583" s="100">
        <v>0</v>
      </c>
      <c r="S583" s="100">
        <v>0</v>
      </c>
      <c r="T583" s="100">
        <v>14</v>
      </c>
      <c r="U583" s="100">
        <v>28.5</v>
      </c>
      <c r="V583" s="100">
        <v>58</v>
      </c>
      <c r="W583" s="100">
        <v>25.8</v>
      </c>
      <c r="X583" s="100" t="s">
        <v>78</v>
      </c>
    </row>
    <row r="584" spans="1:24">
      <c r="A584" s="100" t="s">
        <v>885</v>
      </c>
      <c r="B584" s="100" t="s">
        <v>896</v>
      </c>
      <c r="C584" s="100" t="s">
        <v>904</v>
      </c>
      <c r="D584" s="100" t="str">
        <f t="shared" si="26"/>
        <v>133570415</v>
      </c>
      <c r="E584" s="100" t="s">
        <v>812</v>
      </c>
      <c r="F584" s="100" t="s">
        <v>819</v>
      </c>
      <c r="G584" s="100" t="s">
        <v>699</v>
      </c>
      <c r="H584" s="100">
        <v>72</v>
      </c>
      <c r="I584" s="100">
        <v>41.7</v>
      </c>
      <c r="J584" s="100">
        <v>1</v>
      </c>
      <c r="K584" s="100">
        <v>100</v>
      </c>
      <c r="L584" s="100">
        <v>31</v>
      </c>
      <c r="M584" s="100">
        <v>38.700000000000003</v>
      </c>
      <c r="N584" s="100">
        <v>0</v>
      </c>
      <c r="O584" s="100">
        <v>0</v>
      </c>
      <c r="P584" s="100">
        <v>40</v>
      </c>
      <c r="Q584" s="100">
        <v>42.5</v>
      </c>
      <c r="R584" s="100">
        <v>4</v>
      </c>
      <c r="S584" s="100">
        <v>0</v>
      </c>
      <c r="T584" s="100">
        <v>13</v>
      </c>
      <c r="U584" s="100">
        <v>38.5</v>
      </c>
      <c r="V584" s="100">
        <v>69</v>
      </c>
      <c r="W584" s="100">
        <v>42</v>
      </c>
      <c r="X584" s="100" t="s">
        <v>78</v>
      </c>
    </row>
    <row r="585" spans="1:24">
      <c r="A585" s="100" t="s">
        <v>885</v>
      </c>
      <c r="B585" s="100" t="s">
        <v>896</v>
      </c>
      <c r="C585" s="100" t="s">
        <v>904</v>
      </c>
      <c r="D585" s="100" t="str">
        <f t="shared" si="26"/>
        <v>133570415</v>
      </c>
      <c r="E585" s="100" t="s">
        <v>812</v>
      </c>
      <c r="F585" s="100" t="s">
        <v>819</v>
      </c>
      <c r="G585" s="100" t="s">
        <v>700</v>
      </c>
      <c r="H585" s="100">
        <v>72</v>
      </c>
      <c r="I585" s="100">
        <v>47.2</v>
      </c>
      <c r="J585" s="100">
        <v>1</v>
      </c>
      <c r="K585" s="100">
        <v>100</v>
      </c>
      <c r="L585" s="100">
        <v>31</v>
      </c>
      <c r="M585" s="100">
        <v>45.2</v>
      </c>
      <c r="N585" s="100">
        <v>0</v>
      </c>
      <c r="O585" s="100">
        <v>0</v>
      </c>
      <c r="P585" s="100">
        <v>40</v>
      </c>
      <c r="Q585" s="100">
        <v>47.5</v>
      </c>
      <c r="R585" s="100">
        <v>4</v>
      </c>
      <c r="S585" s="100">
        <v>0</v>
      </c>
      <c r="T585" s="100">
        <v>13</v>
      </c>
      <c r="U585" s="100">
        <v>38.5</v>
      </c>
      <c r="V585" s="100">
        <v>69</v>
      </c>
      <c r="W585" s="100">
        <v>47.8</v>
      </c>
      <c r="X585" s="100" t="s">
        <v>78</v>
      </c>
    </row>
    <row r="586" spans="1:24">
      <c r="A586" s="100" t="s">
        <v>885</v>
      </c>
      <c r="B586" s="100" t="s">
        <v>896</v>
      </c>
      <c r="C586" s="100" t="s">
        <v>905</v>
      </c>
      <c r="D586" s="100" t="str">
        <f t="shared" ref="D586:D602" si="27">A586&amp;B586&amp;C586</f>
        <v>133570435</v>
      </c>
      <c r="E586" s="100" t="s">
        <v>812</v>
      </c>
      <c r="F586" s="100" t="s">
        <v>814</v>
      </c>
      <c r="G586" s="100" t="s">
        <v>699</v>
      </c>
      <c r="H586" s="100">
        <v>34</v>
      </c>
      <c r="I586" s="100">
        <v>32.4</v>
      </c>
      <c r="J586" s="100">
        <v>0</v>
      </c>
      <c r="K586" s="100">
        <v>0</v>
      </c>
      <c r="L586" s="100">
        <v>34</v>
      </c>
      <c r="M586" s="100">
        <v>32.4</v>
      </c>
      <c r="N586" s="100">
        <v>0</v>
      </c>
      <c r="O586" s="100">
        <v>0</v>
      </c>
      <c r="P586" s="100">
        <v>0</v>
      </c>
      <c r="Q586" s="100">
        <v>0</v>
      </c>
      <c r="R586" s="100">
        <v>1</v>
      </c>
      <c r="S586" s="100">
        <v>100</v>
      </c>
      <c r="T586" s="100">
        <v>4</v>
      </c>
      <c r="U586" s="100">
        <v>0</v>
      </c>
      <c r="V586" s="100">
        <v>33</v>
      </c>
      <c r="W586" s="100">
        <v>33.299999999999997</v>
      </c>
      <c r="X586" s="100" t="s">
        <v>85</v>
      </c>
    </row>
    <row r="587" spans="1:24">
      <c r="A587" s="100" t="s">
        <v>885</v>
      </c>
      <c r="B587" s="100" t="s">
        <v>896</v>
      </c>
      <c r="C587" s="100" t="s">
        <v>905</v>
      </c>
      <c r="D587" s="100" t="str">
        <f t="shared" si="27"/>
        <v>133570435</v>
      </c>
      <c r="E587" s="100" t="s">
        <v>812</v>
      </c>
      <c r="F587" s="100" t="s">
        <v>814</v>
      </c>
      <c r="G587" s="100" t="s">
        <v>700</v>
      </c>
      <c r="H587" s="100">
        <v>33</v>
      </c>
      <c r="I587" s="100">
        <v>39.4</v>
      </c>
      <c r="J587" s="100">
        <v>0</v>
      </c>
      <c r="K587" s="100">
        <v>0</v>
      </c>
      <c r="L587" s="100">
        <v>33</v>
      </c>
      <c r="M587" s="100">
        <v>39.4</v>
      </c>
      <c r="N587" s="100">
        <v>0</v>
      </c>
      <c r="O587" s="100">
        <v>0</v>
      </c>
      <c r="P587" s="100">
        <v>0</v>
      </c>
      <c r="Q587" s="100">
        <v>0</v>
      </c>
      <c r="R587" s="100">
        <v>1</v>
      </c>
      <c r="S587" s="100">
        <v>100</v>
      </c>
      <c r="T587" s="100">
        <v>3</v>
      </c>
      <c r="U587" s="100">
        <v>33.299999999999997</v>
      </c>
      <c r="V587" s="100">
        <v>32</v>
      </c>
      <c r="W587" s="100">
        <v>40.6</v>
      </c>
      <c r="X587" s="100" t="s">
        <v>85</v>
      </c>
    </row>
    <row r="588" spans="1:24">
      <c r="A588" s="100" t="s">
        <v>885</v>
      </c>
      <c r="B588" s="100" t="s">
        <v>896</v>
      </c>
      <c r="C588" s="100" t="s">
        <v>905</v>
      </c>
      <c r="D588" s="100" t="str">
        <f t="shared" si="27"/>
        <v>133570435</v>
      </c>
      <c r="E588" s="100" t="s">
        <v>812</v>
      </c>
      <c r="F588" s="100" t="s">
        <v>815</v>
      </c>
      <c r="G588" s="100" t="s">
        <v>699</v>
      </c>
      <c r="H588" s="100">
        <v>54</v>
      </c>
      <c r="I588" s="100">
        <v>25.9</v>
      </c>
      <c r="J588" s="100">
        <v>0</v>
      </c>
      <c r="K588" s="100">
        <v>0</v>
      </c>
      <c r="L588" s="100">
        <v>52</v>
      </c>
      <c r="M588" s="100">
        <v>26.9</v>
      </c>
      <c r="N588" s="100">
        <v>0</v>
      </c>
      <c r="O588" s="100">
        <v>0</v>
      </c>
      <c r="P588" s="100">
        <v>2</v>
      </c>
      <c r="Q588" s="100">
        <v>0</v>
      </c>
      <c r="R588" s="100">
        <v>0</v>
      </c>
      <c r="S588" s="100">
        <v>0</v>
      </c>
      <c r="T588" s="100">
        <v>9</v>
      </c>
      <c r="U588" s="100">
        <v>0</v>
      </c>
      <c r="V588" s="100">
        <v>47</v>
      </c>
      <c r="W588" s="100">
        <v>27.7</v>
      </c>
      <c r="X588" s="100" t="s">
        <v>85</v>
      </c>
    </row>
    <row r="589" spans="1:24">
      <c r="A589" s="100" t="s">
        <v>885</v>
      </c>
      <c r="B589" s="100" t="s">
        <v>896</v>
      </c>
      <c r="C589" s="100" t="s">
        <v>905</v>
      </c>
      <c r="D589" s="100" t="str">
        <f t="shared" si="27"/>
        <v>133570435</v>
      </c>
      <c r="E589" s="100" t="s">
        <v>812</v>
      </c>
      <c r="F589" s="100" t="s">
        <v>815</v>
      </c>
      <c r="G589" s="100" t="s">
        <v>700</v>
      </c>
      <c r="H589" s="100">
        <v>53</v>
      </c>
      <c r="I589" s="100">
        <v>34</v>
      </c>
      <c r="J589" s="100">
        <v>0</v>
      </c>
      <c r="K589" s="100">
        <v>0</v>
      </c>
      <c r="L589" s="100">
        <v>52</v>
      </c>
      <c r="M589" s="100">
        <v>32.700000000000003</v>
      </c>
      <c r="N589" s="100">
        <v>0</v>
      </c>
      <c r="O589" s="100">
        <v>0</v>
      </c>
      <c r="P589" s="100">
        <v>2</v>
      </c>
      <c r="Q589" s="100">
        <v>50</v>
      </c>
      <c r="R589" s="100">
        <v>0</v>
      </c>
      <c r="S589" s="100">
        <v>0</v>
      </c>
      <c r="T589" s="100">
        <v>9</v>
      </c>
      <c r="U589" s="100">
        <v>11.1</v>
      </c>
      <c r="V589" s="100">
        <v>47</v>
      </c>
      <c r="W589" s="100">
        <v>29.8</v>
      </c>
      <c r="X589" s="100" t="s">
        <v>85</v>
      </c>
    </row>
    <row r="590" spans="1:24">
      <c r="A590" s="100" t="s">
        <v>885</v>
      </c>
      <c r="B590" s="100" t="s">
        <v>896</v>
      </c>
      <c r="C590" s="100" t="s">
        <v>905</v>
      </c>
      <c r="D590" s="100" t="str">
        <f t="shared" si="27"/>
        <v>133570435</v>
      </c>
      <c r="E590" s="100" t="s">
        <v>812</v>
      </c>
      <c r="F590" s="100" t="s">
        <v>816</v>
      </c>
      <c r="G590" s="100" t="s">
        <v>699</v>
      </c>
      <c r="H590" s="100">
        <v>63</v>
      </c>
      <c r="I590" s="100">
        <v>20.6</v>
      </c>
      <c r="J590" s="100">
        <v>0</v>
      </c>
      <c r="K590" s="100">
        <v>0</v>
      </c>
      <c r="L590" s="100">
        <v>61</v>
      </c>
      <c r="M590" s="100">
        <v>19.7</v>
      </c>
      <c r="N590" s="100">
        <v>0</v>
      </c>
      <c r="O590" s="100">
        <v>0</v>
      </c>
      <c r="P590" s="100">
        <v>1</v>
      </c>
      <c r="Q590" s="100">
        <v>0</v>
      </c>
      <c r="R590" s="100">
        <v>0</v>
      </c>
      <c r="S590" s="100">
        <v>0</v>
      </c>
      <c r="T590" s="100">
        <v>15</v>
      </c>
      <c r="U590" s="100">
        <v>6.7</v>
      </c>
      <c r="V590" s="100">
        <v>58</v>
      </c>
      <c r="W590" s="100">
        <v>20.7</v>
      </c>
      <c r="X590" s="100" t="s">
        <v>85</v>
      </c>
    </row>
    <row r="591" spans="1:24">
      <c r="A591" s="100" t="s">
        <v>885</v>
      </c>
      <c r="B591" s="100" t="s">
        <v>896</v>
      </c>
      <c r="C591" s="100" t="s">
        <v>905</v>
      </c>
      <c r="D591" s="100" t="str">
        <f t="shared" si="27"/>
        <v>133570435</v>
      </c>
      <c r="E591" s="100" t="s">
        <v>812</v>
      </c>
      <c r="F591" s="100" t="s">
        <v>816</v>
      </c>
      <c r="G591" s="100" t="s">
        <v>700</v>
      </c>
      <c r="H591" s="100">
        <v>63</v>
      </c>
      <c r="I591" s="100">
        <v>38.1</v>
      </c>
      <c r="J591" s="100">
        <v>0</v>
      </c>
      <c r="K591" s="100">
        <v>0</v>
      </c>
      <c r="L591" s="100">
        <v>61</v>
      </c>
      <c r="M591" s="100">
        <v>37.700000000000003</v>
      </c>
      <c r="N591" s="100">
        <v>0</v>
      </c>
      <c r="O591" s="100">
        <v>0</v>
      </c>
      <c r="P591" s="100">
        <v>1</v>
      </c>
      <c r="Q591" s="100">
        <v>0</v>
      </c>
      <c r="R591" s="100">
        <v>0</v>
      </c>
      <c r="S591" s="100">
        <v>0</v>
      </c>
      <c r="T591" s="100">
        <v>15</v>
      </c>
      <c r="U591" s="100">
        <v>20</v>
      </c>
      <c r="V591" s="100">
        <v>58</v>
      </c>
      <c r="W591" s="100">
        <v>37.9</v>
      </c>
      <c r="X591" s="100" t="s">
        <v>85</v>
      </c>
    </row>
    <row r="592" spans="1:24">
      <c r="A592" s="100" t="s">
        <v>885</v>
      </c>
      <c r="B592" s="100" t="s">
        <v>896</v>
      </c>
      <c r="C592" s="100" t="s">
        <v>905</v>
      </c>
      <c r="D592" s="100" t="str">
        <f t="shared" si="27"/>
        <v>133570435</v>
      </c>
      <c r="E592" s="100" t="s">
        <v>812</v>
      </c>
      <c r="F592" s="100" t="s">
        <v>817</v>
      </c>
      <c r="G592" s="100" t="s">
        <v>699</v>
      </c>
      <c r="H592" s="100">
        <v>63</v>
      </c>
      <c r="I592" s="100">
        <v>23.8</v>
      </c>
      <c r="J592" s="100">
        <v>0</v>
      </c>
      <c r="K592" s="100">
        <v>0</v>
      </c>
      <c r="L592" s="100">
        <v>62</v>
      </c>
      <c r="M592" s="100">
        <v>24.2</v>
      </c>
      <c r="N592" s="100">
        <v>0</v>
      </c>
      <c r="O592" s="100">
        <v>0</v>
      </c>
      <c r="P592" s="100">
        <v>0</v>
      </c>
      <c r="Q592" s="100">
        <v>0</v>
      </c>
      <c r="R592" s="100">
        <v>0</v>
      </c>
      <c r="S592" s="100">
        <v>0</v>
      </c>
      <c r="T592" s="100">
        <v>12</v>
      </c>
      <c r="U592" s="100">
        <v>0</v>
      </c>
      <c r="V592" s="100">
        <v>54</v>
      </c>
      <c r="W592" s="100">
        <v>24.1</v>
      </c>
      <c r="X592" s="100" t="s">
        <v>85</v>
      </c>
    </row>
    <row r="593" spans="1:24">
      <c r="A593" s="100" t="s">
        <v>885</v>
      </c>
      <c r="B593" s="100" t="s">
        <v>896</v>
      </c>
      <c r="C593" s="100" t="s">
        <v>905</v>
      </c>
      <c r="D593" s="100" t="str">
        <f t="shared" si="27"/>
        <v>133570435</v>
      </c>
      <c r="E593" s="100" t="s">
        <v>812</v>
      </c>
      <c r="F593" s="100" t="s">
        <v>817</v>
      </c>
      <c r="G593" s="100" t="s">
        <v>700</v>
      </c>
      <c r="H593" s="100">
        <v>63</v>
      </c>
      <c r="I593" s="100">
        <v>35</v>
      </c>
      <c r="J593" s="100">
        <v>0</v>
      </c>
      <c r="K593" s="100">
        <v>0</v>
      </c>
      <c r="L593" s="100">
        <v>62</v>
      </c>
      <c r="M593" s="100">
        <v>35.4</v>
      </c>
      <c r="N593" s="100">
        <v>0</v>
      </c>
      <c r="O593" s="100">
        <v>0</v>
      </c>
      <c r="P593" s="100">
        <v>0</v>
      </c>
      <c r="Q593" s="100">
        <v>0</v>
      </c>
      <c r="R593" s="100">
        <v>0</v>
      </c>
      <c r="S593" s="100">
        <v>0</v>
      </c>
      <c r="T593" s="100">
        <v>12</v>
      </c>
      <c r="U593" s="100">
        <v>8.3000000000000007</v>
      </c>
      <c r="V593" s="100">
        <v>54</v>
      </c>
      <c r="W593" s="100">
        <v>37.1</v>
      </c>
      <c r="X593" s="100" t="s">
        <v>85</v>
      </c>
    </row>
    <row r="594" spans="1:24">
      <c r="A594" s="100" t="s">
        <v>885</v>
      </c>
      <c r="B594" s="100" t="s">
        <v>896</v>
      </c>
      <c r="C594" s="100" t="s">
        <v>905</v>
      </c>
      <c r="D594" s="100" t="str">
        <f t="shared" si="27"/>
        <v>133570435</v>
      </c>
      <c r="E594" s="100" t="s">
        <v>812</v>
      </c>
      <c r="F594" s="100" t="s">
        <v>818</v>
      </c>
      <c r="G594" s="100" t="s">
        <v>699</v>
      </c>
      <c r="H594" s="100">
        <v>71</v>
      </c>
      <c r="I594" s="100">
        <v>22.5</v>
      </c>
      <c r="J594" s="100">
        <v>0</v>
      </c>
      <c r="K594" s="100">
        <v>0</v>
      </c>
      <c r="L594" s="100">
        <v>69</v>
      </c>
      <c r="M594" s="100">
        <v>23.1</v>
      </c>
      <c r="N594" s="100">
        <v>0</v>
      </c>
      <c r="O594" s="100">
        <v>0</v>
      </c>
      <c r="P594" s="100">
        <v>2</v>
      </c>
      <c r="Q594" s="100">
        <v>0</v>
      </c>
      <c r="R594" s="100">
        <v>1</v>
      </c>
      <c r="S594" s="100">
        <v>0</v>
      </c>
      <c r="T594" s="100">
        <v>26</v>
      </c>
      <c r="U594" s="100">
        <v>3.8</v>
      </c>
      <c r="V594" s="100">
        <v>63</v>
      </c>
      <c r="W594" s="100">
        <v>20.6</v>
      </c>
      <c r="X594" s="100" t="s">
        <v>85</v>
      </c>
    </row>
    <row r="595" spans="1:24">
      <c r="A595" s="100" t="s">
        <v>885</v>
      </c>
      <c r="B595" s="100" t="s">
        <v>896</v>
      </c>
      <c r="C595" s="100" t="s">
        <v>905</v>
      </c>
      <c r="D595" s="100" t="str">
        <f t="shared" si="27"/>
        <v>133570435</v>
      </c>
      <c r="E595" s="100" t="s">
        <v>812</v>
      </c>
      <c r="F595" s="100" t="s">
        <v>818</v>
      </c>
      <c r="G595" s="100" t="s">
        <v>700</v>
      </c>
      <c r="H595" s="100">
        <v>71</v>
      </c>
      <c r="I595" s="100">
        <v>22.5</v>
      </c>
      <c r="J595" s="100">
        <v>0</v>
      </c>
      <c r="K595" s="100">
        <v>0</v>
      </c>
      <c r="L595" s="100">
        <v>69</v>
      </c>
      <c r="M595" s="100">
        <v>23.2</v>
      </c>
      <c r="N595" s="100">
        <v>0</v>
      </c>
      <c r="O595" s="100">
        <v>0</v>
      </c>
      <c r="P595" s="100">
        <v>2</v>
      </c>
      <c r="Q595" s="100">
        <v>0</v>
      </c>
      <c r="R595" s="100">
        <v>1</v>
      </c>
      <c r="S595" s="100">
        <v>0</v>
      </c>
      <c r="T595" s="100">
        <v>26</v>
      </c>
      <c r="U595" s="100">
        <v>7.7</v>
      </c>
      <c r="V595" s="100">
        <v>63</v>
      </c>
      <c r="W595" s="100">
        <v>22.2</v>
      </c>
      <c r="X595" s="100" t="s">
        <v>85</v>
      </c>
    </row>
    <row r="596" spans="1:24">
      <c r="A596" s="100" t="s">
        <v>885</v>
      </c>
      <c r="B596" s="100" t="s">
        <v>896</v>
      </c>
      <c r="C596" s="100" t="s">
        <v>905</v>
      </c>
      <c r="D596" s="100" t="str">
        <f t="shared" si="27"/>
        <v>133570435</v>
      </c>
      <c r="E596" s="100" t="s">
        <v>812</v>
      </c>
      <c r="F596" s="100" t="s">
        <v>819</v>
      </c>
      <c r="G596" s="100" t="s">
        <v>699</v>
      </c>
      <c r="H596" s="100">
        <v>78</v>
      </c>
      <c r="I596" s="100">
        <v>46.2</v>
      </c>
      <c r="J596" s="100">
        <v>0</v>
      </c>
      <c r="K596" s="100">
        <v>0</v>
      </c>
      <c r="L596" s="100">
        <v>76</v>
      </c>
      <c r="M596" s="100">
        <v>44.7</v>
      </c>
      <c r="N596" s="100">
        <v>0</v>
      </c>
      <c r="O596" s="100">
        <v>0</v>
      </c>
      <c r="P596" s="100">
        <v>2</v>
      </c>
      <c r="Q596" s="100">
        <v>100</v>
      </c>
      <c r="R596" s="100">
        <v>0</v>
      </c>
      <c r="S596" s="100">
        <v>0</v>
      </c>
      <c r="T596" s="100">
        <v>25</v>
      </c>
      <c r="U596" s="100">
        <v>40</v>
      </c>
      <c r="V596" s="100">
        <v>63</v>
      </c>
      <c r="W596" s="100">
        <v>42.9</v>
      </c>
      <c r="X596" s="100" t="s">
        <v>85</v>
      </c>
    </row>
    <row r="597" spans="1:24">
      <c r="A597" s="100" t="s">
        <v>885</v>
      </c>
      <c r="B597" s="100" t="s">
        <v>896</v>
      </c>
      <c r="C597" s="100" t="s">
        <v>905</v>
      </c>
      <c r="D597" s="100" t="str">
        <f t="shared" si="27"/>
        <v>133570435</v>
      </c>
      <c r="E597" s="100" t="s">
        <v>812</v>
      </c>
      <c r="F597" s="100" t="s">
        <v>819</v>
      </c>
      <c r="G597" s="100" t="s">
        <v>700</v>
      </c>
      <c r="H597" s="100">
        <v>78</v>
      </c>
      <c r="I597" s="100">
        <v>32.1</v>
      </c>
      <c r="J597" s="100">
        <v>0</v>
      </c>
      <c r="K597" s="100">
        <v>0</v>
      </c>
      <c r="L597" s="100">
        <v>76</v>
      </c>
      <c r="M597" s="100">
        <v>31.5</v>
      </c>
      <c r="N597" s="100">
        <v>0</v>
      </c>
      <c r="O597" s="100">
        <v>0</v>
      </c>
      <c r="P597" s="100">
        <v>2</v>
      </c>
      <c r="Q597" s="100">
        <v>50</v>
      </c>
      <c r="R597" s="100">
        <v>0</v>
      </c>
      <c r="S597" s="100">
        <v>0</v>
      </c>
      <c r="T597" s="100">
        <v>25</v>
      </c>
      <c r="U597" s="100">
        <v>20</v>
      </c>
      <c r="V597" s="100">
        <v>63</v>
      </c>
      <c r="W597" s="100">
        <v>31.8</v>
      </c>
      <c r="X597" s="100" t="s">
        <v>85</v>
      </c>
    </row>
    <row r="598" spans="1:24">
      <c r="A598" s="100" t="s">
        <v>885</v>
      </c>
      <c r="B598" s="100" t="s">
        <v>896</v>
      </c>
      <c r="C598" s="100" t="s">
        <v>906</v>
      </c>
      <c r="D598" s="100" t="str">
        <f t="shared" si="27"/>
        <v>133570440</v>
      </c>
      <c r="E598" s="100" t="s">
        <v>812</v>
      </c>
      <c r="F598" s="100" t="s">
        <v>814</v>
      </c>
      <c r="G598" s="100" t="s">
        <v>699</v>
      </c>
      <c r="H598" s="100">
        <v>77</v>
      </c>
      <c r="I598" s="100">
        <v>35.1</v>
      </c>
      <c r="J598" s="100">
        <v>1</v>
      </c>
      <c r="K598" s="100">
        <v>0</v>
      </c>
      <c r="L598" s="100">
        <v>10</v>
      </c>
      <c r="M598" s="100">
        <v>40</v>
      </c>
      <c r="N598" s="100">
        <v>1</v>
      </c>
      <c r="O598" s="100">
        <v>0</v>
      </c>
      <c r="P598" s="100">
        <v>64</v>
      </c>
      <c r="Q598" s="100">
        <v>35.9</v>
      </c>
      <c r="R598" s="100">
        <v>20</v>
      </c>
      <c r="S598" s="100">
        <v>30</v>
      </c>
      <c r="T598" s="100">
        <v>6</v>
      </c>
      <c r="U598" s="100">
        <v>33.299999999999997</v>
      </c>
      <c r="V598" s="100">
        <v>73</v>
      </c>
      <c r="W598" s="100">
        <v>35.6</v>
      </c>
      <c r="X598" s="100" t="s">
        <v>78</v>
      </c>
    </row>
    <row r="599" spans="1:24">
      <c r="A599" s="100" t="s">
        <v>885</v>
      </c>
      <c r="B599" s="100" t="s">
        <v>896</v>
      </c>
      <c r="C599" s="100" t="s">
        <v>906</v>
      </c>
      <c r="D599" s="100" t="str">
        <f t="shared" si="27"/>
        <v>133570440</v>
      </c>
      <c r="E599" s="100" t="s">
        <v>812</v>
      </c>
      <c r="F599" s="100" t="s">
        <v>814</v>
      </c>
      <c r="G599" s="100" t="s">
        <v>700</v>
      </c>
      <c r="H599" s="100">
        <v>77</v>
      </c>
      <c r="I599" s="100">
        <v>40.299999999999997</v>
      </c>
      <c r="J599" s="100">
        <v>1</v>
      </c>
      <c r="K599" s="100">
        <v>0</v>
      </c>
      <c r="L599" s="100">
        <v>10</v>
      </c>
      <c r="M599" s="100">
        <v>60</v>
      </c>
      <c r="N599" s="100">
        <v>1</v>
      </c>
      <c r="O599" s="100">
        <v>100</v>
      </c>
      <c r="P599" s="100">
        <v>64</v>
      </c>
      <c r="Q599" s="100">
        <v>37.5</v>
      </c>
      <c r="R599" s="100">
        <v>20</v>
      </c>
      <c r="S599" s="100">
        <v>20</v>
      </c>
      <c r="T599" s="100">
        <v>6</v>
      </c>
      <c r="U599" s="100">
        <v>0</v>
      </c>
      <c r="V599" s="100">
        <v>73</v>
      </c>
      <c r="W599" s="100">
        <v>39.700000000000003</v>
      </c>
      <c r="X599" s="100" t="s">
        <v>78</v>
      </c>
    </row>
    <row r="600" spans="1:24">
      <c r="A600" s="100" t="s">
        <v>885</v>
      </c>
      <c r="B600" s="100" t="s">
        <v>896</v>
      </c>
      <c r="C600" s="100" t="s">
        <v>906</v>
      </c>
      <c r="D600" s="100" t="str">
        <f t="shared" si="27"/>
        <v>133570440</v>
      </c>
      <c r="E600" s="100" t="s">
        <v>812</v>
      </c>
      <c r="F600" s="100" t="s">
        <v>815</v>
      </c>
      <c r="G600" s="100" t="s">
        <v>699</v>
      </c>
      <c r="H600" s="100">
        <v>71</v>
      </c>
      <c r="I600" s="100">
        <v>21.1</v>
      </c>
      <c r="J600" s="100">
        <v>0</v>
      </c>
      <c r="K600" s="100">
        <v>0</v>
      </c>
      <c r="L600" s="100">
        <v>13</v>
      </c>
      <c r="M600" s="100">
        <v>30.8</v>
      </c>
      <c r="N600" s="100">
        <v>0</v>
      </c>
      <c r="O600" s="100">
        <v>0</v>
      </c>
      <c r="P600" s="100">
        <v>58</v>
      </c>
      <c r="Q600" s="100">
        <v>19</v>
      </c>
      <c r="R600" s="100">
        <v>11</v>
      </c>
      <c r="S600" s="100">
        <v>0</v>
      </c>
      <c r="T600" s="100">
        <v>4</v>
      </c>
      <c r="U600" s="100">
        <v>0</v>
      </c>
      <c r="V600" s="100">
        <v>70</v>
      </c>
      <c r="W600" s="100">
        <v>20</v>
      </c>
      <c r="X600" s="100" t="s">
        <v>78</v>
      </c>
    </row>
    <row r="601" spans="1:24">
      <c r="A601" s="100" t="s">
        <v>885</v>
      </c>
      <c r="B601" s="100" t="s">
        <v>896</v>
      </c>
      <c r="C601" s="100" t="s">
        <v>906</v>
      </c>
      <c r="D601" s="100" t="str">
        <f t="shared" si="27"/>
        <v>133570440</v>
      </c>
      <c r="E601" s="100" t="s">
        <v>812</v>
      </c>
      <c r="F601" s="100" t="s">
        <v>815</v>
      </c>
      <c r="G601" s="100" t="s">
        <v>700</v>
      </c>
      <c r="H601" s="100">
        <v>71</v>
      </c>
      <c r="I601" s="100">
        <v>43.6</v>
      </c>
      <c r="J601" s="100">
        <v>0</v>
      </c>
      <c r="K601" s="100">
        <v>0</v>
      </c>
      <c r="L601" s="100">
        <v>13</v>
      </c>
      <c r="M601" s="100">
        <v>30.8</v>
      </c>
      <c r="N601" s="100">
        <v>0</v>
      </c>
      <c r="O601" s="100">
        <v>0</v>
      </c>
      <c r="P601" s="100">
        <v>58</v>
      </c>
      <c r="Q601" s="100">
        <v>46.6</v>
      </c>
      <c r="R601" s="100">
        <v>11</v>
      </c>
      <c r="S601" s="100">
        <v>27.3</v>
      </c>
      <c r="T601" s="100">
        <v>4</v>
      </c>
      <c r="U601" s="100">
        <v>75</v>
      </c>
      <c r="V601" s="100">
        <v>70</v>
      </c>
      <c r="W601" s="100">
        <v>42.8</v>
      </c>
      <c r="X601" s="100" t="s">
        <v>78</v>
      </c>
    </row>
    <row r="602" spans="1:24">
      <c r="A602" s="100" t="s">
        <v>885</v>
      </c>
      <c r="B602" s="100" t="s">
        <v>896</v>
      </c>
      <c r="C602" s="100" t="s">
        <v>906</v>
      </c>
      <c r="D602" s="100" t="str">
        <f t="shared" si="27"/>
        <v>133570440</v>
      </c>
      <c r="E602" s="100" t="s">
        <v>812</v>
      </c>
      <c r="F602" s="100" t="s">
        <v>816</v>
      </c>
      <c r="G602" s="100" t="s">
        <v>699</v>
      </c>
      <c r="H602" s="100">
        <v>84</v>
      </c>
      <c r="I602" s="100">
        <v>19.100000000000001</v>
      </c>
      <c r="J602" s="100">
        <v>0</v>
      </c>
      <c r="K602" s="100">
        <v>0</v>
      </c>
      <c r="L602" s="100">
        <v>12</v>
      </c>
      <c r="M602" s="100">
        <v>0</v>
      </c>
      <c r="N602" s="100">
        <v>3</v>
      </c>
      <c r="O602" s="100">
        <v>66.7</v>
      </c>
      <c r="P602" s="100">
        <v>69</v>
      </c>
      <c r="Q602" s="100">
        <v>20.3</v>
      </c>
      <c r="R602" s="100">
        <v>9</v>
      </c>
      <c r="S602" s="100">
        <v>0</v>
      </c>
      <c r="T602" s="100">
        <v>7</v>
      </c>
      <c r="U602" s="100">
        <v>42.9</v>
      </c>
      <c r="V602" s="100">
        <v>79</v>
      </c>
      <c r="W602" s="100">
        <v>17.7</v>
      </c>
      <c r="X602" s="100" t="s">
        <v>78</v>
      </c>
    </row>
    <row r="603" spans="1:24">
      <c r="A603" s="100" t="s">
        <v>885</v>
      </c>
      <c r="B603" s="100" t="s">
        <v>896</v>
      </c>
      <c r="C603" s="100" t="s">
        <v>906</v>
      </c>
      <c r="D603" s="100" t="str">
        <f t="shared" ref="D603:D621" si="28">A603&amp;B603&amp;C603</f>
        <v>133570440</v>
      </c>
      <c r="E603" s="100" t="s">
        <v>812</v>
      </c>
      <c r="F603" s="100" t="s">
        <v>816</v>
      </c>
      <c r="G603" s="100" t="s">
        <v>700</v>
      </c>
      <c r="H603" s="100">
        <v>84</v>
      </c>
      <c r="I603" s="100">
        <v>55.9</v>
      </c>
      <c r="J603" s="100">
        <v>0</v>
      </c>
      <c r="K603" s="100">
        <v>0</v>
      </c>
      <c r="L603" s="100">
        <v>12</v>
      </c>
      <c r="M603" s="100">
        <v>50</v>
      </c>
      <c r="N603" s="100">
        <v>3</v>
      </c>
      <c r="O603" s="100">
        <v>100</v>
      </c>
      <c r="P603" s="100">
        <v>69</v>
      </c>
      <c r="Q603" s="100">
        <v>55</v>
      </c>
      <c r="R603" s="100">
        <v>9</v>
      </c>
      <c r="S603" s="100">
        <v>11.1</v>
      </c>
      <c r="T603" s="100">
        <v>7</v>
      </c>
      <c r="U603" s="100">
        <v>57.2</v>
      </c>
      <c r="V603" s="100">
        <v>79</v>
      </c>
      <c r="W603" s="100">
        <v>54.5</v>
      </c>
      <c r="X603" s="100" t="s">
        <v>78</v>
      </c>
    </row>
    <row r="604" spans="1:24">
      <c r="A604" s="100" t="s">
        <v>885</v>
      </c>
      <c r="B604" s="100" t="s">
        <v>896</v>
      </c>
      <c r="C604" s="100" t="s">
        <v>906</v>
      </c>
      <c r="D604" s="100" t="str">
        <f t="shared" si="28"/>
        <v>133570440</v>
      </c>
      <c r="E604" s="100" t="s">
        <v>812</v>
      </c>
      <c r="F604" s="100" t="s">
        <v>817</v>
      </c>
      <c r="G604" s="100" t="s">
        <v>699</v>
      </c>
      <c r="H604" s="100">
        <v>74</v>
      </c>
      <c r="I604" s="100">
        <v>52.7</v>
      </c>
      <c r="J604" s="100">
        <v>1</v>
      </c>
      <c r="K604" s="100">
        <v>100</v>
      </c>
      <c r="L604" s="100">
        <v>16</v>
      </c>
      <c r="M604" s="100">
        <v>43.8</v>
      </c>
      <c r="N604" s="100">
        <v>0</v>
      </c>
      <c r="O604" s="100">
        <v>0</v>
      </c>
      <c r="P604" s="100">
        <v>57</v>
      </c>
      <c r="Q604" s="100">
        <v>54.4</v>
      </c>
      <c r="R604" s="100">
        <v>8</v>
      </c>
      <c r="S604" s="100">
        <v>25</v>
      </c>
      <c r="T604" s="100">
        <v>7</v>
      </c>
      <c r="U604" s="100">
        <v>28.6</v>
      </c>
      <c r="V604" s="100">
        <v>69</v>
      </c>
      <c r="W604" s="100">
        <v>52.1</v>
      </c>
      <c r="X604" s="100" t="s">
        <v>78</v>
      </c>
    </row>
    <row r="605" spans="1:24">
      <c r="A605" s="100" t="s">
        <v>885</v>
      </c>
      <c r="B605" s="100" t="s">
        <v>896</v>
      </c>
      <c r="C605" s="100" t="s">
        <v>906</v>
      </c>
      <c r="D605" s="100" t="str">
        <f t="shared" si="28"/>
        <v>133570440</v>
      </c>
      <c r="E605" s="100" t="s">
        <v>812</v>
      </c>
      <c r="F605" s="100" t="s">
        <v>817</v>
      </c>
      <c r="G605" s="100" t="s">
        <v>700</v>
      </c>
      <c r="H605" s="100">
        <v>74</v>
      </c>
      <c r="I605" s="100">
        <v>64.900000000000006</v>
      </c>
      <c r="J605" s="100">
        <v>1</v>
      </c>
      <c r="K605" s="100">
        <v>100</v>
      </c>
      <c r="L605" s="100">
        <v>16</v>
      </c>
      <c r="M605" s="100">
        <v>75.099999999999994</v>
      </c>
      <c r="N605" s="100">
        <v>0</v>
      </c>
      <c r="O605" s="100">
        <v>0</v>
      </c>
      <c r="P605" s="100">
        <v>57</v>
      </c>
      <c r="Q605" s="100">
        <v>61.4</v>
      </c>
      <c r="R605" s="100">
        <v>8</v>
      </c>
      <c r="S605" s="100">
        <v>0</v>
      </c>
      <c r="T605" s="100">
        <v>7</v>
      </c>
      <c r="U605" s="100">
        <v>57.1</v>
      </c>
      <c r="V605" s="100">
        <v>69</v>
      </c>
      <c r="W605" s="100">
        <v>65.2</v>
      </c>
      <c r="X605" s="100" t="s">
        <v>78</v>
      </c>
    </row>
    <row r="606" spans="1:24">
      <c r="A606" s="100" t="s">
        <v>885</v>
      </c>
      <c r="B606" s="100" t="s">
        <v>896</v>
      </c>
      <c r="C606" s="100" t="s">
        <v>906</v>
      </c>
      <c r="D606" s="100" t="str">
        <f t="shared" si="28"/>
        <v>133570440</v>
      </c>
      <c r="E606" s="100" t="s">
        <v>812</v>
      </c>
      <c r="F606" s="100" t="s">
        <v>818</v>
      </c>
      <c r="G606" s="100" t="s">
        <v>699</v>
      </c>
      <c r="H606" s="100">
        <v>75</v>
      </c>
      <c r="I606" s="100">
        <v>32</v>
      </c>
      <c r="J606" s="100">
        <v>1</v>
      </c>
      <c r="K606" s="100">
        <v>100</v>
      </c>
      <c r="L606" s="100">
        <v>22</v>
      </c>
      <c r="M606" s="100">
        <v>31.8</v>
      </c>
      <c r="N606" s="100">
        <v>2</v>
      </c>
      <c r="O606" s="100">
        <v>50</v>
      </c>
      <c r="P606" s="100">
        <v>48</v>
      </c>
      <c r="Q606" s="100">
        <v>31.3</v>
      </c>
      <c r="R606" s="100">
        <v>7</v>
      </c>
      <c r="S606" s="100">
        <v>0</v>
      </c>
      <c r="T606" s="100">
        <v>9</v>
      </c>
      <c r="U606" s="100">
        <v>22.2</v>
      </c>
      <c r="V606" s="100">
        <v>70</v>
      </c>
      <c r="W606" s="100">
        <v>31.4</v>
      </c>
      <c r="X606" s="100" t="s">
        <v>78</v>
      </c>
    </row>
    <row r="607" spans="1:24">
      <c r="A607" s="100" t="s">
        <v>885</v>
      </c>
      <c r="B607" s="100" t="s">
        <v>896</v>
      </c>
      <c r="C607" s="100" t="s">
        <v>906</v>
      </c>
      <c r="D607" s="100" t="str">
        <f t="shared" si="28"/>
        <v>133570440</v>
      </c>
      <c r="E607" s="100" t="s">
        <v>812</v>
      </c>
      <c r="F607" s="100" t="s">
        <v>818</v>
      </c>
      <c r="G607" s="100" t="s">
        <v>700</v>
      </c>
      <c r="H607" s="100">
        <v>75</v>
      </c>
      <c r="I607" s="100">
        <v>34.6</v>
      </c>
      <c r="J607" s="100">
        <v>1</v>
      </c>
      <c r="K607" s="100">
        <v>0</v>
      </c>
      <c r="L607" s="100">
        <v>22</v>
      </c>
      <c r="M607" s="100">
        <v>40.9</v>
      </c>
      <c r="N607" s="100">
        <v>2</v>
      </c>
      <c r="O607" s="100">
        <v>50</v>
      </c>
      <c r="P607" s="100">
        <v>48</v>
      </c>
      <c r="Q607" s="100">
        <v>33.4</v>
      </c>
      <c r="R607" s="100">
        <v>7</v>
      </c>
      <c r="S607" s="100">
        <v>14.3</v>
      </c>
      <c r="T607" s="100">
        <v>9</v>
      </c>
      <c r="U607" s="100">
        <v>11.1</v>
      </c>
      <c r="V607" s="100">
        <v>70</v>
      </c>
      <c r="W607" s="100">
        <v>32.799999999999997</v>
      </c>
      <c r="X607" s="100" t="s">
        <v>78</v>
      </c>
    </row>
    <row r="608" spans="1:24">
      <c r="A608" s="100" t="s">
        <v>885</v>
      </c>
      <c r="B608" s="100" t="s">
        <v>896</v>
      </c>
      <c r="C608" s="100" t="s">
        <v>906</v>
      </c>
      <c r="D608" s="100" t="str">
        <f t="shared" si="28"/>
        <v>133570440</v>
      </c>
      <c r="E608" s="100" t="s">
        <v>812</v>
      </c>
      <c r="F608" s="100" t="s">
        <v>819</v>
      </c>
      <c r="G608" s="100" t="s">
        <v>699</v>
      </c>
      <c r="H608" s="100">
        <v>80</v>
      </c>
      <c r="I608" s="100">
        <v>52.5</v>
      </c>
      <c r="J608" s="100">
        <v>2</v>
      </c>
      <c r="K608" s="100">
        <v>50</v>
      </c>
      <c r="L608" s="100">
        <v>19</v>
      </c>
      <c r="M608" s="100">
        <v>68.400000000000006</v>
      </c>
      <c r="N608" s="100">
        <v>0</v>
      </c>
      <c r="O608" s="100">
        <v>0</v>
      </c>
      <c r="P608" s="100">
        <v>59</v>
      </c>
      <c r="Q608" s="100">
        <v>47.5</v>
      </c>
      <c r="R608" s="100">
        <v>13</v>
      </c>
      <c r="S608" s="100">
        <v>23.1</v>
      </c>
      <c r="T608" s="100">
        <v>7</v>
      </c>
      <c r="U608" s="100">
        <v>14.3</v>
      </c>
      <c r="V608" s="100">
        <v>72</v>
      </c>
      <c r="W608" s="100">
        <v>50</v>
      </c>
      <c r="X608" s="100" t="s">
        <v>78</v>
      </c>
    </row>
    <row r="609" spans="1:24">
      <c r="A609" s="100" t="s">
        <v>885</v>
      </c>
      <c r="B609" s="100" t="s">
        <v>896</v>
      </c>
      <c r="C609" s="100" t="s">
        <v>906</v>
      </c>
      <c r="D609" s="100" t="str">
        <f t="shared" si="28"/>
        <v>133570440</v>
      </c>
      <c r="E609" s="100" t="s">
        <v>812</v>
      </c>
      <c r="F609" s="100" t="s">
        <v>819</v>
      </c>
      <c r="G609" s="100" t="s">
        <v>700</v>
      </c>
      <c r="H609" s="100">
        <v>80</v>
      </c>
      <c r="I609" s="100">
        <v>32.5</v>
      </c>
      <c r="J609" s="100">
        <v>2</v>
      </c>
      <c r="K609" s="100">
        <v>50</v>
      </c>
      <c r="L609" s="100">
        <v>19</v>
      </c>
      <c r="M609" s="100">
        <v>42.1</v>
      </c>
      <c r="N609" s="100">
        <v>0</v>
      </c>
      <c r="O609" s="100">
        <v>0</v>
      </c>
      <c r="P609" s="100">
        <v>59</v>
      </c>
      <c r="Q609" s="100">
        <v>28.8</v>
      </c>
      <c r="R609" s="100">
        <v>13</v>
      </c>
      <c r="S609" s="100">
        <v>0</v>
      </c>
      <c r="T609" s="100">
        <v>7</v>
      </c>
      <c r="U609" s="100">
        <v>14.3</v>
      </c>
      <c r="V609" s="100">
        <v>72</v>
      </c>
      <c r="W609" s="100">
        <v>30.6</v>
      </c>
      <c r="X609" s="100" t="s">
        <v>78</v>
      </c>
    </row>
    <row r="610" spans="1:24">
      <c r="A610" s="100" t="s">
        <v>885</v>
      </c>
      <c r="B610" s="100" t="s">
        <v>896</v>
      </c>
      <c r="C610" s="100" t="s">
        <v>907</v>
      </c>
      <c r="D610" s="100" t="str">
        <f t="shared" si="28"/>
        <v>133570460</v>
      </c>
      <c r="E610" s="100" t="s">
        <v>812</v>
      </c>
      <c r="F610" s="100" t="s">
        <v>814</v>
      </c>
      <c r="G610" s="100" t="s">
        <v>699</v>
      </c>
      <c r="H610" s="100">
        <v>51</v>
      </c>
      <c r="I610" s="100">
        <v>35.299999999999997</v>
      </c>
      <c r="J610" s="100">
        <v>8</v>
      </c>
      <c r="K610" s="100">
        <v>62.5</v>
      </c>
      <c r="L610" s="100">
        <v>14</v>
      </c>
      <c r="M610" s="100">
        <v>7.1</v>
      </c>
      <c r="N610" s="100">
        <v>0</v>
      </c>
      <c r="O610" s="100">
        <v>0</v>
      </c>
      <c r="P610" s="100">
        <v>29</v>
      </c>
      <c r="Q610" s="100">
        <v>41.4</v>
      </c>
      <c r="R610" s="100">
        <v>2</v>
      </c>
      <c r="S610" s="100">
        <v>0</v>
      </c>
      <c r="T610" s="100">
        <v>10</v>
      </c>
      <c r="U610" s="100">
        <v>10</v>
      </c>
      <c r="V610" s="100">
        <v>47</v>
      </c>
      <c r="W610" s="100">
        <v>36.200000000000003</v>
      </c>
      <c r="X610" s="100" t="s">
        <v>78</v>
      </c>
    </row>
    <row r="611" spans="1:24">
      <c r="A611" s="100" t="s">
        <v>885</v>
      </c>
      <c r="B611" s="100" t="s">
        <v>896</v>
      </c>
      <c r="C611" s="100" t="s">
        <v>907</v>
      </c>
      <c r="D611" s="100" t="str">
        <f t="shared" si="28"/>
        <v>133570460</v>
      </c>
      <c r="E611" s="100" t="s">
        <v>812</v>
      </c>
      <c r="F611" s="100" t="s">
        <v>814</v>
      </c>
      <c r="G611" s="100" t="s">
        <v>700</v>
      </c>
      <c r="H611" s="100">
        <v>52</v>
      </c>
      <c r="I611" s="100">
        <v>86.5</v>
      </c>
      <c r="J611" s="100">
        <v>8</v>
      </c>
      <c r="K611" s="100">
        <v>100</v>
      </c>
      <c r="L611" s="100">
        <v>14</v>
      </c>
      <c r="M611" s="100">
        <v>64.3</v>
      </c>
      <c r="N611" s="100">
        <v>0</v>
      </c>
      <c r="O611" s="100">
        <v>0</v>
      </c>
      <c r="P611" s="100">
        <v>30</v>
      </c>
      <c r="Q611" s="100">
        <v>93.3</v>
      </c>
      <c r="R611" s="100">
        <v>2</v>
      </c>
      <c r="S611" s="100">
        <v>100</v>
      </c>
      <c r="T611" s="100">
        <v>10</v>
      </c>
      <c r="U611" s="100">
        <v>100</v>
      </c>
      <c r="V611" s="100">
        <v>48</v>
      </c>
      <c r="W611" s="100">
        <v>87.6</v>
      </c>
      <c r="X611" s="100" t="s">
        <v>78</v>
      </c>
    </row>
    <row r="612" spans="1:24">
      <c r="A612" s="100" t="s">
        <v>885</v>
      </c>
      <c r="B612" s="100" t="s">
        <v>896</v>
      </c>
      <c r="C612" s="100" t="s">
        <v>907</v>
      </c>
      <c r="D612" s="100" t="str">
        <f t="shared" si="28"/>
        <v>133570460</v>
      </c>
      <c r="E612" s="100" t="s">
        <v>812</v>
      </c>
      <c r="F612" s="100" t="s">
        <v>815</v>
      </c>
      <c r="G612" s="100" t="s">
        <v>699</v>
      </c>
      <c r="H612" s="100">
        <v>57</v>
      </c>
      <c r="I612" s="100">
        <v>21.1</v>
      </c>
      <c r="J612" s="100">
        <v>1</v>
      </c>
      <c r="K612" s="100">
        <v>100</v>
      </c>
      <c r="L612" s="100">
        <v>21</v>
      </c>
      <c r="M612" s="100">
        <v>14.3</v>
      </c>
      <c r="N612" s="100">
        <v>0</v>
      </c>
      <c r="O612" s="100">
        <v>0</v>
      </c>
      <c r="P612" s="100">
        <v>35</v>
      </c>
      <c r="Q612" s="100">
        <v>22.9</v>
      </c>
      <c r="R612" s="100">
        <v>4</v>
      </c>
      <c r="S612" s="100">
        <v>50</v>
      </c>
      <c r="T612" s="100">
        <v>10</v>
      </c>
      <c r="U612" s="100">
        <v>0</v>
      </c>
      <c r="V612" s="100">
        <v>43</v>
      </c>
      <c r="W612" s="100">
        <v>20.9</v>
      </c>
      <c r="X612" s="100" t="s">
        <v>78</v>
      </c>
    </row>
    <row r="613" spans="1:24">
      <c r="A613" s="100" t="s">
        <v>885</v>
      </c>
      <c r="B613" s="100" t="s">
        <v>896</v>
      </c>
      <c r="C613" s="100" t="s">
        <v>907</v>
      </c>
      <c r="D613" s="100" t="str">
        <f t="shared" si="28"/>
        <v>133570460</v>
      </c>
      <c r="E613" s="100" t="s">
        <v>812</v>
      </c>
      <c r="F613" s="100" t="s">
        <v>815</v>
      </c>
      <c r="G613" s="100" t="s">
        <v>700</v>
      </c>
      <c r="H613" s="100">
        <v>57</v>
      </c>
      <c r="I613" s="100">
        <v>42.2</v>
      </c>
      <c r="J613" s="100">
        <v>1</v>
      </c>
      <c r="K613" s="100">
        <v>100</v>
      </c>
      <c r="L613" s="100">
        <v>21</v>
      </c>
      <c r="M613" s="100">
        <v>23.8</v>
      </c>
      <c r="N613" s="100">
        <v>0</v>
      </c>
      <c r="O613" s="100">
        <v>0</v>
      </c>
      <c r="P613" s="100">
        <v>35</v>
      </c>
      <c r="Q613" s="100">
        <v>51.5</v>
      </c>
      <c r="R613" s="100">
        <v>4</v>
      </c>
      <c r="S613" s="100">
        <v>50</v>
      </c>
      <c r="T613" s="100">
        <v>10</v>
      </c>
      <c r="U613" s="100">
        <v>30</v>
      </c>
      <c r="V613" s="100">
        <v>43</v>
      </c>
      <c r="W613" s="100">
        <v>39.5</v>
      </c>
      <c r="X613" s="100" t="s">
        <v>78</v>
      </c>
    </row>
    <row r="614" spans="1:24">
      <c r="A614" s="100" t="s">
        <v>885</v>
      </c>
      <c r="B614" s="100" t="s">
        <v>896</v>
      </c>
      <c r="C614" s="100" t="s">
        <v>907</v>
      </c>
      <c r="D614" s="100" t="str">
        <f t="shared" si="28"/>
        <v>133570460</v>
      </c>
      <c r="E614" s="100" t="s">
        <v>812</v>
      </c>
      <c r="F614" s="100" t="s">
        <v>816</v>
      </c>
      <c r="G614" s="100" t="s">
        <v>699</v>
      </c>
      <c r="H614" s="100">
        <v>51</v>
      </c>
      <c r="I614" s="100">
        <v>15.7</v>
      </c>
      <c r="J614" s="100">
        <v>3</v>
      </c>
      <c r="K614" s="100">
        <v>33.299999999999997</v>
      </c>
      <c r="L614" s="100">
        <v>16</v>
      </c>
      <c r="M614" s="100">
        <v>6.3</v>
      </c>
      <c r="N614" s="100">
        <v>0</v>
      </c>
      <c r="O614" s="100">
        <v>0</v>
      </c>
      <c r="P614" s="100">
        <v>32</v>
      </c>
      <c r="Q614" s="100">
        <v>18.8</v>
      </c>
      <c r="R614" s="100">
        <v>1</v>
      </c>
      <c r="S614" s="100">
        <v>0</v>
      </c>
      <c r="T614" s="100">
        <v>10</v>
      </c>
      <c r="U614" s="100">
        <v>0</v>
      </c>
      <c r="V614" s="100">
        <v>43</v>
      </c>
      <c r="W614" s="100">
        <v>14</v>
      </c>
      <c r="X614" s="100" t="s">
        <v>78</v>
      </c>
    </row>
    <row r="615" spans="1:24">
      <c r="A615" s="100" t="s">
        <v>885</v>
      </c>
      <c r="B615" s="100" t="s">
        <v>896</v>
      </c>
      <c r="C615" s="100" t="s">
        <v>907</v>
      </c>
      <c r="D615" s="100" t="str">
        <f t="shared" si="28"/>
        <v>133570460</v>
      </c>
      <c r="E615" s="100" t="s">
        <v>812</v>
      </c>
      <c r="F615" s="100" t="s">
        <v>816</v>
      </c>
      <c r="G615" s="100" t="s">
        <v>700</v>
      </c>
      <c r="H615" s="100">
        <v>50</v>
      </c>
      <c r="I615" s="100">
        <v>42</v>
      </c>
      <c r="J615" s="100">
        <v>3</v>
      </c>
      <c r="K615" s="100">
        <v>33.299999999999997</v>
      </c>
      <c r="L615" s="100">
        <v>16</v>
      </c>
      <c r="M615" s="100">
        <v>25</v>
      </c>
      <c r="N615" s="100">
        <v>0</v>
      </c>
      <c r="O615" s="100">
        <v>0</v>
      </c>
      <c r="P615" s="100">
        <v>31</v>
      </c>
      <c r="Q615" s="100">
        <v>51.6</v>
      </c>
      <c r="R615" s="100">
        <v>1</v>
      </c>
      <c r="S615" s="100">
        <v>0</v>
      </c>
      <c r="T615" s="100">
        <v>9</v>
      </c>
      <c r="U615" s="100">
        <v>22.2</v>
      </c>
      <c r="V615" s="100">
        <v>42</v>
      </c>
      <c r="W615" s="100">
        <v>42.9</v>
      </c>
      <c r="X615" s="100" t="s">
        <v>78</v>
      </c>
    </row>
    <row r="616" spans="1:24">
      <c r="A616" s="100" t="s">
        <v>885</v>
      </c>
      <c r="B616" s="100" t="s">
        <v>896</v>
      </c>
      <c r="C616" s="100" t="s">
        <v>907</v>
      </c>
      <c r="D616" s="100" t="str">
        <f t="shared" si="28"/>
        <v>133570460</v>
      </c>
      <c r="E616" s="100" t="s">
        <v>812</v>
      </c>
      <c r="F616" s="100" t="s">
        <v>817</v>
      </c>
      <c r="G616" s="100" t="s">
        <v>699</v>
      </c>
      <c r="H616" s="100">
        <v>42</v>
      </c>
      <c r="I616" s="100">
        <v>26.2</v>
      </c>
      <c r="J616" s="100">
        <v>1</v>
      </c>
      <c r="K616" s="100">
        <v>0</v>
      </c>
      <c r="L616" s="100">
        <v>13</v>
      </c>
      <c r="M616" s="100">
        <v>30.8</v>
      </c>
      <c r="N616" s="100">
        <v>0</v>
      </c>
      <c r="O616" s="100">
        <v>0</v>
      </c>
      <c r="P616" s="100">
        <v>28</v>
      </c>
      <c r="Q616" s="100">
        <v>25</v>
      </c>
      <c r="R616" s="100">
        <v>3</v>
      </c>
      <c r="S616" s="100">
        <v>33.299999999999997</v>
      </c>
      <c r="T616" s="100">
        <v>9</v>
      </c>
      <c r="U616" s="100">
        <v>0</v>
      </c>
      <c r="V616" s="100">
        <v>37</v>
      </c>
      <c r="W616" s="100">
        <v>29.7</v>
      </c>
      <c r="X616" s="100" t="s">
        <v>78</v>
      </c>
    </row>
    <row r="617" spans="1:24">
      <c r="A617" s="100" t="s">
        <v>885</v>
      </c>
      <c r="B617" s="100" t="s">
        <v>896</v>
      </c>
      <c r="C617" s="100" t="s">
        <v>907</v>
      </c>
      <c r="D617" s="100" t="str">
        <f t="shared" si="28"/>
        <v>133570460</v>
      </c>
      <c r="E617" s="100" t="s">
        <v>812</v>
      </c>
      <c r="F617" s="100" t="s">
        <v>817</v>
      </c>
      <c r="G617" s="100" t="s">
        <v>700</v>
      </c>
      <c r="H617" s="100">
        <v>42</v>
      </c>
      <c r="I617" s="100">
        <v>33.4</v>
      </c>
      <c r="J617" s="100">
        <v>1</v>
      </c>
      <c r="K617" s="100">
        <v>0</v>
      </c>
      <c r="L617" s="100">
        <v>13</v>
      </c>
      <c r="M617" s="100">
        <v>23.1</v>
      </c>
      <c r="N617" s="100">
        <v>0</v>
      </c>
      <c r="O617" s="100">
        <v>0</v>
      </c>
      <c r="P617" s="100">
        <v>28</v>
      </c>
      <c r="Q617" s="100">
        <v>39.299999999999997</v>
      </c>
      <c r="R617" s="100">
        <v>3</v>
      </c>
      <c r="S617" s="100">
        <v>33.299999999999997</v>
      </c>
      <c r="T617" s="100">
        <v>9</v>
      </c>
      <c r="U617" s="100">
        <v>11.1</v>
      </c>
      <c r="V617" s="100">
        <v>37</v>
      </c>
      <c r="W617" s="100">
        <v>35.1</v>
      </c>
      <c r="X617" s="100" t="s">
        <v>78</v>
      </c>
    </row>
    <row r="618" spans="1:24">
      <c r="A618" s="100" t="s">
        <v>885</v>
      </c>
      <c r="B618" s="100" t="s">
        <v>896</v>
      </c>
      <c r="C618" s="100" t="s">
        <v>907</v>
      </c>
      <c r="D618" s="100" t="str">
        <f t="shared" si="28"/>
        <v>133570460</v>
      </c>
      <c r="E618" s="100" t="s">
        <v>812</v>
      </c>
      <c r="F618" s="100" t="s">
        <v>818</v>
      </c>
      <c r="G618" s="100" t="s">
        <v>699</v>
      </c>
      <c r="H618" s="100">
        <v>41</v>
      </c>
      <c r="I618" s="100">
        <v>19.5</v>
      </c>
      <c r="J618" s="100">
        <v>4</v>
      </c>
      <c r="K618" s="100">
        <v>25</v>
      </c>
      <c r="L618" s="100">
        <v>14</v>
      </c>
      <c r="M618" s="100">
        <v>21.4</v>
      </c>
      <c r="N618" s="100">
        <v>0</v>
      </c>
      <c r="O618" s="100">
        <v>0</v>
      </c>
      <c r="P618" s="100">
        <v>23</v>
      </c>
      <c r="Q618" s="100">
        <v>17.399999999999999</v>
      </c>
      <c r="R618" s="100">
        <v>1</v>
      </c>
      <c r="S618" s="100">
        <v>0</v>
      </c>
      <c r="T618" s="100">
        <v>9</v>
      </c>
      <c r="U618" s="100">
        <v>22.2</v>
      </c>
      <c r="V618" s="100">
        <v>34</v>
      </c>
      <c r="W618" s="100">
        <v>17.600000000000001</v>
      </c>
      <c r="X618" s="100" t="s">
        <v>78</v>
      </c>
    </row>
    <row r="619" spans="1:24">
      <c r="A619" s="100" t="s">
        <v>885</v>
      </c>
      <c r="B619" s="100" t="s">
        <v>896</v>
      </c>
      <c r="C619" s="100" t="s">
        <v>907</v>
      </c>
      <c r="D619" s="100" t="str">
        <f t="shared" si="28"/>
        <v>133570460</v>
      </c>
      <c r="E619" s="100" t="s">
        <v>812</v>
      </c>
      <c r="F619" s="100" t="s">
        <v>818</v>
      </c>
      <c r="G619" s="100" t="s">
        <v>700</v>
      </c>
      <c r="H619" s="100">
        <v>41</v>
      </c>
      <c r="I619" s="100">
        <v>14.6</v>
      </c>
      <c r="J619" s="100">
        <v>4</v>
      </c>
      <c r="K619" s="100">
        <v>25</v>
      </c>
      <c r="L619" s="100">
        <v>14</v>
      </c>
      <c r="M619" s="100">
        <v>7.1</v>
      </c>
      <c r="N619" s="100">
        <v>0</v>
      </c>
      <c r="O619" s="100">
        <v>0</v>
      </c>
      <c r="P619" s="100">
        <v>23</v>
      </c>
      <c r="Q619" s="100">
        <v>17.3</v>
      </c>
      <c r="R619" s="100">
        <v>1</v>
      </c>
      <c r="S619" s="100">
        <v>0</v>
      </c>
      <c r="T619" s="100">
        <v>9</v>
      </c>
      <c r="U619" s="100">
        <v>11.1</v>
      </c>
      <c r="V619" s="100">
        <v>34</v>
      </c>
      <c r="W619" s="100">
        <v>5.9</v>
      </c>
      <c r="X619" s="100" t="s">
        <v>78</v>
      </c>
    </row>
    <row r="620" spans="1:24">
      <c r="A620" s="100" t="s">
        <v>885</v>
      </c>
      <c r="B620" s="100" t="s">
        <v>896</v>
      </c>
      <c r="C620" s="100" t="s">
        <v>907</v>
      </c>
      <c r="D620" s="100" t="str">
        <f t="shared" si="28"/>
        <v>133570460</v>
      </c>
      <c r="E620" s="100" t="s">
        <v>812</v>
      </c>
      <c r="F620" s="100" t="s">
        <v>819</v>
      </c>
      <c r="G620" s="100" t="s">
        <v>699</v>
      </c>
      <c r="H620" s="100">
        <v>52</v>
      </c>
      <c r="I620" s="100">
        <v>75</v>
      </c>
      <c r="J620" s="100">
        <v>5</v>
      </c>
      <c r="K620" s="100">
        <v>80</v>
      </c>
      <c r="L620" s="100">
        <v>23</v>
      </c>
      <c r="M620" s="100">
        <v>73.900000000000006</v>
      </c>
      <c r="N620" s="100">
        <v>0</v>
      </c>
      <c r="O620" s="100">
        <v>0</v>
      </c>
      <c r="P620" s="100">
        <v>24</v>
      </c>
      <c r="Q620" s="100">
        <v>75</v>
      </c>
      <c r="R620" s="100">
        <v>0</v>
      </c>
      <c r="S620" s="100">
        <v>0</v>
      </c>
      <c r="T620" s="100">
        <v>7</v>
      </c>
      <c r="U620" s="100">
        <v>14.3</v>
      </c>
      <c r="V620" s="100">
        <v>44</v>
      </c>
      <c r="W620" s="100">
        <v>77.3</v>
      </c>
      <c r="X620" s="100" t="s">
        <v>78</v>
      </c>
    </row>
    <row r="621" spans="1:24">
      <c r="A621" s="100" t="s">
        <v>885</v>
      </c>
      <c r="B621" s="100" t="s">
        <v>896</v>
      </c>
      <c r="C621" s="100" t="s">
        <v>907</v>
      </c>
      <c r="D621" s="100" t="str">
        <f t="shared" si="28"/>
        <v>133570460</v>
      </c>
      <c r="E621" s="100" t="s">
        <v>812</v>
      </c>
      <c r="F621" s="100" t="s">
        <v>819</v>
      </c>
      <c r="G621" s="100" t="s">
        <v>700</v>
      </c>
      <c r="H621" s="100">
        <v>52</v>
      </c>
      <c r="I621" s="100">
        <v>38.5</v>
      </c>
      <c r="J621" s="100">
        <v>5</v>
      </c>
      <c r="K621" s="100">
        <v>40</v>
      </c>
      <c r="L621" s="100">
        <v>23</v>
      </c>
      <c r="M621" s="100">
        <v>26</v>
      </c>
      <c r="N621" s="100">
        <v>0</v>
      </c>
      <c r="O621" s="100">
        <v>0</v>
      </c>
      <c r="P621" s="100">
        <v>24</v>
      </c>
      <c r="Q621" s="100">
        <v>50</v>
      </c>
      <c r="R621" s="100">
        <v>0</v>
      </c>
      <c r="S621" s="100">
        <v>0</v>
      </c>
      <c r="T621" s="100">
        <v>7</v>
      </c>
      <c r="U621" s="100">
        <v>0</v>
      </c>
      <c r="V621" s="100">
        <v>44</v>
      </c>
      <c r="W621" s="100">
        <v>40.9</v>
      </c>
      <c r="X621" s="100" t="s">
        <v>78</v>
      </c>
    </row>
    <row r="622" spans="1:24">
      <c r="A622" s="100" t="s">
        <v>885</v>
      </c>
      <c r="B622" s="100" t="s">
        <v>896</v>
      </c>
      <c r="C622" s="100" t="s">
        <v>908</v>
      </c>
      <c r="D622" s="100" t="str">
        <f t="shared" ref="D622:D645" si="29">A622&amp;B622&amp;C622</f>
        <v>133570470</v>
      </c>
      <c r="E622" s="100" t="s">
        <v>812</v>
      </c>
      <c r="F622" s="100" t="s">
        <v>814</v>
      </c>
      <c r="G622" s="100" t="s">
        <v>699</v>
      </c>
      <c r="H622" s="100">
        <v>34</v>
      </c>
      <c r="I622" s="100">
        <v>5.9</v>
      </c>
      <c r="J622" s="100">
        <v>0</v>
      </c>
      <c r="K622" s="100">
        <v>0</v>
      </c>
      <c r="L622" s="100">
        <v>29</v>
      </c>
      <c r="M622" s="100">
        <v>6.9</v>
      </c>
      <c r="N622" s="100">
        <v>0</v>
      </c>
      <c r="O622" s="100">
        <v>0</v>
      </c>
      <c r="P622" s="100">
        <v>5</v>
      </c>
      <c r="Q622" s="100">
        <v>0</v>
      </c>
      <c r="R622" s="100">
        <v>1</v>
      </c>
      <c r="S622" s="100">
        <v>0</v>
      </c>
      <c r="T622" s="100">
        <v>9</v>
      </c>
      <c r="U622" s="100">
        <v>0</v>
      </c>
      <c r="V622" s="100">
        <v>34</v>
      </c>
      <c r="W622" s="100">
        <v>5.9</v>
      </c>
      <c r="X622" s="100" t="s">
        <v>85</v>
      </c>
    </row>
    <row r="623" spans="1:24">
      <c r="A623" s="100" t="s">
        <v>885</v>
      </c>
      <c r="B623" s="100" t="s">
        <v>896</v>
      </c>
      <c r="C623" s="100" t="s">
        <v>908</v>
      </c>
      <c r="D623" s="100" t="str">
        <f t="shared" si="29"/>
        <v>133570470</v>
      </c>
      <c r="E623" s="100" t="s">
        <v>812</v>
      </c>
      <c r="F623" s="100" t="s">
        <v>814</v>
      </c>
      <c r="G623" s="100" t="s">
        <v>700</v>
      </c>
      <c r="H623" s="100">
        <v>34</v>
      </c>
      <c r="I623" s="100">
        <v>29.4</v>
      </c>
      <c r="J623" s="100">
        <v>0</v>
      </c>
      <c r="K623" s="100">
        <v>0</v>
      </c>
      <c r="L623" s="100">
        <v>29</v>
      </c>
      <c r="M623" s="100">
        <v>27.6</v>
      </c>
      <c r="N623" s="100">
        <v>0</v>
      </c>
      <c r="O623" s="100">
        <v>0</v>
      </c>
      <c r="P623" s="100">
        <v>5</v>
      </c>
      <c r="Q623" s="100">
        <v>40</v>
      </c>
      <c r="R623" s="100">
        <v>1</v>
      </c>
      <c r="S623" s="100">
        <v>0</v>
      </c>
      <c r="T623" s="100">
        <v>9</v>
      </c>
      <c r="U623" s="100">
        <v>0</v>
      </c>
      <c r="V623" s="100">
        <v>34</v>
      </c>
      <c r="W623" s="100">
        <v>29.4</v>
      </c>
      <c r="X623" s="100" t="s">
        <v>85</v>
      </c>
    </row>
    <row r="624" spans="1:24">
      <c r="A624" s="100" t="s">
        <v>885</v>
      </c>
      <c r="B624" s="100" t="s">
        <v>896</v>
      </c>
      <c r="C624" s="100" t="s">
        <v>908</v>
      </c>
      <c r="D624" s="100" t="str">
        <f t="shared" si="29"/>
        <v>133570470</v>
      </c>
      <c r="E624" s="100" t="s">
        <v>812</v>
      </c>
      <c r="F624" s="100" t="s">
        <v>815</v>
      </c>
      <c r="G624" s="100" t="s">
        <v>699</v>
      </c>
      <c r="H624" s="100">
        <v>33</v>
      </c>
      <c r="I624" s="100">
        <v>9.1</v>
      </c>
      <c r="J624" s="100">
        <v>0</v>
      </c>
      <c r="K624" s="100">
        <v>0</v>
      </c>
      <c r="L624" s="100">
        <v>27</v>
      </c>
      <c r="M624" s="100">
        <v>11.1</v>
      </c>
      <c r="N624" s="100">
        <v>0</v>
      </c>
      <c r="O624" s="100">
        <v>0</v>
      </c>
      <c r="P624" s="100">
        <v>6</v>
      </c>
      <c r="Q624" s="100">
        <v>0</v>
      </c>
      <c r="R624" s="100">
        <v>0</v>
      </c>
      <c r="S624" s="100">
        <v>0</v>
      </c>
      <c r="T624" s="100">
        <v>12</v>
      </c>
      <c r="U624" s="100">
        <v>0</v>
      </c>
      <c r="V624" s="100">
        <v>31</v>
      </c>
      <c r="W624" s="100">
        <v>6.5</v>
      </c>
      <c r="X624" s="100" t="s">
        <v>85</v>
      </c>
    </row>
    <row r="625" spans="1:24">
      <c r="A625" s="100" t="s">
        <v>885</v>
      </c>
      <c r="B625" s="100" t="s">
        <v>896</v>
      </c>
      <c r="C625" s="100" t="s">
        <v>908</v>
      </c>
      <c r="D625" s="100" t="str">
        <f t="shared" si="29"/>
        <v>133570470</v>
      </c>
      <c r="E625" s="100" t="s">
        <v>812</v>
      </c>
      <c r="F625" s="100" t="s">
        <v>815</v>
      </c>
      <c r="G625" s="100" t="s">
        <v>700</v>
      </c>
      <c r="H625" s="100">
        <v>33</v>
      </c>
      <c r="I625" s="100">
        <v>27.3</v>
      </c>
      <c r="J625" s="100">
        <v>0</v>
      </c>
      <c r="K625" s="100">
        <v>0</v>
      </c>
      <c r="L625" s="100">
        <v>27</v>
      </c>
      <c r="M625" s="100">
        <v>25.9</v>
      </c>
      <c r="N625" s="100">
        <v>0</v>
      </c>
      <c r="O625" s="100">
        <v>0</v>
      </c>
      <c r="P625" s="100">
        <v>6</v>
      </c>
      <c r="Q625" s="100">
        <v>33.299999999999997</v>
      </c>
      <c r="R625" s="100">
        <v>0</v>
      </c>
      <c r="S625" s="100">
        <v>0</v>
      </c>
      <c r="T625" s="100">
        <v>12</v>
      </c>
      <c r="U625" s="100">
        <v>16.7</v>
      </c>
      <c r="V625" s="100">
        <v>31</v>
      </c>
      <c r="W625" s="100">
        <v>25.8</v>
      </c>
      <c r="X625" s="100" t="s">
        <v>85</v>
      </c>
    </row>
    <row r="626" spans="1:24">
      <c r="A626" s="100" t="s">
        <v>885</v>
      </c>
      <c r="B626" s="100" t="s">
        <v>896</v>
      </c>
      <c r="C626" s="100" t="s">
        <v>908</v>
      </c>
      <c r="D626" s="100" t="str">
        <f t="shared" si="29"/>
        <v>133570470</v>
      </c>
      <c r="E626" s="100" t="s">
        <v>812</v>
      </c>
      <c r="F626" s="100" t="s">
        <v>816</v>
      </c>
      <c r="G626" s="100" t="s">
        <v>699</v>
      </c>
      <c r="H626" s="100">
        <v>35</v>
      </c>
      <c r="I626" s="100">
        <v>17.100000000000001</v>
      </c>
      <c r="J626" s="100">
        <v>0</v>
      </c>
      <c r="K626" s="100">
        <v>0</v>
      </c>
      <c r="L626" s="100">
        <v>32</v>
      </c>
      <c r="M626" s="100">
        <v>18.8</v>
      </c>
      <c r="N626" s="100">
        <v>0</v>
      </c>
      <c r="O626" s="100">
        <v>0</v>
      </c>
      <c r="P626" s="100">
        <v>3</v>
      </c>
      <c r="Q626" s="100">
        <v>0</v>
      </c>
      <c r="R626" s="100">
        <v>2</v>
      </c>
      <c r="S626" s="100">
        <v>100</v>
      </c>
      <c r="T626" s="100">
        <v>11</v>
      </c>
      <c r="U626" s="100">
        <v>0</v>
      </c>
      <c r="V626" s="100">
        <v>34</v>
      </c>
      <c r="W626" s="100">
        <v>17.600000000000001</v>
      </c>
      <c r="X626" s="100" t="s">
        <v>85</v>
      </c>
    </row>
    <row r="627" spans="1:24">
      <c r="A627" s="100" t="s">
        <v>885</v>
      </c>
      <c r="B627" s="100" t="s">
        <v>896</v>
      </c>
      <c r="C627" s="100" t="s">
        <v>908</v>
      </c>
      <c r="D627" s="100" t="str">
        <f t="shared" si="29"/>
        <v>133570470</v>
      </c>
      <c r="E627" s="100" t="s">
        <v>812</v>
      </c>
      <c r="F627" s="100" t="s">
        <v>816</v>
      </c>
      <c r="G627" s="100" t="s">
        <v>700</v>
      </c>
      <c r="H627" s="100">
        <v>35</v>
      </c>
      <c r="I627" s="100">
        <v>40</v>
      </c>
      <c r="J627" s="100">
        <v>0</v>
      </c>
      <c r="K627" s="100">
        <v>0</v>
      </c>
      <c r="L627" s="100">
        <v>32</v>
      </c>
      <c r="M627" s="100">
        <v>37.5</v>
      </c>
      <c r="N627" s="100">
        <v>0</v>
      </c>
      <c r="O627" s="100">
        <v>0</v>
      </c>
      <c r="P627" s="100">
        <v>3</v>
      </c>
      <c r="Q627" s="100">
        <v>66.7</v>
      </c>
      <c r="R627" s="100">
        <v>2</v>
      </c>
      <c r="S627" s="100">
        <v>100</v>
      </c>
      <c r="T627" s="100">
        <v>11</v>
      </c>
      <c r="U627" s="100">
        <v>9.1</v>
      </c>
      <c r="V627" s="100">
        <v>34</v>
      </c>
      <c r="W627" s="100">
        <v>41.1</v>
      </c>
      <c r="X627" s="100" t="s">
        <v>85</v>
      </c>
    </row>
    <row r="628" spans="1:24">
      <c r="A628" s="100" t="s">
        <v>885</v>
      </c>
      <c r="B628" s="100" t="s">
        <v>896</v>
      </c>
      <c r="C628" s="100" t="s">
        <v>908</v>
      </c>
      <c r="D628" s="100" t="str">
        <f t="shared" si="29"/>
        <v>133570470</v>
      </c>
      <c r="E628" s="100" t="s">
        <v>812</v>
      </c>
      <c r="F628" s="100" t="s">
        <v>817</v>
      </c>
      <c r="G628" s="100" t="s">
        <v>699</v>
      </c>
      <c r="H628" s="100">
        <v>35</v>
      </c>
      <c r="I628" s="100">
        <v>14.3</v>
      </c>
      <c r="J628" s="100">
        <v>0</v>
      </c>
      <c r="K628" s="100">
        <v>0</v>
      </c>
      <c r="L628" s="100">
        <v>34</v>
      </c>
      <c r="M628" s="100">
        <v>14.7</v>
      </c>
      <c r="N628" s="100">
        <v>0</v>
      </c>
      <c r="O628" s="100">
        <v>0</v>
      </c>
      <c r="P628" s="100">
        <v>1</v>
      </c>
      <c r="Q628" s="100">
        <v>0</v>
      </c>
      <c r="R628" s="100">
        <v>0</v>
      </c>
      <c r="S628" s="100">
        <v>0</v>
      </c>
      <c r="T628" s="100">
        <v>14</v>
      </c>
      <c r="U628" s="100">
        <v>7.1</v>
      </c>
      <c r="V628" s="100">
        <v>30</v>
      </c>
      <c r="W628" s="100">
        <v>13.3</v>
      </c>
      <c r="X628" s="100" t="s">
        <v>85</v>
      </c>
    </row>
    <row r="629" spans="1:24">
      <c r="A629" s="100" t="s">
        <v>885</v>
      </c>
      <c r="B629" s="100" t="s">
        <v>896</v>
      </c>
      <c r="C629" s="100" t="s">
        <v>908</v>
      </c>
      <c r="D629" s="100" t="str">
        <f t="shared" si="29"/>
        <v>133570470</v>
      </c>
      <c r="E629" s="100" t="s">
        <v>812</v>
      </c>
      <c r="F629" s="100" t="s">
        <v>817</v>
      </c>
      <c r="G629" s="100" t="s">
        <v>700</v>
      </c>
      <c r="H629" s="100">
        <v>35</v>
      </c>
      <c r="I629" s="100">
        <v>25.8</v>
      </c>
      <c r="J629" s="100">
        <v>0</v>
      </c>
      <c r="K629" s="100">
        <v>0</v>
      </c>
      <c r="L629" s="100">
        <v>34</v>
      </c>
      <c r="M629" s="100">
        <v>26.4</v>
      </c>
      <c r="N629" s="100">
        <v>0</v>
      </c>
      <c r="O629" s="100">
        <v>0</v>
      </c>
      <c r="P629" s="100">
        <v>1</v>
      </c>
      <c r="Q629" s="100">
        <v>0</v>
      </c>
      <c r="R629" s="100">
        <v>0</v>
      </c>
      <c r="S629" s="100">
        <v>0</v>
      </c>
      <c r="T629" s="100">
        <v>14</v>
      </c>
      <c r="U629" s="100">
        <v>28.5</v>
      </c>
      <c r="V629" s="100">
        <v>30</v>
      </c>
      <c r="W629" s="100">
        <v>23.3</v>
      </c>
      <c r="X629" s="100" t="s">
        <v>85</v>
      </c>
    </row>
    <row r="630" spans="1:24">
      <c r="A630" s="100" t="s">
        <v>885</v>
      </c>
      <c r="B630" s="100" t="s">
        <v>896</v>
      </c>
      <c r="C630" s="100" t="s">
        <v>908</v>
      </c>
      <c r="D630" s="100" t="str">
        <f t="shared" si="29"/>
        <v>133570470</v>
      </c>
      <c r="E630" s="100" t="s">
        <v>812</v>
      </c>
      <c r="F630" s="100" t="s">
        <v>818</v>
      </c>
      <c r="G630" s="100" t="s">
        <v>699</v>
      </c>
      <c r="H630" s="100">
        <v>34</v>
      </c>
      <c r="I630" s="100">
        <v>8.8000000000000007</v>
      </c>
      <c r="J630" s="100">
        <v>0</v>
      </c>
      <c r="K630" s="100">
        <v>0</v>
      </c>
      <c r="L630" s="100">
        <v>33</v>
      </c>
      <c r="M630" s="100">
        <v>9.1</v>
      </c>
      <c r="N630" s="100">
        <v>0</v>
      </c>
      <c r="O630" s="100">
        <v>0</v>
      </c>
      <c r="P630" s="100">
        <v>1</v>
      </c>
      <c r="Q630" s="100">
        <v>0</v>
      </c>
      <c r="R630" s="100">
        <v>1</v>
      </c>
      <c r="S630" s="100">
        <v>0</v>
      </c>
      <c r="T630" s="100">
        <v>6</v>
      </c>
      <c r="U630" s="100">
        <v>0</v>
      </c>
      <c r="V630" s="100">
        <v>33</v>
      </c>
      <c r="W630" s="100">
        <v>9.1</v>
      </c>
      <c r="X630" s="100" t="s">
        <v>85</v>
      </c>
    </row>
    <row r="631" spans="1:24">
      <c r="A631" s="100" t="s">
        <v>885</v>
      </c>
      <c r="B631" s="100" t="s">
        <v>896</v>
      </c>
      <c r="C631" s="100" t="s">
        <v>908</v>
      </c>
      <c r="D631" s="100" t="str">
        <f t="shared" si="29"/>
        <v>133570470</v>
      </c>
      <c r="E631" s="100" t="s">
        <v>812</v>
      </c>
      <c r="F631" s="100" t="s">
        <v>818</v>
      </c>
      <c r="G631" s="100" t="s">
        <v>700</v>
      </c>
      <c r="H631" s="100">
        <v>34</v>
      </c>
      <c r="I631" s="100">
        <v>11.8</v>
      </c>
      <c r="J631" s="100">
        <v>0</v>
      </c>
      <c r="K631" s="100">
        <v>0</v>
      </c>
      <c r="L631" s="100">
        <v>33</v>
      </c>
      <c r="M631" s="100">
        <v>12.1</v>
      </c>
      <c r="N631" s="100">
        <v>0</v>
      </c>
      <c r="O631" s="100">
        <v>0</v>
      </c>
      <c r="P631" s="100">
        <v>1</v>
      </c>
      <c r="Q631" s="100">
        <v>0</v>
      </c>
      <c r="R631" s="100">
        <v>1</v>
      </c>
      <c r="S631" s="100">
        <v>0</v>
      </c>
      <c r="T631" s="100">
        <v>6</v>
      </c>
      <c r="U631" s="100">
        <v>0</v>
      </c>
      <c r="V631" s="100">
        <v>33</v>
      </c>
      <c r="W631" s="100">
        <v>12.1</v>
      </c>
      <c r="X631" s="100" t="s">
        <v>85</v>
      </c>
    </row>
    <row r="632" spans="1:24">
      <c r="A632" s="100" t="s">
        <v>885</v>
      </c>
      <c r="B632" s="100" t="s">
        <v>896</v>
      </c>
      <c r="C632" s="100" t="s">
        <v>908</v>
      </c>
      <c r="D632" s="100" t="str">
        <f t="shared" si="29"/>
        <v>133570470</v>
      </c>
      <c r="E632" s="100" t="s">
        <v>812</v>
      </c>
      <c r="F632" s="100" t="s">
        <v>819</v>
      </c>
      <c r="G632" s="100" t="s">
        <v>699</v>
      </c>
      <c r="H632" s="100">
        <v>40</v>
      </c>
      <c r="I632" s="100">
        <v>50</v>
      </c>
      <c r="J632" s="100">
        <v>0</v>
      </c>
      <c r="K632" s="100">
        <v>0</v>
      </c>
      <c r="L632" s="100">
        <v>38</v>
      </c>
      <c r="M632" s="100">
        <v>50</v>
      </c>
      <c r="N632" s="100">
        <v>0</v>
      </c>
      <c r="O632" s="100">
        <v>0</v>
      </c>
      <c r="P632" s="100">
        <v>2</v>
      </c>
      <c r="Q632" s="100">
        <v>50</v>
      </c>
      <c r="R632" s="100">
        <v>0</v>
      </c>
      <c r="S632" s="100">
        <v>0</v>
      </c>
      <c r="T632" s="100">
        <v>9</v>
      </c>
      <c r="U632" s="100">
        <v>11.1</v>
      </c>
      <c r="V632" s="100">
        <v>37</v>
      </c>
      <c r="W632" s="100">
        <v>48.6</v>
      </c>
      <c r="X632" s="100" t="s">
        <v>85</v>
      </c>
    </row>
    <row r="633" spans="1:24">
      <c r="A633" s="100" t="s">
        <v>885</v>
      </c>
      <c r="B633" s="100" t="s">
        <v>896</v>
      </c>
      <c r="C633" s="100" t="s">
        <v>908</v>
      </c>
      <c r="D633" s="100" t="str">
        <f t="shared" si="29"/>
        <v>133570470</v>
      </c>
      <c r="E633" s="100" t="s">
        <v>812</v>
      </c>
      <c r="F633" s="100" t="s">
        <v>819</v>
      </c>
      <c r="G633" s="100" t="s">
        <v>700</v>
      </c>
      <c r="H633" s="100">
        <v>41</v>
      </c>
      <c r="I633" s="100">
        <v>36.5</v>
      </c>
      <c r="J633" s="100">
        <v>0</v>
      </c>
      <c r="K633" s="100">
        <v>0</v>
      </c>
      <c r="L633" s="100">
        <v>39</v>
      </c>
      <c r="M633" s="100">
        <v>35.9</v>
      </c>
      <c r="N633" s="100">
        <v>0</v>
      </c>
      <c r="O633" s="100">
        <v>0</v>
      </c>
      <c r="P633" s="100">
        <v>2</v>
      </c>
      <c r="Q633" s="100">
        <v>50</v>
      </c>
      <c r="R633" s="100">
        <v>0</v>
      </c>
      <c r="S633" s="100">
        <v>0</v>
      </c>
      <c r="T633" s="100">
        <v>9</v>
      </c>
      <c r="U633" s="100">
        <v>22.2</v>
      </c>
      <c r="V633" s="100">
        <v>38</v>
      </c>
      <c r="W633" s="100">
        <v>36.799999999999997</v>
      </c>
      <c r="X633" s="100" t="s">
        <v>85</v>
      </c>
    </row>
    <row r="634" spans="1:24">
      <c r="A634" s="100" t="s">
        <v>885</v>
      </c>
      <c r="B634" s="100" t="s">
        <v>896</v>
      </c>
      <c r="C634" s="100" t="s">
        <v>909</v>
      </c>
      <c r="D634" s="100" t="str">
        <f t="shared" si="29"/>
        <v>133570495</v>
      </c>
      <c r="E634" s="100" t="s">
        <v>812</v>
      </c>
      <c r="F634" s="100" t="s">
        <v>814</v>
      </c>
      <c r="G634" s="100" t="s">
        <v>699</v>
      </c>
      <c r="H634" s="100">
        <v>37</v>
      </c>
      <c r="I634" s="100">
        <v>18.899999999999999</v>
      </c>
      <c r="J634" s="100">
        <v>0</v>
      </c>
      <c r="K634" s="100">
        <v>0</v>
      </c>
      <c r="L634" s="100">
        <v>32</v>
      </c>
      <c r="M634" s="100">
        <v>18.8</v>
      </c>
      <c r="N634" s="100">
        <v>0</v>
      </c>
      <c r="O634" s="100">
        <v>0</v>
      </c>
      <c r="P634" s="100">
        <v>4</v>
      </c>
      <c r="Q634" s="100">
        <v>25</v>
      </c>
      <c r="R634" s="100">
        <v>0</v>
      </c>
      <c r="S634" s="100">
        <v>0</v>
      </c>
      <c r="T634" s="100">
        <v>3</v>
      </c>
      <c r="U634" s="100">
        <v>0</v>
      </c>
      <c r="V634" s="100">
        <v>34</v>
      </c>
      <c r="W634" s="100">
        <v>20.6</v>
      </c>
      <c r="X634" s="100" t="s">
        <v>85</v>
      </c>
    </row>
    <row r="635" spans="1:24">
      <c r="A635" s="100" t="s">
        <v>885</v>
      </c>
      <c r="B635" s="100" t="s">
        <v>896</v>
      </c>
      <c r="C635" s="100" t="s">
        <v>909</v>
      </c>
      <c r="D635" s="100" t="str">
        <f t="shared" si="29"/>
        <v>133570495</v>
      </c>
      <c r="E635" s="100" t="s">
        <v>812</v>
      </c>
      <c r="F635" s="100" t="s">
        <v>814</v>
      </c>
      <c r="G635" s="100" t="s">
        <v>700</v>
      </c>
      <c r="H635" s="100">
        <v>37</v>
      </c>
      <c r="I635" s="100">
        <v>24.3</v>
      </c>
      <c r="J635" s="100">
        <v>0</v>
      </c>
      <c r="K635" s="100">
        <v>0</v>
      </c>
      <c r="L635" s="100">
        <v>32</v>
      </c>
      <c r="M635" s="100">
        <v>25</v>
      </c>
      <c r="N635" s="100">
        <v>0</v>
      </c>
      <c r="O635" s="100">
        <v>0</v>
      </c>
      <c r="P635" s="100">
        <v>4</v>
      </c>
      <c r="Q635" s="100">
        <v>25</v>
      </c>
      <c r="R635" s="100">
        <v>0</v>
      </c>
      <c r="S635" s="100">
        <v>0</v>
      </c>
      <c r="T635" s="100">
        <v>3</v>
      </c>
      <c r="U635" s="100">
        <v>0</v>
      </c>
      <c r="V635" s="100">
        <v>34</v>
      </c>
      <c r="W635" s="100">
        <v>23.5</v>
      </c>
      <c r="X635" s="100" t="s">
        <v>85</v>
      </c>
    </row>
    <row r="636" spans="1:24">
      <c r="A636" s="100" t="s">
        <v>885</v>
      </c>
      <c r="B636" s="100" t="s">
        <v>896</v>
      </c>
      <c r="C636" s="100" t="s">
        <v>909</v>
      </c>
      <c r="D636" s="100" t="str">
        <f t="shared" si="29"/>
        <v>133570495</v>
      </c>
      <c r="E636" s="100" t="s">
        <v>812</v>
      </c>
      <c r="F636" s="100" t="s">
        <v>815</v>
      </c>
      <c r="G636" s="100" t="s">
        <v>699</v>
      </c>
      <c r="H636" s="100">
        <v>40</v>
      </c>
      <c r="I636" s="100">
        <v>20</v>
      </c>
      <c r="J636" s="100">
        <v>0</v>
      </c>
      <c r="K636" s="100">
        <v>0</v>
      </c>
      <c r="L636" s="100">
        <v>33</v>
      </c>
      <c r="M636" s="100">
        <v>21.3</v>
      </c>
      <c r="N636" s="100">
        <v>0</v>
      </c>
      <c r="O636" s="100">
        <v>0</v>
      </c>
      <c r="P636" s="100">
        <v>4</v>
      </c>
      <c r="Q636" s="100">
        <v>25</v>
      </c>
      <c r="R636" s="100">
        <v>0</v>
      </c>
      <c r="S636" s="100">
        <v>0</v>
      </c>
      <c r="T636" s="100">
        <v>5</v>
      </c>
      <c r="U636" s="100">
        <v>40</v>
      </c>
      <c r="V636" s="100">
        <v>37</v>
      </c>
      <c r="W636" s="100">
        <v>21.6</v>
      </c>
      <c r="X636" s="100" t="s">
        <v>85</v>
      </c>
    </row>
    <row r="637" spans="1:24">
      <c r="A637" s="100" t="s">
        <v>885</v>
      </c>
      <c r="B637" s="100" t="s">
        <v>896</v>
      </c>
      <c r="C637" s="100" t="s">
        <v>909</v>
      </c>
      <c r="D637" s="100" t="str">
        <f t="shared" si="29"/>
        <v>133570495</v>
      </c>
      <c r="E637" s="100" t="s">
        <v>812</v>
      </c>
      <c r="F637" s="100" t="s">
        <v>815</v>
      </c>
      <c r="G637" s="100" t="s">
        <v>700</v>
      </c>
      <c r="H637" s="100">
        <v>40</v>
      </c>
      <c r="I637" s="100">
        <v>32.5</v>
      </c>
      <c r="J637" s="100">
        <v>0</v>
      </c>
      <c r="K637" s="100">
        <v>0</v>
      </c>
      <c r="L637" s="100">
        <v>33</v>
      </c>
      <c r="M637" s="100">
        <v>30.3</v>
      </c>
      <c r="N637" s="100">
        <v>0</v>
      </c>
      <c r="O637" s="100">
        <v>0</v>
      </c>
      <c r="P637" s="100">
        <v>4</v>
      </c>
      <c r="Q637" s="100">
        <v>50</v>
      </c>
      <c r="R637" s="100">
        <v>0</v>
      </c>
      <c r="S637" s="100">
        <v>0</v>
      </c>
      <c r="T637" s="100">
        <v>5</v>
      </c>
      <c r="U637" s="100">
        <v>40</v>
      </c>
      <c r="V637" s="100">
        <v>37</v>
      </c>
      <c r="W637" s="100">
        <v>32.4</v>
      </c>
      <c r="X637" s="100" t="s">
        <v>85</v>
      </c>
    </row>
    <row r="638" spans="1:24">
      <c r="A638" s="100" t="s">
        <v>885</v>
      </c>
      <c r="B638" s="100" t="s">
        <v>896</v>
      </c>
      <c r="C638" s="100" t="s">
        <v>909</v>
      </c>
      <c r="D638" s="100" t="str">
        <f t="shared" si="29"/>
        <v>133570495</v>
      </c>
      <c r="E638" s="100" t="s">
        <v>812</v>
      </c>
      <c r="F638" s="100" t="s">
        <v>816</v>
      </c>
      <c r="G638" s="100" t="s">
        <v>699</v>
      </c>
      <c r="H638" s="100">
        <v>34</v>
      </c>
      <c r="I638" s="100">
        <v>8.8000000000000007</v>
      </c>
      <c r="J638" s="100">
        <v>0</v>
      </c>
      <c r="K638" s="100">
        <v>0</v>
      </c>
      <c r="L638" s="100">
        <v>28</v>
      </c>
      <c r="M638" s="100">
        <v>10.7</v>
      </c>
      <c r="N638" s="100">
        <v>0</v>
      </c>
      <c r="O638" s="100">
        <v>0</v>
      </c>
      <c r="P638" s="100">
        <v>3</v>
      </c>
      <c r="Q638" s="100">
        <v>0</v>
      </c>
      <c r="R638" s="100">
        <v>0</v>
      </c>
      <c r="S638" s="100">
        <v>0</v>
      </c>
      <c r="T638" s="100">
        <v>8</v>
      </c>
      <c r="U638" s="100">
        <v>0</v>
      </c>
      <c r="V638" s="100">
        <v>27</v>
      </c>
      <c r="W638" s="100">
        <v>7.4</v>
      </c>
      <c r="X638" s="100" t="s">
        <v>85</v>
      </c>
    </row>
    <row r="639" spans="1:24">
      <c r="A639" s="100" t="s">
        <v>885</v>
      </c>
      <c r="B639" s="100" t="s">
        <v>896</v>
      </c>
      <c r="C639" s="100" t="s">
        <v>909</v>
      </c>
      <c r="D639" s="100" t="str">
        <f t="shared" si="29"/>
        <v>133570495</v>
      </c>
      <c r="E639" s="100" t="s">
        <v>812</v>
      </c>
      <c r="F639" s="100" t="s">
        <v>816</v>
      </c>
      <c r="G639" s="100" t="s">
        <v>700</v>
      </c>
      <c r="H639" s="100">
        <v>33</v>
      </c>
      <c r="I639" s="100">
        <v>12.1</v>
      </c>
      <c r="J639" s="100">
        <v>0</v>
      </c>
      <c r="K639" s="100">
        <v>0</v>
      </c>
      <c r="L639" s="100">
        <v>28</v>
      </c>
      <c r="M639" s="100">
        <v>10.7</v>
      </c>
      <c r="N639" s="100">
        <v>0</v>
      </c>
      <c r="O639" s="100">
        <v>0</v>
      </c>
      <c r="P639" s="100">
        <v>3</v>
      </c>
      <c r="Q639" s="100">
        <v>33.299999999999997</v>
      </c>
      <c r="R639" s="100">
        <v>0</v>
      </c>
      <c r="S639" s="100">
        <v>0</v>
      </c>
      <c r="T639" s="100">
        <v>8</v>
      </c>
      <c r="U639" s="100">
        <v>0</v>
      </c>
      <c r="V639" s="100">
        <v>27</v>
      </c>
      <c r="W639" s="100">
        <v>11.1</v>
      </c>
      <c r="X639" s="100" t="s">
        <v>85</v>
      </c>
    </row>
    <row r="640" spans="1:24">
      <c r="A640" s="100" t="s">
        <v>885</v>
      </c>
      <c r="B640" s="100" t="s">
        <v>896</v>
      </c>
      <c r="C640" s="100" t="s">
        <v>909</v>
      </c>
      <c r="D640" s="100" t="str">
        <f t="shared" si="29"/>
        <v>133570495</v>
      </c>
      <c r="E640" s="100" t="s">
        <v>812</v>
      </c>
      <c r="F640" s="100" t="s">
        <v>817</v>
      </c>
      <c r="G640" s="100" t="s">
        <v>699</v>
      </c>
      <c r="H640" s="100">
        <v>40</v>
      </c>
      <c r="I640" s="100">
        <v>52.5</v>
      </c>
      <c r="J640" s="100">
        <v>0</v>
      </c>
      <c r="K640" s="100">
        <v>0</v>
      </c>
      <c r="L640" s="100">
        <v>28</v>
      </c>
      <c r="M640" s="100">
        <v>42.9</v>
      </c>
      <c r="N640" s="100">
        <v>0</v>
      </c>
      <c r="O640" s="100">
        <v>0</v>
      </c>
      <c r="P640" s="100">
        <v>3</v>
      </c>
      <c r="Q640" s="100">
        <v>100</v>
      </c>
      <c r="R640" s="100">
        <v>0</v>
      </c>
      <c r="S640" s="100">
        <v>0</v>
      </c>
      <c r="T640" s="100">
        <v>7</v>
      </c>
      <c r="U640" s="100">
        <v>0</v>
      </c>
      <c r="V640" s="100">
        <v>30</v>
      </c>
      <c r="W640" s="100">
        <v>46.7</v>
      </c>
      <c r="X640" s="100" t="s">
        <v>85</v>
      </c>
    </row>
    <row r="641" spans="1:24">
      <c r="A641" s="100" t="s">
        <v>885</v>
      </c>
      <c r="B641" s="100" t="s">
        <v>896</v>
      </c>
      <c r="C641" s="100" t="s">
        <v>909</v>
      </c>
      <c r="D641" s="100" t="str">
        <f t="shared" si="29"/>
        <v>133570495</v>
      </c>
      <c r="E641" s="100" t="s">
        <v>812</v>
      </c>
      <c r="F641" s="100" t="s">
        <v>817</v>
      </c>
      <c r="G641" s="100" t="s">
        <v>700</v>
      </c>
      <c r="H641" s="100">
        <v>40</v>
      </c>
      <c r="I641" s="100">
        <v>80</v>
      </c>
      <c r="J641" s="100">
        <v>0</v>
      </c>
      <c r="K641" s="100">
        <v>0</v>
      </c>
      <c r="L641" s="100">
        <v>28</v>
      </c>
      <c r="M641" s="100">
        <v>78.599999999999994</v>
      </c>
      <c r="N641" s="100">
        <v>0</v>
      </c>
      <c r="O641" s="100">
        <v>0</v>
      </c>
      <c r="P641" s="100">
        <v>3</v>
      </c>
      <c r="Q641" s="100">
        <v>100</v>
      </c>
      <c r="R641" s="100">
        <v>0</v>
      </c>
      <c r="S641" s="100">
        <v>0</v>
      </c>
      <c r="T641" s="100">
        <v>7</v>
      </c>
      <c r="U641" s="100">
        <v>28.6</v>
      </c>
      <c r="V641" s="100">
        <v>30</v>
      </c>
      <c r="W641" s="100">
        <v>80</v>
      </c>
      <c r="X641" s="100" t="s">
        <v>85</v>
      </c>
    </row>
    <row r="642" spans="1:24">
      <c r="A642" s="100" t="s">
        <v>885</v>
      </c>
      <c r="B642" s="100" t="s">
        <v>896</v>
      </c>
      <c r="C642" s="100" t="s">
        <v>909</v>
      </c>
      <c r="D642" s="100" t="str">
        <f t="shared" si="29"/>
        <v>133570495</v>
      </c>
      <c r="E642" s="100" t="s">
        <v>812</v>
      </c>
      <c r="F642" s="100" t="s">
        <v>818</v>
      </c>
      <c r="G642" s="100" t="s">
        <v>699</v>
      </c>
      <c r="H642" s="100">
        <v>107</v>
      </c>
      <c r="I642" s="100">
        <v>18.7</v>
      </c>
      <c r="J642" s="100">
        <v>2</v>
      </c>
      <c r="K642" s="100">
        <v>0</v>
      </c>
      <c r="L642" s="100">
        <v>84</v>
      </c>
      <c r="M642" s="100">
        <v>21.4</v>
      </c>
      <c r="N642" s="100">
        <v>0</v>
      </c>
      <c r="O642" s="100">
        <v>0</v>
      </c>
      <c r="P642" s="100">
        <v>11</v>
      </c>
      <c r="Q642" s="100">
        <v>0</v>
      </c>
      <c r="R642" s="100">
        <v>1</v>
      </c>
      <c r="S642" s="100">
        <v>0</v>
      </c>
      <c r="T642" s="100">
        <v>15</v>
      </c>
      <c r="U642" s="100">
        <v>6.7</v>
      </c>
      <c r="V642" s="100">
        <v>88</v>
      </c>
      <c r="W642" s="100">
        <v>18.2</v>
      </c>
      <c r="X642" s="100" t="s">
        <v>85</v>
      </c>
    </row>
    <row r="643" spans="1:24">
      <c r="A643" s="100" t="s">
        <v>885</v>
      </c>
      <c r="B643" s="100" t="s">
        <v>896</v>
      </c>
      <c r="C643" s="100" t="s">
        <v>909</v>
      </c>
      <c r="D643" s="100" t="str">
        <f t="shared" si="29"/>
        <v>133570495</v>
      </c>
      <c r="E643" s="100" t="s">
        <v>812</v>
      </c>
      <c r="F643" s="100" t="s">
        <v>818</v>
      </c>
      <c r="G643" s="100" t="s">
        <v>700</v>
      </c>
      <c r="H643" s="100">
        <v>107</v>
      </c>
      <c r="I643" s="100">
        <v>19.7</v>
      </c>
      <c r="J643" s="100">
        <v>2</v>
      </c>
      <c r="K643" s="100">
        <v>50</v>
      </c>
      <c r="L643" s="100">
        <v>84</v>
      </c>
      <c r="M643" s="100">
        <v>17.899999999999999</v>
      </c>
      <c r="N643" s="100">
        <v>0</v>
      </c>
      <c r="O643" s="100">
        <v>0</v>
      </c>
      <c r="P643" s="100">
        <v>11</v>
      </c>
      <c r="Q643" s="100">
        <v>18.2</v>
      </c>
      <c r="R643" s="100">
        <v>1</v>
      </c>
      <c r="S643" s="100">
        <v>0</v>
      </c>
      <c r="T643" s="100">
        <v>15</v>
      </c>
      <c r="U643" s="100">
        <v>6.7</v>
      </c>
      <c r="V643" s="100">
        <v>88</v>
      </c>
      <c r="W643" s="100">
        <v>17</v>
      </c>
      <c r="X643" s="100" t="s">
        <v>85</v>
      </c>
    </row>
    <row r="644" spans="1:24">
      <c r="A644" s="100" t="s">
        <v>885</v>
      </c>
      <c r="B644" s="100" t="s">
        <v>896</v>
      </c>
      <c r="C644" s="100" t="s">
        <v>909</v>
      </c>
      <c r="D644" s="100" t="str">
        <f t="shared" si="29"/>
        <v>133570495</v>
      </c>
      <c r="E644" s="100" t="s">
        <v>812</v>
      </c>
      <c r="F644" s="100" t="s">
        <v>819</v>
      </c>
      <c r="G644" s="100" t="s">
        <v>699</v>
      </c>
      <c r="H644" s="100">
        <v>42</v>
      </c>
      <c r="I644" s="100">
        <v>40.5</v>
      </c>
      <c r="J644" s="100">
        <v>0</v>
      </c>
      <c r="K644" s="100">
        <v>0</v>
      </c>
      <c r="L644" s="100">
        <v>38</v>
      </c>
      <c r="M644" s="100">
        <v>42.1</v>
      </c>
      <c r="N644" s="100">
        <v>0</v>
      </c>
      <c r="O644" s="100">
        <v>0</v>
      </c>
      <c r="P644" s="100">
        <v>3</v>
      </c>
      <c r="Q644" s="100">
        <v>0</v>
      </c>
      <c r="R644" s="100">
        <v>0</v>
      </c>
      <c r="S644" s="100">
        <v>0</v>
      </c>
      <c r="T644" s="100">
        <v>8</v>
      </c>
      <c r="U644" s="100">
        <v>0</v>
      </c>
      <c r="V644" s="100">
        <v>38</v>
      </c>
      <c r="W644" s="100">
        <v>39.5</v>
      </c>
      <c r="X644" s="100" t="s">
        <v>85</v>
      </c>
    </row>
    <row r="645" spans="1:24">
      <c r="A645" s="100" t="s">
        <v>885</v>
      </c>
      <c r="B645" s="100" t="s">
        <v>896</v>
      </c>
      <c r="C645" s="100" t="s">
        <v>909</v>
      </c>
      <c r="D645" s="100" t="str">
        <f t="shared" si="29"/>
        <v>133570495</v>
      </c>
      <c r="E645" s="100" t="s">
        <v>812</v>
      </c>
      <c r="F645" s="100" t="s">
        <v>819</v>
      </c>
      <c r="G645" s="100" t="s">
        <v>700</v>
      </c>
      <c r="H645" s="100">
        <v>41</v>
      </c>
      <c r="I645" s="100">
        <v>19.5</v>
      </c>
      <c r="J645" s="100">
        <v>0</v>
      </c>
      <c r="K645" s="100">
        <v>0</v>
      </c>
      <c r="L645" s="100">
        <v>37</v>
      </c>
      <c r="M645" s="100">
        <v>18.899999999999999</v>
      </c>
      <c r="N645" s="100">
        <v>0</v>
      </c>
      <c r="O645" s="100">
        <v>0</v>
      </c>
      <c r="P645" s="100">
        <v>3</v>
      </c>
      <c r="Q645" s="100">
        <v>0</v>
      </c>
      <c r="R645" s="100">
        <v>0</v>
      </c>
      <c r="S645" s="100">
        <v>0</v>
      </c>
      <c r="T645" s="100">
        <v>7</v>
      </c>
      <c r="U645" s="100">
        <v>0</v>
      </c>
      <c r="V645" s="100">
        <v>37</v>
      </c>
      <c r="W645" s="100">
        <v>18.899999999999999</v>
      </c>
      <c r="X645" s="100" t="s">
        <v>85</v>
      </c>
    </row>
    <row r="646" spans="1:24">
      <c r="A646" s="100" t="s">
        <v>885</v>
      </c>
      <c r="B646" s="100" t="s">
        <v>896</v>
      </c>
      <c r="C646" s="100" t="s">
        <v>910</v>
      </c>
      <c r="D646" s="100" t="str">
        <f t="shared" ref="D646:D669" si="30">A646&amp;B646&amp;C646</f>
        <v>133570517</v>
      </c>
      <c r="E646" s="100" t="s">
        <v>812</v>
      </c>
      <c r="F646" s="100" t="s">
        <v>814</v>
      </c>
      <c r="G646" s="100" t="s">
        <v>699</v>
      </c>
      <c r="H646" s="100">
        <v>35</v>
      </c>
      <c r="I646" s="100">
        <v>14.3</v>
      </c>
      <c r="J646" s="100">
        <v>0</v>
      </c>
      <c r="K646" s="100">
        <v>0</v>
      </c>
      <c r="L646" s="100">
        <v>30</v>
      </c>
      <c r="M646" s="100">
        <v>13.3</v>
      </c>
      <c r="N646" s="100">
        <v>0</v>
      </c>
      <c r="O646" s="100">
        <v>0</v>
      </c>
      <c r="P646" s="100">
        <v>5</v>
      </c>
      <c r="Q646" s="100">
        <v>20</v>
      </c>
      <c r="R646" s="100">
        <v>1</v>
      </c>
      <c r="S646" s="100">
        <v>0</v>
      </c>
      <c r="T646" s="100">
        <v>7</v>
      </c>
      <c r="U646" s="100">
        <v>0</v>
      </c>
      <c r="V646" s="100">
        <v>28</v>
      </c>
      <c r="W646" s="100">
        <v>14.3</v>
      </c>
      <c r="X646" s="100" t="s">
        <v>85</v>
      </c>
    </row>
    <row r="647" spans="1:24">
      <c r="A647" s="100" t="s">
        <v>885</v>
      </c>
      <c r="B647" s="100" t="s">
        <v>896</v>
      </c>
      <c r="C647" s="100" t="s">
        <v>910</v>
      </c>
      <c r="D647" s="100" t="str">
        <f t="shared" si="30"/>
        <v>133570517</v>
      </c>
      <c r="E647" s="100" t="s">
        <v>812</v>
      </c>
      <c r="F647" s="100" t="s">
        <v>814</v>
      </c>
      <c r="G647" s="100" t="s">
        <v>700</v>
      </c>
      <c r="H647" s="100">
        <v>35</v>
      </c>
      <c r="I647" s="100">
        <v>31.5</v>
      </c>
      <c r="J647" s="100">
        <v>0</v>
      </c>
      <c r="K647" s="100">
        <v>0</v>
      </c>
      <c r="L647" s="100">
        <v>30</v>
      </c>
      <c r="M647" s="100">
        <v>33.299999999999997</v>
      </c>
      <c r="N647" s="100">
        <v>0</v>
      </c>
      <c r="O647" s="100">
        <v>0</v>
      </c>
      <c r="P647" s="100">
        <v>5</v>
      </c>
      <c r="Q647" s="100">
        <v>20</v>
      </c>
      <c r="R647" s="100">
        <v>1</v>
      </c>
      <c r="S647" s="100">
        <v>0</v>
      </c>
      <c r="T647" s="100">
        <v>7</v>
      </c>
      <c r="U647" s="100">
        <v>14.3</v>
      </c>
      <c r="V647" s="100">
        <v>28</v>
      </c>
      <c r="W647" s="100">
        <v>35.700000000000003</v>
      </c>
      <c r="X647" s="100" t="s">
        <v>85</v>
      </c>
    </row>
    <row r="648" spans="1:24">
      <c r="A648" s="100" t="s">
        <v>885</v>
      </c>
      <c r="B648" s="100" t="s">
        <v>896</v>
      </c>
      <c r="C648" s="100" t="s">
        <v>910</v>
      </c>
      <c r="D648" s="100" t="str">
        <f t="shared" si="30"/>
        <v>133570517</v>
      </c>
      <c r="E648" s="100" t="s">
        <v>812</v>
      </c>
      <c r="F648" s="100" t="s">
        <v>815</v>
      </c>
      <c r="G648" s="100" t="s">
        <v>699</v>
      </c>
      <c r="H648" s="100">
        <v>33</v>
      </c>
      <c r="I648" s="100">
        <v>12.1</v>
      </c>
      <c r="J648" s="100">
        <v>0</v>
      </c>
      <c r="K648" s="100">
        <v>0</v>
      </c>
      <c r="L648" s="100">
        <v>29</v>
      </c>
      <c r="M648" s="100">
        <v>6.9</v>
      </c>
      <c r="N648" s="100">
        <v>1</v>
      </c>
      <c r="O648" s="100">
        <v>100</v>
      </c>
      <c r="P648" s="100">
        <v>3</v>
      </c>
      <c r="Q648" s="100">
        <v>33.299999999999997</v>
      </c>
      <c r="R648" s="100">
        <v>0</v>
      </c>
      <c r="S648" s="100">
        <v>0</v>
      </c>
      <c r="T648" s="100">
        <v>10</v>
      </c>
      <c r="U648" s="100">
        <v>10</v>
      </c>
      <c r="V648" s="100">
        <v>28</v>
      </c>
      <c r="W648" s="100">
        <v>10.7</v>
      </c>
      <c r="X648" s="100" t="s">
        <v>85</v>
      </c>
    </row>
    <row r="649" spans="1:24">
      <c r="A649" s="100" t="s">
        <v>885</v>
      </c>
      <c r="B649" s="100" t="s">
        <v>896</v>
      </c>
      <c r="C649" s="100" t="s">
        <v>910</v>
      </c>
      <c r="D649" s="100" t="str">
        <f t="shared" si="30"/>
        <v>133570517</v>
      </c>
      <c r="E649" s="100" t="s">
        <v>812</v>
      </c>
      <c r="F649" s="100" t="s">
        <v>815</v>
      </c>
      <c r="G649" s="100" t="s">
        <v>700</v>
      </c>
      <c r="H649" s="100">
        <v>34</v>
      </c>
      <c r="I649" s="100">
        <v>17.600000000000001</v>
      </c>
      <c r="J649" s="100">
        <v>0</v>
      </c>
      <c r="K649" s="100">
        <v>0</v>
      </c>
      <c r="L649" s="100">
        <v>30</v>
      </c>
      <c r="M649" s="100">
        <v>20</v>
      </c>
      <c r="N649" s="100">
        <v>1</v>
      </c>
      <c r="O649" s="100">
        <v>0</v>
      </c>
      <c r="P649" s="100">
        <v>3</v>
      </c>
      <c r="Q649" s="100">
        <v>0</v>
      </c>
      <c r="R649" s="100">
        <v>0</v>
      </c>
      <c r="S649" s="100">
        <v>0</v>
      </c>
      <c r="T649" s="100">
        <v>10</v>
      </c>
      <c r="U649" s="100">
        <v>0</v>
      </c>
      <c r="V649" s="100">
        <v>29</v>
      </c>
      <c r="W649" s="100">
        <v>17.2</v>
      </c>
      <c r="X649" s="100" t="s">
        <v>85</v>
      </c>
    </row>
    <row r="650" spans="1:24">
      <c r="A650" s="100" t="s">
        <v>885</v>
      </c>
      <c r="B650" s="100" t="s">
        <v>896</v>
      </c>
      <c r="C650" s="100" t="s">
        <v>910</v>
      </c>
      <c r="D650" s="100" t="str">
        <f t="shared" si="30"/>
        <v>133570517</v>
      </c>
      <c r="E650" s="100" t="s">
        <v>812</v>
      </c>
      <c r="F650" s="100" t="s">
        <v>816</v>
      </c>
      <c r="G650" s="100" t="s">
        <v>699</v>
      </c>
      <c r="H650" s="100">
        <v>35</v>
      </c>
      <c r="I650" s="100">
        <v>17.100000000000001</v>
      </c>
      <c r="J650" s="100">
        <v>0</v>
      </c>
      <c r="K650" s="100">
        <v>0</v>
      </c>
      <c r="L650" s="100">
        <v>28</v>
      </c>
      <c r="M650" s="100">
        <v>21.4</v>
      </c>
      <c r="N650" s="100">
        <v>0</v>
      </c>
      <c r="O650" s="100">
        <v>0</v>
      </c>
      <c r="P650" s="100">
        <v>6</v>
      </c>
      <c r="Q650" s="100">
        <v>0</v>
      </c>
      <c r="R650" s="100">
        <v>2</v>
      </c>
      <c r="S650" s="100">
        <v>0</v>
      </c>
      <c r="T650" s="100">
        <v>9</v>
      </c>
      <c r="U650" s="100">
        <v>11.1</v>
      </c>
      <c r="V650" s="100">
        <v>31</v>
      </c>
      <c r="W650" s="100">
        <v>16.100000000000001</v>
      </c>
      <c r="X650" s="100" t="s">
        <v>85</v>
      </c>
    </row>
    <row r="651" spans="1:24">
      <c r="A651" s="100" t="s">
        <v>885</v>
      </c>
      <c r="B651" s="100" t="s">
        <v>896</v>
      </c>
      <c r="C651" s="100" t="s">
        <v>910</v>
      </c>
      <c r="D651" s="100" t="str">
        <f t="shared" si="30"/>
        <v>133570517</v>
      </c>
      <c r="E651" s="100" t="s">
        <v>812</v>
      </c>
      <c r="F651" s="100" t="s">
        <v>816</v>
      </c>
      <c r="G651" s="100" t="s">
        <v>700</v>
      </c>
      <c r="H651" s="100">
        <v>35</v>
      </c>
      <c r="I651" s="100">
        <v>48.6</v>
      </c>
      <c r="J651" s="100">
        <v>0</v>
      </c>
      <c r="K651" s="100">
        <v>0</v>
      </c>
      <c r="L651" s="100">
        <v>28</v>
      </c>
      <c r="M651" s="100">
        <v>46.5</v>
      </c>
      <c r="N651" s="100">
        <v>0</v>
      </c>
      <c r="O651" s="100">
        <v>0</v>
      </c>
      <c r="P651" s="100">
        <v>6</v>
      </c>
      <c r="Q651" s="100">
        <v>66.7</v>
      </c>
      <c r="R651" s="100">
        <v>2</v>
      </c>
      <c r="S651" s="100">
        <v>50</v>
      </c>
      <c r="T651" s="100">
        <v>9</v>
      </c>
      <c r="U651" s="100">
        <v>22.2</v>
      </c>
      <c r="V651" s="100">
        <v>31</v>
      </c>
      <c r="W651" s="100">
        <v>51.7</v>
      </c>
      <c r="X651" s="100" t="s">
        <v>85</v>
      </c>
    </row>
    <row r="652" spans="1:24">
      <c r="A652" s="100" t="s">
        <v>885</v>
      </c>
      <c r="B652" s="100" t="s">
        <v>896</v>
      </c>
      <c r="C652" s="100" t="s">
        <v>910</v>
      </c>
      <c r="D652" s="100" t="str">
        <f t="shared" si="30"/>
        <v>133570517</v>
      </c>
      <c r="E652" s="100" t="s">
        <v>812</v>
      </c>
      <c r="F652" s="100" t="s">
        <v>817</v>
      </c>
      <c r="G652" s="100" t="s">
        <v>699</v>
      </c>
      <c r="H652" s="100">
        <v>40</v>
      </c>
      <c r="I652" s="100">
        <v>25</v>
      </c>
      <c r="J652" s="100">
        <v>0</v>
      </c>
      <c r="K652" s="100">
        <v>0</v>
      </c>
      <c r="L652" s="100">
        <v>35</v>
      </c>
      <c r="M652" s="100">
        <v>17.100000000000001</v>
      </c>
      <c r="N652" s="100">
        <v>0</v>
      </c>
      <c r="O652" s="100">
        <v>0</v>
      </c>
      <c r="P652" s="100">
        <v>5</v>
      </c>
      <c r="Q652" s="100">
        <v>80</v>
      </c>
      <c r="R652" s="100">
        <v>1</v>
      </c>
      <c r="S652" s="100">
        <v>100</v>
      </c>
      <c r="T652" s="100">
        <v>15</v>
      </c>
      <c r="U652" s="100">
        <v>0</v>
      </c>
      <c r="V652" s="100">
        <v>37</v>
      </c>
      <c r="W652" s="100">
        <v>27</v>
      </c>
      <c r="X652" s="100" t="s">
        <v>85</v>
      </c>
    </row>
    <row r="653" spans="1:24">
      <c r="A653" s="100" t="s">
        <v>885</v>
      </c>
      <c r="B653" s="100" t="s">
        <v>896</v>
      </c>
      <c r="C653" s="100" t="s">
        <v>910</v>
      </c>
      <c r="D653" s="100" t="str">
        <f t="shared" si="30"/>
        <v>133570517</v>
      </c>
      <c r="E653" s="100" t="s">
        <v>812</v>
      </c>
      <c r="F653" s="100" t="s">
        <v>817</v>
      </c>
      <c r="G653" s="100" t="s">
        <v>700</v>
      </c>
      <c r="H653" s="100">
        <v>40</v>
      </c>
      <c r="I653" s="100">
        <v>30</v>
      </c>
      <c r="J653" s="100">
        <v>0</v>
      </c>
      <c r="K653" s="100">
        <v>0</v>
      </c>
      <c r="L653" s="100">
        <v>35</v>
      </c>
      <c r="M653" s="100">
        <v>22.9</v>
      </c>
      <c r="N653" s="100">
        <v>0</v>
      </c>
      <c r="O653" s="100">
        <v>0</v>
      </c>
      <c r="P653" s="100">
        <v>5</v>
      </c>
      <c r="Q653" s="100">
        <v>80</v>
      </c>
      <c r="R653" s="100">
        <v>1</v>
      </c>
      <c r="S653" s="100">
        <v>100</v>
      </c>
      <c r="T653" s="100">
        <v>15</v>
      </c>
      <c r="U653" s="100">
        <v>13.4</v>
      </c>
      <c r="V653" s="100">
        <v>37</v>
      </c>
      <c r="W653" s="100">
        <v>29.7</v>
      </c>
      <c r="X653" s="100" t="s">
        <v>85</v>
      </c>
    </row>
    <row r="654" spans="1:24">
      <c r="A654" s="100" t="s">
        <v>885</v>
      </c>
      <c r="B654" s="100" t="s">
        <v>896</v>
      </c>
      <c r="C654" s="100" t="s">
        <v>910</v>
      </c>
      <c r="D654" s="100" t="str">
        <f t="shared" si="30"/>
        <v>133570517</v>
      </c>
      <c r="E654" s="100" t="s">
        <v>812</v>
      </c>
      <c r="F654" s="100" t="s">
        <v>818</v>
      </c>
      <c r="G654" s="100" t="s">
        <v>699</v>
      </c>
      <c r="H654" s="100">
        <v>32</v>
      </c>
      <c r="I654" s="100">
        <v>12.5</v>
      </c>
      <c r="J654" s="100">
        <v>0</v>
      </c>
      <c r="K654" s="100">
        <v>0</v>
      </c>
      <c r="L654" s="100">
        <v>28</v>
      </c>
      <c r="M654" s="100">
        <v>10.7</v>
      </c>
      <c r="N654" s="100">
        <v>0</v>
      </c>
      <c r="O654" s="100">
        <v>0</v>
      </c>
      <c r="P654" s="100">
        <v>3</v>
      </c>
      <c r="Q654" s="100">
        <v>33.299999999999997</v>
      </c>
      <c r="R654" s="100">
        <v>1</v>
      </c>
      <c r="S654" s="100">
        <v>0</v>
      </c>
      <c r="T654" s="100">
        <v>13</v>
      </c>
      <c r="U654" s="100">
        <v>7.7</v>
      </c>
      <c r="V654" s="100">
        <v>27</v>
      </c>
      <c r="W654" s="100">
        <v>11.1</v>
      </c>
      <c r="X654" s="100" t="s">
        <v>85</v>
      </c>
    </row>
    <row r="655" spans="1:24">
      <c r="A655" s="100" t="s">
        <v>885</v>
      </c>
      <c r="B655" s="100" t="s">
        <v>896</v>
      </c>
      <c r="C655" s="100" t="s">
        <v>910</v>
      </c>
      <c r="D655" s="100" t="str">
        <f t="shared" si="30"/>
        <v>133570517</v>
      </c>
      <c r="E655" s="100" t="s">
        <v>812</v>
      </c>
      <c r="F655" s="100" t="s">
        <v>818</v>
      </c>
      <c r="G655" s="100" t="s">
        <v>700</v>
      </c>
      <c r="H655" s="100">
        <v>32</v>
      </c>
      <c r="I655" s="100">
        <v>12.5</v>
      </c>
      <c r="J655" s="100">
        <v>0</v>
      </c>
      <c r="K655" s="100">
        <v>0</v>
      </c>
      <c r="L655" s="100">
        <v>28</v>
      </c>
      <c r="M655" s="100">
        <v>10.7</v>
      </c>
      <c r="N655" s="100">
        <v>0</v>
      </c>
      <c r="O655" s="100">
        <v>0</v>
      </c>
      <c r="P655" s="100">
        <v>3</v>
      </c>
      <c r="Q655" s="100">
        <v>33.299999999999997</v>
      </c>
      <c r="R655" s="100">
        <v>1</v>
      </c>
      <c r="S655" s="100">
        <v>0</v>
      </c>
      <c r="T655" s="100">
        <v>13</v>
      </c>
      <c r="U655" s="100">
        <v>7.7</v>
      </c>
      <c r="V655" s="100">
        <v>27</v>
      </c>
      <c r="W655" s="100">
        <v>7.4</v>
      </c>
      <c r="X655" s="100" t="s">
        <v>85</v>
      </c>
    </row>
    <row r="656" spans="1:24">
      <c r="A656" s="100" t="s">
        <v>885</v>
      </c>
      <c r="B656" s="100" t="s">
        <v>896</v>
      </c>
      <c r="C656" s="100" t="s">
        <v>910</v>
      </c>
      <c r="D656" s="100" t="str">
        <f t="shared" si="30"/>
        <v>133570517</v>
      </c>
      <c r="E656" s="100" t="s">
        <v>812</v>
      </c>
      <c r="F656" s="100" t="s">
        <v>819</v>
      </c>
      <c r="G656" s="100" t="s">
        <v>699</v>
      </c>
      <c r="H656" s="100">
        <v>36</v>
      </c>
      <c r="I656" s="100">
        <v>25</v>
      </c>
      <c r="J656" s="100">
        <v>1</v>
      </c>
      <c r="K656" s="100">
        <v>100</v>
      </c>
      <c r="L656" s="100">
        <v>32</v>
      </c>
      <c r="M656" s="100">
        <v>18.8</v>
      </c>
      <c r="N656" s="100">
        <v>0</v>
      </c>
      <c r="O656" s="100">
        <v>0</v>
      </c>
      <c r="P656" s="100">
        <v>3</v>
      </c>
      <c r="Q656" s="100">
        <v>66.7</v>
      </c>
      <c r="R656" s="100">
        <v>1</v>
      </c>
      <c r="S656" s="100">
        <v>100</v>
      </c>
      <c r="T656" s="100">
        <v>17</v>
      </c>
      <c r="U656" s="100">
        <v>5.9</v>
      </c>
      <c r="V656" s="100">
        <v>30</v>
      </c>
      <c r="W656" s="100">
        <v>23.3</v>
      </c>
      <c r="X656" s="100" t="s">
        <v>85</v>
      </c>
    </row>
    <row r="657" spans="1:24">
      <c r="A657" s="100" t="s">
        <v>885</v>
      </c>
      <c r="B657" s="100" t="s">
        <v>896</v>
      </c>
      <c r="C657" s="100" t="s">
        <v>910</v>
      </c>
      <c r="D657" s="100" t="str">
        <f t="shared" si="30"/>
        <v>133570517</v>
      </c>
      <c r="E657" s="100" t="s">
        <v>812</v>
      </c>
      <c r="F657" s="100" t="s">
        <v>819</v>
      </c>
      <c r="G657" s="100" t="s">
        <v>700</v>
      </c>
      <c r="H657" s="100">
        <v>37</v>
      </c>
      <c r="I657" s="100">
        <v>16.2</v>
      </c>
      <c r="J657" s="100">
        <v>1</v>
      </c>
      <c r="K657" s="100">
        <v>0</v>
      </c>
      <c r="L657" s="100">
        <v>33</v>
      </c>
      <c r="M657" s="100">
        <v>15.2</v>
      </c>
      <c r="N657" s="100">
        <v>0</v>
      </c>
      <c r="O657" s="100">
        <v>0</v>
      </c>
      <c r="P657" s="100">
        <v>3</v>
      </c>
      <c r="Q657" s="100">
        <v>33.299999999999997</v>
      </c>
      <c r="R657" s="100">
        <v>1</v>
      </c>
      <c r="S657" s="100">
        <v>0</v>
      </c>
      <c r="T657" s="100">
        <v>16</v>
      </c>
      <c r="U657" s="100">
        <v>6.3</v>
      </c>
      <c r="V657" s="100">
        <v>31</v>
      </c>
      <c r="W657" s="100">
        <v>16.100000000000001</v>
      </c>
      <c r="X657" s="100" t="s">
        <v>85</v>
      </c>
    </row>
    <row r="658" spans="1:24">
      <c r="A658" s="100" t="s">
        <v>885</v>
      </c>
      <c r="B658" s="100" t="s">
        <v>896</v>
      </c>
      <c r="C658" s="100" t="s">
        <v>911</v>
      </c>
      <c r="D658" s="100" t="str">
        <f t="shared" si="30"/>
        <v>133570520</v>
      </c>
      <c r="E658" s="100" t="s">
        <v>812</v>
      </c>
      <c r="F658" s="100" t="s">
        <v>814</v>
      </c>
      <c r="G658" s="100" t="s">
        <v>699</v>
      </c>
      <c r="H658" s="100">
        <v>45</v>
      </c>
      <c r="I658" s="100">
        <v>28.9</v>
      </c>
      <c r="J658" s="100">
        <v>0</v>
      </c>
      <c r="K658" s="100">
        <v>0</v>
      </c>
      <c r="L658" s="100">
        <v>24</v>
      </c>
      <c r="M658" s="100">
        <v>33.299999999999997</v>
      </c>
      <c r="N658" s="100">
        <v>1</v>
      </c>
      <c r="O658" s="100">
        <v>100</v>
      </c>
      <c r="P658" s="100">
        <v>20</v>
      </c>
      <c r="Q658" s="100">
        <v>20</v>
      </c>
      <c r="R658" s="100">
        <v>0</v>
      </c>
      <c r="S658" s="100">
        <v>0</v>
      </c>
      <c r="T658" s="100">
        <v>6</v>
      </c>
      <c r="U658" s="100">
        <v>33.299999999999997</v>
      </c>
      <c r="V658" s="100">
        <v>38</v>
      </c>
      <c r="W658" s="100">
        <v>26.3</v>
      </c>
      <c r="X658" s="100" t="s">
        <v>78</v>
      </c>
    </row>
    <row r="659" spans="1:24">
      <c r="A659" s="100" t="s">
        <v>885</v>
      </c>
      <c r="B659" s="100" t="s">
        <v>896</v>
      </c>
      <c r="C659" s="100" t="s">
        <v>911</v>
      </c>
      <c r="D659" s="100" t="str">
        <f t="shared" si="30"/>
        <v>133570520</v>
      </c>
      <c r="E659" s="100" t="s">
        <v>812</v>
      </c>
      <c r="F659" s="100" t="s">
        <v>814</v>
      </c>
      <c r="G659" s="100" t="s">
        <v>700</v>
      </c>
      <c r="H659" s="100">
        <v>45</v>
      </c>
      <c r="I659" s="100">
        <v>26.7</v>
      </c>
      <c r="J659" s="100">
        <v>0</v>
      </c>
      <c r="K659" s="100">
        <v>0</v>
      </c>
      <c r="L659" s="100">
        <v>24</v>
      </c>
      <c r="M659" s="100">
        <v>29.1</v>
      </c>
      <c r="N659" s="100">
        <v>1</v>
      </c>
      <c r="O659" s="100">
        <v>100</v>
      </c>
      <c r="P659" s="100">
        <v>20</v>
      </c>
      <c r="Q659" s="100">
        <v>20</v>
      </c>
      <c r="R659" s="100">
        <v>0</v>
      </c>
      <c r="S659" s="100">
        <v>0</v>
      </c>
      <c r="T659" s="100">
        <v>6</v>
      </c>
      <c r="U659" s="100">
        <v>16.7</v>
      </c>
      <c r="V659" s="100">
        <v>38</v>
      </c>
      <c r="W659" s="100">
        <v>26.3</v>
      </c>
      <c r="X659" s="100" t="s">
        <v>78</v>
      </c>
    </row>
    <row r="660" spans="1:24">
      <c r="A660" s="100" t="s">
        <v>885</v>
      </c>
      <c r="B660" s="100" t="s">
        <v>896</v>
      </c>
      <c r="C660" s="100" t="s">
        <v>911</v>
      </c>
      <c r="D660" s="100" t="str">
        <f t="shared" si="30"/>
        <v>133570520</v>
      </c>
      <c r="E660" s="100" t="s">
        <v>812</v>
      </c>
      <c r="F660" s="100" t="s">
        <v>815</v>
      </c>
      <c r="G660" s="100" t="s">
        <v>699</v>
      </c>
      <c r="H660" s="100">
        <v>34</v>
      </c>
      <c r="I660" s="100">
        <v>58.8</v>
      </c>
      <c r="J660" s="100">
        <v>0</v>
      </c>
      <c r="K660" s="100">
        <v>0</v>
      </c>
      <c r="L660" s="100">
        <v>22</v>
      </c>
      <c r="M660" s="100">
        <v>59.1</v>
      </c>
      <c r="N660" s="100">
        <v>1</v>
      </c>
      <c r="O660" s="100">
        <v>100</v>
      </c>
      <c r="P660" s="100">
        <v>11</v>
      </c>
      <c r="Q660" s="100">
        <v>54.5</v>
      </c>
      <c r="R660" s="100">
        <v>0</v>
      </c>
      <c r="S660" s="100">
        <v>0</v>
      </c>
      <c r="T660" s="100">
        <v>3</v>
      </c>
      <c r="U660" s="100">
        <v>33.299999999999997</v>
      </c>
      <c r="V660" s="100">
        <v>30</v>
      </c>
      <c r="W660" s="100">
        <v>60</v>
      </c>
      <c r="X660" s="100" t="s">
        <v>78</v>
      </c>
    </row>
    <row r="661" spans="1:24">
      <c r="A661" s="100" t="s">
        <v>885</v>
      </c>
      <c r="B661" s="100" t="s">
        <v>896</v>
      </c>
      <c r="C661" s="100" t="s">
        <v>911</v>
      </c>
      <c r="D661" s="100" t="str">
        <f t="shared" si="30"/>
        <v>133570520</v>
      </c>
      <c r="E661" s="100" t="s">
        <v>812</v>
      </c>
      <c r="F661" s="100" t="s">
        <v>815</v>
      </c>
      <c r="G661" s="100" t="s">
        <v>700</v>
      </c>
      <c r="H661" s="100">
        <v>34</v>
      </c>
      <c r="I661" s="100">
        <v>79.400000000000006</v>
      </c>
      <c r="J661" s="100">
        <v>0</v>
      </c>
      <c r="K661" s="100">
        <v>0</v>
      </c>
      <c r="L661" s="100">
        <v>22</v>
      </c>
      <c r="M661" s="100">
        <v>81.8</v>
      </c>
      <c r="N661" s="100">
        <v>1</v>
      </c>
      <c r="O661" s="100">
        <v>100</v>
      </c>
      <c r="P661" s="100">
        <v>11</v>
      </c>
      <c r="Q661" s="100">
        <v>72.8</v>
      </c>
      <c r="R661" s="100">
        <v>0</v>
      </c>
      <c r="S661" s="100">
        <v>0</v>
      </c>
      <c r="T661" s="100">
        <v>3</v>
      </c>
      <c r="U661" s="100">
        <v>66.599999999999994</v>
      </c>
      <c r="V661" s="100">
        <v>30</v>
      </c>
      <c r="W661" s="100">
        <v>76.7</v>
      </c>
      <c r="X661" s="100" t="s">
        <v>78</v>
      </c>
    </row>
    <row r="662" spans="1:24">
      <c r="A662" s="100" t="s">
        <v>885</v>
      </c>
      <c r="B662" s="100" t="s">
        <v>896</v>
      </c>
      <c r="C662" s="100" t="s">
        <v>911</v>
      </c>
      <c r="D662" s="100" t="str">
        <f t="shared" si="30"/>
        <v>133570520</v>
      </c>
      <c r="E662" s="100" t="s">
        <v>812</v>
      </c>
      <c r="F662" s="100" t="s">
        <v>816</v>
      </c>
      <c r="G662" s="100" t="s">
        <v>699</v>
      </c>
      <c r="H662" s="100">
        <v>48</v>
      </c>
      <c r="I662" s="100">
        <v>23</v>
      </c>
      <c r="J662" s="100">
        <v>0</v>
      </c>
      <c r="K662" s="100">
        <v>0</v>
      </c>
      <c r="L662" s="100">
        <v>25</v>
      </c>
      <c r="M662" s="100">
        <v>20</v>
      </c>
      <c r="N662" s="100">
        <v>1</v>
      </c>
      <c r="O662" s="100">
        <v>100</v>
      </c>
      <c r="P662" s="100">
        <v>22</v>
      </c>
      <c r="Q662" s="100">
        <v>22.7</v>
      </c>
      <c r="R662" s="100">
        <v>0</v>
      </c>
      <c r="S662" s="100">
        <v>0</v>
      </c>
      <c r="T662" s="100">
        <v>6</v>
      </c>
      <c r="U662" s="100">
        <v>33.299999999999997</v>
      </c>
      <c r="V662" s="100">
        <v>38</v>
      </c>
      <c r="W662" s="100">
        <v>18.399999999999999</v>
      </c>
      <c r="X662" s="100" t="s">
        <v>78</v>
      </c>
    </row>
    <row r="663" spans="1:24">
      <c r="A663" s="100" t="s">
        <v>885</v>
      </c>
      <c r="B663" s="100" t="s">
        <v>896</v>
      </c>
      <c r="C663" s="100" t="s">
        <v>911</v>
      </c>
      <c r="D663" s="100" t="str">
        <f t="shared" si="30"/>
        <v>133570520</v>
      </c>
      <c r="E663" s="100" t="s">
        <v>812</v>
      </c>
      <c r="F663" s="100" t="s">
        <v>816</v>
      </c>
      <c r="G663" s="100" t="s">
        <v>700</v>
      </c>
      <c r="H663" s="100">
        <v>48</v>
      </c>
      <c r="I663" s="100">
        <v>81.2</v>
      </c>
      <c r="J663" s="100">
        <v>0</v>
      </c>
      <c r="K663" s="100">
        <v>0</v>
      </c>
      <c r="L663" s="100">
        <v>25</v>
      </c>
      <c r="M663" s="100">
        <v>76</v>
      </c>
      <c r="N663" s="100">
        <v>1</v>
      </c>
      <c r="O663" s="100">
        <v>100</v>
      </c>
      <c r="P663" s="100">
        <v>22</v>
      </c>
      <c r="Q663" s="100">
        <v>86.4</v>
      </c>
      <c r="R663" s="100">
        <v>0</v>
      </c>
      <c r="S663" s="100">
        <v>0</v>
      </c>
      <c r="T663" s="100">
        <v>6</v>
      </c>
      <c r="U663" s="100">
        <v>66.7</v>
      </c>
      <c r="V663" s="100">
        <v>38</v>
      </c>
      <c r="W663" s="100">
        <v>84.2</v>
      </c>
      <c r="X663" s="100" t="s">
        <v>78</v>
      </c>
    </row>
    <row r="664" spans="1:24">
      <c r="A664" s="100" t="s">
        <v>885</v>
      </c>
      <c r="B664" s="100" t="s">
        <v>896</v>
      </c>
      <c r="C664" s="100" t="s">
        <v>911</v>
      </c>
      <c r="D664" s="100" t="str">
        <f t="shared" si="30"/>
        <v>133570520</v>
      </c>
      <c r="E664" s="100" t="s">
        <v>812</v>
      </c>
      <c r="F664" s="100" t="s">
        <v>817</v>
      </c>
      <c r="G664" s="100" t="s">
        <v>699</v>
      </c>
      <c r="H664" s="100">
        <v>74</v>
      </c>
      <c r="I664" s="100">
        <v>31.1</v>
      </c>
      <c r="J664" s="100">
        <v>0</v>
      </c>
      <c r="K664" s="100">
        <v>0</v>
      </c>
      <c r="L664" s="100">
        <v>32</v>
      </c>
      <c r="M664" s="100">
        <v>34.4</v>
      </c>
      <c r="N664" s="100">
        <v>0</v>
      </c>
      <c r="O664" s="100">
        <v>0</v>
      </c>
      <c r="P664" s="100">
        <v>42</v>
      </c>
      <c r="Q664" s="100">
        <v>28.6</v>
      </c>
      <c r="R664" s="100">
        <v>4</v>
      </c>
      <c r="S664" s="100">
        <v>25</v>
      </c>
      <c r="T664" s="100">
        <v>14</v>
      </c>
      <c r="U664" s="100">
        <v>7.1</v>
      </c>
      <c r="V664" s="100">
        <v>63</v>
      </c>
      <c r="W664" s="100">
        <v>34.9</v>
      </c>
      <c r="X664" s="100" t="s">
        <v>78</v>
      </c>
    </row>
    <row r="665" spans="1:24">
      <c r="A665" s="100" t="s">
        <v>885</v>
      </c>
      <c r="B665" s="100" t="s">
        <v>896</v>
      </c>
      <c r="C665" s="100" t="s">
        <v>911</v>
      </c>
      <c r="D665" s="100" t="str">
        <f t="shared" si="30"/>
        <v>133570520</v>
      </c>
      <c r="E665" s="100" t="s">
        <v>812</v>
      </c>
      <c r="F665" s="100" t="s">
        <v>817</v>
      </c>
      <c r="G665" s="100" t="s">
        <v>700</v>
      </c>
      <c r="H665" s="100">
        <v>74</v>
      </c>
      <c r="I665" s="100">
        <v>66.2</v>
      </c>
      <c r="J665" s="100">
        <v>0</v>
      </c>
      <c r="K665" s="100">
        <v>0</v>
      </c>
      <c r="L665" s="100">
        <v>32</v>
      </c>
      <c r="M665" s="100">
        <v>75</v>
      </c>
      <c r="N665" s="100">
        <v>0</v>
      </c>
      <c r="O665" s="100">
        <v>0</v>
      </c>
      <c r="P665" s="100">
        <v>42</v>
      </c>
      <c r="Q665" s="100">
        <v>59.5</v>
      </c>
      <c r="R665" s="100">
        <v>4</v>
      </c>
      <c r="S665" s="100">
        <v>25</v>
      </c>
      <c r="T665" s="100">
        <v>14</v>
      </c>
      <c r="U665" s="100">
        <v>35.700000000000003</v>
      </c>
      <c r="V665" s="100">
        <v>63</v>
      </c>
      <c r="W665" s="100">
        <v>68.2</v>
      </c>
      <c r="X665" s="100" t="s">
        <v>78</v>
      </c>
    </row>
    <row r="666" spans="1:24">
      <c r="A666" s="100" t="s">
        <v>885</v>
      </c>
      <c r="B666" s="100" t="s">
        <v>896</v>
      </c>
      <c r="C666" s="100" t="s">
        <v>911</v>
      </c>
      <c r="D666" s="100" t="str">
        <f t="shared" si="30"/>
        <v>133570520</v>
      </c>
      <c r="E666" s="100" t="s">
        <v>812</v>
      </c>
      <c r="F666" s="100" t="s">
        <v>818</v>
      </c>
      <c r="G666" s="100" t="s">
        <v>699</v>
      </c>
      <c r="H666" s="100">
        <v>75</v>
      </c>
      <c r="I666" s="100">
        <v>32</v>
      </c>
      <c r="J666" s="100">
        <v>2</v>
      </c>
      <c r="K666" s="100">
        <v>50</v>
      </c>
      <c r="L666" s="100">
        <v>27</v>
      </c>
      <c r="M666" s="100">
        <v>22.2</v>
      </c>
      <c r="N666" s="100">
        <v>1</v>
      </c>
      <c r="O666" s="100">
        <v>0</v>
      </c>
      <c r="P666" s="100">
        <v>44</v>
      </c>
      <c r="Q666" s="100">
        <v>36.4</v>
      </c>
      <c r="R666" s="100">
        <v>4</v>
      </c>
      <c r="S666" s="100">
        <v>75</v>
      </c>
      <c r="T666" s="100">
        <v>17</v>
      </c>
      <c r="U666" s="100">
        <v>17.7</v>
      </c>
      <c r="V666" s="100">
        <v>64</v>
      </c>
      <c r="W666" s="100">
        <v>29.7</v>
      </c>
      <c r="X666" s="100" t="s">
        <v>78</v>
      </c>
    </row>
    <row r="667" spans="1:24">
      <c r="A667" s="100" t="s">
        <v>885</v>
      </c>
      <c r="B667" s="100" t="s">
        <v>896</v>
      </c>
      <c r="C667" s="100" t="s">
        <v>911</v>
      </c>
      <c r="D667" s="100" t="str">
        <f t="shared" si="30"/>
        <v>133570520</v>
      </c>
      <c r="E667" s="100" t="s">
        <v>812</v>
      </c>
      <c r="F667" s="100" t="s">
        <v>818</v>
      </c>
      <c r="G667" s="100" t="s">
        <v>700</v>
      </c>
      <c r="H667" s="100">
        <v>75</v>
      </c>
      <c r="I667" s="100">
        <v>54.7</v>
      </c>
      <c r="J667" s="100">
        <v>2</v>
      </c>
      <c r="K667" s="100">
        <v>50</v>
      </c>
      <c r="L667" s="100">
        <v>27</v>
      </c>
      <c r="M667" s="100">
        <v>40.700000000000003</v>
      </c>
      <c r="N667" s="100">
        <v>1</v>
      </c>
      <c r="O667" s="100">
        <v>0</v>
      </c>
      <c r="P667" s="100">
        <v>44</v>
      </c>
      <c r="Q667" s="100">
        <v>63.6</v>
      </c>
      <c r="R667" s="100">
        <v>4</v>
      </c>
      <c r="S667" s="100">
        <v>50</v>
      </c>
      <c r="T667" s="100">
        <v>17</v>
      </c>
      <c r="U667" s="100">
        <v>58.8</v>
      </c>
      <c r="V667" s="100">
        <v>64</v>
      </c>
      <c r="W667" s="100">
        <v>56.2</v>
      </c>
      <c r="X667" s="100" t="s">
        <v>78</v>
      </c>
    </row>
    <row r="668" spans="1:24">
      <c r="A668" s="100" t="s">
        <v>885</v>
      </c>
      <c r="B668" s="100" t="s">
        <v>896</v>
      </c>
      <c r="C668" s="100" t="s">
        <v>911</v>
      </c>
      <c r="D668" s="100" t="str">
        <f t="shared" si="30"/>
        <v>133570520</v>
      </c>
      <c r="E668" s="100" t="s">
        <v>812</v>
      </c>
      <c r="F668" s="100" t="s">
        <v>819</v>
      </c>
      <c r="G668" s="100" t="s">
        <v>699</v>
      </c>
      <c r="H668" s="100">
        <v>105</v>
      </c>
      <c r="I668" s="100">
        <v>51.5</v>
      </c>
      <c r="J668" s="100">
        <v>0</v>
      </c>
      <c r="K668" s="100">
        <v>0</v>
      </c>
      <c r="L668" s="100">
        <v>33</v>
      </c>
      <c r="M668" s="100">
        <v>51.5</v>
      </c>
      <c r="N668" s="100">
        <v>1</v>
      </c>
      <c r="O668" s="100">
        <v>0</v>
      </c>
      <c r="P668" s="100">
        <v>70</v>
      </c>
      <c r="Q668" s="100">
        <v>52.9</v>
      </c>
      <c r="R668" s="100">
        <v>6</v>
      </c>
      <c r="S668" s="100">
        <v>16.7</v>
      </c>
      <c r="T668" s="100">
        <v>27</v>
      </c>
      <c r="U668" s="100">
        <v>37</v>
      </c>
      <c r="V668" s="100">
        <v>86</v>
      </c>
      <c r="W668" s="100">
        <v>50</v>
      </c>
      <c r="X668" s="100" t="s">
        <v>78</v>
      </c>
    </row>
    <row r="669" spans="1:24">
      <c r="A669" s="100" t="s">
        <v>885</v>
      </c>
      <c r="B669" s="100" t="s">
        <v>896</v>
      </c>
      <c r="C669" s="100" t="s">
        <v>911</v>
      </c>
      <c r="D669" s="100" t="str">
        <f t="shared" si="30"/>
        <v>133570520</v>
      </c>
      <c r="E669" s="100" t="s">
        <v>812</v>
      </c>
      <c r="F669" s="100" t="s">
        <v>819</v>
      </c>
      <c r="G669" s="100" t="s">
        <v>700</v>
      </c>
      <c r="H669" s="100">
        <v>105</v>
      </c>
      <c r="I669" s="100">
        <v>43.8</v>
      </c>
      <c r="J669" s="100">
        <v>0</v>
      </c>
      <c r="K669" s="100">
        <v>0</v>
      </c>
      <c r="L669" s="100">
        <v>33</v>
      </c>
      <c r="M669" s="100">
        <v>36.4</v>
      </c>
      <c r="N669" s="100">
        <v>1</v>
      </c>
      <c r="O669" s="100">
        <v>0</v>
      </c>
      <c r="P669" s="100">
        <v>70</v>
      </c>
      <c r="Q669" s="100">
        <v>48.5</v>
      </c>
      <c r="R669" s="100">
        <v>6</v>
      </c>
      <c r="S669" s="100">
        <v>0</v>
      </c>
      <c r="T669" s="100">
        <v>27</v>
      </c>
      <c r="U669" s="100">
        <v>22.2</v>
      </c>
      <c r="V669" s="100">
        <v>86</v>
      </c>
      <c r="W669" s="100">
        <v>43</v>
      </c>
      <c r="X669" s="100" t="s">
        <v>78</v>
      </c>
    </row>
    <row r="670" spans="1:24">
      <c r="A670" s="100" t="s">
        <v>885</v>
      </c>
      <c r="B670" s="100" t="s">
        <v>896</v>
      </c>
      <c r="C670" s="100" t="s">
        <v>912</v>
      </c>
      <c r="D670" s="100" t="str">
        <f t="shared" ref="D670:D692" si="31">A670&amp;B670&amp;C670</f>
        <v>133570530</v>
      </c>
      <c r="E670" s="100" t="s">
        <v>812</v>
      </c>
      <c r="F670" s="100" t="s">
        <v>814</v>
      </c>
      <c r="G670" s="100" t="s">
        <v>699</v>
      </c>
      <c r="H670" s="100">
        <v>43</v>
      </c>
      <c r="I670" s="100">
        <v>58.2</v>
      </c>
      <c r="J670" s="100">
        <v>0</v>
      </c>
      <c r="K670" s="100">
        <v>0</v>
      </c>
      <c r="L670" s="100">
        <v>24</v>
      </c>
      <c r="M670" s="100">
        <v>41.7</v>
      </c>
      <c r="N670" s="100">
        <v>0</v>
      </c>
      <c r="O670" s="100">
        <v>0</v>
      </c>
      <c r="P670" s="100">
        <v>19</v>
      </c>
      <c r="Q670" s="100">
        <v>78.900000000000006</v>
      </c>
      <c r="R670" s="100">
        <v>6</v>
      </c>
      <c r="S670" s="100">
        <v>83.3</v>
      </c>
      <c r="T670" s="100">
        <v>3</v>
      </c>
      <c r="U670" s="100">
        <v>66.7</v>
      </c>
      <c r="V670" s="100">
        <v>42</v>
      </c>
      <c r="W670" s="100">
        <v>59.5</v>
      </c>
      <c r="X670" s="100" t="s">
        <v>78</v>
      </c>
    </row>
    <row r="671" spans="1:24">
      <c r="A671" s="100" t="s">
        <v>885</v>
      </c>
      <c r="B671" s="100" t="s">
        <v>896</v>
      </c>
      <c r="C671" s="100" t="s">
        <v>912</v>
      </c>
      <c r="D671" s="100" t="str">
        <f t="shared" si="31"/>
        <v>133570530</v>
      </c>
      <c r="E671" s="100" t="s">
        <v>812</v>
      </c>
      <c r="F671" s="100" t="s">
        <v>814</v>
      </c>
      <c r="G671" s="100" t="s">
        <v>700</v>
      </c>
      <c r="H671" s="100">
        <v>43</v>
      </c>
      <c r="I671" s="100">
        <v>86</v>
      </c>
      <c r="J671" s="100">
        <v>0</v>
      </c>
      <c r="K671" s="100">
        <v>0</v>
      </c>
      <c r="L671" s="100">
        <v>24</v>
      </c>
      <c r="M671" s="100">
        <v>83.4</v>
      </c>
      <c r="N671" s="100">
        <v>0</v>
      </c>
      <c r="O671" s="100">
        <v>0</v>
      </c>
      <c r="P671" s="100">
        <v>19</v>
      </c>
      <c r="Q671" s="100">
        <v>89.5</v>
      </c>
      <c r="R671" s="100">
        <v>6</v>
      </c>
      <c r="S671" s="100">
        <v>83.4</v>
      </c>
      <c r="T671" s="100">
        <v>3</v>
      </c>
      <c r="U671" s="100">
        <v>66.7</v>
      </c>
      <c r="V671" s="100">
        <v>42</v>
      </c>
      <c r="W671" s="100">
        <v>85.7</v>
      </c>
      <c r="X671" s="100" t="s">
        <v>78</v>
      </c>
    </row>
    <row r="672" spans="1:24">
      <c r="A672" s="100" t="s">
        <v>885</v>
      </c>
      <c r="B672" s="100" t="s">
        <v>896</v>
      </c>
      <c r="C672" s="100" t="s">
        <v>912</v>
      </c>
      <c r="D672" s="100" t="str">
        <f t="shared" si="31"/>
        <v>133570530</v>
      </c>
      <c r="E672" s="100" t="s">
        <v>812</v>
      </c>
      <c r="F672" s="100" t="s">
        <v>815</v>
      </c>
      <c r="G672" s="100" t="s">
        <v>699</v>
      </c>
      <c r="H672" s="100">
        <v>40</v>
      </c>
      <c r="I672" s="100">
        <v>52.5</v>
      </c>
      <c r="J672" s="100">
        <v>1</v>
      </c>
      <c r="K672" s="100">
        <v>100</v>
      </c>
      <c r="L672" s="100">
        <v>21</v>
      </c>
      <c r="M672" s="100">
        <v>47.6</v>
      </c>
      <c r="N672" s="100">
        <v>0</v>
      </c>
      <c r="O672" s="100">
        <v>0</v>
      </c>
      <c r="P672" s="100">
        <v>18</v>
      </c>
      <c r="Q672" s="100">
        <v>55.6</v>
      </c>
      <c r="R672" s="100">
        <v>1</v>
      </c>
      <c r="S672" s="100">
        <v>100</v>
      </c>
      <c r="T672" s="100">
        <v>4</v>
      </c>
      <c r="U672" s="100">
        <v>0</v>
      </c>
      <c r="V672" s="100">
        <v>39</v>
      </c>
      <c r="W672" s="100">
        <v>51.3</v>
      </c>
      <c r="X672" s="100" t="s">
        <v>78</v>
      </c>
    </row>
    <row r="673" spans="1:24">
      <c r="A673" s="100" t="s">
        <v>885</v>
      </c>
      <c r="B673" s="100" t="s">
        <v>896</v>
      </c>
      <c r="C673" s="100" t="s">
        <v>912</v>
      </c>
      <c r="D673" s="100" t="str">
        <f t="shared" si="31"/>
        <v>133570530</v>
      </c>
      <c r="E673" s="100" t="s">
        <v>812</v>
      </c>
      <c r="F673" s="100" t="s">
        <v>815</v>
      </c>
      <c r="G673" s="100" t="s">
        <v>700</v>
      </c>
      <c r="H673" s="100">
        <v>40</v>
      </c>
      <c r="I673" s="100">
        <v>85</v>
      </c>
      <c r="J673" s="100">
        <v>1</v>
      </c>
      <c r="K673" s="100">
        <v>100</v>
      </c>
      <c r="L673" s="100">
        <v>21</v>
      </c>
      <c r="M673" s="100">
        <v>80.900000000000006</v>
      </c>
      <c r="N673" s="100">
        <v>0</v>
      </c>
      <c r="O673" s="100">
        <v>0</v>
      </c>
      <c r="P673" s="100">
        <v>18</v>
      </c>
      <c r="Q673" s="100">
        <v>88.9</v>
      </c>
      <c r="R673" s="100">
        <v>1</v>
      </c>
      <c r="S673" s="100">
        <v>0</v>
      </c>
      <c r="T673" s="100">
        <v>4</v>
      </c>
      <c r="U673" s="100">
        <v>0</v>
      </c>
      <c r="V673" s="100">
        <v>39</v>
      </c>
      <c r="W673" s="100">
        <v>84.6</v>
      </c>
      <c r="X673" s="100" t="s">
        <v>78</v>
      </c>
    </row>
    <row r="674" spans="1:24">
      <c r="A674" s="100" t="s">
        <v>885</v>
      </c>
      <c r="B674" s="100" t="s">
        <v>896</v>
      </c>
      <c r="C674" s="100" t="s">
        <v>912</v>
      </c>
      <c r="D674" s="100" t="str">
        <f t="shared" si="31"/>
        <v>133570530</v>
      </c>
      <c r="E674" s="100" t="s">
        <v>812</v>
      </c>
      <c r="F674" s="100" t="s">
        <v>816</v>
      </c>
      <c r="G674" s="100" t="s">
        <v>699</v>
      </c>
      <c r="H674" s="100">
        <v>32</v>
      </c>
      <c r="I674" s="100">
        <v>28.1</v>
      </c>
      <c r="J674" s="100">
        <v>1</v>
      </c>
      <c r="K674" s="100">
        <v>100</v>
      </c>
      <c r="L674" s="100">
        <v>14</v>
      </c>
      <c r="M674" s="100">
        <v>21.4</v>
      </c>
      <c r="N674" s="100">
        <v>0</v>
      </c>
      <c r="O674" s="100">
        <v>0</v>
      </c>
      <c r="P674" s="100">
        <v>17</v>
      </c>
      <c r="Q674" s="100">
        <v>29.4</v>
      </c>
      <c r="R674" s="100">
        <v>0</v>
      </c>
      <c r="S674" s="100">
        <v>0</v>
      </c>
      <c r="T674" s="100">
        <v>4</v>
      </c>
      <c r="U674" s="100">
        <v>0</v>
      </c>
      <c r="V674" s="100">
        <v>31</v>
      </c>
      <c r="W674" s="100">
        <v>25.8</v>
      </c>
      <c r="X674" s="100" t="s">
        <v>78</v>
      </c>
    </row>
    <row r="675" spans="1:24">
      <c r="A675" s="100" t="s">
        <v>885</v>
      </c>
      <c r="B675" s="100" t="s">
        <v>896</v>
      </c>
      <c r="C675" s="100" t="s">
        <v>912</v>
      </c>
      <c r="D675" s="100" t="str">
        <f t="shared" si="31"/>
        <v>133570530</v>
      </c>
      <c r="E675" s="100" t="s">
        <v>812</v>
      </c>
      <c r="F675" s="100" t="s">
        <v>816</v>
      </c>
      <c r="G675" s="100" t="s">
        <v>700</v>
      </c>
      <c r="H675" s="100">
        <v>32</v>
      </c>
      <c r="I675" s="100">
        <v>65.599999999999994</v>
      </c>
      <c r="J675" s="100">
        <v>1</v>
      </c>
      <c r="K675" s="100">
        <v>100</v>
      </c>
      <c r="L675" s="100">
        <v>14</v>
      </c>
      <c r="M675" s="100">
        <v>64.3</v>
      </c>
      <c r="N675" s="100">
        <v>0</v>
      </c>
      <c r="O675" s="100">
        <v>0</v>
      </c>
      <c r="P675" s="100">
        <v>17</v>
      </c>
      <c r="Q675" s="100">
        <v>64.7</v>
      </c>
      <c r="R675" s="100">
        <v>0</v>
      </c>
      <c r="S675" s="100">
        <v>0</v>
      </c>
      <c r="T675" s="100">
        <v>4</v>
      </c>
      <c r="U675" s="100">
        <v>0</v>
      </c>
      <c r="V675" s="100">
        <v>31</v>
      </c>
      <c r="W675" s="100">
        <v>64.5</v>
      </c>
      <c r="X675" s="100" t="s">
        <v>78</v>
      </c>
    </row>
    <row r="676" spans="1:24">
      <c r="A676" s="100" t="s">
        <v>885</v>
      </c>
      <c r="B676" s="100" t="s">
        <v>896</v>
      </c>
      <c r="C676" s="100" t="s">
        <v>912</v>
      </c>
      <c r="D676" s="100" t="str">
        <f t="shared" si="31"/>
        <v>133570530</v>
      </c>
      <c r="E676" s="100" t="s">
        <v>812</v>
      </c>
      <c r="F676" s="100" t="s">
        <v>817</v>
      </c>
      <c r="G676" s="100" t="s">
        <v>699</v>
      </c>
      <c r="H676" s="100">
        <v>33</v>
      </c>
      <c r="I676" s="100">
        <v>51.5</v>
      </c>
      <c r="J676" s="100">
        <v>0</v>
      </c>
      <c r="K676" s="100">
        <v>0</v>
      </c>
      <c r="L676" s="100">
        <v>22</v>
      </c>
      <c r="M676" s="100">
        <v>40.9</v>
      </c>
      <c r="N676" s="100">
        <v>0</v>
      </c>
      <c r="O676" s="100">
        <v>0</v>
      </c>
      <c r="P676" s="100">
        <v>11</v>
      </c>
      <c r="Q676" s="100">
        <v>72.7</v>
      </c>
      <c r="R676" s="100">
        <v>1</v>
      </c>
      <c r="S676" s="100">
        <v>0</v>
      </c>
      <c r="T676" s="100">
        <v>6</v>
      </c>
      <c r="U676" s="100">
        <v>16.7</v>
      </c>
      <c r="V676" s="100">
        <v>31</v>
      </c>
      <c r="W676" s="100">
        <v>54.8</v>
      </c>
      <c r="X676" s="100" t="s">
        <v>78</v>
      </c>
    </row>
    <row r="677" spans="1:24">
      <c r="A677" s="100" t="s">
        <v>885</v>
      </c>
      <c r="B677" s="100" t="s">
        <v>896</v>
      </c>
      <c r="C677" s="100" t="s">
        <v>912</v>
      </c>
      <c r="D677" s="100" t="str">
        <f t="shared" si="31"/>
        <v>133570530</v>
      </c>
      <c r="E677" s="100" t="s">
        <v>812</v>
      </c>
      <c r="F677" s="100" t="s">
        <v>817</v>
      </c>
      <c r="G677" s="100" t="s">
        <v>700</v>
      </c>
      <c r="H677" s="100">
        <v>33</v>
      </c>
      <c r="I677" s="100">
        <v>78.8</v>
      </c>
      <c r="J677" s="100">
        <v>0</v>
      </c>
      <c r="K677" s="100">
        <v>0</v>
      </c>
      <c r="L677" s="100">
        <v>22</v>
      </c>
      <c r="M677" s="100">
        <v>68.2</v>
      </c>
      <c r="N677" s="100">
        <v>0</v>
      </c>
      <c r="O677" s="100">
        <v>0</v>
      </c>
      <c r="P677" s="100">
        <v>11</v>
      </c>
      <c r="Q677" s="100">
        <v>100</v>
      </c>
      <c r="R677" s="100">
        <v>1</v>
      </c>
      <c r="S677" s="100">
        <v>0</v>
      </c>
      <c r="T677" s="100">
        <v>6</v>
      </c>
      <c r="U677" s="100">
        <v>33.299999999999997</v>
      </c>
      <c r="V677" s="100">
        <v>31</v>
      </c>
      <c r="W677" s="100">
        <v>83.8</v>
      </c>
      <c r="X677" s="100" t="s">
        <v>78</v>
      </c>
    </row>
    <row r="678" spans="1:24">
      <c r="A678" s="100" t="s">
        <v>885</v>
      </c>
      <c r="B678" s="100" t="s">
        <v>896</v>
      </c>
      <c r="C678" s="100" t="s">
        <v>912</v>
      </c>
      <c r="D678" s="100" t="str">
        <f t="shared" si="31"/>
        <v>133570530</v>
      </c>
      <c r="E678" s="100" t="s">
        <v>812</v>
      </c>
      <c r="F678" s="100" t="s">
        <v>818</v>
      </c>
      <c r="G678" s="100" t="s">
        <v>699</v>
      </c>
      <c r="H678" s="100">
        <v>38</v>
      </c>
      <c r="I678" s="100">
        <v>28.9</v>
      </c>
      <c r="J678" s="100">
        <v>0</v>
      </c>
      <c r="K678" s="100">
        <v>0</v>
      </c>
      <c r="L678" s="100">
        <v>20</v>
      </c>
      <c r="M678" s="100">
        <v>30</v>
      </c>
      <c r="N678" s="100">
        <v>0</v>
      </c>
      <c r="O678" s="100">
        <v>0</v>
      </c>
      <c r="P678" s="100">
        <v>18</v>
      </c>
      <c r="Q678" s="100">
        <v>27.8</v>
      </c>
      <c r="R678" s="100">
        <v>5</v>
      </c>
      <c r="S678" s="100">
        <v>20</v>
      </c>
      <c r="T678" s="100">
        <v>10</v>
      </c>
      <c r="U678" s="100">
        <v>0</v>
      </c>
      <c r="V678" s="100">
        <v>35</v>
      </c>
      <c r="W678" s="100">
        <v>31.4</v>
      </c>
      <c r="X678" s="100" t="s">
        <v>78</v>
      </c>
    </row>
    <row r="679" spans="1:24">
      <c r="A679" s="100" t="s">
        <v>885</v>
      </c>
      <c r="B679" s="100" t="s">
        <v>896</v>
      </c>
      <c r="C679" s="100" t="s">
        <v>912</v>
      </c>
      <c r="D679" s="100" t="str">
        <f t="shared" si="31"/>
        <v>133570530</v>
      </c>
      <c r="E679" s="100" t="s">
        <v>812</v>
      </c>
      <c r="F679" s="100" t="s">
        <v>818</v>
      </c>
      <c r="G679" s="100" t="s">
        <v>700</v>
      </c>
      <c r="H679" s="100">
        <v>40</v>
      </c>
      <c r="I679" s="100">
        <v>40</v>
      </c>
      <c r="J679" s="100">
        <v>0</v>
      </c>
      <c r="K679" s="100">
        <v>0</v>
      </c>
      <c r="L679" s="100">
        <v>20</v>
      </c>
      <c r="M679" s="100">
        <v>40</v>
      </c>
      <c r="N679" s="100">
        <v>0</v>
      </c>
      <c r="O679" s="100">
        <v>0</v>
      </c>
      <c r="P679" s="100">
        <v>20</v>
      </c>
      <c r="Q679" s="100">
        <v>40</v>
      </c>
      <c r="R679" s="100">
        <v>5</v>
      </c>
      <c r="S679" s="100">
        <v>40</v>
      </c>
      <c r="T679" s="100">
        <v>12</v>
      </c>
      <c r="U679" s="100">
        <v>8.3000000000000007</v>
      </c>
      <c r="V679" s="100">
        <v>37</v>
      </c>
      <c r="W679" s="100">
        <v>43.2</v>
      </c>
      <c r="X679" s="100" t="s">
        <v>78</v>
      </c>
    </row>
    <row r="680" spans="1:24">
      <c r="A680" s="100" t="s">
        <v>885</v>
      </c>
      <c r="B680" s="100" t="s">
        <v>896</v>
      </c>
      <c r="C680" s="100" t="s">
        <v>912</v>
      </c>
      <c r="D680" s="100" t="str">
        <f t="shared" si="31"/>
        <v>133570530</v>
      </c>
      <c r="E680" s="100" t="s">
        <v>812</v>
      </c>
      <c r="F680" s="100" t="s">
        <v>819</v>
      </c>
      <c r="G680" s="100" t="s">
        <v>699</v>
      </c>
      <c r="H680" s="100">
        <v>32</v>
      </c>
      <c r="I680" s="100">
        <v>53.2</v>
      </c>
      <c r="J680" s="100">
        <v>0</v>
      </c>
      <c r="K680" s="100">
        <v>0</v>
      </c>
      <c r="L680" s="100">
        <v>15</v>
      </c>
      <c r="M680" s="100">
        <v>46.6</v>
      </c>
      <c r="N680" s="100">
        <v>0</v>
      </c>
      <c r="O680" s="100">
        <v>0</v>
      </c>
      <c r="P680" s="100">
        <v>17</v>
      </c>
      <c r="Q680" s="100">
        <v>58.8</v>
      </c>
      <c r="R680" s="100">
        <v>2</v>
      </c>
      <c r="S680" s="100">
        <v>50</v>
      </c>
      <c r="T680" s="100">
        <v>6</v>
      </c>
      <c r="U680" s="100">
        <v>16.7</v>
      </c>
      <c r="V680" s="100">
        <v>30</v>
      </c>
      <c r="W680" s="100">
        <v>50</v>
      </c>
      <c r="X680" s="100" t="s">
        <v>78</v>
      </c>
    </row>
    <row r="681" spans="1:24">
      <c r="A681" s="100" t="s">
        <v>885</v>
      </c>
      <c r="B681" s="100" t="s">
        <v>896</v>
      </c>
      <c r="C681" s="100" t="s">
        <v>912</v>
      </c>
      <c r="D681" s="100" t="str">
        <f t="shared" si="31"/>
        <v>133570530</v>
      </c>
      <c r="E681" s="100" t="s">
        <v>812</v>
      </c>
      <c r="F681" s="100" t="s">
        <v>819</v>
      </c>
      <c r="G681" s="100" t="s">
        <v>700</v>
      </c>
      <c r="H681" s="100">
        <v>32</v>
      </c>
      <c r="I681" s="100">
        <v>65.599999999999994</v>
      </c>
      <c r="J681" s="100">
        <v>0</v>
      </c>
      <c r="K681" s="100">
        <v>0</v>
      </c>
      <c r="L681" s="100">
        <v>15</v>
      </c>
      <c r="M681" s="100">
        <v>80</v>
      </c>
      <c r="N681" s="100">
        <v>0</v>
      </c>
      <c r="O681" s="100">
        <v>0</v>
      </c>
      <c r="P681" s="100">
        <v>17</v>
      </c>
      <c r="Q681" s="100">
        <v>53</v>
      </c>
      <c r="R681" s="100">
        <v>2</v>
      </c>
      <c r="S681" s="100">
        <v>0</v>
      </c>
      <c r="T681" s="100">
        <v>6</v>
      </c>
      <c r="U681" s="100">
        <v>33.299999999999997</v>
      </c>
      <c r="V681" s="100">
        <v>30</v>
      </c>
      <c r="W681" s="100">
        <v>63.3</v>
      </c>
      <c r="X681" s="100" t="s">
        <v>78</v>
      </c>
    </row>
    <row r="682" spans="1:24">
      <c r="A682" s="100" t="s">
        <v>885</v>
      </c>
      <c r="B682" s="100" t="s">
        <v>896</v>
      </c>
      <c r="C682" s="100" t="s">
        <v>913</v>
      </c>
      <c r="D682" s="100" t="str">
        <f t="shared" si="31"/>
        <v>133570565</v>
      </c>
      <c r="E682" s="100" t="s">
        <v>812</v>
      </c>
      <c r="F682" s="100" t="s">
        <v>814</v>
      </c>
      <c r="G682" s="100" t="s">
        <v>699</v>
      </c>
      <c r="H682" s="100">
        <v>49</v>
      </c>
      <c r="I682" s="100">
        <v>49</v>
      </c>
      <c r="J682" s="100">
        <v>0</v>
      </c>
      <c r="K682" s="100">
        <v>0</v>
      </c>
      <c r="L682" s="100">
        <v>46</v>
      </c>
      <c r="M682" s="100">
        <v>50</v>
      </c>
      <c r="N682" s="100">
        <v>0</v>
      </c>
      <c r="O682" s="100">
        <v>0</v>
      </c>
      <c r="P682" s="100">
        <v>3</v>
      </c>
      <c r="Q682" s="100">
        <v>33.299999999999997</v>
      </c>
      <c r="R682" s="100">
        <v>5</v>
      </c>
      <c r="S682" s="100">
        <v>40</v>
      </c>
      <c r="T682" s="100">
        <v>1</v>
      </c>
      <c r="U682" s="100">
        <v>0</v>
      </c>
      <c r="V682" s="100">
        <v>42</v>
      </c>
      <c r="W682" s="100">
        <v>45.2</v>
      </c>
      <c r="X682" s="100" t="s">
        <v>78</v>
      </c>
    </row>
    <row r="683" spans="1:24">
      <c r="A683" s="100" t="s">
        <v>885</v>
      </c>
      <c r="B683" s="100" t="s">
        <v>896</v>
      </c>
      <c r="C683" s="100" t="s">
        <v>913</v>
      </c>
      <c r="D683" s="100" t="str">
        <f t="shared" si="31"/>
        <v>133570565</v>
      </c>
      <c r="E683" s="100" t="s">
        <v>812</v>
      </c>
      <c r="F683" s="100" t="s">
        <v>814</v>
      </c>
      <c r="G683" s="100" t="s">
        <v>700</v>
      </c>
      <c r="H683" s="100">
        <v>49</v>
      </c>
      <c r="I683" s="100">
        <v>67.3</v>
      </c>
      <c r="J683" s="100">
        <v>0</v>
      </c>
      <c r="K683" s="100">
        <v>0</v>
      </c>
      <c r="L683" s="100">
        <v>46</v>
      </c>
      <c r="M683" s="100">
        <v>65.2</v>
      </c>
      <c r="N683" s="100">
        <v>0</v>
      </c>
      <c r="O683" s="100">
        <v>0</v>
      </c>
      <c r="P683" s="100">
        <v>3</v>
      </c>
      <c r="Q683" s="100">
        <v>100</v>
      </c>
      <c r="R683" s="100">
        <v>5</v>
      </c>
      <c r="S683" s="100">
        <v>80</v>
      </c>
      <c r="T683" s="100">
        <v>1</v>
      </c>
      <c r="U683" s="100">
        <v>0</v>
      </c>
      <c r="V683" s="100">
        <v>42</v>
      </c>
      <c r="W683" s="100">
        <v>64.3</v>
      </c>
      <c r="X683" s="100" t="s">
        <v>78</v>
      </c>
    </row>
    <row r="684" spans="1:24">
      <c r="A684" s="100" t="s">
        <v>885</v>
      </c>
      <c r="B684" s="100" t="s">
        <v>896</v>
      </c>
      <c r="C684" s="100" t="s">
        <v>913</v>
      </c>
      <c r="D684" s="100" t="str">
        <f t="shared" si="31"/>
        <v>133570565</v>
      </c>
      <c r="E684" s="100" t="s">
        <v>812</v>
      </c>
      <c r="F684" s="100" t="s">
        <v>815</v>
      </c>
      <c r="G684" s="100" t="s">
        <v>699</v>
      </c>
      <c r="H684" s="100">
        <v>60</v>
      </c>
      <c r="I684" s="100">
        <v>20</v>
      </c>
      <c r="J684" s="100">
        <v>0</v>
      </c>
      <c r="K684" s="100">
        <v>0</v>
      </c>
      <c r="L684" s="100">
        <v>60</v>
      </c>
      <c r="M684" s="100">
        <v>20</v>
      </c>
      <c r="N684" s="100">
        <v>0</v>
      </c>
      <c r="O684" s="100">
        <v>0</v>
      </c>
      <c r="P684" s="100">
        <v>0</v>
      </c>
      <c r="Q684" s="100">
        <v>0</v>
      </c>
      <c r="R684" s="100">
        <v>9</v>
      </c>
      <c r="S684" s="100">
        <v>0</v>
      </c>
      <c r="T684" s="100">
        <v>3</v>
      </c>
      <c r="U684" s="100">
        <v>0</v>
      </c>
      <c r="V684" s="100">
        <v>47</v>
      </c>
      <c r="W684" s="100">
        <v>23.4</v>
      </c>
      <c r="X684" s="100" t="s">
        <v>78</v>
      </c>
    </row>
    <row r="685" spans="1:24">
      <c r="A685" s="100" t="s">
        <v>885</v>
      </c>
      <c r="B685" s="100" t="s">
        <v>896</v>
      </c>
      <c r="C685" s="100" t="s">
        <v>913</v>
      </c>
      <c r="D685" s="100" t="str">
        <f t="shared" si="31"/>
        <v>133570565</v>
      </c>
      <c r="E685" s="100" t="s">
        <v>812</v>
      </c>
      <c r="F685" s="100" t="s">
        <v>815</v>
      </c>
      <c r="G685" s="100" t="s">
        <v>700</v>
      </c>
      <c r="H685" s="100">
        <v>60</v>
      </c>
      <c r="I685" s="100">
        <v>33.299999999999997</v>
      </c>
      <c r="J685" s="100">
        <v>0</v>
      </c>
      <c r="K685" s="100">
        <v>0</v>
      </c>
      <c r="L685" s="100">
        <v>60</v>
      </c>
      <c r="M685" s="100">
        <v>33.299999999999997</v>
      </c>
      <c r="N685" s="100">
        <v>0</v>
      </c>
      <c r="O685" s="100">
        <v>0</v>
      </c>
      <c r="P685" s="100">
        <v>0</v>
      </c>
      <c r="Q685" s="100">
        <v>0</v>
      </c>
      <c r="R685" s="100">
        <v>9</v>
      </c>
      <c r="S685" s="100">
        <v>11.1</v>
      </c>
      <c r="T685" s="100">
        <v>3</v>
      </c>
      <c r="U685" s="100">
        <v>0</v>
      </c>
      <c r="V685" s="100">
        <v>47</v>
      </c>
      <c r="W685" s="100">
        <v>34.1</v>
      </c>
      <c r="X685" s="100" t="s">
        <v>78</v>
      </c>
    </row>
    <row r="686" spans="1:24">
      <c r="A686" s="100" t="s">
        <v>885</v>
      </c>
      <c r="B686" s="100" t="s">
        <v>896</v>
      </c>
      <c r="C686" s="100" t="s">
        <v>913</v>
      </c>
      <c r="D686" s="100" t="str">
        <f t="shared" si="31"/>
        <v>133570565</v>
      </c>
      <c r="E686" s="100" t="s">
        <v>812</v>
      </c>
      <c r="F686" s="100" t="s">
        <v>816</v>
      </c>
      <c r="G686" s="100" t="s">
        <v>699</v>
      </c>
      <c r="H686" s="100">
        <v>49</v>
      </c>
      <c r="I686" s="100">
        <v>26.5</v>
      </c>
      <c r="J686" s="100">
        <v>0</v>
      </c>
      <c r="K686" s="100">
        <v>0</v>
      </c>
      <c r="L686" s="100">
        <v>46</v>
      </c>
      <c r="M686" s="100">
        <v>23.9</v>
      </c>
      <c r="N686" s="100">
        <v>1</v>
      </c>
      <c r="O686" s="100">
        <v>0</v>
      </c>
      <c r="P686" s="100">
        <v>2</v>
      </c>
      <c r="Q686" s="100">
        <v>100</v>
      </c>
      <c r="R686" s="100">
        <v>6</v>
      </c>
      <c r="S686" s="100">
        <v>16.7</v>
      </c>
      <c r="T686" s="100">
        <v>4</v>
      </c>
      <c r="U686" s="100">
        <v>50</v>
      </c>
      <c r="V686" s="100">
        <v>34</v>
      </c>
      <c r="W686" s="100">
        <v>23.5</v>
      </c>
      <c r="X686" s="100" t="s">
        <v>78</v>
      </c>
    </row>
    <row r="687" spans="1:24">
      <c r="A687" s="100" t="s">
        <v>885</v>
      </c>
      <c r="B687" s="100" t="s">
        <v>896</v>
      </c>
      <c r="C687" s="100" t="s">
        <v>913</v>
      </c>
      <c r="D687" s="100" t="str">
        <f t="shared" si="31"/>
        <v>133570565</v>
      </c>
      <c r="E687" s="100" t="s">
        <v>812</v>
      </c>
      <c r="F687" s="100" t="s">
        <v>816</v>
      </c>
      <c r="G687" s="100" t="s">
        <v>700</v>
      </c>
      <c r="H687" s="100">
        <v>48</v>
      </c>
      <c r="I687" s="100">
        <v>41.7</v>
      </c>
      <c r="J687" s="100">
        <v>0</v>
      </c>
      <c r="K687" s="100">
        <v>0</v>
      </c>
      <c r="L687" s="100">
        <v>45</v>
      </c>
      <c r="M687" s="100">
        <v>40</v>
      </c>
      <c r="N687" s="100">
        <v>1</v>
      </c>
      <c r="O687" s="100">
        <v>0</v>
      </c>
      <c r="P687" s="100">
        <v>2</v>
      </c>
      <c r="Q687" s="100">
        <v>100</v>
      </c>
      <c r="R687" s="100">
        <v>6</v>
      </c>
      <c r="S687" s="100">
        <v>16.7</v>
      </c>
      <c r="T687" s="100">
        <v>4</v>
      </c>
      <c r="U687" s="100">
        <v>50</v>
      </c>
      <c r="V687" s="100">
        <v>33</v>
      </c>
      <c r="W687" s="100">
        <v>30.3</v>
      </c>
      <c r="X687" s="100" t="s">
        <v>78</v>
      </c>
    </row>
    <row r="688" spans="1:24">
      <c r="A688" s="100" t="s">
        <v>885</v>
      </c>
      <c r="B688" s="100" t="s">
        <v>896</v>
      </c>
      <c r="C688" s="100" t="s">
        <v>913</v>
      </c>
      <c r="D688" s="100" t="str">
        <f t="shared" si="31"/>
        <v>133570565</v>
      </c>
      <c r="E688" s="100" t="s">
        <v>812</v>
      </c>
      <c r="F688" s="100" t="s">
        <v>817</v>
      </c>
      <c r="G688" s="100" t="s">
        <v>699</v>
      </c>
      <c r="H688" s="100">
        <v>42</v>
      </c>
      <c r="I688" s="100">
        <v>40.5</v>
      </c>
      <c r="J688" s="100">
        <v>0</v>
      </c>
      <c r="K688" s="100">
        <v>0</v>
      </c>
      <c r="L688" s="100">
        <v>42</v>
      </c>
      <c r="M688" s="100">
        <v>40.5</v>
      </c>
      <c r="N688" s="100">
        <v>0</v>
      </c>
      <c r="O688" s="100">
        <v>0</v>
      </c>
      <c r="P688" s="100">
        <v>0</v>
      </c>
      <c r="Q688" s="100">
        <v>0</v>
      </c>
      <c r="R688" s="100">
        <v>2</v>
      </c>
      <c r="S688" s="100">
        <v>0</v>
      </c>
      <c r="T688" s="100">
        <v>3</v>
      </c>
      <c r="U688" s="100">
        <v>33.299999999999997</v>
      </c>
      <c r="V688" s="100">
        <v>32</v>
      </c>
      <c r="W688" s="100">
        <v>37.5</v>
      </c>
      <c r="X688" s="100" t="s">
        <v>78</v>
      </c>
    </row>
    <row r="689" spans="1:24">
      <c r="A689" s="100" t="s">
        <v>885</v>
      </c>
      <c r="B689" s="100" t="s">
        <v>896</v>
      </c>
      <c r="C689" s="100" t="s">
        <v>913</v>
      </c>
      <c r="D689" s="100" t="str">
        <f t="shared" si="31"/>
        <v>133570565</v>
      </c>
      <c r="E689" s="100" t="s">
        <v>812</v>
      </c>
      <c r="F689" s="100" t="s">
        <v>817</v>
      </c>
      <c r="G689" s="100" t="s">
        <v>700</v>
      </c>
      <c r="H689" s="100">
        <v>42</v>
      </c>
      <c r="I689" s="100">
        <v>33.4</v>
      </c>
      <c r="J689" s="100">
        <v>0</v>
      </c>
      <c r="K689" s="100">
        <v>0</v>
      </c>
      <c r="L689" s="100">
        <v>42</v>
      </c>
      <c r="M689" s="100">
        <v>33.4</v>
      </c>
      <c r="N689" s="100">
        <v>0</v>
      </c>
      <c r="O689" s="100">
        <v>0</v>
      </c>
      <c r="P689" s="100">
        <v>0</v>
      </c>
      <c r="Q689" s="100">
        <v>0</v>
      </c>
      <c r="R689" s="100">
        <v>2</v>
      </c>
      <c r="S689" s="100">
        <v>0</v>
      </c>
      <c r="T689" s="100">
        <v>3</v>
      </c>
      <c r="U689" s="100">
        <v>0</v>
      </c>
      <c r="V689" s="100">
        <v>32</v>
      </c>
      <c r="W689" s="100">
        <v>37.5</v>
      </c>
      <c r="X689" s="100" t="s">
        <v>78</v>
      </c>
    </row>
    <row r="690" spans="1:24">
      <c r="A690" s="100" t="s">
        <v>885</v>
      </c>
      <c r="B690" s="100" t="s">
        <v>896</v>
      </c>
      <c r="C690" s="100" t="s">
        <v>913</v>
      </c>
      <c r="D690" s="100" t="str">
        <f t="shared" si="31"/>
        <v>133570565</v>
      </c>
      <c r="E690" s="100" t="s">
        <v>812</v>
      </c>
      <c r="F690" s="100" t="s">
        <v>818</v>
      </c>
      <c r="G690" s="100" t="s">
        <v>699</v>
      </c>
      <c r="H690" s="100">
        <v>45</v>
      </c>
      <c r="I690" s="100">
        <v>11.1</v>
      </c>
      <c r="J690" s="100">
        <v>0</v>
      </c>
      <c r="K690" s="100">
        <v>0</v>
      </c>
      <c r="L690" s="100">
        <v>44</v>
      </c>
      <c r="M690" s="100">
        <v>11.4</v>
      </c>
      <c r="N690" s="100">
        <v>1</v>
      </c>
      <c r="O690" s="100">
        <v>0</v>
      </c>
      <c r="P690" s="100">
        <v>0</v>
      </c>
      <c r="Q690" s="100">
        <v>0</v>
      </c>
      <c r="R690" s="100">
        <v>9</v>
      </c>
      <c r="S690" s="100">
        <v>0</v>
      </c>
      <c r="T690" s="100">
        <v>2</v>
      </c>
      <c r="U690" s="100">
        <v>0</v>
      </c>
      <c r="V690" s="100">
        <v>33</v>
      </c>
      <c r="W690" s="100">
        <v>9.1</v>
      </c>
      <c r="X690" s="100" t="s">
        <v>78</v>
      </c>
    </row>
    <row r="691" spans="1:24">
      <c r="A691" s="100" t="s">
        <v>885</v>
      </c>
      <c r="B691" s="100" t="s">
        <v>896</v>
      </c>
      <c r="C691" s="100" t="s">
        <v>913</v>
      </c>
      <c r="D691" s="100" t="str">
        <f t="shared" si="31"/>
        <v>133570565</v>
      </c>
      <c r="E691" s="100" t="s">
        <v>812</v>
      </c>
      <c r="F691" s="100" t="s">
        <v>818</v>
      </c>
      <c r="G691" s="100" t="s">
        <v>700</v>
      </c>
      <c r="H691" s="100">
        <v>45</v>
      </c>
      <c r="I691" s="100">
        <v>37.799999999999997</v>
      </c>
      <c r="J691" s="100">
        <v>0</v>
      </c>
      <c r="K691" s="100">
        <v>0</v>
      </c>
      <c r="L691" s="100">
        <v>44</v>
      </c>
      <c r="M691" s="100">
        <v>38.6</v>
      </c>
      <c r="N691" s="100">
        <v>1</v>
      </c>
      <c r="O691" s="100">
        <v>0</v>
      </c>
      <c r="P691" s="100">
        <v>0</v>
      </c>
      <c r="Q691" s="100">
        <v>0</v>
      </c>
      <c r="R691" s="100">
        <v>9</v>
      </c>
      <c r="S691" s="100">
        <v>66.7</v>
      </c>
      <c r="T691" s="100">
        <v>2</v>
      </c>
      <c r="U691" s="100">
        <v>0</v>
      </c>
      <c r="V691" s="100">
        <v>33</v>
      </c>
      <c r="W691" s="100">
        <v>36.4</v>
      </c>
      <c r="X691" s="100" t="s">
        <v>78</v>
      </c>
    </row>
    <row r="692" spans="1:24">
      <c r="A692" s="100" t="s">
        <v>885</v>
      </c>
      <c r="B692" s="100" t="s">
        <v>896</v>
      </c>
      <c r="C692" s="100" t="s">
        <v>913</v>
      </c>
      <c r="D692" s="100" t="str">
        <f t="shared" si="31"/>
        <v>133570565</v>
      </c>
      <c r="E692" s="100" t="s">
        <v>812</v>
      </c>
      <c r="F692" s="100" t="s">
        <v>819</v>
      </c>
      <c r="G692" s="100" t="s">
        <v>699</v>
      </c>
      <c r="H692" s="100">
        <v>55</v>
      </c>
      <c r="I692" s="100">
        <v>40</v>
      </c>
      <c r="J692" s="100">
        <v>0</v>
      </c>
      <c r="K692" s="100">
        <v>0</v>
      </c>
      <c r="L692" s="100">
        <v>54</v>
      </c>
      <c r="M692" s="100">
        <v>38.9</v>
      </c>
      <c r="N692" s="100">
        <v>0</v>
      </c>
      <c r="O692" s="100">
        <v>0</v>
      </c>
      <c r="P692" s="100">
        <v>1</v>
      </c>
      <c r="Q692" s="100">
        <v>100</v>
      </c>
      <c r="R692" s="100">
        <v>8</v>
      </c>
      <c r="S692" s="100">
        <v>25</v>
      </c>
      <c r="T692" s="100">
        <v>4</v>
      </c>
      <c r="U692" s="100">
        <v>0</v>
      </c>
      <c r="V692" s="100">
        <v>45</v>
      </c>
      <c r="W692" s="100">
        <v>40</v>
      </c>
      <c r="X692" s="100" t="s">
        <v>78</v>
      </c>
    </row>
    <row r="693" spans="1:24">
      <c r="A693" s="100" t="s">
        <v>885</v>
      </c>
      <c r="B693" s="100" t="s">
        <v>896</v>
      </c>
      <c r="C693" s="100" t="s">
        <v>913</v>
      </c>
      <c r="D693" s="100" t="str">
        <f t="shared" ref="D693:D708" si="32">A693&amp;B693&amp;C693</f>
        <v>133570565</v>
      </c>
      <c r="E693" s="100" t="s">
        <v>812</v>
      </c>
      <c r="F693" s="100" t="s">
        <v>819</v>
      </c>
      <c r="G693" s="100" t="s">
        <v>700</v>
      </c>
      <c r="H693" s="100">
        <v>55</v>
      </c>
      <c r="I693" s="100">
        <v>43.6</v>
      </c>
      <c r="J693" s="100">
        <v>0</v>
      </c>
      <c r="K693" s="100">
        <v>0</v>
      </c>
      <c r="L693" s="100">
        <v>54</v>
      </c>
      <c r="M693" s="100">
        <v>44.4</v>
      </c>
      <c r="N693" s="100">
        <v>0</v>
      </c>
      <c r="O693" s="100">
        <v>0</v>
      </c>
      <c r="P693" s="100">
        <v>1</v>
      </c>
      <c r="Q693" s="100">
        <v>0</v>
      </c>
      <c r="R693" s="100">
        <v>8</v>
      </c>
      <c r="S693" s="100">
        <v>0</v>
      </c>
      <c r="T693" s="100">
        <v>4</v>
      </c>
      <c r="U693" s="100">
        <v>25</v>
      </c>
      <c r="V693" s="100">
        <v>45</v>
      </c>
      <c r="W693" s="100">
        <v>48.9</v>
      </c>
      <c r="X693" s="100" t="s">
        <v>78</v>
      </c>
    </row>
    <row r="694" spans="1:24">
      <c r="A694" s="100" t="s">
        <v>885</v>
      </c>
      <c r="B694" s="100" t="s">
        <v>896</v>
      </c>
      <c r="C694" s="100" t="s">
        <v>914</v>
      </c>
      <c r="D694" s="100" t="str">
        <f t="shared" si="32"/>
        <v>133570570</v>
      </c>
      <c r="E694" s="100" t="s">
        <v>812</v>
      </c>
      <c r="F694" s="100" t="s">
        <v>814</v>
      </c>
      <c r="G694" s="100" t="s">
        <v>699</v>
      </c>
      <c r="H694" s="100">
        <v>77</v>
      </c>
      <c r="I694" s="100">
        <v>59.7</v>
      </c>
      <c r="J694" s="100">
        <v>4</v>
      </c>
      <c r="K694" s="100">
        <v>75</v>
      </c>
      <c r="L694" s="100">
        <v>41</v>
      </c>
      <c r="M694" s="100">
        <v>51.2</v>
      </c>
      <c r="N694" s="100">
        <v>14</v>
      </c>
      <c r="O694" s="100">
        <v>57.1</v>
      </c>
      <c r="P694" s="100">
        <v>18</v>
      </c>
      <c r="Q694" s="100">
        <v>77.8</v>
      </c>
      <c r="R694" s="100">
        <v>13</v>
      </c>
      <c r="S694" s="100">
        <v>30.8</v>
      </c>
      <c r="T694" s="100">
        <v>3</v>
      </c>
      <c r="U694" s="100">
        <v>0</v>
      </c>
      <c r="V694" s="100">
        <v>68</v>
      </c>
      <c r="W694" s="100">
        <v>58.9</v>
      </c>
      <c r="X694" s="100" t="s">
        <v>78</v>
      </c>
    </row>
    <row r="695" spans="1:24">
      <c r="A695" s="100" t="s">
        <v>885</v>
      </c>
      <c r="B695" s="100" t="s">
        <v>896</v>
      </c>
      <c r="C695" s="100" t="s">
        <v>914</v>
      </c>
      <c r="D695" s="100" t="str">
        <f t="shared" si="32"/>
        <v>133570570</v>
      </c>
      <c r="E695" s="100" t="s">
        <v>812</v>
      </c>
      <c r="F695" s="100" t="s">
        <v>814</v>
      </c>
      <c r="G695" s="100" t="s">
        <v>700</v>
      </c>
      <c r="H695" s="100">
        <v>77</v>
      </c>
      <c r="I695" s="100">
        <v>70.099999999999994</v>
      </c>
      <c r="J695" s="100">
        <v>4</v>
      </c>
      <c r="K695" s="100">
        <v>75</v>
      </c>
      <c r="L695" s="100">
        <v>41</v>
      </c>
      <c r="M695" s="100">
        <v>65.8</v>
      </c>
      <c r="N695" s="100">
        <v>14</v>
      </c>
      <c r="O695" s="100">
        <v>78.5</v>
      </c>
      <c r="P695" s="100">
        <v>18</v>
      </c>
      <c r="Q695" s="100">
        <v>72.2</v>
      </c>
      <c r="R695" s="100">
        <v>13</v>
      </c>
      <c r="S695" s="100">
        <v>30.8</v>
      </c>
      <c r="T695" s="100">
        <v>3</v>
      </c>
      <c r="U695" s="100">
        <v>33.299999999999997</v>
      </c>
      <c r="V695" s="100">
        <v>68</v>
      </c>
      <c r="W695" s="100">
        <v>70.599999999999994</v>
      </c>
      <c r="X695" s="100" t="s">
        <v>78</v>
      </c>
    </row>
    <row r="696" spans="1:24">
      <c r="A696" s="100" t="s">
        <v>885</v>
      </c>
      <c r="B696" s="100" t="s">
        <v>896</v>
      </c>
      <c r="C696" s="100" t="s">
        <v>914</v>
      </c>
      <c r="D696" s="100" t="str">
        <f t="shared" si="32"/>
        <v>133570570</v>
      </c>
      <c r="E696" s="100" t="s">
        <v>812</v>
      </c>
      <c r="F696" s="100" t="s">
        <v>815</v>
      </c>
      <c r="G696" s="100" t="s">
        <v>699</v>
      </c>
      <c r="H696" s="100">
        <v>69</v>
      </c>
      <c r="I696" s="100">
        <v>46.3</v>
      </c>
      <c r="J696" s="100">
        <v>6</v>
      </c>
      <c r="K696" s="100">
        <v>83.3</v>
      </c>
      <c r="L696" s="100">
        <v>43</v>
      </c>
      <c r="M696" s="100">
        <v>44.2</v>
      </c>
      <c r="N696" s="100">
        <v>2</v>
      </c>
      <c r="O696" s="100">
        <v>50</v>
      </c>
      <c r="P696" s="100">
        <v>18</v>
      </c>
      <c r="Q696" s="100">
        <v>38.9</v>
      </c>
      <c r="R696" s="100">
        <v>5</v>
      </c>
      <c r="S696" s="100">
        <v>20</v>
      </c>
      <c r="T696" s="100">
        <v>3</v>
      </c>
      <c r="U696" s="100">
        <v>33.299999999999997</v>
      </c>
      <c r="V696" s="100">
        <v>54</v>
      </c>
      <c r="W696" s="100">
        <v>46.3</v>
      </c>
      <c r="X696" s="100" t="s">
        <v>78</v>
      </c>
    </row>
    <row r="697" spans="1:24">
      <c r="A697" s="100" t="s">
        <v>885</v>
      </c>
      <c r="B697" s="100" t="s">
        <v>896</v>
      </c>
      <c r="C697" s="100" t="s">
        <v>914</v>
      </c>
      <c r="D697" s="100" t="str">
        <f t="shared" si="32"/>
        <v>133570570</v>
      </c>
      <c r="E697" s="100" t="s">
        <v>812</v>
      </c>
      <c r="F697" s="100" t="s">
        <v>815</v>
      </c>
      <c r="G697" s="100" t="s">
        <v>700</v>
      </c>
      <c r="H697" s="100">
        <v>69</v>
      </c>
      <c r="I697" s="100">
        <v>73.900000000000006</v>
      </c>
      <c r="J697" s="100">
        <v>6</v>
      </c>
      <c r="K697" s="100">
        <v>100</v>
      </c>
      <c r="L697" s="100">
        <v>43</v>
      </c>
      <c r="M697" s="100">
        <v>69.8</v>
      </c>
      <c r="N697" s="100">
        <v>2</v>
      </c>
      <c r="O697" s="100">
        <v>100</v>
      </c>
      <c r="P697" s="100">
        <v>18</v>
      </c>
      <c r="Q697" s="100">
        <v>72.2</v>
      </c>
      <c r="R697" s="100">
        <v>5</v>
      </c>
      <c r="S697" s="100">
        <v>40</v>
      </c>
      <c r="T697" s="100">
        <v>3</v>
      </c>
      <c r="U697" s="100">
        <v>100</v>
      </c>
      <c r="V697" s="100">
        <v>54</v>
      </c>
      <c r="W697" s="100">
        <v>70.400000000000006</v>
      </c>
      <c r="X697" s="100" t="s">
        <v>78</v>
      </c>
    </row>
    <row r="698" spans="1:24">
      <c r="A698" s="100" t="s">
        <v>885</v>
      </c>
      <c r="B698" s="100" t="s">
        <v>896</v>
      </c>
      <c r="C698" s="100" t="s">
        <v>914</v>
      </c>
      <c r="D698" s="100" t="str">
        <f t="shared" si="32"/>
        <v>133570570</v>
      </c>
      <c r="E698" s="100" t="s">
        <v>812</v>
      </c>
      <c r="F698" s="100" t="s">
        <v>816</v>
      </c>
      <c r="G698" s="100" t="s">
        <v>699</v>
      </c>
      <c r="H698" s="100">
        <v>66</v>
      </c>
      <c r="I698" s="100">
        <v>46.9</v>
      </c>
      <c r="J698" s="100">
        <v>0</v>
      </c>
      <c r="K698" s="100">
        <v>0</v>
      </c>
      <c r="L698" s="100">
        <v>38</v>
      </c>
      <c r="M698" s="100">
        <v>55.2</v>
      </c>
      <c r="N698" s="100">
        <v>12</v>
      </c>
      <c r="O698" s="100">
        <v>50</v>
      </c>
      <c r="P698" s="100">
        <v>16</v>
      </c>
      <c r="Q698" s="100">
        <v>25.1</v>
      </c>
      <c r="R698" s="100">
        <v>4</v>
      </c>
      <c r="S698" s="100">
        <v>0</v>
      </c>
      <c r="T698" s="100">
        <v>6</v>
      </c>
      <c r="U698" s="100">
        <v>0</v>
      </c>
      <c r="V698" s="100">
        <v>55</v>
      </c>
      <c r="W698" s="100">
        <v>47.3</v>
      </c>
      <c r="X698" s="100" t="s">
        <v>78</v>
      </c>
    </row>
    <row r="699" spans="1:24">
      <c r="A699" s="100" t="s">
        <v>885</v>
      </c>
      <c r="B699" s="100" t="s">
        <v>896</v>
      </c>
      <c r="C699" s="100" t="s">
        <v>914</v>
      </c>
      <c r="D699" s="100" t="str">
        <f t="shared" si="32"/>
        <v>133570570</v>
      </c>
      <c r="E699" s="100" t="s">
        <v>812</v>
      </c>
      <c r="F699" s="100" t="s">
        <v>816</v>
      </c>
      <c r="G699" s="100" t="s">
        <v>700</v>
      </c>
      <c r="H699" s="100">
        <v>66</v>
      </c>
      <c r="I699" s="100">
        <v>62.2</v>
      </c>
      <c r="J699" s="100">
        <v>0</v>
      </c>
      <c r="K699" s="100">
        <v>0</v>
      </c>
      <c r="L699" s="100">
        <v>38</v>
      </c>
      <c r="M699" s="100">
        <v>60.5</v>
      </c>
      <c r="N699" s="100">
        <v>12</v>
      </c>
      <c r="O699" s="100">
        <v>58.4</v>
      </c>
      <c r="P699" s="100">
        <v>16</v>
      </c>
      <c r="Q699" s="100">
        <v>68.8</v>
      </c>
      <c r="R699" s="100">
        <v>4</v>
      </c>
      <c r="S699" s="100">
        <v>0</v>
      </c>
      <c r="T699" s="100">
        <v>6</v>
      </c>
      <c r="U699" s="100">
        <v>50</v>
      </c>
      <c r="V699" s="100">
        <v>55</v>
      </c>
      <c r="W699" s="100">
        <v>61.9</v>
      </c>
      <c r="X699" s="100" t="s">
        <v>78</v>
      </c>
    </row>
    <row r="700" spans="1:24">
      <c r="A700" s="100" t="s">
        <v>885</v>
      </c>
      <c r="B700" s="100" t="s">
        <v>896</v>
      </c>
      <c r="C700" s="100" t="s">
        <v>914</v>
      </c>
      <c r="D700" s="100" t="str">
        <f t="shared" si="32"/>
        <v>133570570</v>
      </c>
      <c r="E700" s="100" t="s">
        <v>812</v>
      </c>
      <c r="F700" s="100" t="s">
        <v>817</v>
      </c>
      <c r="G700" s="100" t="s">
        <v>699</v>
      </c>
      <c r="H700" s="100">
        <v>52</v>
      </c>
      <c r="I700" s="100">
        <v>63.4</v>
      </c>
      <c r="J700" s="100">
        <v>3</v>
      </c>
      <c r="K700" s="100">
        <v>100</v>
      </c>
      <c r="L700" s="100">
        <v>34</v>
      </c>
      <c r="M700" s="100">
        <v>58.8</v>
      </c>
      <c r="N700" s="100">
        <v>5</v>
      </c>
      <c r="O700" s="100">
        <v>80</v>
      </c>
      <c r="P700" s="100">
        <v>10</v>
      </c>
      <c r="Q700" s="100">
        <v>60</v>
      </c>
      <c r="R700" s="100">
        <v>1</v>
      </c>
      <c r="S700" s="100">
        <v>0</v>
      </c>
      <c r="T700" s="100">
        <v>7</v>
      </c>
      <c r="U700" s="100">
        <v>42.9</v>
      </c>
      <c r="V700" s="100">
        <v>40</v>
      </c>
      <c r="W700" s="100">
        <v>67.5</v>
      </c>
      <c r="X700" s="100" t="s">
        <v>78</v>
      </c>
    </row>
    <row r="701" spans="1:24">
      <c r="A701" s="100" t="s">
        <v>885</v>
      </c>
      <c r="B701" s="100" t="s">
        <v>896</v>
      </c>
      <c r="C701" s="100" t="s">
        <v>914</v>
      </c>
      <c r="D701" s="100" t="str">
        <f t="shared" si="32"/>
        <v>133570570</v>
      </c>
      <c r="E701" s="100" t="s">
        <v>812</v>
      </c>
      <c r="F701" s="100" t="s">
        <v>817</v>
      </c>
      <c r="G701" s="100" t="s">
        <v>700</v>
      </c>
      <c r="H701" s="100">
        <v>52</v>
      </c>
      <c r="I701" s="100">
        <v>86.5</v>
      </c>
      <c r="J701" s="100">
        <v>3</v>
      </c>
      <c r="K701" s="100">
        <v>100</v>
      </c>
      <c r="L701" s="100">
        <v>34</v>
      </c>
      <c r="M701" s="100">
        <v>79.400000000000006</v>
      </c>
      <c r="N701" s="100">
        <v>5</v>
      </c>
      <c r="O701" s="100">
        <v>100</v>
      </c>
      <c r="P701" s="100">
        <v>10</v>
      </c>
      <c r="Q701" s="100">
        <v>100</v>
      </c>
      <c r="R701" s="100">
        <v>1</v>
      </c>
      <c r="S701" s="100">
        <v>100</v>
      </c>
      <c r="T701" s="100">
        <v>7</v>
      </c>
      <c r="U701" s="100">
        <v>100</v>
      </c>
      <c r="V701" s="100">
        <v>40</v>
      </c>
      <c r="W701" s="100">
        <v>82.5</v>
      </c>
      <c r="X701" s="100" t="s">
        <v>78</v>
      </c>
    </row>
    <row r="702" spans="1:24">
      <c r="A702" s="100" t="s">
        <v>885</v>
      </c>
      <c r="B702" s="100" t="s">
        <v>896</v>
      </c>
      <c r="C702" s="100" t="s">
        <v>914</v>
      </c>
      <c r="D702" s="100" t="str">
        <f t="shared" si="32"/>
        <v>133570570</v>
      </c>
      <c r="E702" s="100" t="s">
        <v>812</v>
      </c>
      <c r="F702" s="100" t="s">
        <v>818</v>
      </c>
      <c r="G702" s="100" t="s">
        <v>699</v>
      </c>
      <c r="H702" s="100">
        <v>60</v>
      </c>
      <c r="I702" s="100">
        <v>55</v>
      </c>
      <c r="J702" s="100">
        <v>1</v>
      </c>
      <c r="K702" s="100">
        <v>0</v>
      </c>
      <c r="L702" s="100">
        <v>35</v>
      </c>
      <c r="M702" s="100">
        <v>57.2</v>
      </c>
      <c r="N702" s="100">
        <v>11</v>
      </c>
      <c r="O702" s="100">
        <v>81.8</v>
      </c>
      <c r="P702" s="100">
        <v>13</v>
      </c>
      <c r="Q702" s="100">
        <v>30.8</v>
      </c>
      <c r="R702" s="100">
        <v>1</v>
      </c>
      <c r="S702" s="100">
        <v>0</v>
      </c>
      <c r="T702" s="100">
        <v>13</v>
      </c>
      <c r="U702" s="100">
        <v>15.4</v>
      </c>
      <c r="V702" s="100">
        <v>51</v>
      </c>
      <c r="W702" s="100">
        <v>54.9</v>
      </c>
      <c r="X702" s="100" t="s">
        <v>78</v>
      </c>
    </row>
    <row r="703" spans="1:24">
      <c r="A703" s="100" t="s">
        <v>885</v>
      </c>
      <c r="B703" s="100" t="s">
        <v>896</v>
      </c>
      <c r="C703" s="100" t="s">
        <v>914</v>
      </c>
      <c r="D703" s="100" t="str">
        <f t="shared" si="32"/>
        <v>133570570</v>
      </c>
      <c r="E703" s="100" t="s">
        <v>812</v>
      </c>
      <c r="F703" s="100" t="s">
        <v>818</v>
      </c>
      <c r="G703" s="100" t="s">
        <v>700</v>
      </c>
      <c r="H703" s="100">
        <v>60</v>
      </c>
      <c r="I703" s="100">
        <v>61.7</v>
      </c>
      <c r="J703" s="100">
        <v>1</v>
      </c>
      <c r="K703" s="100">
        <v>0</v>
      </c>
      <c r="L703" s="100">
        <v>35</v>
      </c>
      <c r="M703" s="100">
        <v>51.4</v>
      </c>
      <c r="N703" s="100">
        <v>11</v>
      </c>
      <c r="O703" s="100">
        <v>90.9</v>
      </c>
      <c r="P703" s="100">
        <v>13</v>
      </c>
      <c r="Q703" s="100">
        <v>69.2</v>
      </c>
      <c r="R703" s="100">
        <v>1</v>
      </c>
      <c r="S703" s="100">
        <v>100</v>
      </c>
      <c r="T703" s="100">
        <v>13</v>
      </c>
      <c r="U703" s="100">
        <v>30.8</v>
      </c>
      <c r="V703" s="100">
        <v>51</v>
      </c>
      <c r="W703" s="100">
        <v>62.8</v>
      </c>
      <c r="X703" s="100" t="s">
        <v>78</v>
      </c>
    </row>
    <row r="704" spans="1:24">
      <c r="A704" s="100" t="s">
        <v>885</v>
      </c>
      <c r="B704" s="100" t="s">
        <v>896</v>
      </c>
      <c r="C704" s="100" t="s">
        <v>914</v>
      </c>
      <c r="D704" s="100" t="str">
        <f t="shared" si="32"/>
        <v>133570570</v>
      </c>
      <c r="E704" s="100" t="s">
        <v>812</v>
      </c>
      <c r="F704" s="100" t="s">
        <v>819</v>
      </c>
      <c r="G704" s="100" t="s">
        <v>699</v>
      </c>
      <c r="H704" s="100">
        <v>60</v>
      </c>
      <c r="I704" s="100">
        <v>73.400000000000006</v>
      </c>
      <c r="J704" s="100">
        <v>1</v>
      </c>
      <c r="K704" s="100">
        <v>100</v>
      </c>
      <c r="L704" s="100">
        <v>35</v>
      </c>
      <c r="M704" s="100">
        <v>74.3</v>
      </c>
      <c r="N704" s="100">
        <v>11</v>
      </c>
      <c r="O704" s="100">
        <v>72.7</v>
      </c>
      <c r="P704" s="100">
        <v>12</v>
      </c>
      <c r="Q704" s="100">
        <v>66.599999999999994</v>
      </c>
      <c r="R704" s="100">
        <v>4</v>
      </c>
      <c r="S704" s="100">
        <v>25</v>
      </c>
      <c r="T704" s="100">
        <v>15</v>
      </c>
      <c r="U704" s="100">
        <v>40</v>
      </c>
      <c r="V704" s="100">
        <v>48</v>
      </c>
      <c r="W704" s="100">
        <v>73</v>
      </c>
      <c r="X704" s="100" t="s">
        <v>78</v>
      </c>
    </row>
    <row r="705" spans="1:24">
      <c r="A705" s="100" t="s">
        <v>885</v>
      </c>
      <c r="B705" s="100" t="s">
        <v>896</v>
      </c>
      <c r="C705" s="100" t="s">
        <v>914</v>
      </c>
      <c r="D705" s="100" t="str">
        <f t="shared" si="32"/>
        <v>133570570</v>
      </c>
      <c r="E705" s="100" t="s">
        <v>812</v>
      </c>
      <c r="F705" s="100" t="s">
        <v>819</v>
      </c>
      <c r="G705" s="100" t="s">
        <v>700</v>
      </c>
      <c r="H705" s="100">
        <v>60</v>
      </c>
      <c r="I705" s="100">
        <v>65</v>
      </c>
      <c r="J705" s="100">
        <v>1</v>
      </c>
      <c r="K705" s="100">
        <v>100</v>
      </c>
      <c r="L705" s="100">
        <v>35</v>
      </c>
      <c r="M705" s="100">
        <v>62.8</v>
      </c>
      <c r="N705" s="100">
        <v>11</v>
      </c>
      <c r="O705" s="100">
        <v>72.7</v>
      </c>
      <c r="P705" s="100">
        <v>12</v>
      </c>
      <c r="Q705" s="100">
        <v>58.4</v>
      </c>
      <c r="R705" s="100">
        <v>4</v>
      </c>
      <c r="S705" s="100">
        <v>50</v>
      </c>
      <c r="T705" s="100">
        <v>15</v>
      </c>
      <c r="U705" s="100">
        <v>53.3</v>
      </c>
      <c r="V705" s="100">
        <v>48</v>
      </c>
      <c r="W705" s="100">
        <v>66.7</v>
      </c>
      <c r="X705" s="100" t="s">
        <v>78</v>
      </c>
    </row>
    <row r="706" spans="1:24">
      <c r="A706" s="100" t="s">
        <v>885</v>
      </c>
      <c r="B706" s="100" t="s">
        <v>896</v>
      </c>
      <c r="C706" s="100" t="s">
        <v>915</v>
      </c>
      <c r="D706" s="100" t="str">
        <f t="shared" si="32"/>
        <v>133570575</v>
      </c>
      <c r="E706" s="100" t="s">
        <v>812</v>
      </c>
      <c r="F706" s="100" t="s">
        <v>814</v>
      </c>
      <c r="G706" s="100" t="s">
        <v>699</v>
      </c>
      <c r="H706" s="100">
        <v>20</v>
      </c>
      <c r="I706" s="100">
        <v>75</v>
      </c>
      <c r="J706" s="100">
        <v>0</v>
      </c>
      <c r="K706" s="100">
        <v>0</v>
      </c>
      <c r="L706" s="100">
        <v>8</v>
      </c>
      <c r="M706" s="100">
        <v>62.5</v>
      </c>
      <c r="N706" s="100">
        <v>0</v>
      </c>
      <c r="O706" s="100">
        <v>0</v>
      </c>
      <c r="P706" s="100">
        <v>12</v>
      </c>
      <c r="Q706" s="100">
        <v>83.3</v>
      </c>
      <c r="R706" s="100">
        <v>0</v>
      </c>
      <c r="S706" s="100">
        <v>0</v>
      </c>
      <c r="T706" s="100">
        <v>1</v>
      </c>
      <c r="U706" s="100">
        <v>0</v>
      </c>
      <c r="V706" s="100">
        <v>19</v>
      </c>
      <c r="W706" s="100">
        <v>73.7</v>
      </c>
      <c r="X706" s="100" t="s">
        <v>78</v>
      </c>
    </row>
    <row r="707" spans="1:24">
      <c r="A707" s="100" t="s">
        <v>885</v>
      </c>
      <c r="B707" s="100" t="s">
        <v>896</v>
      </c>
      <c r="C707" s="100" t="s">
        <v>915</v>
      </c>
      <c r="D707" s="100" t="str">
        <f t="shared" si="32"/>
        <v>133570575</v>
      </c>
      <c r="E707" s="100" t="s">
        <v>812</v>
      </c>
      <c r="F707" s="100" t="s">
        <v>814</v>
      </c>
      <c r="G707" s="100" t="s">
        <v>700</v>
      </c>
      <c r="H707" s="100">
        <v>20</v>
      </c>
      <c r="I707" s="100">
        <v>90</v>
      </c>
      <c r="J707" s="100">
        <v>0</v>
      </c>
      <c r="K707" s="100">
        <v>0</v>
      </c>
      <c r="L707" s="100">
        <v>8</v>
      </c>
      <c r="M707" s="100">
        <v>75</v>
      </c>
      <c r="N707" s="100">
        <v>0</v>
      </c>
      <c r="O707" s="100">
        <v>0</v>
      </c>
      <c r="P707" s="100">
        <v>12</v>
      </c>
      <c r="Q707" s="100">
        <v>100</v>
      </c>
      <c r="R707" s="100">
        <v>0</v>
      </c>
      <c r="S707" s="100">
        <v>0</v>
      </c>
      <c r="T707" s="100">
        <v>1</v>
      </c>
      <c r="U707" s="100">
        <v>0</v>
      </c>
      <c r="V707" s="100">
        <v>19</v>
      </c>
      <c r="W707" s="100">
        <v>89.5</v>
      </c>
      <c r="X707" s="100" t="s">
        <v>78</v>
      </c>
    </row>
    <row r="708" spans="1:24">
      <c r="A708" s="100" t="s">
        <v>885</v>
      </c>
      <c r="B708" s="100" t="s">
        <v>896</v>
      </c>
      <c r="C708" s="100" t="s">
        <v>915</v>
      </c>
      <c r="D708" s="100" t="str">
        <f t="shared" si="32"/>
        <v>133570575</v>
      </c>
      <c r="E708" s="100" t="s">
        <v>812</v>
      </c>
      <c r="F708" s="100" t="s">
        <v>815</v>
      </c>
      <c r="G708" s="100" t="s">
        <v>699</v>
      </c>
      <c r="H708" s="100">
        <v>26</v>
      </c>
      <c r="I708" s="100">
        <v>57.7</v>
      </c>
      <c r="J708" s="100">
        <v>0</v>
      </c>
      <c r="K708" s="100">
        <v>0</v>
      </c>
      <c r="L708" s="100">
        <v>11</v>
      </c>
      <c r="M708" s="100">
        <v>54.5</v>
      </c>
      <c r="N708" s="100">
        <v>0</v>
      </c>
      <c r="O708" s="100">
        <v>0</v>
      </c>
      <c r="P708" s="100">
        <v>14</v>
      </c>
      <c r="Q708" s="100">
        <v>64.3</v>
      </c>
      <c r="R708" s="100">
        <v>0</v>
      </c>
      <c r="S708" s="100">
        <v>0</v>
      </c>
      <c r="T708" s="100">
        <v>3</v>
      </c>
      <c r="U708" s="100">
        <v>0</v>
      </c>
      <c r="V708" s="100">
        <v>24</v>
      </c>
      <c r="W708" s="100">
        <v>58.3</v>
      </c>
      <c r="X708" s="100" t="s">
        <v>78</v>
      </c>
    </row>
    <row r="709" spans="1:24">
      <c r="A709" s="100" t="s">
        <v>885</v>
      </c>
      <c r="B709" s="100" t="s">
        <v>896</v>
      </c>
      <c r="C709" s="100" t="s">
        <v>915</v>
      </c>
      <c r="D709" s="100" t="str">
        <f t="shared" ref="D709:D729" si="33">A709&amp;B709&amp;C709</f>
        <v>133570575</v>
      </c>
      <c r="E709" s="100" t="s">
        <v>812</v>
      </c>
      <c r="F709" s="100" t="s">
        <v>815</v>
      </c>
      <c r="G709" s="100" t="s">
        <v>700</v>
      </c>
      <c r="H709" s="100">
        <v>26</v>
      </c>
      <c r="I709" s="100">
        <v>80.7</v>
      </c>
      <c r="J709" s="100">
        <v>0</v>
      </c>
      <c r="K709" s="100">
        <v>0</v>
      </c>
      <c r="L709" s="100">
        <v>11</v>
      </c>
      <c r="M709" s="100">
        <v>81.8</v>
      </c>
      <c r="N709" s="100">
        <v>0</v>
      </c>
      <c r="O709" s="100">
        <v>0</v>
      </c>
      <c r="P709" s="100">
        <v>14</v>
      </c>
      <c r="Q709" s="100">
        <v>78.5</v>
      </c>
      <c r="R709" s="100">
        <v>0</v>
      </c>
      <c r="S709" s="100">
        <v>0</v>
      </c>
      <c r="T709" s="100">
        <v>3</v>
      </c>
      <c r="U709" s="100">
        <v>0</v>
      </c>
      <c r="V709" s="100">
        <v>24</v>
      </c>
      <c r="W709" s="100">
        <v>79.2</v>
      </c>
      <c r="X709" s="100" t="s">
        <v>78</v>
      </c>
    </row>
    <row r="710" spans="1:24">
      <c r="A710" s="100" t="s">
        <v>885</v>
      </c>
      <c r="B710" s="100" t="s">
        <v>896</v>
      </c>
      <c r="C710" s="100" t="s">
        <v>915</v>
      </c>
      <c r="D710" s="100" t="str">
        <f t="shared" si="33"/>
        <v>133570575</v>
      </c>
      <c r="E710" s="100" t="s">
        <v>812</v>
      </c>
      <c r="F710" s="100" t="s">
        <v>816</v>
      </c>
      <c r="G710" s="100" t="s">
        <v>699</v>
      </c>
      <c r="H710" s="100">
        <v>34</v>
      </c>
      <c r="I710" s="100">
        <v>67.599999999999994</v>
      </c>
      <c r="J710" s="100">
        <v>0</v>
      </c>
      <c r="K710" s="100">
        <v>0</v>
      </c>
      <c r="L710" s="100">
        <v>10</v>
      </c>
      <c r="M710" s="100">
        <v>80</v>
      </c>
      <c r="N710" s="100">
        <v>0</v>
      </c>
      <c r="O710" s="100">
        <v>0</v>
      </c>
      <c r="P710" s="100">
        <v>18</v>
      </c>
      <c r="Q710" s="100">
        <v>72.3</v>
      </c>
      <c r="R710" s="100">
        <v>0</v>
      </c>
      <c r="S710" s="100">
        <v>0</v>
      </c>
      <c r="T710" s="100">
        <v>3</v>
      </c>
      <c r="U710" s="100">
        <v>0</v>
      </c>
      <c r="V710" s="100">
        <v>23</v>
      </c>
      <c r="W710" s="100">
        <v>82.6</v>
      </c>
      <c r="X710" s="100" t="s">
        <v>78</v>
      </c>
    </row>
    <row r="711" spans="1:24">
      <c r="A711" s="100" t="s">
        <v>885</v>
      </c>
      <c r="B711" s="100" t="s">
        <v>896</v>
      </c>
      <c r="C711" s="100" t="s">
        <v>915</v>
      </c>
      <c r="D711" s="100" t="str">
        <f t="shared" si="33"/>
        <v>133570575</v>
      </c>
      <c r="E711" s="100" t="s">
        <v>812</v>
      </c>
      <c r="F711" s="100" t="s">
        <v>816</v>
      </c>
      <c r="G711" s="100" t="s">
        <v>700</v>
      </c>
      <c r="H711" s="100">
        <v>34</v>
      </c>
      <c r="I711" s="100">
        <v>85.3</v>
      </c>
      <c r="J711" s="100">
        <v>0</v>
      </c>
      <c r="K711" s="100">
        <v>0</v>
      </c>
      <c r="L711" s="100">
        <v>10</v>
      </c>
      <c r="M711" s="100">
        <v>100</v>
      </c>
      <c r="N711" s="100">
        <v>0</v>
      </c>
      <c r="O711" s="100">
        <v>0</v>
      </c>
      <c r="P711" s="100">
        <v>18</v>
      </c>
      <c r="Q711" s="100">
        <v>77.8</v>
      </c>
      <c r="R711" s="100">
        <v>0</v>
      </c>
      <c r="S711" s="100">
        <v>0</v>
      </c>
      <c r="T711" s="100">
        <v>3</v>
      </c>
      <c r="U711" s="100">
        <v>66.7</v>
      </c>
      <c r="V711" s="100">
        <v>23</v>
      </c>
      <c r="W711" s="100">
        <v>86.9</v>
      </c>
      <c r="X711" s="100" t="s">
        <v>78</v>
      </c>
    </row>
    <row r="712" spans="1:24">
      <c r="A712" s="100" t="s">
        <v>885</v>
      </c>
      <c r="B712" s="100" t="s">
        <v>896</v>
      </c>
      <c r="C712" s="100" t="s">
        <v>915</v>
      </c>
      <c r="D712" s="100" t="str">
        <f t="shared" si="33"/>
        <v>133570575</v>
      </c>
      <c r="E712" s="100" t="s">
        <v>812</v>
      </c>
      <c r="F712" s="100" t="s">
        <v>817</v>
      </c>
      <c r="G712" s="100" t="s">
        <v>699</v>
      </c>
      <c r="H712" s="100">
        <v>86</v>
      </c>
      <c r="I712" s="100">
        <v>36</v>
      </c>
      <c r="J712" s="100">
        <v>0</v>
      </c>
      <c r="K712" s="100">
        <v>0</v>
      </c>
      <c r="L712" s="100">
        <v>21</v>
      </c>
      <c r="M712" s="100">
        <v>23.8</v>
      </c>
      <c r="N712" s="100">
        <v>0</v>
      </c>
      <c r="O712" s="100">
        <v>0</v>
      </c>
      <c r="P712" s="100">
        <v>61</v>
      </c>
      <c r="Q712" s="100">
        <v>41</v>
      </c>
      <c r="R712" s="100">
        <v>1</v>
      </c>
      <c r="S712" s="100">
        <v>100</v>
      </c>
      <c r="T712" s="100">
        <v>5</v>
      </c>
      <c r="U712" s="100">
        <v>0</v>
      </c>
      <c r="V712" s="100">
        <v>71</v>
      </c>
      <c r="W712" s="100">
        <v>38</v>
      </c>
      <c r="X712" s="100" t="s">
        <v>78</v>
      </c>
    </row>
    <row r="713" spans="1:24">
      <c r="A713" s="100" t="s">
        <v>885</v>
      </c>
      <c r="B713" s="100" t="s">
        <v>896</v>
      </c>
      <c r="C713" s="100" t="s">
        <v>915</v>
      </c>
      <c r="D713" s="100" t="str">
        <f t="shared" si="33"/>
        <v>133570575</v>
      </c>
      <c r="E713" s="100" t="s">
        <v>812</v>
      </c>
      <c r="F713" s="100" t="s">
        <v>817</v>
      </c>
      <c r="G713" s="100" t="s">
        <v>700</v>
      </c>
      <c r="H713" s="100">
        <v>86</v>
      </c>
      <c r="I713" s="100">
        <v>86</v>
      </c>
      <c r="J713" s="100">
        <v>0</v>
      </c>
      <c r="K713" s="100">
        <v>0</v>
      </c>
      <c r="L713" s="100">
        <v>21</v>
      </c>
      <c r="M713" s="100">
        <v>76.099999999999994</v>
      </c>
      <c r="N713" s="100">
        <v>0</v>
      </c>
      <c r="O713" s="100">
        <v>0</v>
      </c>
      <c r="P713" s="100">
        <v>61</v>
      </c>
      <c r="Q713" s="100">
        <v>90.2</v>
      </c>
      <c r="R713" s="100">
        <v>1</v>
      </c>
      <c r="S713" s="100">
        <v>0</v>
      </c>
      <c r="T713" s="100">
        <v>5</v>
      </c>
      <c r="U713" s="100">
        <v>20</v>
      </c>
      <c r="V713" s="100">
        <v>71</v>
      </c>
      <c r="W713" s="100">
        <v>84.5</v>
      </c>
      <c r="X713" s="100" t="s">
        <v>78</v>
      </c>
    </row>
    <row r="714" spans="1:24">
      <c r="A714" s="100" t="s">
        <v>885</v>
      </c>
      <c r="B714" s="100" t="s">
        <v>896</v>
      </c>
      <c r="C714" s="100" t="s">
        <v>915</v>
      </c>
      <c r="D714" s="100" t="str">
        <f t="shared" si="33"/>
        <v>133570575</v>
      </c>
      <c r="E714" s="100" t="s">
        <v>812</v>
      </c>
      <c r="F714" s="100" t="s">
        <v>818</v>
      </c>
      <c r="G714" s="100" t="s">
        <v>699</v>
      </c>
      <c r="H714" s="100">
        <v>100</v>
      </c>
      <c r="I714" s="100">
        <v>51</v>
      </c>
      <c r="J714" s="100">
        <v>1</v>
      </c>
      <c r="K714" s="100">
        <v>100</v>
      </c>
      <c r="L714" s="100">
        <v>24</v>
      </c>
      <c r="M714" s="100">
        <v>54.2</v>
      </c>
      <c r="N714" s="100">
        <v>0</v>
      </c>
      <c r="O714" s="100">
        <v>0</v>
      </c>
      <c r="P714" s="100">
        <v>73</v>
      </c>
      <c r="Q714" s="100">
        <v>50.7</v>
      </c>
      <c r="R714" s="100">
        <v>0</v>
      </c>
      <c r="S714" s="100">
        <v>0</v>
      </c>
      <c r="T714" s="100">
        <v>15</v>
      </c>
      <c r="U714" s="100">
        <v>6.7</v>
      </c>
      <c r="V714" s="100">
        <v>90</v>
      </c>
      <c r="W714" s="100">
        <v>55.6</v>
      </c>
      <c r="X714" s="100" t="s">
        <v>78</v>
      </c>
    </row>
    <row r="715" spans="1:24">
      <c r="A715" s="100" t="s">
        <v>885</v>
      </c>
      <c r="B715" s="100" t="s">
        <v>896</v>
      </c>
      <c r="C715" s="100" t="s">
        <v>915</v>
      </c>
      <c r="D715" s="100" t="str">
        <f t="shared" si="33"/>
        <v>133570575</v>
      </c>
      <c r="E715" s="100" t="s">
        <v>812</v>
      </c>
      <c r="F715" s="100" t="s">
        <v>818</v>
      </c>
      <c r="G715" s="100" t="s">
        <v>700</v>
      </c>
      <c r="H715" s="100">
        <v>100</v>
      </c>
      <c r="I715" s="100">
        <v>38</v>
      </c>
      <c r="J715" s="100">
        <v>1</v>
      </c>
      <c r="K715" s="100">
        <v>0</v>
      </c>
      <c r="L715" s="100">
        <v>24</v>
      </c>
      <c r="M715" s="100">
        <v>20.8</v>
      </c>
      <c r="N715" s="100">
        <v>0</v>
      </c>
      <c r="O715" s="100">
        <v>0</v>
      </c>
      <c r="P715" s="100">
        <v>73</v>
      </c>
      <c r="Q715" s="100">
        <v>43.8</v>
      </c>
      <c r="R715" s="100">
        <v>0</v>
      </c>
      <c r="S715" s="100">
        <v>0</v>
      </c>
      <c r="T715" s="100">
        <v>14</v>
      </c>
      <c r="U715" s="100">
        <v>21.4</v>
      </c>
      <c r="V715" s="100">
        <v>90</v>
      </c>
      <c r="W715" s="100">
        <v>37.799999999999997</v>
      </c>
      <c r="X715" s="100" t="s">
        <v>78</v>
      </c>
    </row>
    <row r="716" spans="1:24">
      <c r="A716" s="100" t="s">
        <v>885</v>
      </c>
      <c r="B716" s="100" t="s">
        <v>896</v>
      </c>
      <c r="C716" s="100" t="s">
        <v>915</v>
      </c>
      <c r="D716" s="100" t="str">
        <f t="shared" si="33"/>
        <v>133570575</v>
      </c>
      <c r="E716" s="100" t="s">
        <v>812</v>
      </c>
      <c r="F716" s="100" t="s">
        <v>819</v>
      </c>
      <c r="G716" s="100" t="s">
        <v>699</v>
      </c>
      <c r="H716" s="100">
        <v>104</v>
      </c>
      <c r="I716" s="100">
        <v>67.3</v>
      </c>
      <c r="J716" s="100">
        <v>1</v>
      </c>
      <c r="K716" s="100">
        <v>100</v>
      </c>
      <c r="L716" s="100">
        <v>12</v>
      </c>
      <c r="M716" s="100">
        <v>75</v>
      </c>
      <c r="N716" s="100">
        <v>0</v>
      </c>
      <c r="O716" s="100">
        <v>0</v>
      </c>
      <c r="P716" s="100">
        <v>89</v>
      </c>
      <c r="Q716" s="100">
        <v>67.400000000000006</v>
      </c>
      <c r="R716" s="100">
        <v>8</v>
      </c>
      <c r="S716" s="100">
        <v>12.5</v>
      </c>
      <c r="T716" s="100">
        <v>24</v>
      </c>
      <c r="U716" s="100">
        <v>33.299999999999997</v>
      </c>
      <c r="V716" s="100">
        <v>92</v>
      </c>
      <c r="W716" s="100">
        <v>68.5</v>
      </c>
      <c r="X716" s="100" t="s">
        <v>78</v>
      </c>
    </row>
    <row r="717" spans="1:24">
      <c r="A717" s="100" t="s">
        <v>885</v>
      </c>
      <c r="B717" s="100" t="s">
        <v>896</v>
      </c>
      <c r="C717" s="100" t="s">
        <v>915</v>
      </c>
      <c r="D717" s="100" t="str">
        <f t="shared" si="33"/>
        <v>133570575</v>
      </c>
      <c r="E717" s="100" t="s">
        <v>812</v>
      </c>
      <c r="F717" s="100" t="s">
        <v>819</v>
      </c>
      <c r="G717" s="100" t="s">
        <v>700</v>
      </c>
      <c r="H717" s="100">
        <v>105</v>
      </c>
      <c r="I717" s="100">
        <v>48.6</v>
      </c>
      <c r="J717" s="100">
        <v>1</v>
      </c>
      <c r="K717" s="100">
        <v>0</v>
      </c>
      <c r="L717" s="100">
        <v>12</v>
      </c>
      <c r="M717" s="100">
        <v>58.3</v>
      </c>
      <c r="N717" s="100">
        <v>0</v>
      </c>
      <c r="O717" s="100">
        <v>0</v>
      </c>
      <c r="P717" s="100">
        <v>90</v>
      </c>
      <c r="Q717" s="100">
        <v>46.6</v>
      </c>
      <c r="R717" s="100">
        <v>8</v>
      </c>
      <c r="S717" s="100">
        <v>0</v>
      </c>
      <c r="T717" s="100">
        <v>24</v>
      </c>
      <c r="U717" s="100">
        <v>33.4</v>
      </c>
      <c r="V717" s="100">
        <v>93</v>
      </c>
      <c r="W717" s="100">
        <v>47.4</v>
      </c>
      <c r="X717" s="100" t="s">
        <v>78</v>
      </c>
    </row>
    <row r="718" spans="1:24">
      <c r="A718" s="100" t="s">
        <v>885</v>
      </c>
      <c r="B718" s="100" t="s">
        <v>896</v>
      </c>
      <c r="C718" s="100" t="s">
        <v>916</v>
      </c>
      <c r="D718" s="100" t="str">
        <f t="shared" si="33"/>
        <v>133570600</v>
      </c>
      <c r="E718" s="100" t="s">
        <v>812</v>
      </c>
      <c r="F718" s="100" t="s">
        <v>814</v>
      </c>
      <c r="G718" s="100" t="s">
        <v>699</v>
      </c>
      <c r="H718" s="100">
        <v>53</v>
      </c>
      <c r="I718" s="100">
        <v>39.6</v>
      </c>
      <c r="J718" s="100">
        <v>0</v>
      </c>
      <c r="K718" s="100">
        <v>0</v>
      </c>
      <c r="L718" s="100">
        <v>51</v>
      </c>
      <c r="M718" s="100">
        <v>37.299999999999997</v>
      </c>
      <c r="N718" s="100">
        <v>1</v>
      </c>
      <c r="O718" s="100">
        <v>100</v>
      </c>
      <c r="P718" s="100">
        <v>1</v>
      </c>
      <c r="Q718" s="100">
        <v>100</v>
      </c>
      <c r="R718" s="100">
        <v>3</v>
      </c>
      <c r="S718" s="100">
        <v>0</v>
      </c>
      <c r="T718" s="100">
        <v>3</v>
      </c>
      <c r="U718" s="100">
        <v>0</v>
      </c>
      <c r="V718" s="100">
        <v>52</v>
      </c>
      <c r="W718" s="100">
        <v>40.4</v>
      </c>
      <c r="X718" s="100" t="s">
        <v>85</v>
      </c>
    </row>
    <row r="719" spans="1:24">
      <c r="A719" s="100" t="s">
        <v>885</v>
      </c>
      <c r="B719" s="100" t="s">
        <v>896</v>
      </c>
      <c r="C719" s="100" t="s">
        <v>916</v>
      </c>
      <c r="D719" s="100" t="str">
        <f t="shared" si="33"/>
        <v>133570600</v>
      </c>
      <c r="E719" s="100" t="s">
        <v>812</v>
      </c>
      <c r="F719" s="100" t="s">
        <v>814</v>
      </c>
      <c r="G719" s="100" t="s">
        <v>700</v>
      </c>
      <c r="H719" s="100">
        <v>53</v>
      </c>
      <c r="I719" s="100">
        <v>60.3</v>
      </c>
      <c r="J719" s="100">
        <v>0</v>
      </c>
      <c r="K719" s="100">
        <v>0</v>
      </c>
      <c r="L719" s="100">
        <v>51</v>
      </c>
      <c r="M719" s="100">
        <v>58.8</v>
      </c>
      <c r="N719" s="100">
        <v>1</v>
      </c>
      <c r="O719" s="100">
        <v>100</v>
      </c>
      <c r="P719" s="100">
        <v>1</v>
      </c>
      <c r="Q719" s="100">
        <v>100</v>
      </c>
      <c r="R719" s="100">
        <v>3</v>
      </c>
      <c r="S719" s="100">
        <v>66.7</v>
      </c>
      <c r="T719" s="100">
        <v>3</v>
      </c>
      <c r="U719" s="100">
        <v>66.7</v>
      </c>
      <c r="V719" s="100">
        <v>52</v>
      </c>
      <c r="W719" s="100">
        <v>61.5</v>
      </c>
      <c r="X719" s="100" t="s">
        <v>85</v>
      </c>
    </row>
    <row r="720" spans="1:24">
      <c r="A720" s="100" t="s">
        <v>885</v>
      </c>
      <c r="B720" s="100" t="s">
        <v>896</v>
      </c>
      <c r="C720" s="100" t="s">
        <v>916</v>
      </c>
      <c r="D720" s="100" t="str">
        <f t="shared" si="33"/>
        <v>133570600</v>
      </c>
      <c r="E720" s="100" t="s">
        <v>812</v>
      </c>
      <c r="F720" s="100" t="s">
        <v>815</v>
      </c>
      <c r="G720" s="100" t="s">
        <v>699</v>
      </c>
      <c r="H720" s="100">
        <v>32</v>
      </c>
      <c r="I720" s="100">
        <v>31.3</v>
      </c>
      <c r="J720" s="100">
        <v>0</v>
      </c>
      <c r="K720" s="100">
        <v>0</v>
      </c>
      <c r="L720" s="100">
        <v>30</v>
      </c>
      <c r="M720" s="100">
        <v>33.299999999999997</v>
      </c>
      <c r="N720" s="100">
        <v>0</v>
      </c>
      <c r="O720" s="100">
        <v>0</v>
      </c>
      <c r="P720" s="100">
        <v>2</v>
      </c>
      <c r="Q720" s="100">
        <v>0</v>
      </c>
      <c r="R720" s="100">
        <v>1</v>
      </c>
      <c r="S720" s="100">
        <v>0</v>
      </c>
      <c r="T720" s="100">
        <v>2</v>
      </c>
      <c r="U720" s="100">
        <v>0</v>
      </c>
      <c r="V720" s="100">
        <v>29</v>
      </c>
      <c r="W720" s="100">
        <v>27.6</v>
      </c>
      <c r="X720" s="100" t="s">
        <v>85</v>
      </c>
    </row>
    <row r="721" spans="1:24">
      <c r="A721" s="100" t="s">
        <v>885</v>
      </c>
      <c r="B721" s="100" t="s">
        <v>896</v>
      </c>
      <c r="C721" s="100" t="s">
        <v>916</v>
      </c>
      <c r="D721" s="100" t="str">
        <f t="shared" si="33"/>
        <v>133570600</v>
      </c>
      <c r="E721" s="100" t="s">
        <v>812</v>
      </c>
      <c r="F721" s="100" t="s">
        <v>815</v>
      </c>
      <c r="G721" s="100" t="s">
        <v>700</v>
      </c>
      <c r="H721" s="100">
        <v>32</v>
      </c>
      <c r="I721" s="100">
        <v>37.5</v>
      </c>
      <c r="J721" s="100">
        <v>0</v>
      </c>
      <c r="K721" s="100">
        <v>0</v>
      </c>
      <c r="L721" s="100">
        <v>30</v>
      </c>
      <c r="M721" s="100">
        <v>40</v>
      </c>
      <c r="N721" s="100">
        <v>0</v>
      </c>
      <c r="O721" s="100">
        <v>0</v>
      </c>
      <c r="P721" s="100">
        <v>2</v>
      </c>
      <c r="Q721" s="100">
        <v>0</v>
      </c>
      <c r="R721" s="100">
        <v>1</v>
      </c>
      <c r="S721" s="100">
        <v>0</v>
      </c>
      <c r="T721" s="100">
        <v>2</v>
      </c>
      <c r="U721" s="100">
        <v>0</v>
      </c>
      <c r="V721" s="100">
        <v>29</v>
      </c>
      <c r="W721" s="100">
        <v>34.5</v>
      </c>
      <c r="X721" s="100" t="s">
        <v>85</v>
      </c>
    </row>
    <row r="722" spans="1:24">
      <c r="A722" s="100" t="s">
        <v>885</v>
      </c>
      <c r="B722" s="100" t="s">
        <v>896</v>
      </c>
      <c r="C722" s="100" t="s">
        <v>916</v>
      </c>
      <c r="D722" s="100" t="str">
        <f t="shared" si="33"/>
        <v>133570600</v>
      </c>
      <c r="E722" s="100" t="s">
        <v>812</v>
      </c>
      <c r="F722" s="100" t="s">
        <v>816</v>
      </c>
      <c r="G722" s="100" t="s">
        <v>699</v>
      </c>
      <c r="H722" s="100">
        <v>27</v>
      </c>
      <c r="I722" s="100">
        <v>18.5</v>
      </c>
      <c r="J722" s="100">
        <v>0</v>
      </c>
      <c r="K722" s="100">
        <v>0</v>
      </c>
      <c r="L722" s="100">
        <v>26</v>
      </c>
      <c r="M722" s="100">
        <v>15.4</v>
      </c>
      <c r="N722" s="100">
        <v>0</v>
      </c>
      <c r="O722" s="100">
        <v>0</v>
      </c>
      <c r="P722" s="100">
        <v>1</v>
      </c>
      <c r="Q722" s="100">
        <v>100</v>
      </c>
      <c r="R722" s="100">
        <v>0</v>
      </c>
      <c r="S722" s="100">
        <v>0</v>
      </c>
      <c r="T722" s="100">
        <v>2</v>
      </c>
      <c r="U722" s="100">
        <v>50</v>
      </c>
      <c r="V722" s="100">
        <v>25</v>
      </c>
      <c r="W722" s="100">
        <v>20</v>
      </c>
      <c r="X722" s="100" t="s">
        <v>85</v>
      </c>
    </row>
    <row r="723" spans="1:24">
      <c r="A723" s="100" t="s">
        <v>885</v>
      </c>
      <c r="B723" s="100" t="s">
        <v>896</v>
      </c>
      <c r="C723" s="100" t="s">
        <v>916</v>
      </c>
      <c r="D723" s="100" t="str">
        <f t="shared" si="33"/>
        <v>133570600</v>
      </c>
      <c r="E723" s="100" t="s">
        <v>812</v>
      </c>
      <c r="F723" s="100" t="s">
        <v>816</v>
      </c>
      <c r="G723" s="100" t="s">
        <v>700</v>
      </c>
      <c r="H723" s="100">
        <v>27</v>
      </c>
      <c r="I723" s="100">
        <v>66.599999999999994</v>
      </c>
      <c r="J723" s="100">
        <v>0</v>
      </c>
      <c r="K723" s="100">
        <v>0</v>
      </c>
      <c r="L723" s="100">
        <v>26</v>
      </c>
      <c r="M723" s="100">
        <v>65.400000000000006</v>
      </c>
      <c r="N723" s="100">
        <v>0</v>
      </c>
      <c r="O723" s="100">
        <v>0</v>
      </c>
      <c r="P723" s="100">
        <v>1</v>
      </c>
      <c r="Q723" s="100">
        <v>100</v>
      </c>
      <c r="R723" s="100">
        <v>0</v>
      </c>
      <c r="S723" s="100">
        <v>0</v>
      </c>
      <c r="T723" s="100">
        <v>2</v>
      </c>
      <c r="U723" s="100">
        <v>50</v>
      </c>
      <c r="V723" s="100">
        <v>25</v>
      </c>
      <c r="W723" s="100">
        <v>64</v>
      </c>
      <c r="X723" s="100" t="s">
        <v>85</v>
      </c>
    </row>
    <row r="724" spans="1:24">
      <c r="A724" s="100" t="s">
        <v>885</v>
      </c>
      <c r="B724" s="100" t="s">
        <v>896</v>
      </c>
      <c r="C724" s="100" t="s">
        <v>916</v>
      </c>
      <c r="D724" s="100" t="str">
        <f t="shared" si="33"/>
        <v>133570600</v>
      </c>
      <c r="E724" s="100" t="s">
        <v>812</v>
      </c>
      <c r="F724" s="100" t="s">
        <v>817</v>
      </c>
      <c r="G724" s="100" t="s">
        <v>699</v>
      </c>
      <c r="H724" s="100">
        <v>42</v>
      </c>
      <c r="I724" s="100">
        <v>21.4</v>
      </c>
      <c r="J724" s="100">
        <v>0</v>
      </c>
      <c r="K724" s="100">
        <v>0</v>
      </c>
      <c r="L724" s="100">
        <v>37</v>
      </c>
      <c r="M724" s="100">
        <v>18.899999999999999</v>
      </c>
      <c r="N724" s="100">
        <v>0</v>
      </c>
      <c r="O724" s="100">
        <v>0</v>
      </c>
      <c r="P724" s="100">
        <v>5</v>
      </c>
      <c r="Q724" s="100">
        <v>40</v>
      </c>
      <c r="R724" s="100">
        <v>0</v>
      </c>
      <c r="S724" s="100">
        <v>0</v>
      </c>
      <c r="T724" s="100">
        <v>3</v>
      </c>
      <c r="U724" s="100">
        <v>0</v>
      </c>
      <c r="V724" s="100">
        <v>39</v>
      </c>
      <c r="W724" s="100">
        <v>23.1</v>
      </c>
      <c r="X724" s="100" t="s">
        <v>85</v>
      </c>
    </row>
    <row r="725" spans="1:24">
      <c r="A725" s="100" t="s">
        <v>885</v>
      </c>
      <c r="B725" s="100" t="s">
        <v>896</v>
      </c>
      <c r="C725" s="100" t="s">
        <v>916</v>
      </c>
      <c r="D725" s="100" t="str">
        <f t="shared" si="33"/>
        <v>133570600</v>
      </c>
      <c r="E725" s="100" t="s">
        <v>812</v>
      </c>
      <c r="F725" s="100" t="s">
        <v>817</v>
      </c>
      <c r="G725" s="100" t="s">
        <v>700</v>
      </c>
      <c r="H725" s="100">
        <v>42</v>
      </c>
      <c r="I725" s="100">
        <v>50</v>
      </c>
      <c r="J725" s="100">
        <v>0</v>
      </c>
      <c r="K725" s="100">
        <v>0</v>
      </c>
      <c r="L725" s="100">
        <v>37</v>
      </c>
      <c r="M725" s="100">
        <v>51.3</v>
      </c>
      <c r="N725" s="100">
        <v>0</v>
      </c>
      <c r="O725" s="100">
        <v>0</v>
      </c>
      <c r="P725" s="100">
        <v>5</v>
      </c>
      <c r="Q725" s="100">
        <v>40</v>
      </c>
      <c r="R725" s="100">
        <v>0</v>
      </c>
      <c r="S725" s="100">
        <v>0</v>
      </c>
      <c r="T725" s="100">
        <v>3</v>
      </c>
      <c r="U725" s="100">
        <v>33.299999999999997</v>
      </c>
      <c r="V725" s="100">
        <v>39</v>
      </c>
      <c r="W725" s="100">
        <v>53.9</v>
      </c>
      <c r="X725" s="100" t="s">
        <v>85</v>
      </c>
    </row>
    <row r="726" spans="1:24">
      <c r="A726" s="100" t="s">
        <v>885</v>
      </c>
      <c r="B726" s="100" t="s">
        <v>896</v>
      </c>
      <c r="C726" s="100" t="s">
        <v>916</v>
      </c>
      <c r="D726" s="100" t="str">
        <f t="shared" si="33"/>
        <v>133570600</v>
      </c>
      <c r="E726" s="100" t="s">
        <v>812</v>
      </c>
      <c r="F726" s="100" t="s">
        <v>818</v>
      </c>
      <c r="G726" s="100" t="s">
        <v>699</v>
      </c>
      <c r="H726" s="100">
        <v>41</v>
      </c>
      <c r="I726" s="100">
        <v>14.6</v>
      </c>
      <c r="J726" s="100">
        <v>0</v>
      </c>
      <c r="K726" s="100">
        <v>0</v>
      </c>
      <c r="L726" s="100">
        <v>38</v>
      </c>
      <c r="M726" s="100">
        <v>15.8</v>
      </c>
      <c r="N726" s="100">
        <v>0</v>
      </c>
      <c r="O726" s="100">
        <v>0</v>
      </c>
      <c r="P726" s="100">
        <v>3</v>
      </c>
      <c r="Q726" s="100">
        <v>0</v>
      </c>
      <c r="R726" s="100">
        <v>0</v>
      </c>
      <c r="S726" s="100">
        <v>0</v>
      </c>
      <c r="T726" s="100">
        <v>9</v>
      </c>
      <c r="U726" s="100">
        <v>11.1</v>
      </c>
      <c r="V726" s="100">
        <v>37</v>
      </c>
      <c r="W726" s="100">
        <v>16.2</v>
      </c>
      <c r="X726" s="100" t="s">
        <v>85</v>
      </c>
    </row>
    <row r="727" spans="1:24">
      <c r="A727" s="100" t="s">
        <v>885</v>
      </c>
      <c r="B727" s="100" t="s">
        <v>896</v>
      </c>
      <c r="C727" s="100" t="s">
        <v>916</v>
      </c>
      <c r="D727" s="100" t="str">
        <f t="shared" si="33"/>
        <v>133570600</v>
      </c>
      <c r="E727" s="100" t="s">
        <v>812</v>
      </c>
      <c r="F727" s="100" t="s">
        <v>818</v>
      </c>
      <c r="G727" s="100" t="s">
        <v>700</v>
      </c>
      <c r="H727" s="100">
        <v>41</v>
      </c>
      <c r="I727" s="100">
        <v>19.5</v>
      </c>
      <c r="J727" s="100">
        <v>0</v>
      </c>
      <c r="K727" s="100">
        <v>0</v>
      </c>
      <c r="L727" s="100">
        <v>38</v>
      </c>
      <c r="M727" s="100">
        <v>21.1</v>
      </c>
      <c r="N727" s="100">
        <v>0</v>
      </c>
      <c r="O727" s="100">
        <v>0</v>
      </c>
      <c r="P727" s="100">
        <v>3</v>
      </c>
      <c r="Q727" s="100">
        <v>0</v>
      </c>
      <c r="R727" s="100">
        <v>0</v>
      </c>
      <c r="S727" s="100">
        <v>0</v>
      </c>
      <c r="T727" s="100">
        <v>9</v>
      </c>
      <c r="U727" s="100">
        <v>11.1</v>
      </c>
      <c r="V727" s="100">
        <v>37</v>
      </c>
      <c r="W727" s="100">
        <v>21.6</v>
      </c>
      <c r="X727" s="100" t="s">
        <v>85</v>
      </c>
    </row>
    <row r="728" spans="1:24">
      <c r="A728" s="100" t="s">
        <v>885</v>
      </c>
      <c r="B728" s="100" t="s">
        <v>896</v>
      </c>
      <c r="C728" s="100" t="s">
        <v>916</v>
      </c>
      <c r="D728" s="100" t="str">
        <f t="shared" si="33"/>
        <v>133570600</v>
      </c>
      <c r="E728" s="100" t="s">
        <v>812</v>
      </c>
      <c r="F728" s="100" t="s">
        <v>819</v>
      </c>
      <c r="G728" s="100" t="s">
        <v>699</v>
      </c>
      <c r="H728" s="100">
        <v>43</v>
      </c>
      <c r="I728" s="100">
        <v>69.8</v>
      </c>
      <c r="J728" s="100">
        <v>0</v>
      </c>
      <c r="K728" s="100">
        <v>0</v>
      </c>
      <c r="L728" s="100">
        <v>39</v>
      </c>
      <c r="M728" s="100">
        <v>71.8</v>
      </c>
      <c r="N728" s="100">
        <v>0</v>
      </c>
      <c r="O728" s="100">
        <v>0</v>
      </c>
      <c r="P728" s="100">
        <v>4</v>
      </c>
      <c r="Q728" s="100">
        <v>50</v>
      </c>
      <c r="R728" s="100">
        <v>1</v>
      </c>
      <c r="S728" s="100">
        <v>0</v>
      </c>
      <c r="T728" s="100">
        <v>6</v>
      </c>
      <c r="U728" s="100">
        <v>50</v>
      </c>
      <c r="V728" s="100">
        <v>37</v>
      </c>
      <c r="W728" s="100">
        <v>64.900000000000006</v>
      </c>
      <c r="X728" s="100" t="s">
        <v>85</v>
      </c>
    </row>
    <row r="729" spans="1:24">
      <c r="A729" s="100" t="s">
        <v>885</v>
      </c>
      <c r="B729" s="100" t="s">
        <v>896</v>
      </c>
      <c r="C729" s="100" t="s">
        <v>916</v>
      </c>
      <c r="D729" s="100" t="str">
        <f t="shared" si="33"/>
        <v>133570600</v>
      </c>
      <c r="E729" s="100" t="s">
        <v>812</v>
      </c>
      <c r="F729" s="100" t="s">
        <v>819</v>
      </c>
      <c r="G729" s="100" t="s">
        <v>700</v>
      </c>
      <c r="H729" s="100">
        <v>43</v>
      </c>
      <c r="I729" s="100">
        <v>28</v>
      </c>
      <c r="J729" s="100">
        <v>0</v>
      </c>
      <c r="K729" s="100">
        <v>0</v>
      </c>
      <c r="L729" s="100">
        <v>39</v>
      </c>
      <c r="M729" s="100">
        <v>25.7</v>
      </c>
      <c r="N729" s="100">
        <v>0</v>
      </c>
      <c r="O729" s="100">
        <v>0</v>
      </c>
      <c r="P729" s="100">
        <v>4</v>
      </c>
      <c r="Q729" s="100">
        <v>50</v>
      </c>
      <c r="R729" s="100">
        <v>1</v>
      </c>
      <c r="S729" s="100">
        <v>0</v>
      </c>
      <c r="T729" s="100">
        <v>6</v>
      </c>
      <c r="U729" s="100">
        <v>33.4</v>
      </c>
      <c r="V729" s="100">
        <v>37</v>
      </c>
      <c r="W729" s="100">
        <v>21.6</v>
      </c>
      <c r="X729" s="100" t="s">
        <v>85</v>
      </c>
    </row>
    <row r="730" spans="1:24">
      <c r="A730" s="100" t="s">
        <v>885</v>
      </c>
      <c r="B730" s="100" t="s">
        <v>896</v>
      </c>
      <c r="C730" s="100" t="s">
        <v>917</v>
      </c>
      <c r="D730" s="100" t="str">
        <f t="shared" ref="D730:D753" si="34">A730&amp;B730&amp;C730</f>
        <v>133570605</v>
      </c>
      <c r="E730" s="100" t="s">
        <v>812</v>
      </c>
      <c r="F730" s="100" t="s">
        <v>814</v>
      </c>
      <c r="G730" s="100" t="s">
        <v>699</v>
      </c>
      <c r="H730" s="100">
        <v>39</v>
      </c>
      <c r="I730" s="100">
        <v>20.5</v>
      </c>
      <c r="J730" s="100">
        <v>0</v>
      </c>
      <c r="K730" s="100">
        <v>0</v>
      </c>
      <c r="L730" s="100">
        <v>33</v>
      </c>
      <c r="M730" s="100">
        <v>18.2</v>
      </c>
      <c r="N730" s="100">
        <v>0</v>
      </c>
      <c r="O730" s="100">
        <v>0</v>
      </c>
      <c r="P730" s="100">
        <v>6</v>
      </c>
      <c r="Q730" s="100">
        <v>33.299999999999997</v>
      </c>
      <c r="R730" s="100">
        <v>2</v>
      </c>
      <c r="S730" s="100">
        <v>0</v>
      </c>
      <c r="T730" s="100">
        <v>5</v>
      </c>
      <c r="U730" s="100">
        <v>0</v>
      </c>
      <c r="V730" s="100">
        <v>36</v>
      </c>
      <c r="W730" s="100">
        <v>19.399999999999999</v>
      </c>
      <c r="X730" s="100" t="s">
        <v>85</v>
      </c>
    </row>
    <row r="731" spans="1:24">
      <c r="A731" s="100" t="s">
        <v>885</v>
      </c>
      <c r="B731" s="100" t="s">
        <v>896</v>
      </c>
      <c r="C731" s="100" t="s">
        <v>917</v>
      </c>
      <c r="D731" s="100" t="str">
        <f t="shared" si="34"/>
        <v>133570605</v>
      </c>
      <c r="E731" s="100" t="s">
        <v>812</v>
      </c>
      <c r="F731" s="100" t="s">
        <v>814</v>
      </c>
      <c r="G731" s="100" t="s">
        <v>700</v>
      </c>
      <c r="H731" s="100">
        <v>39</v>
      </c>
      <c r="I731" s="100">
        <v>20.5</v>
      </c>
      <c r="J731" s="100">
        <v>0</v>
      </c>
      <c r="K731" s="100">
        <v>0</v>
      </c>
      <c r="L731" s="100">
        <v>33</v>
      </c>
      <c r="M731" s="100">
        <v>21.2</v>
      </c>
      <c r="N731" s="100">
        <v>0</v>
      </c>
      <c r="O731" s="100">
        <v>0</v>
      </c>
      <c r="P731" s="100">
        <v>6</v>
      </c>
      <c r="Q731" s="100">
        <v>16.7</v>
      </c>
      <c r="R731" s="100">
        <v>2</v>
      </c>
      <c r="S731" s="100">
        <v>0</v>
      </c>
      <c r="T731" s="100">
        <v>5</v>
      </c>
      <c r="U731" s="100">
        <v>0</v>
      </c>
      <c r="V731" s="100">
        <v>36</v>
      </c>
      <c r="W731" s="100">
        <v>22.2</v>
      </c>
      <c r="X731" s="100" t="s">
        <v>85</v>
      </c>
    </row>
    <row r="732" spans="1:24">
      <c r="A732" s="100" t="s">
        <v>885</v>
      </c>
      <c r="B732" s="100" t="s">
        <v>896</v>
      </c>
      <c r="C732" s="100" t="s">
        <v>917</v>
      </c>
      <c r="D732" s="100" t="str">
        <f t="shared" si="34"/>
        <v>133570605</v>
      </c>
      <c r="E732" s="100" t="s">
        <v>812</v>
      </c>
      <c r="F732" s="100" t="s">
        <v>815</v>
      </c>
      <c r="G732" s="100" t="s">
        <v>699</v>
      </c>
      <c r="H732" s="100">
        <v>48</v>
      </c>
      <c r="I732" s="100">
        <v>29.2</v>
      </c>
      <c r="J732" s="100">
        <v>0</v>
      </c>
      <c r="K732" s="100">
        <v>0</v>
      </c>
      <c r="L732" s="100">
        <v>37</v>
      </c>
      <c r="M732" s="100">
        <v>29.7</v>
      </c>
      <c r="N732" s="100">
        <v>0</v>
      </c>
      <c r="O732" s="100">
        <v>0</v>
      </c>
      <c r="P732" s="100">
        <v>10</v>
      </c>
      <c r="Q732" s="100">
        <v>30</v>
      </c>
      <c r="R732" s="100">
        <v>4</v>
      </c>
      <c r="S732" s="100">
        <v>0</v>
      </c>
      <c r="T732" s="100">
        <v>9</v>
      </c>
      <c r="U732" s="100">
        <v>22.2</v>
      </c>
      <c r="V732" s="100">
        <v>45</v>
      </c>
      <c r="W732" s="100">
        <v>31.1</v>
      </c>
      <c r="X732" s="100" t="s">
        <v>85</v>
      </c>
    </row>
    <row r="733" spans="1:24">
      <c r="A733" s="100" t="s">
        <v>885</v>
      </c>
      <c r="B733" s="100" t="s">
        <v>896</v>
      </c>
      <c r="C733" s="100" t="s">
        <v>917</v>
      </c>
      <c r="D733" s="100" t="str">
        <f t="shared" si="34"/>
        <v>133570605</v>
      </c>
      <c r="E733" s="100" t="s">
        <v>812</v>
      </c>
      <c r="F733" s="100" t="s">
        <v>815</v>
      </c>
      <c r="G733" s="100" t="s">
        <v>700</v>
      </c>
      <c r="H733" s="100">
        <v>48</v>
      </c>
      <c r="I733" s="100">
        <v>43.7</v>
      </c>
      <c r="J733" s="100">
        <v>0</v>
      </c>
      <c r="K733" s="100">
        <v>0</v>
      </c>
      <c r="L733" s="100">
        <v>37</v>
      </c>
      <c r="M733" s="100">
        <v>48.6</v>
      </c>
      <c r="N733" s="100">
        <v>0</v>
      </c>
      <c r="O733" s="100">
        <v>0</v>
      </c>
      <c r="P733" s="100">
        <v>10</v>
      </c>
      <c r="Q733" s="100">
        <v>30</v>
      </c>
      <c r="R733" s="100">
        <v>4</v>
      </c>
      <c r="S733" s="100">
        <v>0</v>
      </c>
      <c r="T733" s="100">
        <v>9</v>
      </c>
      <c r="U733" s="100">
        <v>0</v>
      </c>
      <c r="V733" s="100">
        <v>45</v>
      </c>
      <c r="W733" s="100">
        <v>40</v>
      </c>
      <c r="X733" s="100" t="s">
        <v>85</v>
      </c>
    </row>
    <row r="734" spans="1:24">
      <c r="A734" s="100" t="s">
        <v>885</v>
      </c>
      <c r="B734" s="100" t="s">
        <v>896</v>
      </c>
      <c r="C734" s="100" t="s">
        <v>917</v>
      </c>
      <c r="D734" s="100" t="str">
        <f t="shared" si="34"/>
        <v>133570605</v>
      </c>
      <c r="E734" s="100" t="s">
        <v>812</v>
      </c>
      <c r="F734" s="100" t="s">
        <v>816</v>
      </c>
      <c r="G734" s="100" t="s">
        <v>699</v>
      </c>
      <c r="H734" s="100">
        <v>47</v>
      </c>
      <c r="I734" s="100">
        <v>14.9</v>
      </c>
      <c r="J734" s="100">
        <v>0</v>
      </c>
      <c r="K734" s="100">
        <v>0</v>
      </c>
      <c r="L734" s="100">
        <v>39</v>
      </c>
      <c r="M734" s="100">
        <v>12.8</v>
      </c>
      <c r="N734" s="100">
        <v>0</v>
      </c>
      <c r="O734" s="100">
        <v>0</v>
      </c>
      <c r="P734" s="100">
        <v>7</v>
      </c>
      <c r="Q734" s="100">
        <v>28.6</v>
      </c>
      <c r="R734" s="100">
        <v>3</v>
      </c>
      <c r="S734" s="100">
        <v>0</v>
      </c>
      <c r="T734" s="100">
        <v>10</v>
      </c>
      <c r="U734" s="100">
        <v>0</v>
      </c>
      <c r="V734" s="100">
        <v>39</v>
      </c>
      <c r="W734" s="100">
        <v>17.899999999999999</v>
      </c>
      <c r="X734" s="100" t="s">
        <v>85</v>
      </c>
    </row>
    <row r="735" spans="1:24">
      <c r="A735" s="100" t="s">
        <v>885</v>
      </c>
      <c r="B735" s="100" t="s">
        <v>896</v>
      </c>
      <c r="C735" s="100" t="s">
        <v>917</v>
      </c>
      <c r="D735" s="100" t="str">
        <f t="shared" si="34"/>
        <v>133570605</v>
      </c>
      <c r="E735" s="100" t="s">
        <v>812</v>
      </c>
      <c r="F735" s="100" t="s">
        <v>816</v>
      </c>
      <c r="G735" s="100" t="s">
        <v>700</v>
      </c>
      <c r="H735" s="100">
        <v>47</v>
      </c>
      <c r="I735" s="100">
        <v>42.6</v>
      </c>
      <c r="J735" s="100">
        <v>0</v>
      </c>
      <c r="K735" s="100">
        <v>0</v>
      </c>
      <c r="L735" s="100">
        <v>39</v>
      </c>
      <c r="M735" s="100">
        <v>38.5</v>
      </c>
      <c r="N735" s="100">
        <v>0</v>
      </c>
      <c r="O735" s="100">
        <v>0</v>
      </c>
      <c r="P735" s="100">
        <v>7</v>
      </c>
      <c r="Q735" s="100">
        <v>71.5</v>
      </c>
      <c r="R735" s="100">
        <v>3</v>
      </c>
      <c r="S735" s="100">
        <v>0</v>
      </c>
      <c r="T735" s="100">
        <v>10</v>
      </c>
      <c r="U735" s="100">
        <v>10</v>
      </c>
      <c r="V735" s="100">
        <v>39</v>
      </c>
      <c r="W735" s="100">
        <v>48.7</v>
      </c>
      <c r="X735" s="100" t="s">
        <v>85</v>
      </c>
    </row>
    <row r="736" spans="1:24">
      <c r="A736" s="100" t="s">
        <v>885</v>
      </c>
      <c r="B736" s="100" t="s">
        <v>896</v>
      </c>
      <c r="C736" s="100" t="s">
        <v>917</v>
      </c>
      <c r="D736" s="100" t="str">
        <f t="shared" si="34"/>
        <v>133570605</v>
      </c>
      <c r="E736" s="100" t="s">
        <v>812</v>
      </c>
      <c r="F736" s="100" t="s">
        <v>817</v>
      </c>
      <c r="G736" s="100" t="s">
        <v>699</v>
      </c>
      <c r="H736" s="100">
        <v>39</v>
      </c>
      <c r="I736" s="100">
        <v>17.899999999999999</v>
      </c>
      <c r="J736" s="100">
        <v>0</v>
      </c>
      <c r="K736" s="100">
        <v>0</v>
      </c>
      <c r="L736" s="100">
        <v>28</v>
      </c>
      <c r="M736" s="100">
        <v>17.899999999999999</v>
      </c>
      <c r="N736" s="100">
        <v>0</v>
      </c>
      <c r="O736" s="100">
        <v>0</v>
      </c>
      <c r="P736" s="100">
        <v>11</v>
      </c>
      <c r="Q736" s="100">
        <v>18.2</v>
      </c>
      <c r="R736" s="100">
        <v>0</v>
      </c>
      <c r="S736" s="100">
        <v>0</v>
      </c>
      <c r="T736" s="100">
        <v>13</v>
      </c>
      <c r="U736" s="100">
        <v>0</v>
      </c>
      <c r="V736" s="100">
        <v>34</v>
      </c>
      <c r="W736" s="100">
        <v>20.6</v>
      </c>
      <c r="X736" s="100" t="s">
        <v>85</v>
      </c>
    </row>
    <row r="737" spans="1:24">
      <c r="A737" s="100" t="s">
        <v>885</v>
      </c>
      <c r="B737" s="100" t="s">
        <v>896</v>
      </c>
      <c r="C737" s="100" t="s">
        <v>917</v>
      </c>
      <c r="D737" s="100" t="str">
        <f t="shared" si="34"/>
        <v>133570605</v>
      </c>
      <c r="E737" s="100" t="s">
        <v>812</v>
      </c>
      <c r="F737" s="100" t="s">
        <v>817</v>
      </c>
      <c r="G737" s="100" t="s">
        <v>700</v>
      </c>
      <c r="H737" s="100">
        <v>39</v>
      </c>
      <c r="I737" s="100">
        <v>33.299999999999997</v>
      </c>
      <c r="J737" s="100">
        <v>0</v>
      </c>
      <c r="K737" s="100">
        <v>0</v>
      </c>
      <c r="L737" s="100">
        <v>28</v>
      </c>
      <c r="M737" s="100">
        <v>25</v>
      </c>
      <c r="N737" s="100">
        <v>0</v>
      </c>
      <c r="O737" s="100">
        <v>0</v>
      </c>
      <c r="P737" s="100">
        <v>11</v>
      </c>
      <c r="Q737" s="100">
        <v>54.5</v>
      </c>
      <c r="R737" s="100">
        <v>0</v>
      </c>
      <c r="S737" s="100">
        <v>0</v>
      </c>
      <c r="T737" s="100">
        <v>13</v>
      </c>
      <c r="U737" s="100">
        <v>38.5</v>
      </c>
      <c r="V737" s="100">
        <v>34</v>
      </c>
      <c r="W737" s="100">
        <v>38.200000000000003</v>
      </c>
      <c r="X737" s="100" t="s">
        <v>85</v>
      </c>
    </row>
    <row r="738" spans="1:24">
      <c r="A738" s="100" t="s">
        <v>885</v>
      </c>
      <c r="B738" s="100" t="s">
        <v>896</v>
      </c>
      <c r="C738" s="100" t="s">
        <v>917</v>
      </c>
      <c r="D738" s="100" t="str">
        <f t="shared" si="34"/>
        <v>133570605</v>
      </c>
      <c r="E738" s="100" t="s">
        <v>812</v>
      </c>
      <c r="F738" s="100" t="s">
        <v>818</v>
      </c>
      <c r="G738" s="100" t="s">
        <v>699</v>
      </c>
      <c r="H738" s="100">
        <v>43</v>
      </c>
      <c r="I738" s="100">
        <v>11.6</v>
      </c>
      <c r="J738" s="100">
        <v>0</v>
      </c>
      <c r="K738" s="100">
        <v>0</v>
      </c>
      <c r="L738" s="100">
        <v>39</v>
      </c>
      <c r="M738" s="100">
        <v>12.9</v>
      </c>
      <c r="N738" s="100">
        <v>0</v>
      </c>
      <c r="O738" s="100">
        <v>0</v>
      </c>
      <c r="P738" s="100">
        <v>4</v>
      </c>
      <c r="Q738" s="100">
        <v>0</v>
      </c>
      <c r="R738" s="100">
        <v>1</v>
      </c>
      <c r="S738" s="100">
        <v>0</v>
      </c>
      <c r="T738" s="100">
        <v>15</v>
      </c>
      <c r="U738" s="100">
        <v>6.7</v>
      </c>
      <c r="V738" s="100">
        <v>37</v>
      </c>
      <c r="W738" s="100">
        <v>13.5</v>
      </c>
      <c r="X738" s="100" t="s">
        <v>85</v>
      </c>
    </row>
    <row r="739" spans="1:24">
      <c r="A739" s="100" t="s">
        <v>885</v>
      </c>
      <c r="B739" s="100" t="s">
        <v>896</v>
      </c>
      <c r="C739" s="100" t="s">
        <v>917</v>
      </c>
      <c r="D739" s="100" t="str">
        <f t="shared" si="34"/>
        <v>133570605</v>
      </c>
      <c r="E739" s="100" t="s">
        <v>812</v>
      </c>
      <c r="F739" s="100" t="s">
        <v>818</v>
      </c>
      <c r="G739" s="100" t="s">
        <v>700</v>
      </c>
      <c r="H739" s="100">
        <v>43</v>
      </c>
      <c r="I739" s="100">
        <v>16.3</v>
      </c>
      <c r="J739" s="100">
        <v>0</v>
      </c>
      <c r="K739" s="100">
        <v>0</v>
      </c>
      <c r="L739" s="100">
        <v>39</v>
      </c>
      <c r="M739" s="100">
        <v>12.8</v>
      </c>
      <c r="N739" s="100">
        <v>0</v>
      </c>
      <c r="O739" s="100">
        <v>0</v>
      </c>
      <c r="P739" s="100">
        <v>4</v>
      </c>
      <c r="Q739" s="100">
        <v>50</v>
      </c>
      <c r="R739" s="100">
        <v>1</v>
      </c>
      <c r="S739" s="100">
        <v>0</v>
      </c>
      <c r="T739" s="100">
        <v>15</v>
      </c>
      <c r="U739" s="100">
        <v>13.3</v>
      </c>
      <c r="V739" s="100">
        <v>37</v>
      </c>
      <c r="W739" s="100">
        <v>13.5</v>
      </c>
      <c r="X739" s="100" t="s">
        <v>85</v>
      </c>
    </row>
    <row r="740" spans="1:24">
      <c r="A740" s="100" t="s">
        <v>885</v>
      </c>
      <c r="B740" s="100" t="s">
        <v>896</v>
      </c>
      <c r="C740" s="100" t="s">
        <v>917</v>
      </c>
      <c r="D740" s="100" t="str">
        <f t="shared" si="34"/>
        <v>133570605</v>
      </c>
      <c r="E740" s="100" t="s">
        <v>812</v>
      </c>
      <c r="F740" s="100" t="s">
        <v>819</v>
      </c>
      <c r="G740" s="100" t="s">
        <v>699</v>
      </c>
      <c r="H740" s="100">
        <v>39</v>
      </c>
      <c r="I740" s="100">
        <v>35.9</v>
      </c>
      <c r="J740" s="100">
        <v>0</v>
      </c>
      <c r="K740" s="100">
        <v>0</v>
      </c>
      <c r="L740" s="100">
        <v>31</v>
      </c>
      <c r="M740" s="100">
        <v>29</v>
      </c>
      <c r="N740" s="100">
        <v>0</v>
      </c>
      <c r="O740" s="100">
        <v>0</v>
      </c>
      <c r="P740" s="100">
        <v>8</v>
      </c>
      <c r="Q740" s="100">
        <v>62.5</v>
      </c>
      <c r="R740" s="100">
        <v>2</v>
      </c>
      <c r="S740" s="100">
        <v>0</v>
      </c>
      <c r="T740" s="100">
        <v>11</v>
      </c>
      <c r="U740" s="100">
        <v>9.1</v>
      </c>
      <c r="V740" s="100">
        <v>35</v>
      </c>
      <c r="W740" s="100">
        <v>37.1</v>
      </c>
      <c r="X740" s="100" t="s">
        <v>85</v>
      </c>
    </row>
    <row r="741" spans="1:24">
      <c r="A741" s="100" t="s">
        <v>885</v>
      </c>
      <c r="B741" s="100" t="s">
        <v>896</v>
      </c>
      <c r="C741" s="100" t="s">
        <v>917</v>
      </c>
      <c r="D741" s="100" t="str">
        <f t="shared" si="34"/>
        <v>133570605</v>
      </c>
      <c r="E741" s="100" t="s">
        <v>812</v>
      </c>
      <c r="F741" s="100" t="s">
        <v>819</v>
      </c>
      <c r="G741" s="100" t="s">
        <v>700</v>
      </c>
      <c r="H741" s="100">
        <v>39</v>
      </c>
      <c r="I741" s="100">
        <v>30.8</v>
      </c>
      <c r="J741" s="100">
        <v>0</v>
      </c>
      <c r="K741" s="100">
        <v>0</v>
      </c>
      <c r="L741" s="100">
        <v>31</v>
      </c>
      <c r="M741" s="100">
        <v>22.6</v>
      </c>
      <c r="N741" s="100">
        <v>0</v>
      </c>
      <c r="O741" s="100">
        <v>0</v>
      </c>
      <c r="P741" s="100">
        <v>8</v>
      </c>
      <c r="Q741" s="100">
        <v>62.5</v>
      </c>
      <c r="R741" s="100">
        <v>2</v>
      </c>
      <c r="S741" s="100">
        <v>0</v>
      </c>
      <c r="T741" s="100">
        <v>11</v>
      </c>
      <c r="U741" s="100">
        <v>0</v>
      </c>
      <c r="V741" s="100">
        <v>35</v>
      </c>
      <c r="W741" s="100">
        <v>34.299999999999997</v>
      </c>
      <c r="X741" s="100" t="s">
        <v>85</v>
      </c>
    </row>
    <row r="742" spans="1:24">
      <c r="A742" s="100" t="s">
        <v>885</v>
      </c>
      <c r="B742" s="100" t="s">
        <v>896</v>
      </c>
      <c r="C742" s="100" t="s">
        <v>918</v>
      </c>
      <c r="D742" s="100" t="str">
        <f t="shared" si="34"/>
        <v>133570670</v>
      </c>
      <c r="E742" s="100" t="s">
        <v>812</v>
      </c>
      <c r="F742" s="100" t="s">
        <v>814</v>
      </c>
      <c r="G742" s="100" t="s">
        <v>699</v>
      </c>
      <c r="H742" s="100">
        <v>38</v>
      </c>
      <c r="I742" s="100">
        <v>57.9</v>
      </c>
      <c r="J742" s="100">
        <v>0</v>
      </c>
      <c r="K742" s="100">
        <v>0</v>
      </c>
      <c r="L742" s="100">
        <v>34</v>
      </c>
      <c r="M742" s="100">
        <v>52.9</v>
      </c>
      <c r="N742" s="100">
        <v>0</v>
      </c>
      <c r="O742" s="100">
        <v>0</v>
      </c>
      <c r="P742" s="100">
        <v>4</v>
      </c>
      <c r="Q742" s="100">
        <v>100</v>
      </c>
      <c r="R742" s="100">
        <v>0</v>
      </c>
      <c r="S742" s="100">
        <v>0</v>
      </c>
      <c r="T742" s="100">
        <v>2</v>
      </c>
      <c r="U742" s="100">
        <v>50</v>
      </c>
      <c r="V742" s="100">
        <v>36</v>
      </c>
      <c r="W742" s="100">
        <v>55.6</v>
      </c>
      <c r="X742" s="100" t="s">
        <v>78</v>
      </c>
    </row>
    <row r="743" spans="1:24">
      <c r="A743" s="100" t="s">
        <v>885</v>
      </c>
      <c r="B743" s="100" t="s">
        <v>896</v>
      </c>
      <c r="C743" s="100" t="s">
        <v>918</v>
      </c>
      <c r="D743" s="100" t="str">
        <f t="shared" si="34"/>
        <v>133570670</v>
      </c>
      <c r="E743" s="100" t="s">
        <v>812</v>
      </c>
      <c r="F743" s="100" t="s">
        <v>814</v>
      </c>
      <c r="G743" s="100" t="s">
        <v>700</v>
      </c>
      <c r="H743" s="100">
        <v>38</v>
      </c>
      <c r="I743" s="100">
        <v>68.400000000000006</v>
      </c>
      <c r="J743" s="100">
        <v>0</v>
      </c>
      <c r="K743" s="100">
        <v>0</v>
      </c>
      <c r="L743" s="100">
        <v>34</v>
      </c>
      <c r="M743" s="100">
        <v>64.7</v>
      </c>
      <c r="N743" s="100">
        <v>0</v>
      </c>
      <c r="O743" s="100">
        <v>0</v>
      </c>
      <c r="P743" s="100">
        <v>4</v>
      </c>
      <c r="Q743" s="100">
        <v>100</v>
      </c>
      <c r="R743" s="100">
        <v>0</v>
      </c>
      <c r="S743" s="100">
        <v>0</v>
      </c>
      <c r="T743" s="100">
        <v>2</v>
      </c>
      <c r="U743" s="100">
        <v>50</v>
      </c>
      <c r="V743" s="100">
        <v>36</v>
      </c>
      <c r="W743" s="100">
        <v>66.7</v>
      </c>
      <c r="X743" s="100" t="s">
        <v>78</v>
      </c>
    </row>
    <row r="744" spans="1:24">
      <c r="A744" s="100" t="s">
        <v>885</v>
      </c>
      <c r="B744" s="100" t="s">
        <v>896</v>
      </c>
      <c r="C744" s="100" t="s">
        <v>918</v>
      </c>
      <c r="D744" s="100" t="str">
        <f t="shared" si="34"/>
        <v>133570670</v>
      </c>
      <c r="E744" s="100" t="s">
        <v>812</v>
      </c>
      <c r="F744" s="100" t="s">
        <v>815</v>
      </c>
      <c r="G744" s="100" t="s">
        <v>699</v>
      </c>
      <c r="H744" s="100">
        <v>37</v>
      </c>
      <c r="I744" s="100">
        <v>48.6</v>
      </c>
      <c r="J744" s="100">
        <v>0</v>
      </c>
      <c r="K744" s="100">
        <v>0</v>
      </c>
      <c r="L744" s="100">
        <v>33</v>
      </c>
      <c r="M744" s="100">
        <v>51.5</v>
      </c>
      <c r="N744" s="100">
        <v>0</v>
      </c>
      <c r="O744" s="100">
        <v>0</v>
      </c>
      <c r="P744" s="100">
        <v>4</v>
      </c>
      <c r="Q744" s="100">
        <v>25</v>
      </c>
      <c r="R744" s="100">
        <v>1</v>
      </c>
      <c r="S744" s="100">
        <v>0</v>
      </c>
      <c r="T744" s="100">
        <v>7</v>
      </c>
      <c r="U744" s="100">
        <v>28.6</v>
      </c>
      <c r="V744" s="100">
        <v>34</v>
      </c>
      <c r="W744" s="100">
        <v>47.1</v>
      </c>
      <c r="X744" s="100" t="s">
        <v>78</v>
      </c>
    </row>
    <row r="745" spans="1:24">
      <c r="A745" s="100" t="s">
        <v>885</v>
      </c>
      <c r="B745" s="100" t="s">
        <v>896</v>
      </c>
      <c r="C745" s="100" t="s">
        <v>918</v>
      </c>
      <c r="D745" s="100" t="str">
        <f t="shared" si="34"/>
        <v>133570670</v>
      </c>
      <c r="E745" s="100" t="s">
        <v>812</v>
      </c>
      <c r="F745" s="100" t="s">
        <v>815</v>
      </c>
      <c r="G745" s="100" t="s">
        <v>700</v>
      </c>
      <c r="H745" s="100">
        <v>37</v>
      </c>
      <c r="I745" s="100">
        <v>67.5</v>
      </c>
      <c r="J745" s="100">
        <v>0</v>
      </c>
      <c r="K745" s="100">
        <v>0</v>
      </c>
      <c r="L745" s="100">
        <v>33</v>
      </c>
      <c r="M745" s="100">
        <v>72.7</v>
      </c>
      <c r="N745" s="100">
        <v>0</v>
      </c>
      <c r="O745" s="100">
        <v>0</v>
      </c>
      <c r="P745" s="100">
        <v>4</v>
      </c>
      <c r="Q745" s="100">
        <v>25</v>
      </c>
      <c r="R745" s="100">
        <v>1</v>
      </c>
      <c r="S745" s="100">
        <v>0</v>
      </c>
      <c r="T745" s="100">
        <v>7</v>
      </c>
      <c r="U745" s="100">
        <v>28.6</v>
      </c>
      <c r="V745" s="100">
        <v>34</v>
      </c>
      <c r="W745" s="100">
        <v>64.7</v>
      </c>
      <c r="X745" s="100" t="s">
        <v>78</v>
      </c>
    </row>
    <row r="746" spans="1:24">
      <c r="A746" s="100" t="s">
        <v>885</v>
      </c>
      <c r="B746" s="100" t="s">
        <v>896</v>
      </c>
      <c r="C746" s="100" t="s">
        <v>918</v>
      </c>
      <c r="D746" s="100" t="str">
        <f t="shared" si="34"/>
        <v>133570670</v>
      </c>
      <c r="E746" s="100" t="s">
        <v>812</v>
      </c>
      <c r="F746" s="100" t="s">
        <v>816</v>
      </c>
      <c r="G746" s="100" t="s">
        <v>699</v>
      </c>
      <c r="H746" s="100">
        <v>29</v>
      </c>
      <c r="I746" s="100">
        <v>20.7</v>
      </c>
      <c r="J746" s="100">
        <v>0</v>
      </c>
      <c r="K746" s="100">
        <v>0</v>
      </c>
      <c r="L746" s="100">
        <v>25</v>
      </c>
      <c r="M746" s="100">
        <v>20</v>
      </c>
      <c r="N746" s="100">
        <v>0</v>
      </c>
      <c r="O746" s="100">
        <v>0</v>
      </c>
      <c r="P746" s="100">
        <v>4</v>
      </c>
      <c r="Q746" s="100">
        <v>25</v>
      </c>
      <c r="R746" s="100">
        <v>0</v>
      </c>
      <c r="S746" s="100">
        <v>0</v>
      </c>
      <c r="T746" s="100">
        <v>7</v>
      </c>
      <c r="U746" s="100">
        <v>0</v>
      </c>
      <c r="V746" s="100">
        <v>28</v>
      </c>
      <c r="W746" s="100">
        <v>21.4</v>
      </c>
      <c r="X746" s="100" t="s">
        <v>78</v>
      </c>
    </row>
    <row r="747" spans="1:24">
      <c r="A747" s="100" t="s">
        <v>885</v>
      </c>
      <c r="B747" s="100" t="s">
        <v>896</v>
      </c>
      <c r="C747" s="100" t="s">
        <v>918</v>
      </c>
      <c r="D747" s="100" t="str">
        <f t="shared" si="34"/>
        <v>133570670</v>
      </c>
      <c r="E747" s="100" t="s">
        <v>812</v>
      </c>
      <c r="F747" s="100" t="s">
        <v>816</v>
      </c>
      <c r="G747" s="100" t="s">
        <v>700</v>
      </c>
      <c r="H747" s="100">
        <v>29</v>
      </c>
      <c r="I747" s="100">
        <v>31</v>
      </c>
      <c r="J747" s="100">
        <v>0</v>
      </c>
      <c r="K747" s="100">
        <v>0</v>
      </c>
      <c r="L747" s="100">
        <v>25</v>
      </c>
      <c r="M747" s="100">
        <v>24</v>
      </c>
      <c r="N747" s="100">
        <v>0</v>
      </c>
      <c r="O747" s="100">
        <v>0</v>
      </c>
      <c r="P747" s="100">
        <v>4</v>
      </c>
      <c r="Q747" s="100">
        <v>75</v>
      </c>
      <c r="R747" s="100">
        <v>0</v>
      </c>
      <c r="S747" s="100">
        <v>0</v>
      </c>
      <c r="T747" s="100">
        <v>7</v>
      </c>
      <c r="U747" s="100">
        <v>0</v>
      </c>
      <c r="V747" s="100">
        <v>28</v>
      </c>
      <c r="W747" s="100">
        <v>32.1</v>
      </c>
      <c r="X747" s="100" t="s">
        <v>78</v>
      </c>
    </row>
    <row r="748" spans="1:24">
      <c r="A748" s="100" t="s">
        <v>885</v>
      </c>
      <c r="B748" s="100" t="s">
        <v>896</v>
      </c>
      <c r="C748" s="100" t="s">
        <v>918</v>
      </c>
      <c r="D748" s="100" t="str">
        <f t="shared" si="34"/>
        <v>133570670</v>
      </c>
      <c r="E748" s="100" t="s">
        <v>812</v>
      </c>
      <c r="F748" s="100" t="s">
        <v>817</v>
      </c>
      <c r="G748" s="100" t="s">
        <v>699</v>
      </c>
      <c r="H748" s="100">
        <v>33</v>
      </c>
      <c r="I748" s="100">
        <v>63.6</v>
      </c>
      <c r="J748" s="100">
        <v>0</v>
      </c>
      <c r="K748" s="100">
        <v>0</v>
      </c>
      <c r="L748" s="100">
        <v>31</v>
      </c>
      <c r="M748" s="100">
        <v>61.3</v>
      </c>
      <c r="N748" s="100">
        <v>0</v>
      </c>
      <c r="O748" s="100">
        <v>0</v>
      </c>
      <c r="P748" s="100">
        <v>2</v>
      </c>
      <c r="Q748" s="100">
        <v>100</v>
      </c>
      <c r="R748" s="100">
        <v>0</v>
      </c>
      <c r="S748" s="100">
        <v>0</v>
      </c>
      <c r="T748" s="100">
        <v>2</v>
      </c>
      <c r="U748" s="100">
        <v>0</v>
      </c>
      <c r="V748" s="100">
        <v>33</v>
      </c>
      <c r="W748" s="100">
        <v>63.6</v>
      </c>
      <c r="X748" s="100" t="s">
        <v>78</v>
      </c>
    </row>
    <row r="749" spans="1:24">
      <c r="A749" s="100" t="s">
        <v>885</v>
      </c>
      <c r="B749" s="100" t="s">
        <v>896</v>
      </c>
      <c r="C749" s="100" t="s">
        <v>918</v>
      </c>
      <c r="D749" s="100" t="str">
        <f t="shared" si="34"/>
        <v>133570670</v>
      </c>
      <c r="E749" s="100" t="s">
        <v>812</v>
      </c>
      <c r="F749" s="100" t="s">
        <v>817</v>
      </c>
      <c r="G749" s="100" t="s">
        <v>700</v>
      </c>
      <c r="H749" s="100">
        <v>33</v>
      </c>
      <c r="I749" s="100">
        <v>57.6</v>
      </c>
      <c r="J749" s="100">
        <v>0</v>
      </c>
      <c r="K749" s="100">
        <v>0</v>
      </c>
      <c r="L749" s="100">
        <v>31</v>
      </c>
      <c r="M749" s="100">
        <v>58.1</v>
      </c>
      <c r="N749" s="100">
        <v>0</v>
      </c>
      <c r="O749" s="100">
        <v>0</v>
      </c>
      <c r="P749" s="100">
        <v>2</v>
      </c>
      <c r="Q749" s="100">
        <v>50</v>
      </c>
      <c r="R749" s="100">
        <v>0</v>
      </c>
      <c r="S749" s="100">
        <v>0</v>
      </c>
      <c r="T749" s="100">
        <v>2</v>
      </c>
      <c r="U749" s="100">
        <v>0</v>
      </c>
      <c r="V749" s="100">
        <v>33</v>
      </c>
      <c r="W749" s="100">
        <v>57.6</v>
      </c>
      <c r="X749" s="100" t="s">
        <v>78</v>
      </c>
    </row>
    <row r="750" spans="1:24">
      <c r="A750" s="100" t="s">
        <v>885</v>
      </c>
      <c r="B750" s="100" t="s">
        <v>896</v>
      </c>
      <c r="C750" s="100" t="s">
        <v>918</v>
      </c>
      <c r="D750" s="100" t="str">
        <f t="shared" si="34"/>
        <v>133570670</v>
      </c>
      <c r="E750" s="100" t="s">
        <v>812</v>
      </c>
      <c r="F750" s="100" t="s">
        <v>818</v>
      </c>
      <c r="G750" s="100" t="s">
        <v>699</v>
      </c>
      <c r="H750" s="100">
        <v>37</v>
      </c>
      <c r="I750" s="100">
        <v>37.799999999999997</v>
      </c>
      <c r="J750" s="100">
        <v>0</v>
      </c>
      <c r="K750" s="100">
        <v>0</v>
      </c>
      <c r="L750" s="100">
        <v>32</v>
      </c>
      <c r="M750" s="100">
        <v>37.5</v>
      </c>
      <c r="N750" s="100">
        <v>0</v>
      </c>
      <c r="O750" s="100">
        <v>0</v>
      </c>
      <c r="P750" s="100">
        <v>5</v>
      </c>
      <c r="Q750" s="100">
        <v>40</v>
      </c>
      <c r="R750" s="100">
        <v>0</v>
      </c>
      <c r="S750" s="100">
        <v>0</v>
      </c>
      <c r="T750" s="100">
        <v>2</v>
      </c>
      <c r="U750" s="100">
        <v>0</v>
      </c>
      <c r="V750" s="100">
        <v>37</v>
      </c>
      <c r="W750" s="100">
        <v>37.799999999999997</v>
      </c>
      <c r="X750" s="100" t="s">
        <v>78</v>
      </c>
    </row>
    <row r="751" spans="1:24">
      <c r="A751" s="100" t="s">
        <v>885</v>
      </c>
      <c r="B751" s="100" t="s">
        <v>896</v>
      </c>
      <c r="C751" s="100" t="s">
        <v>918</v>
      </c>
      <c r="D751" s="100" t="str">
        <f t="shared" si="34"/>
        <v>133570670</v>
      </c>
      <c r="E751" s="100" t="s">
        <v>812</v>
      </c>
      <c r="F751" s="100" t="s">
        <v>818</v>
      </c>
      <c r="G751" s="100" t="s">
        <v>700</v>
      </c>
      <c r="H751" s="100">
        <v>37</v>
      </c>
      <c r="I751" s="100">
        <v>62.2</v>
      </c>
      <c r="J751" s="100">
        <v>0</v>
      </c>
      <c r="K751" s="100">
        <v>0</v>
      </c>
      <c r="L751" s="100">
        <v>32</v>
      </c>
      <c r="M751" s="100">
        <v>62.5</v>
      </c>
      <c r="N751" s="100">
        <v>0</v>
      </c>
      <c r="O751" s="100">
        <v>0</v>
      </c>
      <c r="P751" s="100">
        <v>5</v>
      </c>
      <c r="Q751" s="100">
        <v>60</v>
      </c>
      <c r="R751" s="100">
        <v>0</v>
      </c>
      <c r="S751" s="100">
        <v>0</v>
      </c>
      <c r="T751" s="100">
        <v>2</v>
      </c>
      <c r="U751" s="100">
        <v>0</v>
      </c>
      <c r="V751" s="100">
        <v>37</v>
      </c>
      <c r="W751" s="100">
        <v>62.2</v>
      </c>
      <c r="X751" s="100" t="s">
        <v>78</v>
      </c>
    </row>
    <row r="752" spans="1:24">
      <c r="A752" s="100" t="s">
        <v>885</v>
      </c>
      <c r="B752" s="100" t="s">
        <v>896</v>
      </c>
      <c r="C752" s="100" t="s">
        <v>918</v>
      </c>
      <c r="D752" s="100" t="str">
        <f t="shared" si="34"/>
        <v>133570670</v>
      </c>
      <c r="E752" s="100" t="s">
        <v>812</v>
      </c>
      <c r="F752" s="100" t="s">
        <v>819</v>
      </c>
      <c r="G752" s="100" t="s">
        <v>699</v>
      </c>
      <c r="H752" s="100">
        <v>40</v>
      </c>
      <c r="I752" s="100">
        <v>62.5</v>
      </c>
      <c r="J752" s="100">
        <v>0</v>
      </c>
      <c r="K752" s="100">
        <v>0</v>
      </c>
      <c r="L752" s="100">
        <v>34</v>
      </c>
      <c r="M752" s="100">
        <v>70.599999999999994</v>
      </c>
      <c r="N752" s="100">
        <v>0</v>
      </c>
      <c r="O752" s="100">
        <v>0</v>
      </c>
      <c r="P752" s="100">
        <v>5</v>
      </c>
      <c r="Q752" s="100">
        <v>20</v>
      </c>
      <c r="R752" s="100">
        <v>1</v>
      </c>
      <c r="S752" s="100">
        <v>0</v>
      </c>
      <c r="T752" s="100">
        <v>7</v>
      </c>
      <c r="U752" s="100">
        <v>14.3</v>
      </c>
      <c r="V752" s="100">
        <v>38</v>
      </c>
      <c r="W752" s="100">
        <v>65.8</v>
      </c>
      <c r="X752" s="100" t="s">
        <v>78</v>
      </c>
    </row>
    <row r="753" spans="1:24">
      <c r="A753" s="100" t="s">
        <v>885</v>
      </c>
      <c r="B753" s="100" t="s">
        <v>896</v>
      </c>
      <c r="C753" s="100" t="s">
        <v>918</v>
      </c>
      <c r="D753" s="100" t="str">
        <f t="shared" si="34"/>
        <v>133570670</v>
      </c>
      <c r="E753" s="100" t="s">
        <v>812</v>
      </c>
      <c r="F753" s="100" t="s">
        <v>819</v>
      </c>
      <c r="G753" s="100" t="s">
        <v>700</v>
      </c>
      <c r="H753" s="100">
        <v>40</v>
      </c>
      <c r="I753" s="100">
        <v>72.5</v>
      </c>
      <c r="J753" s="100">
        <v>0</v>
      </c>
      <c r="K753" s="100">
        <v>0</v>
      </c>
      <c r="L753" s="100">
        <v>34</v>
      </c>
      <c r="M753" s="100">
        <v>79.400000000000006</v>
      </c>
      <c r="N753" s="100">
        <v>0</v>
      </c>
      <c r="O753" s="100">
        <v>0</v>
      </c>
      <c r="P753" s="100">
        <v>5</v>
      </c>
      <c r="Q753" s="100">
        <v>40</v>
      </c>
      <c r="R753" s="100">
        <v>1</v>
      </c>
      <c r="S753" s="100">
        <v>0</v>
      </c>
      <c r="T753" s="100">
        <v>7</v>
      </c>
      <c r="U753" s="100">
        <v>0</v>
      </c>
      <c r="V753" s="100">
        <v>38</v>
      </c>
      <c r="W753" s="100">
        <v>76.400000000000006</v>
      </c>
      <c r="X753" s="100" t="s">
        <v>78</v>
      </c>
    </row>
    <row r="754" spans="1:24">
      <c r="A754" s="100" t="s">
        <v>885</v>
      </c>
      <c r="B754" s="100" t="s">
        <v>896</v>
      </c>
      <c r="C754" s="100" t="s">
        <v>919</v>
      </c>
      <c r="D754" s="100" t="str">
        <f t="shared" ref="D754:D777" si="35">A754&amp;B754&amp;C754</f>
        <v>133570710</v>
      </c>
      <c r="E754" s="100" t="s">
        <v>812</v>
      </c>
      <c r="F754" s="100" t="s">
        <v>814</v>
      </c>
      <c r="G754" s="100" t="s">
        <v>699</v>
      </c>
      <c r="H754" s="100">
        <v>44</v>
      </c>
      <c r="I754" s="100">
        <v>61.4</v>
      </c>
      <c r="J754" s="100">
        <v>0</v>
      </c>
      <c r="K754" s="100">
        <v>0</v>
      </c>
      <c r="L754" s="100">
        <v>25</v>
      </c>
      <c r="M754" s="100">
        <v>64</v>
      </c>
      <c r="N754" s="100">
        <v>0</v>
      </c>
      <c r="O754" s="100">
        <v>0</v>
      </c>
      <c r="P754" s="100">
        <v>19</v>
      </c>
      <c r="Q754" s="100">
        <v>57.9</v>
      </c>
      <c r="R754" s="100">
        <v>4</v>
      </c>
      <c r="S754" s="100">
        <v>0</v>
      </c>
      <c r="T754" s="100">
        <v>7</v>
      </c>
      <c r="U754" s="100">
        <v>28.6</v>
      </c>
      <c r="V754" s="100">
        <v>43</v>
      </c>
      <c r="W754" s="100">
        <v>62.8</v>
      </c>
      <c r="X754" s="100" t="s">
        <v>78</v>
      </c>
    </row>
    <row r="755" spans="1:24">
      <c r="A755" s="100" t="s">
        <v>885</v>
      </c>
      <c r="B755" s="100" t="s">
        <v>896</v>
      </c>
      <c r="C755" s="100" t="s">
        <v>919</v>
      </c>
      <c r="D755" s="100" t="str">
        <f t="shared" si="35"/>
        <v>133570710</v>
      </c>
      <c r="E755" s="100" t="s">
        <v>812</v>
      </c>
      <c r="F755" s="100" t="s">
        <v>814</v>
      </c>
      <c r="G755" s="100" t="s">
        <v>700</v>
      </c>
      <c r="H755" s="100">
        <v>44</v>
      </c>
      <c r="I755" s="100">
        <v>75</v>
      </c>
      <c r="J755" s="100">
        <v>0</v>
      </c>
      <c r="K755" s="100">
        <v>0</v>
      </c>
      <c r="L755" s="100">
        <v>25</v>
      </c>
      <c r="M755" s="100">
        <v>80</v>
      </c>
      <c r="N755" s="100">
        <v>0</v>
      </c>
      <c r="O755" s="100">
        <v>0</v>
      </c>
      <c r="P755" s="100">
        <v>19</v>
      </c>
      <c r="Q755" s="100">
        <v>68.400000000000006</v>
      </c>
      <c r="R755" s="100">
        <v>4</v>
      </c>
      <c r="S755" s="100">
        <v>0</v>
      </c>
      <c r="T755" s="100">
        <v>7</v>
      </c>
      <c r="U755" s="100">
        <v>57.2</v>
      </c>
      <c r="V755" s="100">
        <v>43</v>
      </c>
      <c r="W755" s="100">
        <v>74.400000000000006</v>
      </c>
      <c r="X755" s="100" t="s">
        <v>78</v>
      </c>
    </row>
    <row r="756" spans="1:24">
      <c r="A756" s="100" t="s">
        <v>885</v>
      </c>
      <c r="B756" s="100" t="s">
        <v>896</v>
      </c>
      <c r="C756" s="100" t="s">
        <v>919</v>
      </c>
      <c r="D756" s="100" t="str">
        <f t="shared" si="35"/>
        <v>133570710</v>
      </c>
      <c r="E756" s="100" t="s">
        <v>812</v>
      </c>
      <c r="F756" s="100" t="s">
        <v>815</v>
      </c>
      <c r="G756" s="100" t="s">
        <v>699</v>
      </c>
      <c r="H756" s="100">
        <v>39</v>
      </c>
      <c r="I756" s="100">
        <v>38.5</v>
      </c>
      <c r="J756" s="100">
        <v>0</v>
      </c>
      <c r="K756" s="100">
        <v>0</v>
      </c>
      <c r="L756" s="100">
        <v>18</v>
      </c>
      <c r="M756" s="100">
        <v>27.8</v>
      </c>
      <c r="N756" s="100">
        <v>0</v>
      </c>
      <c r="O756" s="100">
        <v>0</v>
      </c>
      <c r="P756" s="100">
        <v>21</v>
      </c>
      <c r="Q756" s="100">
        <v>47.6</v>
      </c>
      <c r="R756" s="100">
        <v>7</v>
      </c>
      <c r="S756" s="100">
        <v>0</v>
      </c>
      <c r="T756" s="100">
        <v>5</v>
      </c>
      <c r="U756" s="100">
        <v>0</v>
      </c>
      <c r="V756" s="100">
        <v>34</v>
      </c>
      <c r="W756" s="100">
        <v>35.299999999999997</v>
      </c>
      <c r="X756" s="100" t="s">
        <v>78</v>
      </c>
    </row>
    <row r="757" spans="1:24">
      <c r="A757" s="100" t="s">
        <v>885</v>
      </c>
      <c r="B757" s="100" t="s">
        <v>896</v>
      </c>
      <c r="C757" s="100" t="s">
        <v>919</v>
      </c>
      <c r="D757" s="100" t="str">
        <f t="shared" si="35"/>
        <v>133570710</v>
      </c>
      <c r="E757" s="100" t="s">
        <v>812</v>
      </c>
      <c r="F757" s="100" t="s">
        <v>815</v>
      </c>
      <c r="G757" s="100" t="s">
        <v>700</v>
      </c>
      <c r="H757" s="100">
        <v>39</v>
      </c>
      <c r="I757" s="100">
        <v>61.6</v>
      </c>
      <c r="J757" s="100">
        <v>0</v>
      </c>
      <c r="K757" s="100">
        <v>0</v>
      </c>
      <c r="L757" s="100">
        <v>18</v>
      </c>
      <c r="M757" s="100">
        <v>44.4</v>
      </c>
      <c r="N757" s="100">
        <v>0</v>
      </c>
      <c r="O757" s="100">
        <v>0</v>
      </c>
      <c r="P757" s="100">
        <v>21</v>
      </c>
      <c r="Q757" s="100">
        <v>76.2</v>
      </c>
      <c r="R757" s="100">
        <v>7</v>
      </c>
      <c r="S757" s="100">
        <v>71.400000000000006</v>
      </c>
      <c r="T757" s="100">
        <v>5</v>
      </c>
      <c r="U757" s="100">
        <v>20</v>
      </c>
      <c r="V757" s="100">
        <v>34</v>
      </c>
      <c r="W757" s="100">
        <v>61.8</v>
      </c>
      <c r="X757" s="100" t="s">
        <v>78</v>
      </c>
    </row>
    <row r="758" spans="1:24">
      <c r="A758" s="100" t="s">
        <v>885</v>
      </c>
      <c r="B758" s="100" t="s">
        <v>896</v>
      </c>
      <c r="C758" s="100" t="s">
        <v>919</v>
      </c>
      <c r="D758" s="100" t="str">
        <f t="shared" si="35"/>
        <v>133570710</v>
      </c>
      <c r="E758" s="100" t="s">
        <v>812</v>
      </c>
      <c r="F758" s="100" t="s">
        <v>816</v>
      </c>
      <c r="G758" s="100" t="s">
        <v>699</v>
      </c>
      <c r="H758" s="100">
        <v>23</v>
      </c>
      <c r="I758" s="100">
        <v>13</v>
      </c>
      <c r="J758" s="100">
        <v>0</v>
      </c>
      <c r="K758" s="100">
        <v>0</v>
      </c>
      <c r="L758" s="100">
        <v>15</v>
      </c>
      <c r="M758" s="100">
        <v>13.3</v>
      </c>
      <c r="N758" s="100">
        <v>0</v>
      </c>
      <c r="O758" s="100">
        <v>0</v>
      </c>
      <c r="P758" s="100">
        <v>8</v>
      </c>
      <c r="Q758" s="100">
        <v>12.5</v>
      </c>
      <c r="R758" s="100">
        <v>1</v>
      </c>
      <c r="S758" s="100">
        <v>0</v>
      </c>
      <c r="T758" s="100">
        <v>5</v>
      </c>
      <c r="U758" s="100">
        <v>0</v>
      </c>
      <c r="V758" s="100">
        <v>21</v>
      </c>
      <c r="W758" s="100">
        <v>14.3</v>
      </c>
      <c r="X758" s="100" t="s">
        <v>78</v>
      </c>
    </row>
    <row r="759" spans="1:24">
      <c r="A759" s="100" t="s">
        <v>885</v>
      </c>
      <c r="B759" s="100" t="s">
        <v>896</v>
      </c>
      <c r="C759" s="100" t="s">
        <v>919</v>
      </c>
      <c r="D759" s="100" t="str">
        <f t="shared" si="35"/>
        <v>133570710</v>
      </c>
      <c r="E759" s="100" t="s">
        <v>812</v>
      </c>
      <c r="F759" s="100" t="s">
        <v>816</v>
      </c>
      <c r="G759" s="100" t="s">
        <v>700</v>
      </c>
      <c r="H759" s="100">
        <v>23</v>
      </c>
      <c r="I759" s="100">
        <v>47.8</v>
      </c>
      <c r="J759" s="100">
        <v>0</v>
      </c>
      <c r="K759" s="100">
        <v>0</v>
      </c>
      <c r="L759" s="100">
        <v>15</v>
      </c>
      <c r="M759" s="100">
        <v>40</v>
      </c>
      <c r="N759" s="100">
        <v>0</v>
      </c>
      <c r="O759" s="100">
        <v>0</v>
      </c>
      <c r="P759" s="100">
        <v>8</v>
      </c>
      <c r="Q759" s="100">
        <v>62.5</v>
      </c>
      <c r="R759" s="100">
        <v>1</v>
      </c>
      <c r="S759" s="100">
        <v>0</v>
      </c>
      <c r="T759" s="100">
        <v>5</v>
      </c>
      <c r="U759" s="100">
        <v>0</v>
      </c>
      <c r="V759" s="100">
        <v>21</v>
      </c>
      <c r="W759" s="100">
        <v>52.4</v>
      </c>
      <c r="X759" s="100" t="s">
        <v>78</v>
      </c>
    </row>
    <row r="760" spans="1:24">
      <c r="A760" s="100" t="s">
        <v>885</v>
      </c>
      <c r="B760" s="100" t="s">
        <v>896</v>
      </c>
      <c r="C760" s="100" t="s">
        <v>919</v>
      </c>
      <c r="D760" s="100" t="str">
        <f t="shared" si="35"/>
        <v>133570710</v>
      </c>
      <c r="E760" s="100" t="s">
        <v>812</v>
      </c>
      <c r="F760" s="100" t="s">
        <v>817</v>
      </c>
      <c r="G760" s="100" t="s">
        <v>699</v>
      </c>
      <c r="H760" s="100">
        <v>31</v>
      </c>
      <c r="I760" s="100">
        <v>12.9</v>
      </c>
      <c r="J760" s="100">
        <v>0</v>
      </c>
      <c r="K760" s="100">
        <v>0</v>
      </c>
      <c r="L760" s="100">
        <v>15</v>
      </c>
      <c r="M760" s="100">
        <v>20</v>
      </c>
      <c r="N760" s="100">
        <v>0</v>
      </c>
      <c r="O760" s="100">
        <v>0</v>
      </c>
      <c r="P760" s="100">
        <v>16</v>
      </c>
      <c r="Q760" s="100">
        <v>6.3</v>
      </c>
      <c r="R760" s="100">
        <v>7</v>
      </c>
      <c r="S760" s="100">
        <v>0</v>
      </c>
      <c r="T760" s="100">
        <v>2</v>
      </c>
      <c r="U760" s="100">
        <v>0</v>
      </c>
      <c r="V760" s="100">
        <v>29</v>
      </c>
      <c r="W760" s="100">
        <v>13.8</v>
      </c>
      <c r="X760" s="100" t="s">
        <v>78</v>
      </c>
    </row>
    <row r="761" spans="1:24">
      <c r="A761" s="100" t="s">
        <v>885</v>
      </c>
      <c r="B761" s="100" t="s">
        <v>896</v>
      </c>
      <c r="C761" s="100" t="s">
        <v>919</v>
      </c>
      <c r="D761" s="100" t="str">
        <f t="shared" si="35"/>
        <v>133570710</v>
      </c>
      <c r="E761" s="100" t="s">
        <v>812</v>
      </c>
      <c r="F761" s="100" t="s">
        <v>817</v>
      </c>
      <c r="G761" s="100" t="s">
        <v>700</v>
      </c>
      <c r="H761" s="100">
        <v>31</v>
      </c>
      <c r="I761" s="100">
        <v>45.2</v>
      </c>
      <c r="J761" s="100">
        <v>0</v>
      </c>
      <c r="K761" s="100">
        <v>0</v>
      </c>
      <c r="L761" s="100">
        <v>15</v>
      </c>
      <c r="M761" s="100">
        <v>26.7</v>
      </c>
      <c r="N761" s="100">
        <v>0</v>
      </c>
      <c r="O761" s="100">
        <v>0</v>
      </c>
      <c r="P761" s="100">
        <v>16</v>
      </c>
      <c r="Q761" s="100">
        <v>62.5</v>
      </c>
      <c r="R761" s="100">
        <v>7</v>
      </c>
      <c r="S761" s="100">
        <v>57.1</v>
      </c>
      <c r="T761" s="100">
        <v>2</v>
      </c>
      <c r="U761" s="100">
        <v>50</v>
      </c>
      <c r="V761" s="100">
        <v>29</v>
      </c>
      <c r="W761" s="100">
        <v>41.4</v>
      </c>
      <c r="X761" s="100" t="s">
        <v>78</v>
      </c>
    </row>
    <row r="762" spans="1:24">
      <c r="A762" s="100" t="s">
        <v>885</v>
      </c>
      <c r="B762" s="100" t="s">
        <v>896</v>
      </c>
      <c r="C762" s="100" t="s">
        <v>919</v>
      </c>
      <c r="D762" s="100" t="str">
        <f t="shared" si="35"/>
        <v>133570710</v>
      </c>
      <c r="E762" s="100" t="s">
        <v>812</v>
      </c>
      <c r="F762" s="100" t="s">
        <v>818</v>
      </c>
      <c r="G762" s="100" t="s">
        <v>699</v>
      </c>
      <c r="H762" s="100">
        <v>42</v>
      </c>
      <c r="I762" s="100">
        <v>38.1</v>
      </c>
      <c r="J762" s="100">
        <v>1</v>
      </c>
      <c r="K762" s="100">
        <v>100</v>
      </c>
      <c r="L762" s="100">
        <v>20</v>
      </c>
      <c r="M762" s="100">
        <v>35</v>
      </c>
      <c r="N762" s="100">
        <v>0</v>
      </c>
      <c r="O762" s="100">
        <v>0</v>
      </c>
      <c r="P762" s="100">
        <v>21</v>
      </c>
      <c r="Q762" s="100">
        <v>38.1</v>
      </c>
      <c r="R762" s="100">
        <v>6</v>
      </c>
      <c r="S762" s="100">
        <v>16.7</v>
      </c>
      <c r="T762" s="100">
        <v>9</v>
      </c>
      <c r="U762" s="100">
        <v>0</v>
      </c>
      <c r="V762" s="100">
        <v>39</v>
      </c>
      <c r="W762" s="100">
        <v>35.9</v>
      </c>
      <c r="X762" s="100" t="s">
        <v>78</v>
      </c>
    </row>
    <row r="763" spans="1:24">
      <c r="A763" s="100" t="s">
        <v>885</v>
      </c>
      <c r="B763" s="100" t="s">
        <v>896</v>
      </c>
      <c r="C763" s="100" t="s">
        <v>919</v>
      </c>
      <c r="D763" s="100" t="str">
        <f t="shared" si="35"/>
        <v>133570710</v>
      </c>
      <c r="E763" s="100" t="s">
        <v>812</v>
      </c>
      <c r="F763" s="100" t="s">
        <v>818</v>
      </c>
      <c r="G763" s="100" t="s">
        <v>700</v>
      </c>
      <c r="H763" s="100">
        <v>42</v>
      </c>
      <c r="I763" s="100">
        <v>42.9</v>
      </c>
      <c r="J763" s="100">
        <v>1</v>
      </c>
      <c r="K763" s="100">
        <v>100</v>
      </c>
      <c r="L763" s="100">
        <v>20</v>
      </c>
      <c r="M763" s="100">
        <v>25</v>
      </c>
      <c r="N763" s="100">
        <v>0</v>
      </c>
      <c r="O763" s="100">
        <v>0</v>
      </c>
      <c r="P763" s="100">
        <v>21</v>
      </c>
      <c r="Q763" s="100">
        <v>57.1</v>
      </c>
      <c r="R763" s="100">
        <v>6</v>
      </c>
      <c r="S763" s="100">
        <v>33.299999999999997</v>
      </c>
      <c r="T763" s="100">
        <v>9</v>
      </c>
      <c r="U763" s="100">
        <v>0</v>
      </c>
      <c r="V763" s="100">
        <v>39</v>
      </c>
      <c r="W763" s="100">
        <v>41</v>
      </c>
      <c r="X763" s="100" t="s">
        <v>78</v>
      </c>
    </row>
    <row r="764" spans="1:24">
      <c r="A764" s="100" t="s">
        <v>885</v>
      </c>
      <c r="B764" s="100" t="s">
        <v>896</v>
      </c>
      <c r="C764" s="100" t="s">
        <v>919</v>
      </c>
      <c r="D764" s="100" t="str">
        <f t="shared" si="35"/>
        <v>133570710</v>
      </c>
      <c r="E764" s="100" t="s">
        <v>812</v>
      </c>
      <c r="F764" s="100" t="s">
        <v>819</v>
      </c>
      <c r="G764" s="100" t="s">
        <v>699</v>
      </c>
      <c r="H764" s="100">
        <v>34</v>
      </c>
      <c r="I764" s="100">
        <v>50</v>
      </c>
      <c r="J764" s="100">
        <v>0</v>
      </c>
      <c r="K764" s="100">
        <v>0</v>
      </c>
      <c r="L764" s="100">
        <v>14</v>
      </c>
      <c r="M764" s="100">
        <v>35.700000000000003</v>
      </c>
      <c r="N764" s="100">
        <v>0</v>
      </c>
      <c r="O764" s="100">
        <v>0</v>
      </c>
      <c r="P764" s="100">
        <v>20</v>
      </c>
      <c r="Q764" s="100">
        <v>60</v>
      </c>
      <c r="R764" s="100">
        <v>3</v>
      </c>
      <c r="S764" s="100">
        <v>0</v>
      </c>
      <c r="T764" s="100">
        <v>8</v>
      </c>
      <c r="U764" s="100">
        <v>12.5</v>
      </c>
      <c r="V764" s="100">
        <v>33</v>
      </c>
      <c r="W764" s="100">
        <v>51.5</v>
      </c>
      <c r="X764" s="100" t="s">
        <v>78</v>
      </c>
    </row>
    <row r="765" spans="1:24">
      <c r="A765" s="100" t="s">
        <v>885</v>
      </c>
      <c r="B765" s="100" t="s">
        <v>896</v>
      </c>
      <c r="C765" s="100" t="s">
        <v>919</v>
      </c>
      <c r="D765" s="100" t="str">
        <f t="shared" si="35"/>
        <v>133570710</v>
      </c>
      <c r="E765" s="100" t="s">
        <v>812</v>
      </c>
      <c r="F765" s="100" t="s">
        <v>819</v>
      </c>
      <c r="G765" s="100" t="s">
        <v>700</v>
      </c>
      <c r="H765" s="100">
        <v>34</v>
      </c>
      <c r="I765" s="100">
        <v>41.2</v>
      </c>
      <c r="J765" s="100">
        <v>0</v>
      </c>
      <c r="K765" s="100">
        <v>0</v>
      </c>
      <c r="L765" s="100">
        <v>14</v>
      </c>
      <c r="M765" s="100">
        <v>21.4</v>
      </c>
      <c r="N765" s="100">
        <v>0</v>
      </c>
      <c r="O765" s="100">
        <v>0</v>
      </c>
      <c r="P765" s="100">
        <v>20</v>
      </c>
      <c r="Q765" s="100">
        <v>55</v>
      </c>
      <c r="R765" s="100">
        <v>3</v>
      </c>
      <c r="S765" s="100">
        <v>0</v>
      </c>
      <c r="T765" s="100">
        <v>8</v>
      </c>
      <c r="U765" s="100">
        <v>12.5</v>
      </c>
      <c r="V765" s="100">
        <v>33</v>
      </c>
      <c r="W765" s="100">
        <v>42.5</v>
      </c>
      <c r="X765" s="100" t="s">
        <v>78</v>
      </c>
    </row>
    <row r="766" spans="1:24">
      <c r="A766" s="100" t="s">
        <v>885</v>
      </c>
      <c r="B766" s="100" t="s">
        <v>896</v>
      </c>
      <c r="C766" s="100" t="s">
        <v>920</v>
      </c>
      <c r="D766" s="100" t="str">
        <f t="shared" si="35"/>
        <v>133570715</v>
      </c>
      <c r="E766" s="100" t="s">
        <v>812</v>
      </c>
      <c r="F766" s="100" t="s">
        <v>814</v>
      </c>
      <c r="G766" s="100" t="s">
        <v>699</v>
      </c>
      <c r="H766" s="100">
        <v>40</v>
      </c>
      <c r="I766" s="100">
        <v>12.5</v>
      </c>
      <c r="J766" s="100">
        <v>0</v>
      </c>
      <c r="K766" s="100">
        <v>0</v>
      </c>
      <c r="L766" s="100">
        <v>34</v>
      </c>
      <c r="M766" s="100">
        <v>11.8</v>
      </c>
      <c r="N766" s="100">
        <v>0</v>
      </c>
      <c r="O766" s="100">
        <v>0</v>
      </c>
      <c r="P766" s="100">
        <v>6</v>
      </c>
      <c r="Q766" s="100">
        <v>16.7</v>
      </c>
      <c r="R766" s="100">
        <v>0</v>
      </c>
      <c r="S766" s="100">
        <v>0</v>
      </c>
      <c r="T766" s="100">
        <v>5</v>
      </c>
      <c r="U766" s="100">
        <v>20</v>
      </c>
      <c r="V766" s="100">
        <v>28</v>
      </c>
      <c r="W766" s="100">
        <v>10.7</v>
      </c>
      <c r="X766" s="100" t="s">
        <v>85</v>
      </c>
    </row>
    <row r="767" spans="1:24">
      <c r="A767" s="100" t="s">
        <v>885</v>
      </c>
      <c r="B767" s="100" t="s">
        <v>896</v>
      </c>
      <c r="C767" s="100" t="s">
        <v>920</v>
      </c>
      <c r="D767" s="100" t="str">
        <f t="shared" si="35"/>
        <v>133570715</v>
      </c>
      <c r="E767" s="100" t="s">
        <v>812</v>
      </c>
      <c r="F767" s="100" t="s">
        <v>814</v>
      </c>
      <c r="G767" s="100" t="s">
        <v>700</v>
      </c>
      <c r="H767" s="100">
        <v>40</v>
      </c>
      <c r="I767" s="100">
        <v>15</v>
      </c>
      <c r="J767" s="100">
        <v>0</v>
      </c>
      <c r="K767" s="100">
        <v>0</v>
      </c>
      <c r="L767" s="100">
        <v>34</v>
      </c>
      <c r="M767" s="100">
        <v>17.600000000000001</v>
      </c>
      <c r="N767" s="100">
        <v>0</v>
      </c>
      <c r="O767" s="100">
        <v>0</v>
      </c>
      <c r="P767" s="100">
        <v>6</v>
      </c>
      <c r="Q767" s="100">
        <v>0</v>
      </c>
      <c r="R767" s="100">
        <v>0</v>
      </c>
      <c r="S767" s="100">
        <v>0</v>
      </c>
      <c r="T767" s="100">
        <v>5</v>
      </c>
      <c r="U767" s="100">
        <v>20</v>
      </c>
      <c r="V767" s="100">
        <v>28</v>
      </c>
      <c r="W767" s="100">
        <v>14.3</v>
      </c>
      <c r="X767" s="100" t="s">
        <v>85</v>
      </c>
    </row>
    <row r="768" spans="1:24">
      <c r="A768" s="100" t="s">
        <v>885</v>
      </c>
      <c r="B768" s="100" t="s">
        <v>896</v>
      </c>
      <c r="C768" s="100" t="s">
        <v>920</v>
      </c>
      <c r="D768" s="100" t="str">
        <f t="shared" si="35"/>
        <v>133570715</v>
      </c>
      <c r="E768" s="100" t="s">
        <v>812</v>
      </c>
      <c r="F768" s="100" t="s">
        <v>815</v>
      </c>
      <c r="G768" s="100" t="s">
        <v>699</v>
      </c>
      <c r="H768" s="100">
        <v>58</v>
      </c>
      <c r="I768" s="100">
        <v>13.8</v>
      </c>
      <c r="J768" s="100">
        <v>0</v>
      </c>
      <c r="K768" s="100">
        <v>0</v>
      </c>
      <c r="L768" s="100">
        <v>54</v>
      </c>
      <c r="M768" s="100">
        <v>13</v>
      </c>
      <c r="N768" s="100">
        <v>0</v>
      </c>
      <c r="O768" s="100">
        <v>0</v>
      </c>
      <c r="P768" s="100">
        <v>3</v>
      </c>
      <c r="Q768" s="100">
        <v>33.299999999999997</v>
      </c>
      <c r="R768" s="100">
        <v>0</v>
      </c>
      <c r="S768" s="100">
        <v>0</v>
      </c>
      <c r="T768" s="100">
        <v>7</v>
      </c>
      <c r="U768" s="100">
        <v>0</v>
      </c>
      <c r="V768" s="100">
        <v>36</v>
      </c>
      <c r="W768" s="100">
        <v>8.3000000000000007</v>
      </c>
      <c r="X768" s="100" t="s">
        <v>85</v>
      </c>
    </row>
    <row r="769" spans="1:24">
      <c r="A769" s="100" t="s">
        <v>885</v>
      </c>
      <c r="B769" s="100" t="s">
        <v>896</v>
      </c>
      <c r="C769" s="100" t="s">
        <v>920</v>
      </c>
      <c r="D769" s="100" t="str">
        <f t="shared" si="35"/>
        <v>133570715</v>
      </c>
      <c r="E769" s="100" t="s">
        <v>812</v>
      </c>
      <c r="F769" s="100" t="s">
        <v>815</v>
      </c>
      <c r="G769" s="100" t="s">
        <v>700</v>
      </c>
      <c r="H769" s="100">
        <v>56</v>
      </c>
      <c r="I769" s="100">
        <v>25</v>
      </c>
      <c r="J769" s="100">
        <v>0</v>
      </c>
      <c r="K769" s="100">
        <v>0</v>
      </c>
      <c r="L769" s="100">
        <v>52</v>
      </c>
      <c r="M769" s="100">
        <v>23.1</v>
      </c>
      <c r="N769" s="100">
        <v>0</v>
      </c>
      <c r="O769" s="100">
        <v>0</v>
      </c>
      <c r="P769" s="100">
        <v>3</v>
      </c>
      <c r="Q769" s="100">
        <v>66.599999999999994</v>
      </c>
      <c r="R769" s="100">
        <v>0</v>
      </c>
      <c r="S769" s="100">
        <v>0</v>
      </c>
      <c r="T769" s="100">
        <v>7</v>
      </c>
      <c r="U769" s="100">
        <v>0</v>
      </c>
      <c r="V769" s="100">
        <v>35</v>
      </c>
      <c r="W769" s="100">
        <v>20</v>
      </c>
      <c r="X769" s="100" t="s">
        <v>85</v>
      </c>
    </row>
    <row r="770" spans="1:24">
      <c r="A770" s="100" t="s">
        <v>885</v>
      </c>
      <c r="B770" s="100" t="s">
        <v>896</v>
      </c>
      <c r="C770" s="100" t="s">
        <v>920</v>
      </c>
      <c r="D770" s="100" t="str">
        <f t="shared" si="35"/>
        <v>133570715</v>
      </c>
      <c r="E770" s="100" t="s">
        <v>812</v>
      </c>
      <c r="F770" s="100" t="s">
        <v>816</v>
      </c>
      <c r="G770" s="100" t="s">
        <v>699</v>
      </c>
      <c r="H770" s="100">
        <v>39</v>
      </c>
      <c r="I770" s="100">
        <v>43.6</v>
      </c>
      <c r="J770" s="100">
        <v>0</v>
      </c>
      <c r="K770" s="100">
        <v>0</v>
      </c>
      <c r="L770" s="100">
        <v>35</v>
      </c>
      <c r="M770" s="100">
        <v>42.9</v>
      </c>
      <c r="N770" s="100">
        <v>0</v>
      </c>
      <c r="O770" s="100">
        <v>0</v>
      </c>
      <c r="P770" s="100">
        <v>4</v>
      </c>
      <c r="Q770" s="100">
        <v>50</v>
      </c>
      <c r="R770" s="100">
        <v>0</v>
      </c>
      <c r="S770" s="100">
        <v>0</v>
      </c>
      <c r="T770" s="100">
        <v>6</v>
      </c>
      <c r="U770" s="100">
        <v>16.7</v>
      </c>
      <c r="V770" s="100">
        <v>35</v>
      </c>
      <c r="W770" s="100">
        <v>42.9</v>
      </c>
      <c r="X770" s="100" t="s">
        <v>85</v>
      </c>
    </row>
    <row r="771" spans="1:24">
      <c r="A771" s="100" t="s">
        <v>885</v>
      </c>
      <c r="B771" s="100" t="s">
        <v>896</v>
      </c>
      <c r="C771" s="100" t="s">
        <v>920</v>
      </c>
      <c r="D771" s="100" t="str">
        <f t="shared" si="35"/>
        <v>133570715</v>
      </c>
      <c r="E771" s="100" t="s">
        <v>812</v>
      </c>
      <c r="F771" s="100" t="s">
        <v>816</v>
      </c>
      <c r="G771" s="100" t="s">
        <v>700</v>
      </c>
      <c r="H771" s="100">
        <v>39</v>
      </c>
      <c r="I771" s="100">
        <v>48.7</v>
      </c>
      <c r="J771" s="100">
        <v>0</v>
      </c>
      <c r="K771" s="100">
        <v>0</v>
      </c>
      <c r="L771" s="100">
        <v>35</v>
      </c>
      <c r="M771" s="100">
        <v>51.4</v>
      </c>
      <c r="N771" s="100">
        <v>0</v>
      </c>
      <c r="O771" s="100">
        <v>0</v>
      </c>
      <c r="P771" s="100">
        <v>4</v>
      </c>
      <c r="Q771" s="100">
        <v>25</v>
      </c>
      <c r="R771" s="100">
        <v>0</v>
      </c>
      <c r="S771" s="100">
        <v>0</v>
      </c>
      <c r="T771" s="100">
        <v>6</v>
      </c>
      <c r="U771" s="100">
        <v>0</v>
      </c>
      <c r="V771" s="100">
        <v>35</v>
      </c>
      <c r="W771" s="100">
        <v>48.6</v>
      </c>
      <c r="X771" s="100" t="s">
        <v>85</v>
      </c>
    </row>
    <row r="772" spans="1:24">
      <c r="A772" s="100" t="s">
        <v>885</v>
      </c>
      <c r="B772" s="100" t="s">
        <v>896</v>
      </c>
      <c r="C772" s="100" t="s">
        <v>920</v>
      </c>
      <c r="D772" s="100" t="str">
        <f t="shared" si="35"/>
        <v>133570715</v>
      </c>
      <c r="E772" s="100" t="s">
        <v>812</v>
      </c>
      <c r="F772" s="100" t="s">
        <v>817</v>
      </c>
      <c r="G772" s="100" t="s">
        <v>699</v>
      </c>
      <c r="H772" s="100">
        <v>49</v>
      </c>
      <c r="I772" s="100">
        <v>18.399999999999999</v>
      </c>
      <c r="J772" s="100">
        <v>0</v>
      </c>
      <c r="K772" s="100">
        <v>0</v>
      </c>
      <c r="L772" s="100">
        <v>41</v>
      </c>
      <c r="M772" s="100">
        <v>17.100000000000001</v>
      </c>
      <c r="N772" s="100">
        <v>0</v>
      </c>
      <c r="O772" s="100">
        <v>0</v>
      </c>
      <c r="P772" s="100">
        <v>8</v>
      </c>
      <c r="Q772" s="100">
        <v>25</v>
      </c>
      <c r="R772" s="100">
        <v>1</v>
      </c>
      <c r="S772" s="100">
        <v>0</v>
      </c>
      <c r="T772" s="100">
        <v>18</v>
      </c>
      <c r="U772" s="100">
        <v>5.6</v>
      </c>
      <c r="V772" s="100">
        <v>45</v>
      </c>
      <c r="W772" s="100">
        <v>20</v>
      </c>
      <c r="X772" s="100" t="s">
        <v>85</v>
      </c>
    </row>
    <row r="773" spans="1:24">
      <c r="A773" s="100" t="s">
        <v>885</v>
      </c>
      <c r="B773" s="100" t="s">
        <v>896</v>
      </c>
      <c r="C773" s="100" t="s">
        <v>920</v>
      </c>
      <c r="D773" s="100" t="str">
        <f t="shared" si="35"/>
        <v>133570715</v>
      </c>
      <c r="E773" s="100" t="s">
        <v>812</v>
      </c>
      <c r="F773" s="100" t="s">
        <v>817</v>
      </c>
      <c r="G773" s="100" t="s">
        <v>700</v>
      </c>
      <c r="H773" s="100">
        <v>50</v>
      </c>
      <c r="I773" s="100">
        <v>20</v>
      </c>
      <c r="J773" s="100">
        <v>0</v>
      </c>
      <c r="K773" s="100">
        <v>0</v>
      </c>
      <c r="L773" s="100">
        <v>42</v>
      </c>
      <c r="M773" s="100">
        <v>19.100000000000001</v>
      </c>
      <c r="N773" s="100">
        <v>0</v>
      </c>
      <c r="O773" s="100">
        <v>0</v>
      </c>
      <c r="P773" s="100">
        <v>8</v>
      </c>
      <c r="Q773" s="100">
        <v>25</v>
      </c>
      <c r="R773" s="100">
        <v>1</v>
      </c>
      <c r="S773" s="100">
        <v>0</v>
      </c>
      <c r="T773" s="100">
        <v>19</v>
      </c>
      <c r="U773" s="100">
        <v>5.3</v>
      </c>
      <c r="V773" s="100">
        <v>46</v>
      </c>
      <c r="W773" s="100">
        <v>21.8</v>
      </c>
      <c r="X773" s="100" t="s">
        <v>85</v>
      </c>
    </row>
    <row r="774" spans="1:24">
      <c r="A774" s="100" t="s">
        <v>885</v>
      </c>
      <c r="B774" s="100" t="s">
        <v>896</v>
      </c>
      <c r="C774" s="100" t="s">
        <v>920</v>
      </c>
      <c r="D774" s="100" t="str">
        <f t="shared" si="35"/>
        <v>133570715</v>
      </c>
      <c r="E774" s="100" t="s">
        <v>812</v>
      </c>
      <c r="F774" s="100" t="s">
        <v>818</v>
      </c>
      <c r="G774" s="100" t="s">
        <v>699</v>
      </c>
      <c r="H774" s="100">
        <v>48</v>
      </c>
      <c r="I774" s="100">
        <v>16.7</v>
      </c>
      <c r="J774" s="100">
        <v>1</v>
      </c>
      <c r="K774" s="100">
        <v>0</v>
      </c>
      <c r="L774" s="100">
        <v>40</v>
      </c>
      <c r="M774" s="100">
        <v>20</v>
      </c>
      <c r="N774" s="100">
        <v>0</v>
      </c>
      <c r="O774" s="100">
        <v>0</v>
      </c>
      <c r="P774" s="100">
        <v>7</v>
      </c>
      <c r="Q774" s="100">
        <v>0</v>
      </c>
      <c r="R774" s="100">
        <v>0</v>
      </c>
      <c r="S774" s="100">
        <v>0</v>
      </c>
      <c r="T774" s="100">
        <v>18</v>
      </c>
      <c r="U774" s="100">
        <v>0</v>
      </c>
      <c r="V774" s="100">
        <v>41</v>
      </c>
      <c r="W774" s="100">
        <v>17.100000000000001</v>
      </c>
      <c r="X774" s="100" t="s">
        <v>85</v>
      </c>
    </row>
    <row r="775" spans="1:24">
      <c r="A775" s="100" t="s">
        <v>885</v>
      </c>
      <c r="B775" s="100" t="s">
        <v>896</v>
      </c>
      <c r="C775" s="100" t="s">
        <v>920</v>
      </c>
      <c r="D775" s="100" t="str">
        <f t="shared" si="35"/>
        <v>133570715</v>
      </c>
      <c r="E775" s="100" t="s">
        <v>812</v>
      </c>
      <c r="F775" s="100" t="s">
        <v>818</v>
      </c>
      <c r="G775" s="100" t="s">
        <v>700</v>
      </c>
      <c r="H775" s="100">
        <v>48</v>
      </c>
      <c r="I775" s="100">
        <v>14.6</v>
      </c>
      <c r="J775" s="100">
        <v>1</v>
      </c>
      <c r="K775" s="100">
        <v>0</v>
      </c>
      <c r="L775" s="100">
        <v>40</v>
      </c>
      <c r="M775" s="100">
        <v>15</v>
      </c>
      <c r="N775" s="100">
        <v>0</v>
      </c>
      <c r="O775" s="100">
        <v>0</v>
      </c>
      <c r="P775" s="100">
        <v>7</v>
      </c>
      <c r="Q775" s="100">
        <v>14.3</v>
      </c>
      <c r="R775" s="100">
        <v>0</v>
      </c>
      <c r="S775" s="100">
        <v>0</v>
      </c>
      <c r="T775" s="100">
        <v>19</v>
      </c>
      <c r="U775" s="100">
        <v>0</v>
      </c>
      <c r="V775" s="100">
        <v>41</v>
      </c>
      <c r="W775" s="100">
        <v>12.2</v>
      </c>
      <c r="X775" s="100" t="s">
        <v>85</v>
      </c>
    </row>
    <row r="776" spans="1:24">
      <c r="A776" s="100" t="s">
        <v>885</v>
      </c>
      <c r="B776" s="100" t="s">
        <v>896</v>
      </c>
      <c r="C776" s="100" t="s">
        <v>920</v>
      </c>
      <c r="D776" s="100" t="str">
        <f t="shared" si="35"/>
        <v>133570715</v>
      </c>
      <c r="E776" s="100" t="s">
        <v>812</v>
      </c>
      <c r="F776" s="100" t="s">
        <v>819</v>
      </c>
      <c r="G776" s="100" t="s">
        <v>699</v>
      </c>
      <c r="H776" s="100">
        <v>81</v>
      </c>
      <c r="I776" s="100">
        <v>42</v>
      </c>
      <c r="J776" s="100">
        <v>0</v>
      </c>
      <c r="K776" s="100">
        <v>0</v>
      </c>
      <c r="L776" s="100">
        <v>73</v>
      </c>
      <c r="M776" s="100">
        <v>45.2</v>
      </c>
      <c r="N776" s="100">
        <v>0</v>
      </c>
      <c r="O776" s="100">
        <v>0</v>
      </c>
      <c r="P776" s="100">
        <v>7</v>
      </c>
      <c r="Q776" s="100">
        <v>14.3</v>
      </c>
      <c r="R776" s="100">
        <v>2</v>
      </c>
      <c r="S776" s="100">
        <v>0</v>
      </c>
      <c r="T776" s="100">
        <v>34</v>
      </c>
      <c r="U776" s="100">
        <v>35.299999999999997</v>
      </c>
      <c r="V776" s="100">
        <v>66</v>
      </c>
      <c r="W776" s="100">
        <v>39.4</v>
      </c>
      <c r="X776" s="100" t="s">
        <v>85</v>
      </c>
    </row>
    <row r="777" spans="1:24">
      <c r="A777" s="100" t="s">
        <v>885</v>
      </c>
      <c r="B777" s="100" t="s">
        <v>896</v>
      </c>
      <c r="C777" s="100" t="s">
        <v>920</v>
      </c>
      <c r="D777" s="100" t="str">
        <f t="shared" si="35"/>
        <v>133570715</v>
      </c>
      <c r="E777" s="100" t="s">
        <v>812</v>
      </c>
      <c r="F777" s="100" t="s">
        <v>819</v>
      </c>
      <c r="G777" s="100" t="s">
        <v>700</v>
      </c>
      <c r="H777" s="100">
        <v>80</v>
      </c>
      <c r="I777" s="100">
        <v>15</v>
      </c>
      <c r="J777" s="100">
        <v>0</v>
      </c>
      <c r="K777" s="100">
        <v>0</v>
      </c>
      <c r="L777" s="100">
        <v>72</v>
      </c>
      <c r="M777" s="100">
        <v>16.7</v>
      </c>
      <c r="N777" s="100">
        <v>0</v>
      </c>
      <c r="O777" s="100">
        <v>0</v>
      </c>
      <c r="P777" s="100">
        <v>7</v>
      </c>
      <c r="Q777" s="100">
        <v>0</v>
      </c>
      <c r="R777" s="100">
        <v>2</v>
      </c>
      <c r="S777" s="100">
        <v>0</v>
      </c>
      <c r="T777" s="100">
        <v>33</v>
      </c>
      <c r="U777" s="100">
        <v>3</v>
      </c>
      <c r="V777" s="100">
        <v>66</v>
      </c>
      <c r="W777" s="100">
        <v>13.6</v>
      </c>
      <c r="X777" s="100" t="s">
        <v>85</v>
      </c>
    </row>
    <row r="778" spans="1:24">
      <c r="A778" s="100" t="s">
        <v>885</v>
      </c>
      <c r="B778" s="100" t="s">
        <v>921</v>
      </c>
      <c r="C778" s="100" t="s">
        <v>828</v>
      </c>
      <c r="D778" s="100" t="str">
        <f t="shared" ref="D778:D796" si="36">A778&amp;B778&amp;C778</f>
        <v>133880050</v>
      </c>
      <c r="E778" s="100" t="s">
        <v>812</v>
      </c>
      <c r="F778" s="100" t="s">
        <v>811</v>
      </c>
      <c r="G778" s="100" t="s">
        <v>699</v>
      </c>
      <c r="H778" s="100">
        <v>216</v>
      </c>
      <c r="I778" s="100">
        <v>75.900000000000006</v>
      </c>
      <c r="J778" s="100">
        <v>1</v>
      </c>
      <c r="K778" s="100">
        <v>100</v>
      </c>
      <c r="L778" s="100">
        <v>183</v>
      </c>
      <c r="M778" s="100">
        <v>75.400000000000006</v>
      </c>
      <c r="N778" s="100">
        <v>1</v>
      </c>
      <c r="O778" s="100">
        <v>100</v>
      </c>
      <c r="P778" s="100">
        <v>29</v>
      </c>
      <c r="Q778" s="100">
        <v>75.900000000000006</v>
      </c>
      <c r="R778" s="100">
        <v>16</v>
      </c>
      <c r="S778" s="100">
        <v>18.8</v>
      </c>
      <c r="T778" s="100">
        <v>38</v>
      </c>
      <c r="U778" s="100">
        <v>34.200000000000003</v>
      </c>
      <c r="V778" s="100">
        <v>172</v>
      </c>
      <c r="W778" s="100">
        <v>75</v>
      </c>
      <c r="X778" s="100" t="s">
        <v>78</v>
      </c>
    </row>
    <row r="779" spans="1:24">
      <c r="A779" s="100" t="s">
        <v>885</v>
      </c>
      <c r="B779" s="100" t="s">
        <v>921</v>
      </c>
      <c r="C779" s="100" t="s">
        <v>828</v>
      </c>
      <c r="D779" s="100" t="str">
        <f t="shared" si="36"/>
        <v>133880050</v>
      </c>
      <c r="E779" s="100" t="s">
        <v>812</v>
      </c>
      <c r="F779" s="100" t="s">
        <v>811</v>
      </c>
      <c r="G779" s="100" t="s">
        <v>700</v>
      </c>
      <c r="H779" s="100">
        <v>217</v>
      </c>
      <c r="I779" s="100">
        <v>43.8</v>
      </c>
      <c r="J779" s="100">
        <v>1</v>
      </c>
      <c r="K779" s="100">
        <v>100</v>
      </c>
      <c r="L779" s="100">
        <v>183</v>
      </c>
      <c r="M779" s="100">
        <v>44.2</v>
      </c>
      <c r="N779" s="100">
        <v>1</v>
      </c>
      <c r="O779" s="100">
        <v>100</v>
      </c>
      <c r="P779" s="100">
        <v>30</v>
      </c>
      <c r="Q779" s="100">
        <v>40</v>
      </c>
      <c r="R779" s="100">
        <v>16</v>
      </c>
      <c r="S779" s="100">
        <v>0</v>
      </c>
      <c r="T779" s="100">
        <v>38</v>
      </c>
      <c r="U779" s="100">
        <v>5.2</v>
      </c>
      <c r="V779" s="100">
        <v>172</v>
      </c>
      <c r="W779" s="100">
        <v>41.9</v>
      </c>
      <c r="X779" s="100" t="s">
        <v>78</v>
      </c>
    </row>
    <row r="780" spans="1:24">
      <c r="A780" s="100" t="s">
        <v>885</v>
      </c>
      <c r="B780" s="100" t="s">
        <v>921</v>
      </c>
      <c r="C780" s="100" t="s">
        <v>922</v>
      </c>
      <c r="D780" s="100" t="str">
        <f t="shared" si="36"/>
        <v>133880105</v>
      </c>
      <c r="E780" s="100" t="s">
        <v>812</v>
      </c>
      <c r="F780" s="100" t="s">
        <v>814</v>
      </c>
      <c r="G780" s="100" t="s">
        <v>699</v>
      </c>
      <c r="H780" s="100">
        <v>89</v>
      </c>
      <c r="I780" s="100">
        <v>51.6</v>
      </c>
      <c r="J780" s="100">
        <v>1</v>
      </c>
      <c r="K780" s="100">
        <v>0</v>
      </c>
      <c r="L780" s="100">
        <v>50</v>
      </c>
      <c r="M780" s="100">
        <v>50</v>
      </c>
      <c r="N780" s="100">
        <v>0</v>
      </c>
      <c r="O780" s="100">
        <v>0</v>
      </c>
      <c r="P780" s="100">
        <v>37</v>
      </c>
      <c r="Q780" s="100">
        <v>56.8</v>
      </c>
      <c r="R780" s="100">
        <v>17</v>
      </c>
      <c r="S780" s="100">
        <v>23.5</v>
      </c>
      <c r="T780" s="100">
        <v>12</v>
      </c>
      <c r="U780" s="100">
        <v>33.299999999999997</v>
      </c>
      <c r="V780" s="100">
        <v>77</v>
      </c>
      <c r="W780" s="100">
        <v>54.5</v>
      </c>
      <c r="X780" s="100" t="s">
        <v>78</v>
      </c>
    </row>
    <row r="781" spans="1:24">
      <c r="A781" s="100" t="s">
        <v>885</v>
      </c>
      <c r="B781" s="100" t="s">
        <v>921</v>
      </c>
      <c r="C781" s="100" t="s">
        <v>922</v>
      </c>
      <c r="D781" s="100" t="str">
        <f t="shared" si="36"/>
        <v>133880105</v>
      </c>
      <c r="E781" s="100" t="s">
        <v>812</v>
      </c>
      <c r="F781" s="100" t="s">
        <v>814</v>
      </c>
      <c r="G781" s="100" t="s">
        <v>700</v>
      </c>
      <c r="H781" s="100">
        <v>89</v>
      </c>
      <c r="I781" s="100">
        <v>71.900000000000006</v>
      </c>
      <c r="J781" s="100">
        <v>1</v>
      </c>
      <c r="K781" s="100">
        <v>100</v>
      </c>
      <c r="L781" s="100">
        <v>50</v>
      </c>
      <c r="M781" s="100">
        <v>72</v>
      </c>
      <c r="N781" s="100">
        <v>0</v>
      </c>
      <c r="O781" s="100">
        <v>0</v>
      </c>
      <c r="P781" s="100">
        <v>37</v>
      </c>
      <c r="Q781" s="100">
        <v>72.900000000000006</v>
      </c>
      <c r="R781" s="100">
        <v>17</v>
      </c>
      <c r="S781" s="100">
        <v>29.4</v>
      </c>
      <c r="T781" s="100">
        <v>12</v>
      </c>
      <c r="U781" s="100">
        <v>66.7</v>
      </c>
      <c r="V781" s="100">
        <v>77</v>
      </c>
      <c r="W781" s="100">
        <v>74.099999999999994</v>
      </c>
      <c r="X781" s="100" t="s">
        <v>78</v>
      </c>
    </row>
    <row r="782" spans="1:24">
      <c r="A782" s="100" t="s">
        <v>885</v>
      </c>
      <c r="B782" s="100" t="s">
        <v>921</v>
      </c>
      <c r="C782" s="100" t="s">
        <v>922</v>
      </c>
      <c r="D782" s="100" t="str">
        <f t="shared" si="36"/>
        <v>133880105</v>
      </c>
      <c r="E782" s="100" t="s">
        <v>812</v>
      </c>
      <c r="F782" s="100" t="s">
        <v>815</v>
      </c>
      <c r="G782" s="100" t="s">
        <v>699</v>
      </c>
      <c r="H782" s="100">
        <v>67</v>
      </c>
      <c r="I782" s="100">
        <v>37.299999999999997</v>
      </c>
      <c r="J782" s="100">
        <v>0</v>
      </c>
      <c r="K782" s="100">
        <v>0</v>
      </c>
      <c r="L782" s="100">
        <v>43</v>
      </c>
      <c r="M782" s="100">
        <v>46.5</v>
      </c>
      <c r="N782" s="100">
        <v>0</v>
      </c>
      <c r="O782" s="100">
        <v>0</v>
      </c>
      <c r="P782" s="100">
        <v>23</v>
      </c>
      <c r="Q782" s="100">
        <v>21.7</v>
      </c>
      <c r="R782" s="100">
        <v>4</v>
      </c>
      <c r="S782" s="100">
        <v>25</v>
      </c>
      <c r="T782" s="100">
        <v>12</v>
      </c>
      <c r="U782" s="100">
        <v>16.7</v>
      </c>
      <c r="V782" s="100">
        <v>61</v>
      </c>
      <c r="W782" s="100">
        <v>37.700000000000003</v>
      </c>
      <c r="X782" s="100" t="s">
        <v>78</v>
      </c>
    </row>
    <row r="783" spans="1:24">
      <c r="A783" s="100" t="s">
        <v>885</v>
      </c>
      <c r="B783" s="100" t="s">
        <v>921</v>
      </c>
      <c r="C783" s="100" t="s">
        <v>922</v>
      </c>
      <c r="D783" s="100" t="str">
        <f t="shared" si="36"/>
        <v>133880105</v>
      </c>
      <c r="E783" s="100" t="s">
        <v>812</v>
      </c>
      <c r="F783" s="100" t="s">
        <v>815</v>
      </c>
      <c r="G783" s="100" t="s">
        <v>700</v>
      </c>
      <c r="H783" s="100">
        <v>67</v>
      </c>
      <c r="I783" s="100">
        <v>64.099999999999994</v>
      </c>
      <c r="J783" s="100">
        <v>0</v>
      </c>
      <c r="K783" s="100">
        <v>0</v>
      </c>
      <c r="L783" s="100">
        <v>43</v>
      </c>
      <c r="M783" s="100">
        <v>67.400000000000006</v>
      </c>
      <c r="N783" s="100">
        <v>0</v>
      </c>
      <c r="O783" s="100">
        <v>0</v>
      </c>
      <c r="P783" s="100">
        <v>23</v>
      </c>
      <c r="Q783" s="100">
        <v>60.9</v>
      </c>
      <c r="R783" s="100">
        <v>4</v>
      </c>
      <c r="S783" s="100">
        <v>25</v>
      </c>
      <c r="T783" s="100">
        <v>12</v>
      </c>
      <c r="U783" s="100">
        <v>25</v>
      </c>
      <c r="V783" s="100">
        <v>61</v>
      </c>
      <c r="W783" s="100">
        <v>67.2</v>
      </c>
      <c r="X783" s="100" t="s">
        <v>78</v>
      </c>
    </row>
    <row r="784" spans="1:24">
      <c r="A784" s="100" t="s">
        <v>885</v>
      </c>
      <c r="B784" s="100" t="s">
        <v>921</v>
      </c>
      <c r="C784" s="100" t="s">
        <v>922</v>
      </c>
      <c r="D784" s="100" t="str">
        <f t="shared" si="36"/>
        <v>133880105</v>
      </c>
      <c r="E784" s="100" t="s">
        <v>812</v>
      </c>
      <c r="F784" s="100" t="s">
        <v>816</v>
      </c>
      <c r="G784" s="100" t="s">
        <v>699</v>
      </c>
      <c r="H784" s="100">
        <v>80</v>
      </c>
      <c r="I784" s="100">
        <v>38.799999999999997</v>
      </c>
      <c r="J784" s="100">
        <v>0</v>
      </c>
      <c r="K784" s="100">
        <v>0</v>
      </c>
      <c r="L784" s="100">
        <v>56</v>
      </c>
      <c r="M784" s="100">
        <v>33.9</v>
      </c>
      <c r="N784" s="100">
        <v>0</v>
      </c>
      <c r="O784" s="100">
        <v>0</v>
      </c>
      <c r="P784" s="100">
        <v>24</v>
      </c>
      <c r="Q784" s="100">
        <v>50</v>
      </c>
      <c r="R784" s="100">
        <v>9</v>
      </c>
      <c r="S784" s="100">
        <v>0</v>
      </c>
      <c r="T784" s="100">
        <v>20</v>
      </c>
      <c r="U784" s="100">
        <v>25</v>
      </c>
      <c r="V784" s="100">
        <v>77</v>
      </c>
      <c r="W784" s="100">
        <v>37.700000000000003</v>
      </c>
      <c r="X784" s="100" t="s">
        <v>78</v>
      </c>
    </row>
    <row r="785" spans="1:24">
      <c r="A785" s="100" t="s">
        <v>885</v>
      </c>
      <c r="B785" s="100" t="s">
        <v>921</v>
      </c>
      <c r="C785" s="100" t="s">
        <v>922</v>
      </c>
      <c r="D785" s="100" t="str">
        <f t="shared" si="36"/>
        <v>133880105</v>
      </c>
      <c r="E785" s="100" t="s">
        <v>812</v>
      </c>
      <c r="F785" s="100" t="s">
        <v>816</v>
      </c>
      <c r="G785" s="100" t="s">
        <v>700</v>
      </c>
      <c r="H785" s="100">
        <v>79</v>
      </c>
      <c r="I785" s="100">
        <v>50.6</v>
      </c>
      <c r="J785" s="100">
        <v>0</v>
      </c>
      <c r="K785" s="100">
        <v>0</v>
      </c>
      <c r="L785" s="100">
        <v>55</v>
      </c>
      <c r="M785" s="100">
        <v>41.8</v>
      </c>
      <c r="N785" s="100">
        <v>0</v>
      </c>
      <c r="O785" s="100">
        <v>0</v>
      </c>
      <c r="P785" s="100">
        <v>24</v>
      </c>
      <c r="Q785" s="100">
        <v>70.900000000000006</v>
      </c>
      <c r="R785" s="100">
        <v>9</v>
      </c>
      <c r="S785" s="100">
        <v>0</v>
      </c>
      <c r="T785" s="100">
        <v>20</v>
      </c>
      <c r="U785" s="100">
        <v>45</v>
      </c>
      <c r="V785" s="100">
        <v>76</v>
      </c>
      <c r="W785" s="100">
        <v>50</v>
      </c>
      <c r="X785" s="100" t="s">
        <v>78</v>
      </c>
    </row>
    <row r="786" spans="1:24">
      <c r="A786" s="100" t="s">
        <v>885</v>
      </c>
      <c r="B786" s="100" t="s">
        <v>921</v>
      </c>
      <c r="C786" s="100" t="s">
        <v>922</v>
      </c>
      <c r="D786" s="100" t="str">
        <f t="shared" si="36"/>
        <v>133880105</v>
      </c>
      <c r="E786" s="100" t="s">
        <v>812</v>
      </c>
      <c r="F786" s="100" t="s">
        <v>817</v>
      </c>
      <c r="G786" s="100" t="s">
        <v>699</v>
      </c>
      <c r="H786" s="100">
        <v>74</v>
      </c>
      <c r="I786" s="100">
        <v>43.2</v>
      </c>
      <c r="J786" s="100">
        <v>0</v>
      </c>
      <c r="K786" s="100">
        <v>0</v>
      </c>
      <c r="L786" s="100">
        <v>53</v>
      </c>
      <c r="M786" s="100">
        <v>41.5</v>
      </c>
      <c r="N786" s="100">
        <v>0</v>
      </c>
      <c r="O786" s="100">
        <v>0</v>
      </c>
      <c r="P786" s="100">
        <v>21</v>
      </c>
      <c r="Q786" s="100">
        <v>47.6</v>
      </c>
      <c r="R786" s="100">
        <v>9</v>
      </c>
      <c r="S786" s="100">
        <v>11.1</v>
      </c>
      <c r="T786" s="100">
        <v>10</v>
      </c>
      <c r="U786" s="100">
        <v>0</v>
      </c>
      <c r="V786" s="100">
        <v>71</v>
      </c>
      <c r="W786" s="100">
        <v>43.7</v>
      </c>
      <c r="X786" s="100" t="s">
        <v>78</v>
      </c>
    </row>
    <row r="787" spans="1:24">
      <c r="A787" s="100" t="s">
        <v>885</v>
      </c>
      <c r="B787" s="100" t="s">
        <v>921</v>
      </c>
      <c r="C787" s="100" t="s">
        <v>922</v>
      </c>
      <c r="D787" s="100" t="str">
        <f t="shared" si="36"/>
        <v>133880105</v>
      </c>
      <c r="E787" s="100" t="s">
        <v>812</v>
      </c>
      <c r="F787" s="100" t="s">
        <v>817</v>
      </c>
      <c r="G787" s="100" t="s">
        <v>700</v>
      </c>
      <c r="H787" s="100">
        <v>75</v>
      </c>
      <c r="I787" s="100">
        <v>49.4</v>
      </c>
      <c r="J787" s="100">
        <v>0</v>
      </c>
      <c r="K787" s="100">
        <v>0</v>
      </c>
      <c r="L787" s="100">
        <v>54</v>
      </c>
      <c r="M787" s="100">
        <v>40.700000000000003</v>
      </c>
      <c r="N787" s="100">
        <v>0</v>
      </c>
      <c r="O787" s="100">
        <v>0</v>
      </c>
      <c r="P787" s="100">
        <v>21</v>
      </c>
      <c r="Q787" s="100">
        <v>71.400000000000006</v>
      </c>
      <c r="R787" s="100">
        <v>9</v>
      </c>
      <c r="S787" s="100">
        <v>22.2</v>
      </c>
      <c r="T787" s="100">
        <v>10</v>
      </c>
      <c r="U787" s="100">
        <v>0</v>
      </c>
      <c r="V787" s="100">
        <v>72</v>
      </c>
      <c r="W787" s="100">
        <v>51.4</v>
      </c>
      <c r="X787" s="100" t="s">
        <v>78</v>
      </c>
    </row>
    <row r="788" spans="1:24">
      <c r="A788" s="100" t="s">
        <v>885</v>
      </c>
      <c r="B788" s="100" t="s">
        <v>921</v>
      </c>
      <c r="C788" s="100" t="s">
        <v>922</v>
      </c>
      <c r="D788" s="100" t="str">
        <f t="shared" si="36"/>
        <v>133880105</v>
      </c>
      <c r="E788" s="100" t="s">
        <v>812</v>
      </c>
      <c r="F788" s="100" t="s">
        <v>818</v>
      </c>
      <c r="G788" s="100" t="s">
        <v>699</v>
      </c>
      <c r="H788" s="100">
        <v>73</v>
      </c>
      <c r="I788" s="100">
        <v>30.1</v>
      </c>
      <c r="J788" s="100">
        <v>1</v>
      </c>
      <c r="K788" s="100">
        <v>100</v>
      </c>
      <c r="L788" s="100">
        <v>56</v>
      </c>
      <c r="M788" s="100">
        <v>30.4</v>
      </c>
      <c r="N788" s="100">
        <v>0</v>
      </c>
      <c r="O788" s="100">
        <v>0</v>
      </c>
      <c r="P788" s="100">
        <v>16</v>
      </c>
      <c r="Q788" s="100">
        <v>25</v>
      </c>
      <c r="R788" s="100">
        <v>6</v>
      </c>
      <c r="S788" s="100">
        <v>0</v>
      </c>
      <c r="T788" s="100">
        <v>12</v>
      </c>
      <c r="U788" s="100">
        <v>8.3000000000000007</v>
      </c>
      <c r="V788" s="100">
        <v>69</v>
      </c>
      <c r="W788" s="100">
        <v>29</v>
      </c>
      <c r="X788" s="100" t="s">
        <v>78</v>
      </c>
    </row>
    <row r="789" spans="1:24">
      <c r="A789" s="100" t="s">
        <v>885</v>
      </c>
      <c r="B789" s="100" t="s">
        <v>921</v>
      </c>
      <c r="C789" s="100" t="s">
        <v>922</v>
      </c>
      <c r="D789" s="100" t="str">
        <f t="shared" si="36"/>
        <v>133880105</v>
      </c>
      <c r="E789" s="100" t="s">
        <v>812</v>
      </c>
      <c r="F789" s="100" t="s">
        <v>818</v>
      </c>
      <c r="G789" s="100" t="s">
        <v>700</v>
      </c>
      <c r="H789" s="100">
        <v>73</v>
      </c>
      <c r="I789" s="100">
        <v>37</v>
      </c>
      <c r="J789" s="100">
        <v>1</v>
      </c>
      <c r="K789" s="100">
        <v>0</v>
      </c>
      <c r="L789" s="100">
        <v>56</v>
      </c>
      <c r="M789" s="100">
        <v>32.1</v>
      </c>
      <c r="N789" s="100">
        <v>0</v>
      </c>
      <c r="O789" s="100">
        <v>0</v>
      </c>
      <c r="P789" s="100">
        <v>16</v>
      </c>
      <c r="Q789" s="100">
        <v>56.3</v>
      </c>
      <c r="R789" s="100">
        <v>6</v>
      </c>
      <c r="S789" s="100">
        <v>0</v>
      </c>
      <c r="T789" s="100">
        <v>12</v>
      </c>
      <c r="U789" s="100">
        <v>0</v>
      </c>
      <c r="V789" s="100">
        <v>69</v>
      </c>
      <c r="W789" s="100">
        <v>37.6</v>
      </c>
      <c r="X789" s="100" t="s">
        <v>78</v>
      </c>
    </row>
    <row r="790" spans="1:24">
      <c r="A790" s="100" t="s">
        <v>885</v>
      </c>
      <c r="B790" s="100" t="s">
        <v>921</v>
      </c>
      <c r="C790" s="100" t="s">
        <v>923</v>
      </c>
      <c r="D790" s="100" t="str">
        <f t="shared" si="36"/>
        <v>133880115</v>
      </c>
      <c r="E790" s="100" t="s">
        <v>812</v>
      </c>
      <c r="F790" s="100" t="s">
        <v>819</v>
      </c>
      <c r="G790" s="100" t="s">
        <v>699</v>
      </c>
      <c r="H790" s="100">
        <v>236</v>
      </c>
      <c r="I790" s="100">
        <v>53.3</v>
      </c>
      <c r="J790" s="100">
        <v>2</v>
      </c>
      <c r="K790" s="100">
        <v>100</v>
      </c>
      <c r="L790" s="100">
        <v>190</v>
      </c>
      <c r="M790" s="100">
        <v>53.1</v>
      </c>
      <c r="N790" s="100">
        <v>2</v>
      </c>
      <c r="O790" s="100">
        <v>100</v>
      </c>
      <c r="P790" s="100">
        <v>42</v>
      </c>
      <c r="Q790" s="100">
        <v>50</v>
      </c>
      <c r="R790" s="100">
        <v>20</v>
      </c>
      <c r="S790" s="100">
        <v>15</v>
      </c>
      <c r="T790" s="100">
        <v>53</v>
      </c>
      <c r="U790" s="100">
        <v>11.3</v>
      </c>
      <c r="V790" s="100">
        <v>196</v>
      </c>
      <c r="W790" s="100">
        <v>55.1</v>
      </c>
      <c r="X790" s="100" t="s">
        <v>78</v>
      </c>
    </row>
    <row r="791" spans="1:24">
      <c r="A791" s="100" t="s">
        <v>885</v>
      </c>
      <c r="B791" s="100" t="s">
        <v>921</v>
      </c>
      <c r="C791" s="100" t="s">
        <v>923</v>
      </c>
      <c r="D791" s="100" t="str">
        <f t="shared" si="36"/>
        <v>133880115</v>
      </c>
      <c r="E791" s="100" t="s">
        <v>812</v>
      </c>
      <c r="F791" s="100" t="s">
        <v>819</v>
      </c>
      <c r="G791" s="100" t="s">
        <v>700</v>
      </c>
      <c r="H791" s="100">
        <v>233</v>
      </c>
      <c r="I791" s="100">
        <v>29.2</v>
      </c>
      <c r="J791" s="100">
        <v>2</v>
      </c>
      <c r="K791" s="100">
        <v>50</v>
      </c>
      <c r="L791" s="100">
        <v>188</v>
      </c>
      <c r="M791" s="100">
        <v>27.6</v>
      </c>
      <c r="N791" s="100">
        <v>2</v>
      </c>
      <c r="O791" s="100">
        <v>100</v>
      </c>
      <c r="P791" s="100">
        <v>41</v>
      </c>
      <c r="Q791" s="100">
        <v>31.8</v>
      </c>
      <c r="R791" s="100">
        <v>20</v>
      </c>
      <c r="S791" s="100">
        <v>5</v>
      </c>
      <c r="T791" s="100">
        <v>51</v>
      </c>
      <c r="U791" s="100">
        <v>3.9</v>
      </c>
      <c r="V791" s="100">
        <v>195</v>
      </c>
      <c r="W791" s="100">
        <v>28.2</v>
      </c>
      <c r="X791" s="100" t="s">
        <v>78</v>
      </c>
    </row>
    <row r="792" spans="1:24">
      <c r="A792" s="100" t="s">
        <v>885</v>
      </c>
      <c r="B792" s="100" t="s">
        <v>924</v>
      </c>
      <c r="C792" s="100" t="s">
        <v>835</v>
      </c>
      <c r="D792" s="100" t="str">
        <f t="shared" si="36"/>
        <v>134900040</v>
      </c>
      <c r="E792" s="100" t="s">
        <v>812</v>
      </c>
      <c r="F792" s="100" t="s">
        <v>817</v>
      </c>
      <c r="G792" s="100" t="s">
        <v>699</v>
      </c>
      <c r="H792" s="100">
        <v>226</v>
      </c>
      <c r="I792" s="100">
        <v>74.3</v>
      </c>
      <c r="J792" s="100">
        <v>112</v>
      </c>
      <c r="K792" s="100">
        <v>92</v>
      </c>
      <c r="L792" s="100">
        <v>98</v>
      </c>
      <c r="M792" s="100">
        <v>52</v>
      </c>
      <c r="N792" s="100">
        <v>7</v>
      </c>
      <c r="O792" s="100">
        <v>85.7</v>
      </c>
      <c r="P792" s="100">
        <v>9</v>
      </c>
      <c r="Q792" s="100">
        <v>88.9</v>
      </c>
      <c r="R792" s="100">
        <v>3</v>
      </c>
      <c r="S792" s="100">
        <v>33.299999999999997</v>
      </c>
      <c r="T792" s="100">
        <v>42</v>
      </c>
      <c r="U792" s="100">
        <v>28.6</v>
      </c>
      <c r="V792" s="100">
        <v>54</v>
      </c>
      <c r="W792" s="100">
        <v>42.6</v>
      </c>
      <c r="X792" s="100" t="s">
        <v>78</v>
      </c>
    </row>
    <row r="793" spans="1:24">
      <c r="A793" s="100" t="s">
        <v>885</v>
      </c>
      <c r="B793" s="100" t="s">
        <v>924</v>
      </c>
      <c r="C793" s="100" t="s">
        <v>835</v>
      </c>
      <c r="D793" s="100" t="str">
        <f t="shared" si="36"/>
        <v>134900040</v>
      </c>
      <c r="E793" s="100" t="s">
        <v>812</v>
      </c>
      <c r="F793" s="100" t="s">
        <v>817</v>
      </c>
      <c r="G793" s="100" t="s">
        <v>700</v>
      </c>
      <c r="H793" s="100">
        <v>226</v>
      </c>
      <c r="I793" s="100">
        <v>81.8</v>
      </c>
      <c r="J793" s="100">
        <v>112</v>
      </c>
      <c r="K793" s="100">
        <v>93.8</v>
      </c>
      <c r="L793" s="100">
        <v>98</v>
      </c>
      <c r="M793" s="100">
        <v>66.3</v>
      </c>
      <c r="N793" s="100">
        <v>7</v>
      </c>
      <c r="O793" s="100">
        <v>85.7</v>
      </c>
      <c r="P793" s="100">
        <v>9</v>
      </c>
      <c r="Q793" s="100">
        <v>100</v>
      </c>
      <c r="R793" s="100">
        <v>3</v>
      </c>
      <c r="S793" s="100">
        <v>33.299999999999997</v>
      </c>
      <c r="T793" s="100">
        <v>42</v>
      </c>
      <c r="U793" s="100">
        <v>45.2</v>
      </c>
      <c r="V793" s="100">
        <v>54</v>
      </c>
      <c r="W793" s="100">
        <v>63</v>
      </c>
      <c r="X793" s="100" t="s">
        <v>78</v>
      </c>
    </row>
    <row r="794" spans="1:24">
      <c r="A794" s="100" t="s">
        <v>885</v>
      </c>
      <c r="B794" s="100" t="s">
        <v>924</v>
      </c>
      <c r="C794" s="100" t="s">
        <v>835</v>
      </c>
      <c r="D794" s="100" t="str">
        <f t="shared" si="36"/>
        <v>134900040</v>
      </c>
      <c r="E794" s="100" t="s">
        <v>812</v>
      </c>
      <c r="F794" s="100" t="s">
        <v>818</v>
      </c>
      <c r="G794" s="100" t="s">
        <v>699</v>
      </c>
      <c r="H794" s="100">
        <v>236</v>
      </c>
      <c r="I794" s="100">
        <v>74.2</v>
      </c>
      <c r="J794" s="100">
        <v>117</v>
      </c>
      <c r="K794" s="100">
        <v>90.6</v>
      </c>
      <c r="L794" s="100">
        <v>97</v>
      </c>
      <c r="M794" s="100">
        <v>52.6</v>
      </c>
      <c r="N794" s="100">
        <v>12</v>
      </c>
      <c r="O794" s="100">
        <v>83.4</v>
      </c>
      <c r="P794" s="100">
        <v>9</v>
      </c>
      <c r="Q794" s="100">
        <v>77.8</v>
      </c>
      <c r="R794" s="100">
        <v>0</v>
      </c>
      <c r="S794" s="100">
        <v>0</v>
      </c>
      <c r="T794" s="100">
        <v>31</v>
      </c>
      <c r="U794" s="100">
        <v>35.5</v>
      </c>
      <c r="V794" s="100">
        <v>45</v>
      </c>
      <c r="W794" s="100">
        <v>48.9</v>
      </c>
      <c r="X794" s="100" t="s">
        <v>78</v>
      </c>
    </row>
    <row r="795" spans="1:24">
      <c r="A795" s="100" t="s">
        <v>885</v>
      </c>
      <c r="B795" s="100" t="s">
        <v>924</v>
      </c>
      <c r="C795" s="100" t="s">
        <v>835</v>
      </c>
      <c r="D795" s="100" t="str">
        <f t="shared" si="36"/>
        <v>134900040</v>
      </c>
      <c r="E795" s="100" t="s">
        <v>812</v>
      </c>
      <c r="F795" s="100" t="s">
        <v>818</v>
      </c>
      <c r="G795" s="100" t="s">
        <v>700</v>
      </c>
      <c r="H795" s="100">
        <v>235</v>
      </c>
      <c r="I795" s="100">
        <v>79.099999999999994</v>
      </c>
      <c r="J795" s="100">
        <v>116</v>
      </c>
      <c r="K795" s="100">
        <v>94</v>
      </c>
      <c r="L795" s="100">
        <v>97</v>
      </c>
      <c r="M795" s="100">
        <v>58.8</v>
      </c>
      <c r="N795" s="100">
        <v>12</v>
      </c>
      <c r="O795" s="100">
        <v>83.3</v>
      </c>
      <c r="P795" s="100">
        <v>9</v>
      </c>
      <c r="Q795" s="100">
        <v>100</v>
      </c>
      <c r="R795" s="100">
        <v>0</v>
      </c>
      <c r="S795" s="100">
        <v>0</v>
      </c>
      <c r="T795" s="100">
        <v>31</v>
      </c>
      <c r="U795" s="100">
        <v>38.799999999999997</v>
      </c>
      <c r="V795" s="100">
        <v>45</v>
      </c>
      <c r="W795" s="100">
        <v>55.5</v>
      </c>
      <c r="X795" s="100" t="s">
        <v>78</v>
      </c>
    </row>
    <row r="796" spans="1:24">
      <c r="A796" s="100" t="s">
        <v>885</v>
      </c>
      <c r="B796" s="100" t="s">
        <v>924</v>
      </c>
      <c r="C796" s="100" t="s">
        <v>835</v>
      </c>
      <c r="D796" s="100" t="str">
        <f t="shared" si="36"/>
        <v>134900040</v>
      </c>
      <c r="E796" s="100" t="s">
        <v>812</v>
      </c>
      <c r="F796" s="100" t="s">
        <v>819</v>
      </c>
      <c r="G796" s="100" t="s">
        <v>699</v>
      </c>
      <c r="H796" s="100">
        <v>229</v>
      </c>
      <c r="I796" s="100">
        <v>91.7</v>
      </c>
      <c r="J796" s="100">
        <v>113</v>
      </c>
      <c r="K796" s="100">
        <v>99.1</v>
      </c>
      <c r="L796" s="100">
        <v>96</v>
      </c>
      <c r="M796" s="100">
        <v>82.3</v>
      </c>
      <c r="N796" s="100">
        <v>6</v>
      </c>
      <c r="O796" s="100">
        <v>100</v>
      </c>
      <c r="P796" s="100">
        <v>12</v>
      </c>
      <c r="Q796" s="100">
        <v>91.6</v>
      </c>
      <c r="R796" s="100">
        <v>0</v>
      </c>
      <c r="S796" s="100">
        <v>0</v>
      </c>
      <c r="T796" s="100">
        <v>28</v>
      </c>
      <c r="U796" s="100">
        <v>53.6</v>
      </c>
      <c r="V796" s="100">
        <v>47</v>
      </c>
      <c r="W796" s="100">
        <v>78.8</v>
      </c>
      <c r="X796" s="100" t="s">
        <v>78</v>
      </c>
    </row>
    <row r="797" spans="1:24">
      <c r="A797" s="100" t="s">
        <v>885</v>
      </c>
      <c r="B797" s="100" t="s">
        <v>924</v>
      </c>
      <c r="C797" s="100" t="s">
        <v>835</v>
      </c>
      <c r="D797" s="100" t="str">
        <f t="shared" ref="D797:D816" si="37">A797&amp;B797&amp;C797</f>
        <v>134900040</v>
      </c>
      <c r="E797" s="100" t="s">
        <v>812</v>
      </c>
      <c r="F797" s="100" t="s">
        <v>819</v>
      </c>
      <c r="G797" s="100" t="s">
        <v>700</v>
      </c>
      <c r="H797" s="100">
        <v>228</v>
      </c>
      <c r="I797" s="100">
        <v>80.7</v>
      </c>
      <c r="J797" s="100">
        <v>112</v>
      </c>
      <c r="K797" s="100">
        <v>94.6</v>
      </c>
      <c r="L797" s="100">
        <v>96</v>
      </c>
      <c r="M797" s="100">
        <v>63.6</v>
      </c>
      <c r="N797" s="100">
        <v>6</v>
      </c>
      <c r="O797" s="100">
        <v>100</v>
      </c>
      <c r="P797" s="100">
        <v>12</v>
      </c>
      <c r="Q797" s="100">
        <v>75</v>
      </c>
      <c r="R797" s="100">
        <v>0</v>
      </c>
      <c r="S797" s="100">
        <v>0</v>
      </c>
      <c r="T797" s="100">
        <v>28</v>
      </c>
      <c r="U797" s="100">
        <v>25</v>
      </c>
      <c r="V797" s="100">
        <v>47</v>
      </c>
      <c r="W797" s="100">
        <v>53.2</v>
      </c>
      <c r="X797" s="100" t="s">
        <v>78</v>
      </c>
    </row>
    <row r="798" spans="1:24">
      <c r="A798" s="100" t="s">
        <v>885</v>
      </c>
      <c r="B798" s="100" t="s">
        <v>924</v>
      </c>
      <c r="C798" s="100" t="s">
        <v>828</v>
      </c>
      <c r="D798" s="100" t="str">
        <f t="shared" si="37"/>
        <v>134900050</v>
      </c>
      <c r="E798" s="100" t="s">
        <v>812</v>
      </c>
      <c r="F798" s="100" t="s">
        <v>817</v>
      </c>
      <c r="G798" s="100" t="s">
        <v>699</v>
      </c>
      <c r="H798" s="100">
        <v>189</v>
      </c>
      <c r="I798" s="100">
        <v>82</v>
      </c>
      <c r="J798" s="100">
        <v>89</v>
      </c>
      <c r="K798" s="100">
        <v>93.3</v>
      </c>
      <c r="L798" s="100">
        <v>80</v>
      </c>
      <c r="M798" s="100">
        <v>70</v>
      </c>
      <c r="N798" s="100">
        <v>8</v>
      </c>
      <c r="O798" s="100">
        <v>75</v>
      </c>
      <c r="P798" s="100">
        <v>7</v>
      </c>
      <c r="Q798" s="100">
        <v>71.400000000000006</v>
      </c>
      <c r="R798" s="100">
        <v>0</v>
      </c>
      <c r="S798" s="100">
        <v>0</v>
      </c>
      <c r="T798" s="100">
        <v>25</v>
      </c>
      <c r="U798" s="100">
        <v>40</v>
      </c>
      <c r="V798" s="100">
        <v>25</v>
      </c>
      <c r="W798" s="100">
        <v>56</v>
      </c>
      <c r="X798" s="100" t="s">
        <v>78</v>
      </c>
    </row>
    <row r="799" spans="1:24">
      <c r="A799" s="100" t="s">
        <v>885</v>
      </c>
      <c r="B799" s="100" t="s">
        <v>924</v>
      </c>
      <c r="C799" s="100" t="s">
        <v>828</v>
      </c>
      <c r="D799" s="100" t="str">
        <f t="shared" si="37"/>
        <v>134900050</v>
      </c>
      <c r="E799" s="100" t="s">
        <v>812</v>
      </c>
      <c r="F799" s="100" t="s">
        <v>817</v>
      </c>
      <c r="G799" s="100" t="s">
        <v>700</v>
      </c>
      <c r="H799" s="100">
        <v>188</v>
      </c>
      <c r="I799" s="100">
        <v>89.9</v>
      </c>
      <c r="J799" s="100">
        <v>89</v>
      </c>
      <c r="K799" s="100">
        <v>97.8</v>
      </c>
      <c r="L799" s="100">
        <v>80</v>
      </c>
      <c r="M799" s="100">
        <v>77.5</v>
      </c>
      <c r="N799" s="100">
        <v>8</v>
      </c>
      <c r="O799" s="100">
        <v>100</v>
      </c>
      <c r="P799" s="100">
        <v>7</v>
      </c>
      <c r="Q799" s="100">
        <v>100</v>
      </c>
      <c r="R799" s="100">
        <v>0</v>
      </c>
      <c r="S799" s="100">
        <v>0</v>
      </c>
      <c r="T799" s="100">
        <v>25</v>
      </c>
      <c r="U799" s="100">
        <v>68</v>
      </c>
      <c r="V799" s="100">
        <v>25</v>
      </c>
      <c r="W799" s="100">
        <v>64</v>
      </c>
      <c r="X799" s="100" t="s">
        <v>78</v>
      </c>
    </row>
    <row r="800" spans="1:24">
      <c r="A800" s="100" t="s">
        <v>885</v>
      </c>
      <c r="B800" s="100" t="s">
        <v>924</v>
      </c>
      <c r="C800" s="100" t="s">
        <v>828</v>
      </c>
      <c r="D800" s="100" t="str">
        <f t="shared" si="37"/>
        <v>134900050</v>
      </c>
      <c r="E800" s="100" t="s">
        <v>812</v>
      </c>
      <c r="F800" s="100" t="s">
        <v>818</v>
      </c>
      <c r="G800" s="100" t="s">
        <v>699</v>
      </c>
      <c r="H800" s="100">
        <v>213</v>
      </c>
      <c r="I800" s="100">
        <v>74.7</v>
      </c>
      <c r="J800" s="100">
        <v>94</v>
      </c>
      <c r="K800" s="100">
        <v>91.5</v>
      </c>
      <c r="L800" s="100">
        <v>104</v>
      </c>
      <c r="M800" s="100">
        <v>58.7</v>
      </c>
      <c r="N800" s="100">
        <v>8</v>
      </c>
      <c r="O800" s="100">
        <v>87.5</v>
      </c>
      <c r="P800" s="100">
        <v>6</v>
      </c>
      <c r="Q800" s="100">
        <v>66.7</v>
      </c>
      <c r="R800" s="100">
        <v>0</v>
      </c>
      <c r="S800" s="100">
        <v>0</v>
      </c>
      <c r="T800" s="100">
        <v>32</v>
      </c>
      <c r="U800" s="100">
        <v>34.4</v>
      </c>
      <c r="V800" s="100">
        <v>39</v>
      </c>
      <c r="W800" s="100">
        <v>38.5</v>
      </c>
      <c r="X800" s="100" t="s">
        <v>78</v>
      </c>
    </row>
    <row r="801" spans="1:24">
      <c r="A801" s="100" t="s">
        <v>885</v>
      </c>
      <c r="B801" s="100" t="s">
        <v>924</v>
      </c>
      <c r="C801" s="100" t="s">
        <v>828</v>
      </c>
      <c r="D801" s="100" t="str">
        <f t="shared" si="37"/>
        <v>134900050</v>
      </c>
      <c r="E801" s="100" t="s">
        <v>812</v>
      </c>
      <c r="F801" s="100" t="s">
        <v>818</v>
      </c>
      <c r="G801" s="100" t="s">
        <v>700</v>
      </c>
      <c r="H801" s="100">
        <v>212</v>
      </c>
      <c r="I801" s="100">
        <v>79.7</v>
      </c>
      <c r="J801" s="100">
        <v>93</v>
      </c>
      <c r="K801" s="100">
        <v>92.5</v>
      </c>
      <c r="L801" s="100">
        <v>104</v>
      </c>
      <c r="M801" s="100">
        <v>66.400000000000006</v>
      </c>
      <c r="N801" s="100">
        <v>8</v>
      </c>
      <c r="O801" s="100">
        <v>100</v>
      </c>
      <c r="P801" s="100">
        <v>6</v>
      </c>
      <c r="Q801" s="100">
        <v>83.3</v>
      </c>
      <c r="R801" s="100">
        <v>0</v>
      </c>
      <c r="S801" s="100">
        <v>0</v>
      </c>
      <c r="T801" s="100">
        <v>32</v>
      </c>
      <c r="U801" s="100">
        <v>40.700000000000003</v>
      </c>
      <c r="V801" s="100">
        <v>39</v>
      </c>
      <c r="W801" s="100">
        <v>46.1</v>
      </c>
      <c r="X801" s="100" t="s">
        <v>78</v>
      </c>
    </row>
    <row r="802" spans="1:24">
      <c r="A802" s="100" t="s">
        <v>885</v>
      </c>
      <c r="B802" s="100" t="s">
        <v>924</v>
      </c>
      <c r="C802" s="100" t="s">
        <v>828</v>
      </c>
      <c r="D802" s="100" t="str">
        <f t="shared" si="37"/>
        <v>134900050</v>
      </c>
      <c r="E802" s="100" t="s">
        <v>812</v>
      </c>
      <c r="F802" s="100" t="s">
        <v>819</v>
      </c>
      <c r="G802" s="100" t="s">
        <v>699</v>
      </c>
      <c r="H802" s="100">
        <v>236</v>
      </c>
      <c r="I802" s="100">
        <v>87.3</v>
      </c>
      <c r="J802" s="100">
        <v>90</v>
      </c>
      <c r="K802" s="100">
        <v>96.7</v>
      </c>
      <c r="L802" s="100">
        <v>125</v>
      </c>
      <c r="M802" s="100">
        <v>80</v>
      </c>
      <c r="N802" s="100">
        <v>6</v>
      </c>
      <c r="O802" s="100">
        <v>100</v>
      </c>
      <c r="P802" s="100">
        <v>10</v>
      </c>
      <c r="Q802" s="100">
        <v>80</v>
      </c>
      <c r="R802" s="100">
        <v>0</v>
      </c>
      <c r="S802" s="100">
        <v>0</v>
      </c>
      <c r="T802" s="100">
        <v>29</v>
      </c>
      <c r="U802" s="100">
        <v>34.5</v>
      </c>
      <c r="V802" s="100">
        <v>39</v>
      </c>
      <c r="W802" s="100">
        <v>76.900000000000006</v>
      </c>
      <c r="X802" s="100" t="s">
        <v>78</v>
      </c>
    </row>
    <row r="803" spans="1:24">
      <c r="A803" s="100" t="s">
        <v>885</v>
      </c>
      <c r="B803" s="100" t="s">
        <v>924</v>
      </c>
      <c r="C803" s="100" t="s">
        <v>828</v>
      </c>
      <c r="D803" s="100" t="str">
        <f t="shared" si="37"/>
        <v>134900050</v>
      </c>
      <c r="E803" s="100" t="s">
        <v>812</v>
      </c>
      <c r="F803" s="100" t="s">
        <v>819</v>
      </c>
      <c r="G803" s="100" t="s">
        <v>700</v>
      </c>
      <c r="H803" s="100">
        <v>236</v>
      </c>
      <c r="I803" s="100">
        <v>74.2</v>
      </c>
      <c r="J803" s="100">
        <v>90</v>
      </c>
      <c r="K803" s="100">
        <v>93.3</v>
      </c>
      <c r="L803" s="100">
        <v>125</v>
      </c>
      <c r="M803" s="100">
        <v>60.8</v>
      </c>
      <c r="N803" s="100">
        <v>6</v>
      </c>
      <c r="O803" s="100">
        <v>100</v>
      </c>
      <c r="P803" s="100">
        <v>10</v>
      </c>
      <c r="Q803" s="100">
        <v>50</v>
      </c>
      <c r="R803" s="100">
        <v>0</v>
      </c>
      <c r="S803" s="100">
        <v>0</v>
      </c>
      <c r="T803" s="100">
        <v>29</v>
      </c>
      <c r="U803" s="100">
        <v>17.2</v>
      </c>
      <c r="V803" s="100">
        <v>39</v>
      </c>
      <c r="W803" s="100">
        <v>43.6</v>
      </c>
      <c r="X803" s="100" t="s">
        <v>78</v>
      </c>
    </row>
    <row r="804" spans="1:24">
      <c r="A804" s="100" t="s">
        <v>885</v>
      </c>
      <c r="B804" s="100" t="s">
        <v>924</v>
      </c>
      <c r="C804" s="100" t="s">
        <v>820</v>
      </c>
      <c r="D804" s="100" t="str">
        <f t="shared" si="37"/>
        <v>134900060</v>
      </c>
      <c r="E804" s="100" t="s">
        <v>812</v>
      </c>
      <c r="F804" s="100" t="s">
        <v>814</v>
      </c>
      <c r="G804" s="100" t="s">
        <v>699</v>
      </c>
      <c r="H804" s="100">
        <v>84</v>
      </c>
      <c r="I804" s="100">
        <v>69</v>
      </c>
      <c r="J804" s="100">
        <v>42</v>
      </c>
      <c r="K804" s="100">
        <v>88.1</v>
      </c>
      <c r="L804" s="100">
        <v>33</v>
      </c>
      <c r="M804" s="100">
        <v>45.5</v>
      </c>
      <c r="N804" s="100">
        <v>3</v>
      </c>
      <c r="O804" s="100">
        <v>66.7</v>
      </c>
      <c r="P804" s="100">
        <v>4</v>
      </c>
      <c r="Q804" s="100">
        <v>50</v>
      </c>
      <c r="R804" s="100">
        <v>5</v>
      </c>
      <c r="S804" s="100">
        <v>20</v>
      </c>
      <c r="T804" s="100">
        <v>19</v>
      </c>
      <c r="U804" s="100">
        <v>26.3</v>
      </c>
      <c r="V804" s="100">
        <v>22</v>
      </c>
      <c r="W804" s="100">
        <v>40.9</v>
      </c>
      <c r="X804" s="100" t="s">
        <v>78</v>
      </c>
    </row>
    <row r="805" spans="1:24">
      <c r="A805" s="100" t="s">
        <v>885</v>
      </c>
      <c r="B805" s="100" t="s">
        <v>924</v>
      </c>
      <c r="C805" s="100" t="s">
        <v>820</v>
      </c>
      <c r="D805" s="100" t="str">
        <f t="shared" si="37"/>
        <v>134900060</v>
      </c>
      <c r="E805" s="100" t="s">
        <v>812</v>
      </c>
      <c r="F805" s="100" t="s">
        <v>814</v>
      </c>
      <c r="G805" s="100" t="s">
        <v>700</v>
      </c>
      <c r="H805" s="100">
        <v>84</v>
      </c>
      <c r="I805" s="100">
        <v>72.599999999999994</v>
      </c>
      <c r="J805" s="100">
        <v>42</v>
      </c>
      <c r="K805" s="100">
        <v>85.7</v>
      </c>
      <c r="L805" s="100">
        <v>33</v>
      </c>
      <c r="M805" s="100">
        <v>54.5</v>
      </c>
      <c r="N805" s="100">
        <v>3</v>
      </c>
      <c r="O805" s="100">
        <v>66.7</v>
      </c>
      <c r="P805" s="100">
        <v>4</v>
      </c>
      <c r="Q805" s="100">
        <v>75</v>
      </c>
      <c r="R805" s="100">
        <v>5</v>
      </c>
      <c r="S805" s="100">
        <v>60</v>
      </c>
      <c r="T805" s="100">
        <v>19</v>
      </c>
      <c r="U805" s="100">
        <v>31.6</v>
      </c>
      <c r="V805" s="100">
        <v>22</v>
      </c>
      <c r="W805" s="100">
        <v>59.1</v>
      </c>
      <c r="X805" s="100" t="s">
        <v>78</v>
      </c>
    </row>
    <row r="806" spans="1:24">
      <c r="A806" s="100" t="s">
        <v>885</v>
      </c>
      <c r="B806" s="100" t="s">
        <v>924</v>
      </c>
      <c r="C806" s="100" t="s">
        <v>820</v>
      </c>
      <c r="D806" s="100" t="str">
        <f t="shared" si="37"/>
        <v>134900060</v>
      </c>
      <c r="E806" s="100" t="s">
        <v>812</v>
      </c>
      <c r="F806" s="100" t="s">
        <v>815</v>
      </c>
      <c r="G806" s="100" t="s">
        <v>699</v>
      </c>
      <c r="H806" s="100">
        <v>66</v>
      </c>
      <c r="I806" s="100">
        <v>77.3</v>
      </c>
      <c r="J806" s="100">
        <v>27</v>
      </c>
      <c r="K806" s="100">
        <v>92.6</v>
      </c>
      <c r="L806" s="100">
        <v>31</v>
      </c>
      <c r="M806" s="100">
        <v>64.599999999999994</v>
      </c>
      <c r="N806" s="100">
        <v>2</v>
      </c>
      <c r="O806" s="100">
        <v>100</v>
      </c>
      <c r="P806" s="100">
        <v>6</v>
      </c>
      <c r="Q806" s="100">
        <v>66.7</v>
      </c>
      <c r="R806" s="100">
        <v>7</v>
      </c>
      <c r="S806" s="100">
        <v>28.6</v>
      </c>
      <c r="T806" s="100">
        <v>10</v>
      </c>
      <c r="U806" s="100">
        <v>30</v>
      </c>
      <c r="V806" s="100">
        <v>15</v>
      </c>
      <c r="W806" s="100">
        <v>60</v>
      </c>
      <c r="X806" s="100" t="s">
        <v>78</v>
      </c>
    </row>
    <row r="807" spans="1:24">
      <c r="A807" s="100" t="s">
        <v>885</v>
      </c>
      <c r="B807" s="100" t="s">
        <v>924</v>
      </c>
      <c r="C807" s="100" t="s">
        <v>820</v>
      </c>
      <c r="D807" s="100" t="str">
        <f t="shared" si="37"/>
        <v>134900060</v>
      </c>
      <c r="E807" s="100" t="s">
        <v>812</v>
      </c>
      <c r="F807" s="100" t="s">
        <v>815</v>
      </c>
      <c r="G807" s="100" t="s">
        <v>700</v>
      </c>
      <c r="H807" s="100">
        <v>66</v>
      </c>
      <c r="I807" s="100">
        <v>75.8</v>
      </c>
      <c r="J807" s="100">
        <v>27</v>
      </c>
      <c r="K807" s="100">
        <v>88.9</v>
      </c>
      <c r="L807" s="100">
        <v>31</v>
      </c>
      <c r="M807" s="100">
        <v>64.599999999999994</v>
      </c>
      <c r="N807" s="100">
        <v>2</v>
      </c>
      <c r="O807" s="100">
        <v>100</v>
      </c>
      <c r="P807" s="100">
        <v>6</v>
      </c>
      <c r="Q807" s="100">
        <v>66.7</v>
      </c>
      <c r="R807" s="100">
        <v>7</v>
      </c>
      <c r="S807" s="100">
        <v>28.6</v>
      </c>
      <c r="T807" s="100">
        <v>10</v>
      </c>
      <c r="U807" s="100">
        <v>30</v>
      </c>
      <c r="V807" s="100">
        <v>15</v>
      </c>
      <c r="W807" s="100">
        <v>53.3</v>
      </c>
      <c r="X807" s="100" t="s">
        <v>78</v>
      </c>
    </row>
    <row r="808" spans="1:24">
      <c r="A808" s="100" t="s">
        <v>885</v>
      </c>
      <c r="B808" s="100" t="s">
        <v>924</v>
      </c>
      <c r="C808" s="100" t="s">
        <v>820</v>
      </c>
      <c r="D808" s="100" t="str">
        <f t="shared" si="37"/>
        <v>134900060</v>
      </c>
      <c r="E808" s="100" t="s">
        <v>812</v>
      </c>
      <c r="F808" s="100" t="s">
        <v>816</v>
      </c>
      <c r="G808" s="100" t="s">
        <v>699</v>
      </c>
      <c r="H808" s="100">
        <v>91</v>
      </c>
      <c r="I808" s="100">
        <v>60.4</v>
      </c>
      <c r="J808" s="100">
        <v>30</v>
      </c>
      <c r="K808" s="100">
        <v>86.7</v>
      </c>
      <c r="L808" s="100">
        <v>51</v>
      </c>
      <c r="M808" s="100">
        <v>51</v>
      </c>
      <c r="N808" s="100">
        <v>1</v>
      </c>
      <c r="O808" s="100">
        <v>0</v>
      </c>
      <c r="P808" s="100">
        <v>8</v>
      </c>
      <c r="Q808" s="100">
        <v>37.5</v>
      </c>
      <c r="R808" s="100">
        <v>6</v>
      </c>
      <c r="S808" s="100">
        <v>33.299999999999997</v>
      </c>
      <c r="T808" s="100">
        <v>13</v>
      </c>
      <c r="U808" s="100">
        <v>23.1</v>
      </c>
      <c r="V808" s="100">
        <v>30</v>
      </c>
      <c r="W808" s="100">
        <v>36.700000000000003</v>
      </c>
      <c r="X808" s="100" t="s">
        <v>78</v>
      </c>
    </row>
    <row r="809" spans="1:24">
      <c r="A809" s="100" t="s">
        <v>885</v>
      </c>
      <c r="B809" s="100" t="s">
        <v>924</v>
      </c>
      <c r="C809" s="100" t="s">
        <v>820</v>
      </c>
      <c r="D809" s="100" t="str">
        <f t="shared" si="37"/>
        <v>134900060</v>
      </c>
      <c r="E809" s="100" t="s">
        <v>812</v>
      </c>
      <c r="F809" s="100" t="s">
        <v>816</v>
      </c>
      <c r="G809" s="100" t="s">
        <v>700</v>
      </c>
      <c r="H809" s="100">
        <v>91</v>
      </c>
      <c r="I809" s="100">
        <v>69.3</v>
      </c>
      <c r="J809" s="100">
        <v>30</v>
      </c>
      <c r="K809" s="100">
        <v>90</v>
      </c>
      <c r="L809" s="100">
        <v>51</v>
      </c>
      <c r="M809" s="100">
        <v>56.9</v>
      </c>
      <c r="N809" s="100">
        <v>1</v>
      </c>
      <c r="O809" s="100">
        <v>100</v>
      </c>
      <c r="P809" s="100">
        <v>8</v>
      </c>
      <c r="Q809" s="100">
        <v>62.5</v>
      </c>
      <c r="R809" s="100">
        <v>6</v>
      </c>
      <c r="S809" s="100">
        <v>50</v>
      </c>
      <c r="T809" s="100">
        <v>13</v>
      </c>
      <c r="U809" s="100">
        <v>38.5</v>
      </c>
      <c r="V809" s="100">
        <v>30</v>
      </c>
      <c r="W809" s="100">
        <v>50</v>
      </c>
      <c r="X809" s="100" t="s">
        <v>78</v>
      </c>
    </row>
    <row r="810" spans="1:24">
      <c r="A810" s="100" t="s">
        <v>885</v>
      </c>
      <c r="B810" s="100" t="s">
        <v>925</v>
      </c>
      <c r="C810" s="100" t="s">
        <v>854</v>
      </c>
      <c r="D810" s="100" t="str">
        <f t="shared" si="37"/>
        <v>135680070</v>
      </c>
      <c r="E810" s="100" t="s">
        <v>812</v>
      </c>
      <c r="F810" s="100" t="s">
        <v>817</v>
      </c>
      <c r="G810" s="100" t="s">
        <v>699</v>
      </c>
      <c r="H810" s="100">
        <v>436</v>
      </c>
      <c r="I810" s="100">
        <v>69</v>
      </c>
      <c r="J810" s="100">
        <v>96</v>
      </c>
      <c r="K810" s="100">
        <v>83.3</v>
      </c>
      <c r="L810" s="100">
        <v>197</v>
      </c>
      <c r="M810" s="100">
        <v>66</v>
      </c>
      <c r="N810" s="100">
        <v>36</v>
      </c>
      <c r="O810" s="100">
        <v>91.7</v>
      </c>
      <c r="P810" s="100">
        <v>104</v>
      </c>
      <c r="Q810" s="100">
        <v>54.8</v>
      </c>
      <c r="R810" s="100">
        <v>14</v>
      </c>
      <c r="S810" s="100">
        <v>0</v>
      </c>
      <c r="T810" s="100">
        <v>68</v>
      </c>
      <c r="U810" s="100">
        <v>35.299999999999997</v>
      </c>
      <c r="V810" s="100">
        <v>165</v>
      </c>
      <c r="W810" s="100">
        <v>54.5</v>
      </c>
      <c r="X810" s="100" t="s">
        <v>78</v>
      </c>
    </row>
    <row r="811" spans="1:24">
      <c r="A811" s="100" t="s">
        <v>885</v>
      </c>
      <c r="B811" s="100" t="s">
        <v>925</v>
      </c>
      <c r="C811" s="100" t="s">
        <v>854</v>
      </c>
      <c r="D811" s="100" t="str">
        <f t="shared" si="37"/>
        <v>135680070</v>
      </c>
      <c r="E811" s="100" t="s">
        <v>812</v>
      </c>
      <c r="F811" s="100" t="s">
        <v>817</v>
      </c>
      <c r="G811" s="100" t="s">
        <v>700</v>
      </c>
      <c r="H811" s="100">
        <v>435</v>
      </c>
      <c r="I811" s="100">
        <v>68.3</v>
      </c>
      <c r="J811" s="100">
        <v>96</v>
      </c>
      <c r="K811" s="100">
        <v>82.3</v>
      </c>
      <c r="L811" s="100">
        <v>197</v>
      </c>
      <c r="M811" s="100">
        <v>59.4</v>
      </c>
      <c r="N811" s="100">
        <v>36</v>
      </c>
      <c r="O811" s="100">
        <v>94.5</v>
      </c>
      <c r="P811" s="100">
        <v>103</v>
      </c>
      <c r="Q811" s="100">
        <v>63.2</v>
      </c>
      <c r="R811" s="100">
        <v>14</v>
      </c>
      <c r="S811" s="100">
        <v>35.700000000000003</v>
      </c>
      <c r="T811" s="100">
        <v>67</v>
      </c>
      <c r="U811" s="100">
        <v>31.4</v>
      </c>
      <c r="V811" s="100">
        <v>165</v>
      </c>
      <c r="W811" s="100">
        <v>52.1</v>
      </c>
      <c r="X811" s="100" t="s">
        <v>78</v>
      </c>
    </row>
    <row r="812" spans="1:24">
      <c r="A812" s="100" t="s">
        <v>926</v>
      </c>
      <c r="B812" s="100" t="s">
        <v>927</v>
      </c>
      <c r="C812" s="100" t="s">
        <v>928</v>
      </c>
      <c r="D812" s="100" t="str">
        <f t="shared" si="37"/>
        <v>151730078</v>
      </c>
      <c r="E812" s="100" t="s">
        <v>812</v>
      </c>
      <c r="F812" s="100" t="s">
        <v>818</v>
      </c>
      <c r="G812" s="100" t="s">
        <v>699</v>
      </c>
      <c r="H812" s="100">
        <v>153</v>
      </c>
      <c r="I812" s="100">
        <v>38.5</v>
      </c>
      <c r="J812" s="100">
        <v>79</v>
      </c>
      <c r="K812" s="100">
        <v>53.2</v>
      </c>
      <c r="L812" s="100">
        <v>58</v>
      </c>
      <c r="M812" s="100">
        <v>22.4</v>
      </c>
      <c r="N812" s="100">
        <v>3</v>
      </c>
      <c r="O812" s="100">
        <v>100</v>
      </c>
      <c r="P812" s="100">
        <v>13</v>
      </c>
      <c r="Q812" s="100">
        <v>7.7</v>
      </c>
      <c r="R812" s="100">
        <v>5</v>
      </c>
      <c r="S812" s="100">
        <v>0</v>
      </c>
      <c r="T812" s="100">
        <v>33</v>
      </c>
      <c r="U812" s="100">
        <v>9.1</v>
      </c>
      <c r="V812" s="100">
        <v>62</v>
      </c>
      <c r="W812" s="100">
        <v>11.3</v>
      </c>
      <c r="X812" s="100" t="s">
        <v>78</v>
      </c>
    </row>
    <row r="813" spans="1:24">
      <c r="A813" s="100" t="s">
        <v>926</v>
      </c>
      <c r="B813" s="100" t="s">
        <v>927</v>
      </c>
      <c r="C813" s="100" t="s">
        <v>928</v>
      </c>
      <c r="D813" s="100" t="str">
        <f t="shared" si="37"/>
        <v>151730078</v>
      </c>
      <c r="E813" s="100" t="s">
        <v>812</v>
      </c>
      <c r="F813" s="100" t="s">
        <v>818</v>
      </c>
      <c r="G813" s="100" t="s">
        <v>700</v>
      </c>
      <c r="H813" s="100">
        <v>153</v>
      </c>
      <c r="I813" s="100">
        <v>38.5</v>
      </c>
      <c r="J813" s="100">
        <v>79</v>
      </c>
      <c r="K813" s="100">
        <v>51.9</v>
      </c>
      <c r="L813" s="100">
        <v>58</v>
      </c>
      <c r="M813" s="100">
        <v>18.899999999999999</v>
      </c>
      <c r="N813" s="100">
        <v>3</v>
      </c>
      <c r="O813" s="100">
        <v>100</v>
      </c>
      <c r="P813" s="100">
        <v>13</v>
      </c>
      <c r="Q813" s="100">
        <v>30.8</v>
      </c>
      <c r="R813" s="100">
        <v>5</v>
      </c>
      <c r="S813" s="100">
        <v>0</v>
      </c>
      <c r="T813" s="100">
        <v>33</v>
      </c>
      <c r="U813" s="100">
        <v>0</v>
      </c>
      <c r="V813" s="100">
        <v>62</v>
      </c>
      <c r="W813" s="100">
        <v>19.3</v>
      </c>
      <c r="X813" s="100" t="s">
        <v>78</v>
      </c>
    </row>
    <row r="814" spans="1:24">
      <c r="A814" s="100" t="s">
        <v>926</v>
      </c>
      <c r="B814" s="100" t="s">
        <v>927</v>
      </c>
      <c r="C814" s="100" t="s">
        <v>928</v>
      </c>
      <c r="D814" s="100" t="str">
        <f t="shared" si="37"/>
        <v>151730078</v>
      </c>
      <c r="E814" s="100" t="s">
        <v>812</v>
      </c>
      <c r="F814" s="100" t="s">
        <v>819</v>
      </c>
      <c r="G814" s="100" t="s">
        <v>699</v>
      </c>
      <c r="H814" s="100">
        <v>171</v>
      </c>
      <c r="I814" s="100">
        <v>69.5</v>
      </c>
      <c r="J814" s="100">
        <v>95</v>
      </c>
      <c r="K814" s="100">
        <v>80</v>
      </c>
      <c r="L814" s="100">
        <v>55</v>
      </c>
      <c r="M814" s="100">
        <v>52.7</v>
      </c>
      <c r="N814" s="100">
        <v>8</v>
      </c>
      <c r="O814" s="100">
        <v>100</v>
      </c>
      <c r="P814" s="100">
        <v>11</v>
      </c>
      <c r="Q814" s="100">
        <v>45.5</v>
      </c>
      <c r="R814" s="100">
        <v>1</v>
      </c>
      <c r="S814" s="100">
        <v>0</v>
      </c>
      <c r="T814" s="100">
        <v>44</v>
      </c>
      <c r="U814" s="100">
        <v>25</v>
      </c>
      <c r="V814" s="100">
        <v>69</v>
      </c>
      <c r="W814" s="100">
        <v>49.2</v>
      </c>
      <c r="X814" s="100" t="s">
        <v>78</v>
      </c>
    </row>
    <row r="815" spans="1:24">
      <c r="A815" s="100" t="s">
        <v>926</v>
      </c>
      <c r="B815" s="100" t="s">
        <v>927</v>
      </c>
      <c r="C815" s="100" t="s">
        <v>928</v>
      </c>
      <c r="D815" s="100" t="str">
        <f t="shared" si="37"/>
        <v>151730078</v>
      </c>
      <c r="E815" s="100" t="s">
        <v>812</v>
      </c>
      <c r="F815" s="100" t="s">
        <v>819</v>
      </c>
      <c r="G815" s="100" t="s">
        <v>700</v>
      </c>
      <c r="H815" s="100">
        <v>171</v>
      </c>
      <c r="I815" s="100">
        <v>59.6</v>
      </c>
      <c r="J815" s="100">
        <v>95</v>
      </c>
      <c r="K815" s="100">
        <v>68.400000000000006</v>
      </c>
      <c r="L815" s="100">
        <v>55</v>
      </c>
      <c r="M815" s="100">
        <v>40</v>
      </c>
      <c r="N815" s="100">
        <v>8</v>
      </c>
      <c r="O815" s="100">
        <v>100</v>
      </c>
      <c r="P815" s="100">
        <v>11</v>
      </c>
      <c r="Q815" s="100">
        <v>45.5</v>
      </c>
      <c r="R815" s="100">
        <v>1</v>
      </c>
      <c r="S815" s="100">
        <v>0</v>
      </c>
      <c r="T815" s="100">
        <v>44</v>
      </c>
      <c r="U815" s="100">
        <v>15.9</v>
      </c>
      <c r="V815" s="100">
        <v>69</v>
      </c>
      <c r="W815" s="100">
        <v>42</v>
      </c>
      <c r="X815" s="100" t="s">
        <v>78</v>
      </c>
    </row>
    <row r="816" spans="1:24">
      <c r="A816" s="100" t="s">
        <v>926</v>
      </c>
      <c r="B816" s="100" t="s">
        <v>929</v>
      </c>
      <c r="C816" s="100" t="s">
        <v>820</v>
      </c>
      <c r="D816" s="100" t="str">
        <f t="shared" si="37"/>
        <v>152440060</v>
      </c>
      <c r="E816" s="100" t="s">
        <v>812</v>
      </c>
      <c r="F816" s="100" t="s">
        <v>818</v>
      </c>
      <c r="G816" s="100" t="s">
        <v>699</v>
      </c>
      <c r="H816" s="100">
        <v>356</v>
      </c>
      <c r="I816" s="100">
        <v>73.599999999999994</v>
      </c>
      <c r="J816" s="100">
        <v>274</v>
      </c>
      <c r="K816" s="100">
        <v>78.8</v>
      </c>
      <c r="L816" s="100">
        <v>40</v>
      </c>
      <c r="M816" s="100">
        <v>47.5</v>
      </c>
      <c r="N816" s="100">
        <v>17</v>
      </c>
      <c r="O816" s="100">
        <v>70.5</v>
      </c>
      <c r="P816" s="100">
        <v>21</v>
      </c>
      <c r="Q816" s="100">
        <v>61.9</v>
      </c>
      <c r="R816" s="100">
        <v>0</v>
      </c>
      <c r="S816" s="100">
        <v>0</v>
      </c>
      <c r="T816" s="100">
        <v>68</v>
      </c>
      <c r="U816" s="100">
        <v>27.9</v>
      </c>
      <c r="V816" s="100">
        <v>40</v>
      </c>
      <c r="W816" s="100">
        <v>52.5</v>
      </c>
      <c r="X816" s="100" t="s">
        <v>78</v>
      </c>
    </row>
    <row r="817" spans="1:24">
      <c r="A817" s="100" t="s">
        <v>926</v>
      </c>
      <c r="B817" s="100" t="s">
        <v>929</v>
      </c>
      <c r="C817" s="100" t="s">
        <v>820</v>
      </c>
      <c r="D817" s="100" t="str">
        <f t="shared" ref="D817:D837" si="38">A817&amp;B817&amp;C817</f>
        <v>152440060</v>
      </c>
      <c r="E817" s="100" t="s">
        <v>812</v>
      </c>
      <c r="F817" s="100" t="s">
        <v>818</v>
      </c>
      <c r="G817" s="100" t="s">
        <v>700</v>
      </c>
      <c r="H817" s="100">
        <v>355</v>
      </c>
      <c r="I817" s="100">
        <v>72.400000000000006</v>
      </c>
      <c r="J817" s="100">
        <v>274</v>
      </c>
      <c r="K817" s="100">
        <v>78.099999999999994</v>
      </c>
      <c r="L817" s="100">
        <v>39</v>
      </c>
      <c r="M817" s="100">
        <v>43.6</v>
      </c>
      <c r="N817" s="100">
        <v>17</v>
      </c>
      <c r="O817" s="100">
        <v>76.5</v>
      </c>
      <c r="P817" s="100">
        <v>21</v>
      </c>
      <c r="Q817" s="100">
        <v>52.4</v>
      </c>
      <c r="R817" s="100">
        <v>0</v>
      </c>
      <c r="S817" s="100">
        <v>0</v>
      </c>
      <c r="T817" s="100">
        <v>67</v>
      </c>
      <c r="U817" s="100">
        <v>25.3</v>
      </c>
      <c r="V817" s="100">
        <v>40</v>
      </c>
      <c r="W817" s="100">
        <v>52.5</v>
      </c>
      <c r="X817" s="100" t="s">
        <v>78</v>
      </c>
    </row>
    <row r="818" spans="1:24">
      <c r="A818" s="100" t="s">
        <v>926</v>
      </c>
      <c r="B818" s="100" t="s">
        <v>929</v>
      </c>
      <c r="C818" s="100" t="s">
        <v>820</v>
      </c>
      <c r="D818" s="100" t="str">
        <f t="shared" si="38"/>
        <v>152440060</v>
      </c>
      <c r="E818" s="100" t="s">
        <v>812</v>
      </c>
      <c r="F818" s="100" t="s">
        <v>819</v>
      </c>
      <c r="G818" s="100" t="s">
        <v>699</v>
      </c>
      <c r="H818" s="100">
        <v>356</v>
      </c>
      <c r="I818" s="100">
        <v>85.7</v>
      </c>
      <c r="J818" s="100">
        <v>278</v>
      </c>
      <c r="K818" s="100">
        <v>86.3</v>
      </c>
      <c r="L818" s="100">
        <v>42</v>
      </c>
      <c r="M818" s="100">
        <v>76.2</v>
      </c>
      <c r="N818" s="100">
        <v>17</v>
      </c>
      <c r="O818" s="100">
        <v>100</v>
      </c>
      <c r="P818" s="100">
        <v>18</v>
      </c>
      <c r="Q818" s="100">
        <v>88.9</v>
      </c>
      <c r="R818" s="100">
        <v>0</v>
      </c>
      <c r="S818" s="100">
        <v>0</v>
      </c>
      <c r="T818" s="100">
        <v>62</v>
      </c>
      <c r="U818" s="100">
        <v>48.4</v>
      </c>
      <c r="V818" s="100">
        <v>27</v>
      </c>
      <c r="W818" s="100">
        <v>70.400000000000006</v>
      </c>
      <c r="X818" s="100" t="s">
        <v>78</v>
      </c>
    </row>
    <row r="819" spans="1:24">
      <c r="A819" s="100" t="s">
        <v>926</v>
      </c>
      <c r="B819" s="100" t="s">
        <v>929</v>
      </c>
      <c r="C819" s="100" t="s">
        <v>820</v>
      </c>
      <c r="D819" s="100" t="str">
        <f t="shared" si="38"/>
        <v>152440060</v>
      </c>
      <c r="E819" s="100" t="s">
        <v>812</v>
      </c>
      <c r="F819" s="100" t="s">
        <v>819</v>
      </c>
      <c r="G819" s="100" t="s">
        <v>700</v>
      </c>
      <c r="H819" s="100">
        <v>355</v>
      </c>
      <c r="I819" s="100">
        <v>74.099999999999994</v>
      </c>
      <c r="J819" s="100">
        <v>277</v>
      </c>
      <c r="K819" s="100">
        <v>74.7</v>
      </c>
      <c r="L819" s="100">
        <v>42</v>
      </c>
      <c r="M819" s="100">
        <v>57.1</v>
      </c>
      <c r="N819" s="100">
        <v>17</v>
      </c>
      <c r="O819" s="100">
        <v>94.2</v>
      </c>
      <c r="P819" s="100">
        <v>18</v>
      </c>
      <c r="Q819" s="100">
        <v>83.3</v>
      </c>
      <c r="R819" s="100">
        <v>0</v>
      </c>
      <c r="S819" s="100">
        <v>0</v>
      </c>
      <c r="T819" s="100">
        <v>62</v>
      </c>
      <c r="U819" s="100">
        <v>32.200000000000003</v>
      </c>
      <c r="V819" s="100">
        <v>27</v>
      </c>
      <c r="W819" s="100">
        <v>55.5</v>
      </c>
      <c r="X819" s="100" t="s">
        <v>78</v>
      </c>
    </row>
    <row r="820" spans="1:24">
      <c r="A820" s="100" t="s">
        <v>926</v>
      </c>
      <c r="B820" s="100" t="s">
        <v>930</v>
      </c>
      <c r="C820" s="100" t="s">
        <v>828</v>
      </c>
      <c r="D820" s="100" t="str">
        <f t="shared" si="38"/>
        <v>154020050</v>
      </c>
      <c r="E820" s="100" t="s">
        <v>812</v>
      </c>
      <c r="F820" s="100" t="s">
        <v>811</v>
      </c>
      <c r="G820" s="100" t="s">
        <v>699</v>
      </c>
      <c r="H820" s="100">
        <v>107</v>
      </c>
      <c r="I820" s="100">
        <v>83.1</v>
      </c>
      <c r="J820" s="100">
        <v>56</v>
      </c>
      <c r="K820" s="100">
        <v>91.1</v>
      </c>
      <c r="L820" s="100">
        <v>45</v>
      </c>
      <c r="M820" s="100">
        <v>73.3</v>
      </c>
      <c r="N820" s="100">
        <v>0</v>
      </c>
      <c r="O820" s="100">
        <v>0</v>
      </c>
      <c r="P820" s="100">
        <v>6</v>
      </c>
      <c r="Q820" s="100">
        <v>83.3</v>
      </c>
      <c r="R820" s="100">
        <v>0</v>
      </c>
      <c r="S820" s="100">
        <v>0</v>
      </c>
      <c r="T820" s="100">
        <v>21</v>
      </c>
      <c r="U820" s="100">
        <v>42.9</v>
      </c>
      <c r="V820" s="100">
        <v>54</v>
      </c>
      <c r="W820" s="100">
        <v>74.099999999999994</v>
      </c>
      <c r="X820" s="100" t="s">
        <v>78</v>
      </c>
    </row>
    <row r="821" spans="1:24">
      <c r="A821" s="100" t="s">
        <v>926</v>
      </c>
      <c r="B821" s="100" t="s">
        <v>930</v>
      </c>
      <c r="C821" s="100" t="s">
        <v>828</v>
      </c>
      <c r="D821" s="100" t="str">
        <f t="shared" si="38"/>
        <v>154020050</v>
      </c>
      <c r="E821" s="100" t="s">
        <v>812</v>
      </c>
      <c r="F821" s="100" t="s">
        <v>811</v>
      </c>
      <c r="G821" s="100" t="s">
        <v>700</v>
      </c>
      <c r="H821" s="100">
        <v>107</v>
      </c>
      <c r="I821" s="100">
        <v>59.8</v>
      </c>
      <c r="J821" s="100">
        <v>56</v>
      </c>
      <c r="K821" s="100">
        <v>75</v>
      </c>
      <c r="L821" s="100">
        <v>45</v>
      </c>
      <c r="M821" s="100">
        <v>37.799999999999997</v>
      </c>
      <c r="N821" s="100">
        <v>0</v>
      </c>
      <c r="O821" s="100">
        <v>0</v>
      </c>
      <c r="P821" s="100">
        <v>6</v>
      </c>
      <c r="Q821" s="100">
        <v>83.4</v>
      </c>
      <c r="R821" s="100">
        <v>0</v>
      </c>
      <c r="S821" s="100">
        <v>0</v>
      </c>
      <c r="T821" s="100">
        <v>21</v>
      </c>
      <c r="U821" s="100">
        <v>4.8</v>
      </c>
      <c r="V821" s="100">
        <v>54</v>
      </c>
      <c r="W821" s="100">
        <v>40.700000000000003</v>
      </c>
      <c r="X821" s="100" t="s">
        <v>78</v>
      </c>
    </row>
    <row r="822" spans="1:24">
      <c r="A822" s="100" t="s">
        <v>926</v>
      </c>
      <c r="B822" s="100" t="s">
        <v>930</v>
      </c>
      <c r="C822" s="100" t="s">
        <v>828</v>
      </c>
      <c r="D822" s="100" t="str">
        <f t="shared" si="38"/>
        <v>154020050</v>
      </c>
      <c r="E822" s="100" t="s">
        <v>812</v>
      </c>
      <c r="F822" s="100" t="s">
        <v>818</v>
      </c>
      <c r="G822" s="100" t="s">
        <v>699</v>
      </c>
      <c r="H822" s="100">
        <v>63</v>
      </c>
      <c r="I822" s="100">
        <v>30.2</v>
      </c>
      <c r="J822" s="100">
        <v>15</v>
      </c>
      <c r="K822" s="100">
        <v>53.4</v>
      </c>
      <c r="L822" s="100">
        <v>44</v>
      </c>
      <c r="M822" s="100">
        <v>20.5</v>
      </c>
      <c r="N822" s="100">
        <v>0</v>
      </c>
      <c r="O822" s="100">
        <v>0</v>
      </c>
      <c r="P822" s="100">
        <v>4</v>
      </c>
      <c r="Q822" s="100">
        <v>50</v>
      </c>
      <c r="R822" s="100">
        <v>0</v>
      </c>
      <c r="S822" s="100">
        <v>0</v>
      </c>
      <c r="T822" s="100">
        <v>16</v>
      </c>
      <c r="U822" s="100">
        <v>6.3</v>
      </c>
      <c r="V822" s="100">
        <v>47</v>
      </c>
      <c r="W822" s="100">
        <v>27.6</v>
      </c>
      <c r="X822" s="100" t="s">
        <v>78</v>
      </c>
    </row>
    <row r="823" spans="1:24">
      <c r="A823" s="100" t="s">
        <v>926</v>
      </c>
      <c r="B823" s="100" t="s">
        <v>930</v>
      </c>
      <c r="C823" s="100" t="s">
        <v>828</v>
      </c>
      <c r="D823" s="100" t="str">
        <f t="shared" si="38"/>
        <v>154020050</v>
      </c>
      <c r="E823" s="100" t="s">
        <v>812</v>
      </c>
      <c r="F823" s="100" t="s">
        <v>818</v>
      </c>
      <c r="G823" s="100" t="s">
        <v>700</v>
      </c>
      <c r="H823" s="100">
        <v>63</v>
      </c>
      <c r="I823" s="100">
        <v>39.700000000000003</v>
      </c>
      <c r="J823" s="100">
        <v>15</v>
      </c>
      <c r="K823" s="100">
        <v>66.7</v>
      </c>
      <c r="L823" s="100">
        <v>44</v>
      </c>
      <c r="M823" s="100">
        <v>27.3</v>
      </c>
      <c r="N823" s="100">
        <v>0</v>
      </c>
      <c r="O823" s="100">
        <v>0</v>
      </c>
      <c r="P823" s="100">
        <v>4</v>
      </c>
      <c r="Q823" s="100">
        <v>75</v>
      </c>
      <c r="R823" s="100">
        <v>0</v>
      </c>
      <c r="S823" s="100">
        <v>0</v>
      </c>
      <c r="T823" s="100">
        <v>16</v>
      </c>
      <c r="U823" s="100">
        <v>12.5</v>
      </c>
      <c r="V823" s="100">
        <v>47</v>
      </c>
      <c r="W823" s="100">
        <v>36.1</v>
      </c>
      <c r="X823" s="100" t="s">
        <v>78</v>
      </c>
    </row>
    <row r="824" spans="1:24">
      <c r="A824" s="100" t="s">
        <v>926</v>
      </c>
      <c r="B824" s="100" t="s">
        <v>930</v>
      </c>
      <c r="C824" s="100" t="s">
        <v>828</v>
      </c>
      <c r="D824" s="100" t="str">
        <f t="shared" si="38"/>
        <v>154020050</v>
      </c>
      <c r="E824" s="100" t="s">
        <v>812</v>
      </c>
      <c r="F824" s="100" t="s">
        <v>819</v>
      </c>
      <c r="G824" s="100" t="s">
        <v>699</v>
      </c>
      <c r="H824" s="100">
        <v>72</v>
      </c>
      <c r="I824" s="100">
        <v>48.6</v>
      </c>
      <c r="J824" s="100">
        <v>22</v>
      </c>
      <c r="K824" s="100">
        <v>63.6</v>
      </c>
      <c r="L824" s="100">
        <v>44</v>
      </c>
      <c r="M824" s="100">
        <v>40.9</v>
      </c>
      <c r="N824" s="100">
        <v>2</v>
      </c>
      <c r="O824" s="100">
        <v>50</v>
      </c>
      <c r="P824" s="100">
        <v>4</v>
      </c>
      <c r="Q824" s="100">
        <v>50</v>
      </c>
      <c r="R824" s="100">
        <v>0</v>
      </c>
      <c r="S824" s="100">
        <v>0</v>
      </c>
      <c r="T824" s="100">
        <v>17</v>
      </c>
      <c r="U824" s="100">
        <v>11.8</v>
      </c>
      <c r="V824" s="100">
        <v>55</v>
      </c>
      <c r="W824" s="100">
        <v>43.6</v>
      </c>
      <c r="X824" s="100" t="s">
        <v>78</v>
      </c>
    </row>
    <row r="825" spans="1:24">
      <c r="A825" s="100" t="s">
        <v>926</v>
      </c>
      <c r="B825" s="100" t="s">
        <v>930</v>
      </c>
      <c r="C825" s="100" t="s">
        <v>828</v>
      </c>
      <c r="D825" s="100" t="str">
        <f t="shared" si="38"/>
        <v>154020050</v>
      </c>
      <c r="E825" s="100" t="s">
        <v>812</v>
      </c>
      <c r="F825" s="100" t="s">
        <v>819</v>
      </c>
      <c r="G825" s="100" t="s">
        <v>700</v>
      </c>
      <c r="H825" s="100">
        <v>71</v>
      </c>
      <c r="I825" s="100">
        <v>50.7</v>
      </c>
      <c r="J825" s="100">
        <v>22</v>
      </c>
      <c r="K825" s="100">
        <v>59.1</v>
      </c>
      <c r="L825" s="100">
        <v>43</v>
      </c>
      <c r="M825" s="100">
        <v>41.9</v>
      </c>
      <c r="N825" s="100">
        <v>2</v>
      </c>
      <c r="O825" s="100">
        <v>100</v>
      </c>
      <c r="P825" s="100">
        <v>4</v>
      </c>
      <c r="Q825" s="100">
        <v>75</v>
      </c>
      <c r="R825" s="100">
        <v>0</v>
      </c>
      <c r="S825" s="100">
        <v>0</v>
      </c>
      <c r="T825" s="100">
        <v>17</v>
      </c>
      <c r="U825" s="100">
        <v>11.8</v>
      </c>
      <c r="V825" s="100">
        <v>54</v>
      </c>
      <c r="W825" s="100">
        <v>46.3</v>
      </c>
      <c r="X825" s="100" t="s">
        <v>78</v>
      </c>
    </row>
    <row r="826" spans="1:24">
      <c r="A826" s="100" t="s">
        <v>926</v>
      </c>
      <c r="B826" s="100" t="s">
        <v>931</v>
      </c>
      <c r="C826" s="100" t="s">
        <v>838</v>
      </c>
      <c r="D826" s="100" t="str">
        <f t="shared" si="38"/>
        <v>155500020</v>
      </c>
      <c r="E826" s="100" t="s">
        <v>812</v>
      </c>
      <c r="F826" s="100" t="s">
        <v>817</v>
      </c>
      <c r="G826" s="100" t="s">
        <v>699</v>
      </c>
      <c r="H826" s="100">
        <v>242</v>
      </c>
      <c r="I826" s="100">
        <v>74.8</v>
      </c>
      <c r="J826" s="100">
        <v>210</v>
      </c>
      <c r="K826" s="100">
        <v>75.3</v>
      </c>
      <c r="L826" s="100">
        <v>17</v>
      </c>
      <c r="M826" s="100">
        <v>52.9</v>
      </c>
      <c r="N826" s="100">
        <v>8</v>
      </c>
      <c r="O826" s="100">
        <v>100</v>
      </c>
      <c r="P826" s="100">
        <v>5</v>
      </c>
      <c r="Q826" s="100">
        <v>80</v>
      </c>
      <c r="R826" s="100">
        <v>0</v>
      </c>
      <c r="S826" s="100">
        <v>0</v>
      </c>
      <c r="T826" s="100">
        <v>49</v>
      </c>
      <c r="U826" s="100">
        <v>36.700000000000003</v>
      </c>
      <c r="V826" s="100">
        <v>42</v>
      </c>
      <c r="W826" s="100">
        <v>54.8</v>
      </c>
      <c r="X826" s="100" t="s">
        <v>78</v>
      </c>
    </row>
    <row r="827" spans="1:24">
      <c r="A827" s="100" t="s">
        <v>926</v>
      </c>
      <c r="B827" s="100" t="s">
        <v>931</v>
      </c>
      <c r="C827" s="100" t="s">
        <v>838</v>
      </c>
      <c r="D827" s="100" t="str">
        <f t="shared" si="38"/>
        <v>155500020</v>
      </c>
      <c r="E827" s="100" t="s">
        <v>812</v>
      </c>
      <c r="F827" s="100" t="s">
        <v>817</v>
      </c>
      <c r="G827" s="100" t="s">
        <v>700</v>
      </c>
      <c r="H827" s="100">
        <v>242</v>
      </c>
      <c r="I827" s="100">
        <v>82.2</v>
      </c>
      <c r="J827" s="100">
        <v>210</v>
      </c>
      <c r="K827" s="100">
        <v>82.4</v>
      </c>
      <c r="L827" s="100">
        <v>17</v>
      </c>
      <c r="M827" s="100">
        <v>64.7</v>
      </c>
      <c r="N827" s="100">
        <v>8</v>
      </c>
      <c r="O827" s="100">
        <v>100</v>
      </c>
      <c r="P827" s="100">
        <v>5</v>
      </c>
      <c r="Q827" s="100">
        <v>100</v>
      </c>
      <c r="R827" s="100">
        <v>0</v>
      </c>
      <c r="S827" s="100">
        <v>0</v>
      </c>
      <c r="T827" s="100">
        <v>49</v>
      </c>
      <c r="U827" s="100">
        <v>55.1</v>
      </c>
      <c r="V827" s="100">
        <v>42</v>
      </c>
      <c r="W827" s="100">
        <v>66.599999999999994</v>
      </c>
      <c r="X827" s="100" t="s">
        <v>78</v>
      </c>
    </row>
    <row r="828" spans="1:24">
      <c r="A828" s="100" t="s">
        <v>926</v>
      </c>
      <c r="B828" s="100" t="s">
        <v>931</v>
      </c>
      <c r="C828" s="100" t="s">
        <v>838</v>
      </c>
      <c r="D828" s="100" t="str">
        <f t="shared" si="38"/>
        <v>155500020</v>
      </c>
      <c r="E828" s="100" t="s">
        <v>812</v>
      </c>
      <c r="F828" s="100" t="s">
        <v>818</v>
      </c>
      <c r="G828" s="100" t="s">
        <v>699</v>
      </c>
      <c r="H828" s="100">
        <v>227</v>
      </c>
      <c r="I828" s="100">
        <v>72.2</v>
      </c>
      <c r="J828" s="100">
        <v>192</v>
      </c>
      <c r="K828" s="100">
        <v>71.900000000000006</v>
      </c>
      <c r="L828" s="100">
        <v>12</v>
      </c>
      <c r="M828" s="100">
        <v>66.7</v>
      </c>
      <c r="N828" s="100">
        <v>12</v>
      </c>
      <c r="O828" s="100">
        <v>83.4</v>
      </c>
      <c r="P828" s="100">
        <v>7</v>
      </c>
      <c r="Q828" s="100">
        <v>57.1</v>
      </c>
      <c r="R828" s="100">
        <v>0</v>
      </c>
      <c r="S828" s="100">
        <v>0</v>
      </c>
      <c r="T828" s="100">
        <v>44</v>
      </c>
      <c r="U828" s="100">
        <v>34.1</v>
      </c>
      <c r="V828" s="100">
        <v>23</v>
      </c>
      <c r="W828" s="100">
        <v>60.8</v>
      </c>
      <c r="X828" s="100" t="s">
        <v>78</v>
      </c>
    </row>
    <row r="829" spans="1:24">
      <c r="A829" s="100" t="s">
        <v>926</v>
      </c>
      <c r="B829" s="100" t="s">
        <v>931</v>
      </c>
      <c r="C829" s="100" t="s">
        <v>838</v>
      </c>
      <c r="D829" s="100" t="str">
        <f t="shared" si="38"/>
        <v>155500020</v>
      </c>
      <c r="E829" s="100" t="s">
        <v>812</v>
      </c>
      <c r="F829" s="100" t="s">
        <v>818</v>
      </c>
      <c r="G829" s="100" t="s">
        <v>700</v>
      </c>
      <c r="H829" s="100">
        <v>227</v>
      </c>
      <c r="I829" s="100">
        <v>75.3</v>
      </c>
      <c r="J829" s="100">
        <v>192</v>
      </c>
      <c r="K829" s="100">
        <v>76.099999999999994</v>
      </c>
      <c r="L829" s="100">
        <v>12</v>
      </c>
      <c r="M829" s="100">
        <v>50</v>
      </c>
      <c r="N829" s="100">
        <v>12</v>
      </c>
      <c r="O829" s="100">
        <v>100</v>
      </c>
      <c r="P829" s="100">
        <v>7</v>
      </c>
      <c r="Q829" s="100">
        <v>71.400000000000006</v>
      </c>
      <c r="R829" s="100">
        <v>0</v>
      </c>
      <c r="S829" s="100">
        <v>0</v>
      </c>
      <c r="T829" s="100">
        <v>44</v>
      </c>
      <c r="U829" s="100">
        <v>29.5</v>
      </c>
      <c r="V829" s="100">
        <v>23</v>
      </c>
      <c r="W829" s="100">
        <v>65.2</v>
      </c>
      <c r="X829" s="100" t="s">
        <v>78</v>
      </c>
    </row>
    <row r="830" spans="1:24">
      <c r="A830" s="100" t="s">
        <v>926</v>
      </c>
      <c r="B830" s="100" t="s">
        <v>931</v>
      </c>
      <c r="C830" s="100" t="s">
        <v>838</v>
      </c>
      <c r="D830" s="100" t="str">
        <f t="shared" si="38"/>
        <v>155500020</v>
      </c>
      <c r="E830" s="100" t="s">
        <v>812</v>
      </c>
      <c r="F830" s="100" t="s">
        <v>819</v>
      </c>
      <c r="G830" s="100" t="s">
        <v>699</v>
      </c>
      <c r="H830" s="100">
        <v>262</v>
      </c>
      <c r="I830" s="100">
        <v>89.3</v>
      </c>
      <c r="J830" s="100">
        <v>214</v>
      </c>
      <c r="K830" s="100">
        <v>90.2</v>
      </c>
      <c r="L830" s="100">
        <v>19</v>
      </c>
      <c r="M830" s="100">
        <v>73.7</v>
      </c>
      <c r="N830" s="100">
        <v>17</v>
      </c>
      <c r="O830" s="100">
        <v>94.2</v>
      </c>
      <c r="P830" s="100">
        <v>9</v>
      </c>
      <c r="Q830" s="100">
        <v>100</v>
      </c>
      <c r="R830" s="100">
        <v>1</v>
      </c>
      <c r="S830" s="100">
        <v>100</v>
      </c>
      <c r="T830" s="100">
        <v>51</v>
      </c>
      <c r="U830" s="100">
        <v>49</v>
      </c>
      <c r="V830" s="100">
        <v>41</v>
      </c>
      <c r="W830" s="100">
        <v>75.7</v>
      </c>
      <c r="X830" s="100" t="s">
        <v>78</v>
      </c>
    </row>
    <row r="831" spans="1:24">
      <c r="A831" s="100" t="s">
        <v>926</v>
      </c>
      <c r="B831" s="100" t="s">
        <v>931</v>
      </c>
      <c r="C831" s="100" t="s">
        <v>838</v>
      </c>
      <c r="D831" s="100" t="str">
        <f t="shared" si="38"/>
        <v>155500020</v>
      </c>
      <c r="E831" s="100" t="s">
        <v>812</v>
      </c>
      <c r="F831" s="100" t="s">
        <v>819</v>
      </c>
      <c r="G831" s="100" t="s">
        <v>700</v>
      </c>
      <c r="H831" s="100">
        <v>262</v>
      </c>
      <c r="I831" s="100">
        <v>75.099999999999994</v>
      </c>
      <c r="J831" s="100">
        <v>214</v>
      </c>
      <c r="K831" s="100">
        <v>75.7</v>
      </c>
      <c r="L831" s="100">
        <v>19</v>
      </c>
      <c r="M831" s="100">
        <v>52.7</v>
      </c>
      <c r="N831" s="100">
        <v>17</v>
      </c>
      <c r="O831" s="100">
        <v>94.1</v>
      </c>
      <c r="P831" s="100">
        <v>9</v>
      </c>
      <c r="Q831" s="100">
        <v>88.9</v>
      </c>
      <c r="R831" s="100">
        <v>1</v>
      </c>
      <c r="S831" s="100">
        <v>100</v>
      </c>
      <c r="T831" s="100">
        <v>51</v>
      </c>
      <c r="U831" s="100">
        <v>27.5</v>
      </c>
      <c r="V831" s="100">
        <v>41</v>
      </c>
      <c r="W831" s="100">
        <v>56.1</v>
      </c>
      <c r="X831" s="100" t="s">
        <v>78</v>
      </c>
    </row>
    <row r="832" spans="1:24">
      <c r="A832" s="100" t="s">
        <v>926</v>
      </c>
      <c r="B832" s="100" t="s">
        <v>931</v>
      </c>
      <c r="C832" s="100" t="s">
        <v>932</v>
      </c>
      <c r="D832" s="100" t="str">
        <f t="shared" si="38"/>
        <v>155500026</v>
      </c>
      <c r="E832" s="100" t="s">
        <v>812</v>
      </c>
      <c r="F832" s="100" t="s">
        <v>817</v>
      </c>
      <c r="G832" s="100" t="s">
        <v>699</v>
      </c>
      <c r="H832" s="100">
        <v>203</v>
      </c>
      <c r="I832" s="100">
        <v>74.400000000000006</v>
      </c>
      <c r="J832" s="100">
        <v>181</v>
      </c>
      <c r="K832" s="100">
        <v>73.5</v>
      </c>
      <c r="L832" s="100">
        <v>6</v>
      </c>
      <c r="M832" s="100">
        <v>83.3</v>
      </c>
      <c r="N832" s="100">
        <v>12</v>
      </c>
      <c r="O832" s="100">
        <v>91.6</v>
      </c>
      <c r="P832" s="100">
        <v>4</v>
      </c>
      <c r="Q832" s="100">
        <v>50</v>
      </c>
      <c r="R832" s="100">
        <v>0</v>
      </c>
      <c r="S832" s="100">
        <v>0</v>
      </c>
      <c r="T832" s="100">
        <v>33</v>
      </c>
      <c r="U832" s="100">
        <v>45.5</v>
      </c>
      <c r="V832" s="100">
        <v>18</v>
      </c>
      <c r="W832" s="100">
        <v>61.2</v>
      </c>
      <c r="X832" s="100" t="s">
        <v>78</v>
      </c>
    </row>
    <row r="833" spans="1:24">
      <c r="A833" s="100" t="s">
        <v>926</v>
      </c>
      <c r="B833" s="100" t="s">
        <v>931</v>
      </c>
      <c r="C833" s="100" t="s">
        <v>932</v>
      </c>
      <c r="D833" s="100" t="str">
        <f t="shared" si="38"/>
        <v>155500026</v>
      </c>
      <c r="E833" s="100" t="s">
        <v>812</v>
      </c>
      <c r="F833" s="100" t="s">
        <v>817</v>
      </c>
      <c r="G833" s="100" t="s">
        <v>700</v>
      </c>
      <c r="H833" s="100">
        <v>203</v>
      </c>
      <c r="I833" s="100">
        <v>81.8</v>
      </c>
      <c r="J833" s="100">
        <v>181</v>
      </c>
      <c r="K833" s="100">
        <v>80.7</v>
      </c>
      <c r="L833" s="100">
        <v>6</v>
      </c>
      <c r="M833" s="100">
        <v>66.7</v>
      </c>
      <c r="N833" s="100">
        <v>12</v>
      </c>
      <c r="O833" s="100">
        <v>100</v>
      </c>
      <c r="P833" s="100">
        <v>4</v>
      </c>
      <c r="Q833" s="100">
        <v>100</v>
      </c>
      <c r="R833" s="100">
        <v>0</v>
      </c>
      <c r="S833" s="100">
        <v>0</v>
      </c>
      <c r="T833" s="100">
        <v>33</v>
      </c>
      <c r="U833" s="100">
        <v>60.6</v>
      </c>
      <c r="V833" s="100">
        <v>18</v>
      </c>
      <c r="W833" s="100">
        <v>72.3</v>
      </c>
      <c r="X833" s="100" t="s">
        <v>78</v>
      </c>
    </row>
    <row r="834" spans="1:24">
      <c r="A834" s="100" t="s">
        <v>926</v>
      </c>
      <c r="B834" s="100" t="s">
        <v>931</v>
      </c>
      <c r="C834" s="100" t="s">
        <v>932</v>
      </c>
      <c r="D834" s="100" t="str">
        <f t="shared" si="38"/>
        <v>155500026</v>
      </c>
      <c r="E834" s="100" t="s">
        <v>812</v>
      </c>
      <c r="F834" s="100" t="s">
        <v>818</v>
      </c>
      <c r="G834" s="100" t="s">
        <v>699</v>
      </c>
      <c r="H834" s="100">
        <v>217</v>
      </c>
      <c r="I834" s="100">
        <v>79.7</v>
      </c>
      <c r="J834" s="100">
        <v>189</v>
      </c>
      <c r="K834" s="100">
        <v>80.900000000000006</v>
      </c>
      <c r="L834" s="100">
        <v>13</v>
      </c>
      <c r="M834" s="100">
        <v>53.8</v>
      </c>
      <c r="N834" s="100">
        <v>9</v>
      </c>
      <c r="O834" s="100">
        <v>88.9</v>
      </c>
      <c r="P834" s="100">
        <v>5</v>
      </c>
      <c r="Q834" s="100">
        <v>80</v>
      </c>
      <c r="R834" s="100">
        <v>0</v>
      </c>
      <c r="S834" s="100">
        <v>0</v>
      </c>
      <c r="T834" s="100">
        <v>28</v>
      </c>
      <c r="U834" s="100">
        <v>21.4</v>
      </c>
      <c r="V834" s="100">
        <v>28</v>
      </c>
      <c r="W834" s="100">
        <v>53.6</v>
      </c>
      <c r="X834" s="100" t="s">
        <v>78</v>
      </c>
    </row>
    <row r="835" spans="1:24">
      <c r="A835" s="100" t="s">
        <v>926</v>
      </c>
      <c r="B835" s="100" t="s">
        <v>931</v>
      </c>
      <c r="C835" s="100" t="s">
        <v>932</v>
      </c>
      <c r="D835" s="100" t="str">
        <f t="shared" si="38"/>
        <v>155500026</v>
      </c>
      <c r="E835" s="100" t="s">
        <v>812</v>
      </c>
      <c r="F835" s="100" t="s">
        <v>818</v>
      </c>
      <c r="G835" s="100" t="s">
        <v>700</v>
      </c>
      <c r="H835" s="100">
        <v>217</v>
      </c>
      <c r="I835" s="100">
        <v>72.900000000000006</v>
      </c>
      <c r="J835" s="100">
        <v>189</v>
      </c>
      <c r="K835" s="100">
        <v>74.099999999999994</v>
      </c>
      <c r="L835" s="100">
        <v>13</v>
      </c>
      <c r="M835" s="100">
        <v>53.9</v>
      </c>
      <c r="N835" s="100">
        <v>9</v>
      </c>
      <c r="O835" s="100">
        <v>88.8</v>
      </c>
      <c r="P835" s="100">
        <v>5</v>
      </c>
      <c r="Q835" s="100">
        <v>60</v>
      </c>
      <c r="R835" s="100">
        <v>0</v>
      </c>
      <c r="S835" s="100">
        <v>0</v>
      </c>
      <c r="T835" s="100">
        <v>28</v>
      </c>
      <c r="U835" s="100">
        <v>17.899999999999999</v>
      </c>
      <c r="V835" s="100">
        <v>28</v>
      </c>
      <c r="W835" s="100">
        <v>42.9</v>
      </c>
      <c r="X835" s="100" t="s">
        <v>78</v>
      </c>
    </row>
    <row r="836" spans="1:24">
      <c r="A836" s="100" t="s">
        <v>926</v>
      </c>
      <c r="B836" s="100" t="s">
        <v>931</v>
      </c>
      <c r="C836" s="100" t="s">
        <v>932</v>
      </c>
      <c r="D836" s="100" t="str">
        <f t="shared" si="38"/>
        <v>155500026</v>
      </c>
      <c r="E836" s="100" t="s">
        <v>812</v>
      </c>
      <c r="F836" s="100" t="s">
        <v>819</v>
      </c>
      <c r="G836" s="100" t="s">
        <v>699</v>
      </c>
      <c r="H836" s="100">
        <v>219</v>
      </c>
      <c r="I836" s="100">
        <v>87.6</v>
      </c>
      <c r="J836" s="100">
        <v>190</v>
      </c>
      <c r="K836" s="100">
        <v>88.5</v>
      </c>
      <c r="L836" s="100">
        <v>11</v>
      </c>
      <c r="M836" s="100">
        <v>90.9</v>
      </c>
      <c r="N836" s="100">
        <v>13</v>
      </c>
      <c r="O836" s="100">
        <v>84.7</v>
      </c>
      <c r="P836" s="100">
        <v>4</v>
      </c>
      <c r="Q836" s="100">
        <v>50</v>
      </c>
      <c r="R836" s="100">
        <v>1</v>
      </c>
      <c r="S836" s="100">
        <v>0</v>
      </c>
      <c r="T836" s="100">
        <v>33</v>
      </c>
      <c r="U836" s="100">
        <v>39.4</v>
      </c>
      <c r="V836" s="100">
        <v>21</v>
      </c>
      <c r="W836" s="100">
        <v>76.2</v>
      </c>
      <c r="X836" s="100" t="s">
        <v>78</v>
      </c>
    </row>
    <row r="837" spans="1:24">
      <c r="A837" s="100" t="s">
        <v>926</v>
      </c>
      <c r="B837" s="100" t="s">
        <v>931</v>
      </c>
      <c r="C837" s="100" t="s">
        <v>932</v>
      </c>
      <c r="D837" s="100" t="str">
        <f t="shared" si="38"/>
        <v>155500026</v>
      </c>
      <c r="E837" s="100" t="s">
        <v>812</v>
      </c>
      <c r="F837" s="100" t="s">
        <v>819</v>
      </c>
      <c r="G837" s="100" t="s">
        <v>700</v>
      </c>
      <c r="H837" s="100">
        <v>219</v>
      </c>
      <c r="I837" s="100">
        <v>80.3</v>
      </c>
      <c r="J837" s="100">
        <v>190</v>
      </c>
      <c r="K837" s="100">
        <v>81</v>
      </c>
      <c r="L837" s="100">
        <v>11</v>
      </c>
      <c r="M837" s="100">
        <v>63.6</v>
      </c>
      <c r="N837" s="100">
        <v>13</v>
      </c>
      <c r="O837" s="100">
        <v>92.3</v>
      </c>
      <c r="P837" s="100">
        <v>4</v>
      </c>
      <c r="Q837" s="100">
        <v>50</v>
      </c>
      <c r="R837" s="100">
        <v>1</v>
      </c>
      <c r="S837" s="100">
        <v>100</v>
      </c>
      <c r="T837" s="100">
        <v>33</v>
      </c>
      <c r="U837" s="100">
        <v>21.2</v>
      </c>
      <c r="V837" s="100">
        <v>21</v>
      </c>
      <c r="W837" s="100">
        <v>57.2</v>
      </c>
      <c r="X837" s="100" t="s">
        <v>78</v>
      </c>
    </row>
    <row r="838" spans="1:24">
      <c r="A838" s="100" t="s">
        <v>933</v>
      </c>
      <c r="B838" s="100" t="s">
        <v>934</v>
      </c>
      <c r="C838" s="100" t="s">
        <v>828</v>
      </c>
      <c r="D838" s="100" t="str">
        <f t="shared" ref="D838:D859" si="39">A838&amp;B838&amp;C838</f>
        <v>171850050</v>
      </c>
      <c r="E838" s="100" t="s">
        <v>812</v>
      </c>
      <c r="F838" s="100" t="s">
        <v>814</v>
      </c>
      <c r="G838" s="100" t="s">
        <v>699</v>
      </c>
      <c r="H838" s="100">
        <v>89</v>
      </c>
      <c r="I838" s="100">
        <v>44.9</v>
      </c>
      <c r="J838" s="100">
        <v>5</v>
      </c>
      <c r="K838" s="100">
        <v>20</v>
      </c>
      <c r="L838" s="100">
        <v>1</v>
      </c>
      <c r="M838" s="100">
        <v>0</v>
      </c>
      <c r="N838" s="100">
        <v>4</v>
      </c>
      <c r="O838" s="100">
        <v>75</v>
      </c>
      <c r="P838" s="100">
        <v>79</v>
      </c>
      <c r="Q838" s="100">
        <v>45.6</v>
      </c>
      <c r="R838" s="100">
        <v>13</v>
      </c>
      <c r="S838" s="100">
        <v>15.4</v>
      </c>
      <c r="T838" s="100">
        <v>8</v>
      </c>
      <c r="U838" s="100">
        <v>12.5</v>
      </c>
      <c r="V838" s="100">
        <v>77</v>
      </c>
      <c r="W838" s="100">
        <v>40.299999999999997</v>
      </c>
      <c r="X838" s="100" t="s">
        <v>78</v>
      </c>
    </row>
    <row r="839" spans="1:24">
      <c r="A839" s="100" t="s">
        <v>933</v>
      </c>
      <c r="B839" s="100" t="s">
        <v>934</v>
      </c>
      <c r="C839" s="100" t="s">
        <v>828</v>
      </c>
      <c r="D839" s="100" t="str">
        <f t="shared" si="39"/>
        <v>171850050</v>
      </c>
      <c r="E839" s="100" t="s">
        <v>812</v>
      </c>
      <c r="F839" s="100" t="s">
        <v>814</v>
      </c>
      <c r="G839" s="100" t="s">
        <v>700</v>
      </c>
      <c r="H839" s="100">
        <v>89</v>
      </c>
      <c r="I839" s="100">
        <v>65.099999999999994</v>
      </c>
      <c r="J839" s="100">
        <v>5</v>
      </c>
      <c r="K839" s="100">
        <v>0</v>
      </c>
      <c r="L839" s="100">
        <v>1</v>
      </c>
      <c r="M839" s="100">
        <v>100</v>
      </c>
      <c r="N839" s="100">
        <v>4</v>
      </c>
      <c r="O839" s="100">
        <v>75</v>
      </c>
      <c r="P839" s="100">
        <v>79</v>
      </c>
      <c r="Q839" s="100">
        <v>68.3</v>
      </c>
      <c r="R839" s="100">
        <v>13</v>
      </c>
      <c r="S839" s="100">
        <v>23.1</v>
      </c>
      <c r="T839" s="100">
        <v>8</v>
      </c>
      <c r="U839" s="100">
        <v>25</v>
      </c>
      <c r="V839" s="100">
        <v>77</v>
      </c>
      <c r="W839" s="100">
        <v>63.7</v>
      </c>
      <c r="X839" s="100" t="s">
        <v>78</v>
      </c>
    </row>
    <row r="840" spans="1:24">
      <c r="A840" s="100" t="s">
        <v>933</v>
      </c>
      <c r="B840" s="100" t="s">
        <v>934</v>
      </c>
      <c r="C840" s="100" t="s">
        <v>828</v>
      </c>
      <c r="D840" s="100" t="str">
        <f t="shared" si="39"/>
        <v>171850050</v>
      </c>
      <c r="E840" s="100" t="s">
        <v>812</v>
      </c>
      <c r="F840" s="100" t="s">
        <v>815</v>
      </c>
      <c r="G840" s="100" t="s">
        <v>699</v>
      </c>
      <c r="H840" s="100">
        <v>81</v>
      </c>
      <c r="I840" s="100">
        <v>45.7</v>
      </c>
      <c r="J840" s="100">
        <v>8</v>
      </c>
      <c r="K840" s="100">
        <v>37.5</v>
      </c>
      <c r="L840" s="100">
        <v>1</v>
      </c>
      <c r="M840" s="100">
        <v>0</v>
      </c>
      <c r="N840" s="100">
        <v>8</v>
      </c>
      <c r="O840" s="100">
        <v>62.5</v>
      </c>
      <c r="P840" s="100">
        <v>64</v>
      </c>
      <c r="Q840" s="100">
        <v>45.3</v>
      </c>
      <c r="R840" s="100">
        <v>7</v>
      </c>
      <c r="S840" s="100">
        <v>0</v>
      </c>
      <c r="T840" s="100">
        <v>14</v>
      </c>
      <c r="U840" s="100">
        <v>14.3</v>
      </c>
      <c r="V840" s="100">
        <v>66</v>
      </c>
      <c r="W840" s="100">
        <v>43.9</v>
      </c>
      <c r="X840" s="100" t="s">
        <v>78</v>
      </c>
    </row>
    <row r="841" spans="1:24">
      <c r="A841" s="100" t="s">
        <v>933</v>
      </c>
      <c r="B841" s="100" t="s">
        <v>934</v>
      </c>
      <c r="C841" s="100" t="s">
        <v>828</v>
      </c>
      <c r="D841" s="100" t="str">
        <f t="shared" si="39"/>
        <v>171850050</v>
      </c>
      <c r="E841" s="100" t="s">
        <v>812</v>
      </c>
      <c r="F841" s="100" t="s">
        <v>815</v>
      </c>
      <c r="G841" s="100" t="s">
        <v>700</v>
      </c>
      <c r="H841" s="100">
        <v>81</v>
      </c>
      <c r="I841" s="100">
        <v>72.8</v>
      </c>
      <c r="J841" s="100">
        <v>8</v>
      </c>
      <c r="K841" s="100">
        <v>62.5</v>
      </c>
      <c r="L841" s="100">
        <v>1</v>
      </c>
      <c r="M841" s="100">
        <v>100</v>
      </c>
      <c r="N841" s="100">
        <v>8</v>
      </c>
      <c r="O841" s="100">
        <v>100</v>
      </c>
      <c r="P841" s="100">
        <v>64</v>
      </c>
      <c r="Q841" s="100">
        <v>70.3</v>
      </c>
      <c r="R841" s="100">
        <v>7</v>
      </c>
      <c r="S841" s="100">
        <v>0</v>
      </c>
      <c r="T841" s="100">
        <v>14</v>
      </c>
      <c r="U841" s="100">
        <v>28.6</v>
      </c>
      <c r="V841" s="100">
        <v>66</v>
      </c>
      <c r="W841" s="100">
        <v>71.2</v>
      </c>
      <c r="X841" s="100" t="s">
        <v>78</v>
      </c>
    </row>
    <row r="842" spans="1:24">
      <c r="A842" s="100" t="s">
        <v>933</v>
      </c>
      <c r="B842" s="100" t="s">
        <v>934</v>
      </c>
      <c r="C842" s="100" t="s">
        <v>828</v>
      </c>
      <c r="D842" s="100" t="str">
        <f t="shared" si="39"/>
        <v>171850050</v>
      </c>
      <c r="E842" s="100" t="s">
        <v>812</v>
      </c>
      <c r="F842" s="100" t="s">
        <v>816</v>
      </c>
      <c r="G842" s="100" t="s">
        <v>699</v>
      </c>
      <c r="H842" s="100">
        <v>98</v>
      </c>
      <c r="I842" s="100">
        <v>31.6</v>
      </c>
      <c r="J842" s="100">
        <v>3</v>
      </c>
      <c r="K842" s="100">
        <v>33.299999999999997</v>
      </c>
      <c r="L842" s="100">
        <v>3</v>
      </c>
      <c r="M842" s="100">
        <v>0</v>
      </c>
      <c r="N842" s="100">
        <v>4</v>
      </c>
      <c r="O842" s="100">
        <v>75</v>
      </c>
      <c r="P842" s="100">
        <v>88</v>
      </c>
      <c r="Q842" s="100">
        <v>30.7</v>
      </c>
      <c r="R842" s="100">
        <v>12</v>
      </c>
      <c r="S842" s="100">
        <v>16.7</v>
      </c>
      <c r="T842" s="100">
        <v>7</v>
      </c>
      <c r="U842" s="100">
        <v>14.3</v>
      </c>
      <c r="V842" s="100">
        <v>86</v>
      </c>
      <c r="W842" s="100">
        <v>31.4</v>
      </c>
      <c r="X842" s="100" t="s">
        <v>78</v>
      </c>
    </row>
    <row r="843" spans="1:24">
      <c r="A843" s="100" t="s">
        <v>933</v>
      </c>
      <c r="B843" s="100" t="s">
        <v>934</v>
      </c>
      <c r="C843" s="100" t="s">
        <v>828</v>
      </c>
      <c r="D843" s="100" t="str">
        <f t="shared" si="39"/>
        <v>171850050</v>
      </c>
      <c r="E843" s="100" t="s">
        <v>812</v>
      </c>
      <c r="F843" s="100" t="s">
        <v>816</v>
      </c>
      <c r="G843" s="100" t="s">
        <v>700</v>
      </c>
      <c r="H843" s="100">
        <v>98</v>
      </c>
      <c r="I843" s="100">
        <v>70.400000000000006</v>
      </c>
      <c r="J843" s="100">
        <v>3</v>
      </c>
      <c r="K843" s="100">
        <v>33.299999999999997</v>
      </c>
      <c r="L843" s="100">
        <v>3</v>
      </c>
      <c r="M843" s="100">
        <v>66.599999999999994</v>
      </c>
      <c r="N843" s="100">
        <v>4</v>
      </c>
      <c r="O843" s="100">
        <v>100</v>
      </c>
      <c r="P843" s="100">
        <v>88</v>
      </c>
      <c r="Q843" s="100">
        <v>70.5</v>
      </c>
      <c r="R843" s="100">
        <v>12</v>
      </c>
      <c r="S843" s="100">
        <v>16.600000000000001</v>
      </c>
      <c r="T843" s="100">
        <v>7</v>
      </c>
      <c r="U843" s="100">
        <v>57.1</v>
      </c>
      <c r="V843" s="100">
        <v>86</v>
      </c>
      <c r="W843" s="100">
        <v>70.900000000000006</v>
      </c>
      <c r="X843" s="100" t="s">
        <v>78</v>
      </c>
    </row>
    <row r="844" spans="1:24">
      <c r="A844" s="100" t="s">
        <v>933</v>
      </c>
      <c r="B844" s="100" t="s">
        <v>934</v>
      </c>
      <c r="C844" s="100" t="s">
        <v>828</v>
      </c>
      <c r="D844" s="100" t="str">
        <f t="shared" si="39"/>
        <v>171850050</v>
      </c>
      <c r="E844" s="100" t="s">
        <v>812</v>
      </c>
      <c r="F844" s="100" t="s">
        <v>817</v>
      </c>
      <c r="G844" s="100" t="s">
        <v>699</v>
      </c>
      <c r="H844" s="100">
        <v>96</v>
      </c>
      <c r="I844" s="100">
        <v>41.7</v>
      </c>
      <c r="J844" s="100">
        <v>6</v>
      </c>
      <c r="K844" s="100">
        <v>83.3</v>
      </c>
      <c r="L844" s="100">
        <v>2</v>
      </c>
      <c r="M844" s="100">
        <v>100</v>
      </c>
      <c r="N844" s="100">
        <v>7</v>
      </c>
      <c r="O844" s="100">
        <v>42.9</v>
      </c>
      <c r="P844" s="100">
        <v>81</v>
      </c>
      <c r="Q844" s="100">
        <v>37</v>
      </c>
      <c r="R844" s="100">
        <v>10</v>
      </c>
      <c r="S844" s="100">
        <v>0</v>
      </c>
      <c r="T844" s="100">
        <v>12</v>
      </c>
      <c r="U844" s="100">
        <v>16.7</v>
      </c>
      <c r="V844" s="100">
        <v>80</v>
      </c>
      <c r="W844" s="100">
        <v>40</v>
      </c>
      <c r="X844" s="100" t="s">
        <v>78</v>
      </c>
    </row>
    <row r="845" spans="1:24">
      <c r="A845" s="100" t="s">
        <v>933</v>
      </c>
      <c r="B845" s="100" t="s">
        <v>934</v>
      </c>
      <c r="C845" s="100" t="s">
        <v>828</v>
      </c>
      <c r="D845" s="100" t="str">
        <f t="shared" si="39"/>
        <v>171850050</v>
      </c>
      <c r="E845" s="100" t="s">
        <v>812</v>
      </c>
      <c r="F845" s="100" t="s">
        <v>817</v>
      </c>
      <c r="G845" s="100" t="s">
        <v>700</v>
      </c>
      <c r="H845" s="100">
        <v>96</v>
      </c>
      <c r="I845" s="100">
        <v>64.599999999999994</v>
      </c>
      <c r="J845" s="100">
        <v>6</v>
      </c>
      <c r="K845" s="100">
        <v>83.4</v>
      </c>
      <c r="L845" s="100">
        <v>2</v>
      </c>
      <c r="M845" s="100">
        <v>100</v>
      </c>
      <c r="N845" s="100">
        <v>7</v>
      </c>
      <c r="O845" s="100">
        <v>85.7</v>
      </c>
      <c r="P845" s="100">
        <v>81</v>
      </c>
      <c r="Q845" s="100">
        <v>60.5</v>
      </c>
      <c r="R845" s="100">
        <v>10</v>
      </c>
      <c r="S845" s="100">
        <v>30</v>
      </c>
      <c r="T845" s="100">
        <v>12</v>
      </c>
      <c r="U845" s="100">
        <v>25</v>
      </c>
      <c r="V845" s="100">
        <v>80</v>
      </c>
      <c r="W845" s="100">
        <v>61.3</v>
      </c>
      <c r="X845" s="100" t="s">
        <v>78</v>
      </c>
    </row>
    <row r="846" spans="1:24">
      <c r="A846" s="100" t="s">
        <v>933</v>
      </c>
      <c r="B846" s="100" t="s">
        <v>934</v>
      </c>
      <c r="C846" s="100" t="s">
        <v>828</v>
      </c>
      <c r="D846" s="100" t="str">
        <f t="shared" si="39"/>
        <v>171850050</v>
      </c>
      <c r="E846" s="100" t="s">
        <v>812</v>
      </c>
      <c r="F846" s="100" t="s">
        <v>818</v>
      </c>
      <c r="G846" s="100" t="s">
        <v>699</v>
      </c>
      <c r="H846" s="100">
        <v>98</v>
      </c>
      <c r="I846" s="100">
        <v>43.8</v>
      </c>
      <c r="J846" s="100">
        <v>9</v>
      </c>
      <c r="K846" s="100">
        <v>44.4</v>
      </c>
      <c r="L846" s="100">
        <v>1</v>
      </c>
      <c r="M846" s="100">
        <v>0</v>
      </c>
      <c r="N846" s="100">
        <v>6</v>
      </c>
      <c r="O846" s="100">
        <v>83.3</v>
      </c>
      <c r="P846" s="100">
        <v>82</v>
      </c>
      <c r="Q846" s="100">
        <v>41.4</v>
      </c>
      <c r="R846" s="100">
        <v>7</v>
      </c>
      <c r="S846" s="100">
        <v>0</v>
      </c>
      <c r="T846" s="100">
        <v>11</v>
      </c>
      <c r="U846" s="100">
        <v>0</v>
      </c>
      <c r="V846" s="100">
        <v>81</v>
      </c>
      <c r="W846" s="100">
        <v>43.2</v>
      </c>
      <c r="X846" s="100" t="s">
        <v>78</v>
      </c>
    </row>
    <row r="847" spans="1:24">
      <c r="A847" s="100" t="s">
        <v>933</v>
      </c>
      <c r="B847" s="100" t="s">
        <v>934</v>
      </c>
      <c r="C847" s="100" t="s">
        <v>828</v>
      </c>
      <c r="D847" s="100" t="str">
        <f t="shared" si="39"/>
        <v>171850050</v>
      </c>
      <c r="E847" s="100" t="s">
        <v>812</v>
      </c>
      <c r="F847" s="100" t="s">
        <v>818</v>
      </c>
      <c r="G847" s="100" t="s">
        <v>700</v>
      </c>
      <c r="H847" s="100">
        <v>98</v>
      </c>
      <c r="I847" s="100">
        <v>40.799999999999997</v>
      </c>
      <c r="J847" s="100">
        <v>9</v>
      </c>
      <c r="K847" s="100">
        <v>44.4</v>
      </c>
      <c r="L847" s="100">
        <v>1</v>
      </c>
      <c r="M847" s="100">
        <v>100</v>
      </c>
      <c r="N847" s="100">
        <v>6</v>
      </c>
      <c r="O847" s="100">
        <v>83.4</v>
      </c>
      <c r="P847" s="100">
        <v>82</v>
      </c>
      <c r="Q847" s="100">
        <v>36.6</v>
      </c>
      <c r="R847" s="100">
        <v>7</v>
      </c>
      <c r="S847" s="100">
        <v>0</v>
      </c>
      <c r="T847" s="100">
        <v>11</v>
      </c>
      <c r="U847" s="100">
        <v>0</v>
      </c>
      <c r="V847" s="100">
        <v>81</v>
      </c>
      <c r="W847" s="100">
        <v>39.5</v>
      </c>
      <c r="X847" s="100" t="s">
        <v>78</v>
      </c>
    </row>
    <row r="848" spans="1:24">
      <c r="A848" s="100" t="s">
        <v>933</v>
      </c>
      <c r="B848" s="100" t="s">
        <v>934</v>
      </c>
      <c r="C848" s="100" t="s">
        <v>828</v>
      </c>
      <c r="D848" s="100" t="str">
        <f t="shared" si="39"/>
        <v>171850050</v>
      </c>
      <c r="E848" s="100" t="s">
        <v>812</v>
      </c>
      <c r="F848" s="100" t="s">
        <v>819</v>
      </c>
      <c r="G848" s="100" t="s">
        <v>699</v>
      </c>
      <c r="H848" s="100">
        <v>87</v>
      </c>
      <c r="I848" s="100">
        <v>75.900000000000006</v>
      </c>
      <c r="J848" s="100">
        <v>6</v>
      </c>
      <c r="K848" s="100">
        <v>66.7</v>
      </c>
      <c r="L848" s="100">
        <v>2</v>
      </c>
      <c r="M848" s="100">
        <v>50</v>
      </c>
      <c r="N848" s="100">
        <v>6</v>
      </c>
      <c r="O848" s="100">
        <v>66.7</v>
      </c>
      <c r="P848" s="100">
        <v>73</v>
      </c>
      <c r="Q848" s="100">
        <v>78.099999999999994</v>
      </c>
      <c r="R848" s="100">
        <v>7</v>
      </c>
      <c r="S848" s="100">
        <v>42.9</v>
      </c>
      <c r="T848" s="100">
        <v>13</v>
      </c>
      <c r="U848" s="100">
        <v>76.900000000000006</v>
      </c>
      <c r="V848" s="100">
        <v>63</v>
      </c>
      <c r="W848" s="100">
        <v>71.5</v>
      </c>
      <c r="X848" s="100" t="s">
        <v>78</v>
      </c>
    </row>
    <row r="849" spans="1:24">
      <c r="A849" s="100" t="s">
        <v>933</v>
      </c>
      <c r="B849" s="100" t="s">
        <v>934</v>
      </c>
      <c r="C849" s="100" t="s">
        <v>828</v>
      </c>
      <c r="D849" s="100" t="str">
        <f t="shared" si="39"/>
        <v>171850050</v>
      </c>
      <c r="E849" s="100" t="s">
        <v>812</v>
      </c>
      <c r="F849" s="100" t="s">
        <v>819</v>
      </c>
      <c r="G849" s="100" t="s">
        <v>700</v>
      </c>
      <c r="H849" s="100">
        <v>87</v>
      </c>
      <c r="I849" s="100">
        <v>64.3</v>
      </c>
      <c r="J849" s="100">
        <v>6</v>
      </c>
      <c r="K849" s="100">
        <v>50</v>
      </c>
      <c r="L849" s="100">
        <v>2</v>
      </c>
      <c r="M849" s="100">
        <v>100</v>
      </c>
      <c r="N849" s="100">
        <v>6</v>
      </c>
      <c r="O849" s="100">
        <v>66.7</v>
      </c>
      <c r="P849" s="100">
        <v>73</v>
      </c>
      <c r="Q849" s="100">
        <v>64.400000000000006</v>
      </c>
      <c r="R849" s="100">
        <v>7</v>
      </c>
      <c r="S849" s="100">
        <v>28.6</v>
      </c>
      <c r="T849" s="100">
        <v>13</v>
      </c>
      <c r="U849" s="100">
        <v>61.5</v>
      </c>
      <c r="V849" s="100">
        <v>63</v>
      </c>
      <c r="W849" s="100">
        <v>58.7</v>
      </c>
      <c r="X849" s="100" t="s">
        <v>78</v>
      </c>
    </row>
    <row r="850" spans="1:24">
      <c r="A850" s="100" t="s">
        <v>933</v>
      </c>
      <c r="B850" s="100" t="s">
        <v>935</v>
      </c>
      <c r="C850" s="100" t="s">
        <v>843</v>
      </c>
      <c r="D850" s="100" t="str">
        <f t="shared" si="39"/>
        <v>172210065</v>
      </c>
      <c r="E850" s="100" t="s">
        <v>812</v>
      </c>
      <c r="F850" s="100" t="s">
        <v>814</v>
      </c>
      <c r="G850" s="100" t="s">
        <v>699</v>
      </c>
      <c r="H850" s="100">
        <v>35</v>
      </c>
      <c r="I850" s="100">
        <v>48.6</v>
      </c>
      <c r="J850" s="100">
        <v>0</v>
      </c>
      <c r="K850" s="100">
        <v>0</v>
      </c>
      <c r="L850" s="100">
        <v>11</v>
      </c>
      <c r="M850" s="100">
        <v>27.3</v>
      </c>
      <c r="N850" s="100">
        <v>0</v>
      </c>
      <c r="O850" s="100">
        <v>0</v>
      </c>
      <c r="P850" s="100">
        <v>24</v>
      </c>
      <c r="Q850" s="100">
        <v>58.3</v>
      </c>
      <c r="R850" s="100">
        <v>0</v>
      </c>
      <c r="S850" s="100">
        <v>0</v>
      </c>
      <c r="T850" s="100">
        <v>0</v>
      </c>
      <c r="U850" s="100">
        <v>0</v>
      </c>
      <c r="V850" s="100">
        <v>33</v>
      </c>
      <c r="W850" s="100">
        <v>48.5</v>
      </c>
      <c r="X850" s="100" t="s">
        <v>78</v>
      </c>
    </row>
    <row r="851" spans="1:24">
      <c r="A851" s="100" t="s">
        <v>933</v>
      </c>
      <c r="B851" s="100" t="s">
        <v>935</v>
      </c>
      <c r="C851" s="100" t="s">
        <v>843</v>
      </c>
      <c r="D851" s="100" t="str">
        <f t="shared" si="39"/>
        <v>172210065</v>
      </c>
      <c r="E851" s="100" t="s">
        <v>812</v>
      </c>
      <c r="F851" s="100" t="s">
        <v>814</v>
      </c>
      <c r="G851" s="100" t="s">
        <v>700</v>
      </c>
      <c r="H851" s="100">
        <v>35</v>
      </c>
      <c r="I851" s="100">
        <v>71.400000000000006</v>
      </c>
      <c r="J851" s="100">
        <v>0</v>
      </c>
      <c r="K851" s="100">
        <v>0</v>
      </c>
      <c r="L851" s="100">
        <v>11</v>
      </c>
      <c r="M851" s="100">
        <v>54.5</v>
      </c>
      <c r="N851" s="100">
        <v>0</v>
      </c>
      <c r="O851" s="100">
        <v>0</v>
      </c>
      <c r="P851" s="100">
        <v>24</v>
      </c>
      <c r="Q851" s="100">
        <v>79.2</v>
      </c>
      <c r="R851" s="100">
        <v>0</v>
      </c>
      <c r="S851" s="100">
        <v>0</v>
      </c>
      <c r="T851" s="100">
        <v>0</v>
      </c>
      <c r="U851" s="100">
        <v>0</v>
      </c>
      <c r="V851" s="100">
        <v>33</v>
      </c>
      <c r="W851" s="100">
        <v>72.7</v>
      </c>
      <c r="X851" s="100" t="s">
        <v>78</v>
      </c>
    </row>
    <row r="852" spans="1:24">
      <c r="A852" s="100" t="s">
        <v>933</v>
      </c>
      <c r="B852" s="100" t="s">
        <v>935</v>
      </c>
      <c r="C852" s="100" t="s">
        <v>843</v>
      </c>
      <c r="D852" s="100" t="str">
        <f t="shared" si="39"/>
        <v>172210065</v>
      </c>
      <c r="E852" s="100" t="s">
        <v>812</v>
      </c>
      <c r="F852" s="100" t="s">
        <v>815</v>
      </c>
      <c r="G852" s="100" t="s">
        <v>699</v>
      </c>
      <c r="H852" s="100">
        <v>36</v>
      </c>
      <c r="I852" s="100">
        <v>8.3000000000000007</v>
      </c>
      <c r="J852" s="100">
        <v>0</v>
      </c>
      <c r="K852" s="100">
        <v>0</v>
      </c>
      <c r="L852" s="100">
        <v>15</v>
      </c>
      <c r="M852" s="100">
        <v>6.7</v>
      </c>
      <c r="N852" s="100">
        <v>0</v>
      </c>
      <c r="O852" s="100">
        <v>0</v>
      </c>
      <c r="P852" s="100">
        <v>21</v>
      </c>
      <c r="Q852" s="100">
        <v>9.5</v>
      </c>
      <c r="R852" s="100">
        <v>0</v>
      </c>
      <c r="S852" s="100">
        <v>0</v>
      </c>
      <c r="T852" s="100">
        <v>3</v>
      </c>
      <c r="U852" s="100">
        <v>0</v>
      </c>
      <c r="V852" s="100">
        <v>33</v>
      </c>
      <c r="W852" s="100">
        <v>9.1</v>
      </c>
      <c r="X852" s="100" t="s">
        <v>78</v>
      </c>
    </row>
    <row r="853" spans="1:24">
      <c r="A853" s="100" t="s">
        <v>933</v>
      </c>
      <c r="B853" s="100" t="s">
        <v>935</v>
      </c>
      <c r="C853" s="100" t="s">
        <v>843</v>
      </c>
      <c r="D853" s="100" t="str">
        <f t="shared" si="39"/>
        <v>172210065</v>
      </c>
      <c r="E853" s="100" t="s">
        <v>812</v>
      </c>
      <c r="F853" s="100" t="s">
        <v>815</v>
      </c>
      <c r="G853" s="100" t="s">
        <v>700</v>
      </c>
      <c r="H853" s="100">
        <v>36</v>
      </c>
      <c r="I853" s="100">
        <v>41.7</v>
      </c>
      <c r="J853" s="100">
        <v>0</v>
      </c>
      <c r="K853" s="100">
        <v>0</v>
      </c>
      <c r="L853" s="100">
        <v>15</v>
      </c>
      <c r="M853" s="100">
        <v>40</v>
      </c>
      <c r="N853" s="100">
        <v>0</v>
      </c>
      <c r="O853" s="100">
        <v>0</v>
      </c>
      <c r="P853" s="100">
        <v>21</v>
      </c>
      <c r="Q853" s="100">
        <v>42.8</v>
      </c>
      <c r="R853" s="100">
        <v>0</v>
      </c>
      <c r="S853" s="100">
        <v>0</v>
      </c>
      <c r="T853" s="100">
        <v>3</v>
      </c>
      <c r="U853" s="100">
        <v>33.299999999999997</v>
      </c>
      <c r="V853" s="100">
        <v>33</v>
      </c>
      <c r="W853" s="100">
        <v>39.4</v>
      </c>
      <c r="X853" s="100" t="s">
        <v>78</v>
      </c>
    </row>
    <row r="854" spans="1:24">
      <c r="A854" s="100" t="s">
        <v>933</v>
      </c>
      <c r="B854" s="100" t="s">
        <v>935</v>
      </c>
      <c r="C854" s="100" t="s">
        <v>843</v>
      </c>
      <c r="D854" s="100" t="str">
        <f t="shared" si="39"/>
        <v>172210065</v>
      </c>
      <c r="E854" s="100" t="s">
        <v>812</v>
      </c>
      <c r="F854" s="100" t="s">
        <v>816</v>
      </c>
      <c r="G854" s="100" t="s">
        <v>699</v>
      </c>
      <c r="H854" s="100">
        <v>35</v>
      </c>
      <c r="I854" s="100">
        <v>20</v>
      </c>
      <c r="J854" s="100">
        <v>2</v>
      </c>
      <c r="K854" s="100">
        <v>50</v>
      </c>
      <c r="L854" s="100">
        <v>10</v>
      </c>
      <c r="M854" s="100">
        <v>10</v>
      </c>
      <c r="N854" s="100">
        <v>0</v>
      </c>
      <c r="O854" s="100">
        <v>0</v>
      </c>
      <c r="P854" s="100">
        <v>23</v>
      </c>
      <c r="Q854" s="100">
        <v>21.7</v>
      </c>
      <c r="R854" s="100">
        <v>0</v>
      </c>
      <c r="S854" s="100">
        <v>0</v>
      </c>
      <c r="T854" s="100">
        <v>3</v>
      </c>
      <c r="U854" s="100">
        <v>0</v>
      </c>
      <c r="V854" s="100">
        <v>33</v>
      </c>
      <c r="W854" s="100">
        <v>18.2</v>
      </c>
      <c r="X854" s="100" t="s">
        <v>78</v>
      </c>
    </row>
    <row r="855" spans="1:24">
      <c r="A855" s="100" t="s">
        <v>933</v>
      </c>
      <c r="B855" s="100" t="s">
        <v>935</v>
      </c>
      <c r="C855" s="100" t="s">
        <v>843</v>
      </c>
      <c r="D855" s="100" t="str">
        <f t="shared" si="39"/>
        <v>172210065</v>
      </c>
      <c r="E855" s="100" t="s">
        <v>812</v>
      </c>
      <c r="F855" s="100" t="s">
        <v>816</v>
      </c>
      <c r="G855" s="100" t="s">
        <v>700</v>
      </c>
      <c r="H855" s="100">
        <v>35</v>
      </c>
      <c r="I855" s="100">
        <v>42.8</v>
      </c>
      <c r="J855" s="100">
        <v>2</v>
      </c>
      <c r="K855" s="100">
        <v>50</v>
      </c>
      <c r="L855" s="100">
        <v>10</v>
      </c>
      <c r="M855" s="100">
        <v>30</v>
      </c>
      <c r="N855" s="100">
        <v>0</v>
      </c>
      <c r="O855" s="100">
        <v>0</v>
      </c>
      <c r="P855" s="100">
        <v>23</v>
      </c>
      <c r="Q855" s="100">
        <v>47.8</v>
      </c>
      <c r="R855" s="100">
        <v>0</v>
      </c>
      <c r="S855" s="100">
        <v>0</v>
      </c>
      <c r="T855" s="100">
        <v>3</v>
      </c>
      <c r="U855" s="100">
        <v>0</v>
      </c>
      <c r="V855" s="100">
        <v>33</v>
      </c>
      <c r="W855" s="100">
        <v>42.5</v>
      </c>
      <c r="X855" s="100" t="s">
        <v>78</v>
      </c>
    </row>
    <row r="856" spans="1:24">
      <c r="A856" s="100" t="s">
        <v>933</v>
      </c>
      <c r="B856" s="100" t="s">
        <v>935</v>
      </c>
      <c r="C856" s="100" t="s">
        <v>843</v>
      </c>
      <c r="D856" s="100" t="str">
        <f t="shared" si="39"/>
        <v>172210065</v>
      </c>
      <c r="E856" s="100" t="s">
        <v>812</v>
      </c>
      <c r="F856" s="100" t="s">
        <v>817</v>
      </c>
      <c r="G856" s="100" t="s">
        <v>699</v>
      </c>
      <c r="H856" s="100">
        <v>38</v>
      </c>
      <c r="I856" s="100">
        <v>26.3</v>
      </c>
      <c r="J856" s="100">
        <v>1</v>
      </c>
      <c r="K856" s="100">
        <v>0</v>
      </c>
      <c r="L856" s="100">
        <v>8</v>
      </c>
      <c r="M856" s="100">
        <v>12.5</v>
      </c>
      <c r="N856" s="100">
        <v>0</v>
      </c>
      <c r="O856" s="100">
        <v>0</v>
      </c>
      <c r="P856" s="100">
        <v>29</v>
      </c>
      <c r="Q856" s="100">
        <v>31</v>
      </c>
      <c r="R856" s="100">
        <v>0</v>
      </c>
      <c r="S856" s="100">
        <v>0</v>
      </c>
      <c r="T856" s="100">
        <v>12</v>
      </c>
      <c r="U856" s="100">
        <v>8.3000000000000007</v>
      </c>
      <c r="V856" s="100">
        <v>35</v>
      </c>
      <c r="W856" s="100">
        <v>25.7</v>
      </c>
      <c r="X856" s="100" t="s">
        <v>78</v>
      </c>
    </row>
    <row r="857" spans="1:24">
      <c r="A857" s="100" t="s">
        <v>933</v>
      </c>
      <c r="B857" s="100" t="s">
        <v>935</v>
      </c>
      <c r="C857" s="100" t="s">
        <v>843</v>
      </c>
      <c r="D857" s="100" t="str">
        <f t="shared" si="39"/>
        <v>172210065</v>
      </c>
      <c r="E857" s="100" t="s">
        <v>812</v>
      </c>
      <c r="F857" s="100" t="s">
        <v>817</v>
      </c>
      <c r="G857" s="100" t="s">
        <v>700</v>
      </c>
      <c r="H857" s="100">
        <v>38</v>
      </c>
      <c r="I857" s="100">
        <v>28.9</v>
      </c>
      <c r="J857" s="100">
        <v>1</v>
      </c>
      <c r="K857" s="100">
        <v>100</v>
      </c>
      <c r="L857" s="100">
        <v>8</v>
      </c>
      <c r="M857" s="100">
        <v>0</v>
      </c>
      <c r="N857" s="100">
        <v>0</v>
      </c>
      <c r="O857" s="100">
        <v>0</v>
      </c>
      <c r="P857" s="100">
        <v>29</v>
      </c>
      <c r="Q857" s="100">
        <v>34.5</v>
      </c>
      <c r="R857" s="100">
        <v>0</v>
      </c>
      <c r="S857" s="100">
        <v>0</v>
      </c>
      <c r="T857" s="100">
        <v>12</v>
      </c>
      <c r="U857" s="100">
        <v>8.3000000000000007</v>
      </c>
      <c r="V857" s="100">
        <v>35</v>
      </c>
      <c r="W857" s="100">
        <v>25.7</v>
      </c>
      <c r="X857" s="100" t="s">
        <v>78</v>
      </c>
    </row>
    <row r="858" spans="1:24">
      <c r="A858" s="100" t="s">
        <v>933</v>
      </c>
      <c r="B858" s="100" t="s">
        <v>935</v>
      </c>
      <c r="C858" s="100" t="s">
        <v>843</v>
      </c>
      <c r="D858" s="100" t="str">
        <f t="shared" si="39"/>
        <v>172210065</v>
      </c>
      <c r="E858" s="100" t="s">
        <v>812</v>
      </c>
      <c r="F858" s="100" t="s">
        <v>818</v>
      </c>
      <c r="G858" s="100" t="s">
        <v>699</v>
      </c>
      <c r="H858" s="100">
        <v>33</v>
      </c>
      <c r="I858" s="100">
        <v>42.4</v>
      </c>
      <c r="J858" s="100">
        <v>3</v>
      </c>
      <c r="K858" s="100">
        <v>0</v>
      </c>
      <c r="L858" s="100">
        <v>7</v>
      </c>
      <c r="M858" s="100">
        <v>14.3</v>
      </c>
      <c r="N858" s="100">
        <v>1</v>
      </c>
      <c r="O858" s="100">
        <v>100</v>
      </c>
      <c r="P858" s="100">
        <v>22</v>
      </c>
      <c r="Q858" s="100">
        <v>54.5</v>
      </c>
      <c r="R858" s="100">
        <v>0</v>
      </c>
      <c r="S858" s="100">
        <v>0</v>
      </c>
      <c r="T858" s="100">
        <v>10</v>
      </c>
      <c r="U858" s="100">
        <v>10</v>
      </c>
      <c r="V858" s="100">
        <v>33</v>
      </c>
      <c r="W858" s="100">
        <v>42.4</v>
      </c>
      <c r="X858" s="100" t="s">
        <v>78</v>
      </c>
    </row>
    <row r="859" spans="1:24">
      <c r="A859" s="100" t="s">
        <v>933</v>
      </c>
      <c r="B859" s="100" t="s">
        <v>935</v>
      </c>
      <c r="C859" s="100" t="s">
        <v>843</v>
      </c>
      <c r="D859" s="100" t="str">
        <f t="shared" si="39"/>
        <v>172210065</v>
      </c>
      <c r="E859" s="100" t="s">
        <v>812</v>
      </c>
      <c r="F859" s="100" t="s">
        <v>818</v>
      </c>
      <c r="G859" s="100" t="s">
        <v>700</v>
      </c>
      <c r="H859" s="100">
        <v>33</v>
      </c>
      <c r="I859" s="100">
        <v>45.4</v>
      </c>
      <c r="J859" s="100">
        <v>3</v>
      </c>
      <c r="K859" s="100">
        <v>66.7</v>
      </c>
      <c r="L859" s="100">
        <v>7</v>
      </c>
      <c r="M859" s="100">
        <v>14.3</v>
      </c>
      <c r="N859" s="100">
        <v>1</v>
      </c>
      <c r="O859" s="100">
        <v>100</v>
      </c>
      <c r="P859" s="100">
        <v>22</v>
      </c>
      <c r="Q859" s="100">
        <v>50</v>
      </c>
      <c r="R859" s="100">
        <v>0</v>
      </c>
      <c r="S859" s="100">
        <v>0</v>
      </c>
      <c r="T859" s="100">
        <v>10</v>
      </c>
      <c r="U859" s="100">
        <v>20</v>
      </c>
      <c r="V859" s="100">
        <v>33</v>
      </c>
      <c r="W859" s="100">
        <v>45.4</v>
      </c>
      <c r="X859" s="100" t="s">
        <v>78</v>
      </c>
    </row>
    <row r="860" spans="1:24">
      <c r="A860" s="100" t="s">
        <v>933</v>
      </c>
      <c r="B860" s="100" t="s">
        <v>936</v>
      </c>
      <c r="C860" s="100" t="s">
        <v>828</v>
      </c>
      <c r="D860" s="100" t="str">
        <f t="shared" ref="D860:D875" si="40">A860&amp;B860&amp;C860</f>
        <v>172390050</v>
      </c>
      <c r="E860" s="100" t="s">
        <v>812</v>
      </c>
      <c r="F860" s="100" t="s">
        <v>811</v>
      </c>
      <c r="G860" s="100" t="s">
        <v>699</v>
      </c>
      <c r="H860" s="100">
        <v>173</v>
      </c>
      <c r="I860" s="100">
        <v>72.8</v>
      </c>
      <c r="J860" s="100">
        <v>8</v>
      </c>
      <c r="K860" s="100">
        <v>75</v>
      </c>
      <c r="L860" s="100">
        <v>122</v>
      </c>
      <c r="M860" s="100">
        <v>67.2</v>
      </c>
      <c r="N860" s="100">
        <v>10</v>
      </c>
      <c r="O860" s="100">
        <v>90</v>
      </c>
      <c r="P860" s="100">
        <v>33</v>
      </c>
      <c r="Q860" s="100">
        <v>87.9</v>
      </c>
      <c r="R860" s="100">
        <v>0</v>
      </c>
      <c r="S860" s="100">
        <v>0</v>
      </c>
      <c r="T860" s="100">
        <v>56</v>
      </c>
      <c r="U860" s="100">
        <v>25</v>
      </c>
      <c r="V860" s="100">
        <v>130</v>
      </c>
      <c r="W860" s="100">
        <v>72.3</v>
      </c>
      <c r="X860" s="100" t="s">
        <v>85</v>
      </c>
    </row>
    <row r="861" spans="1:24">
      <c r="A861" s="100" t="s">
        <v>933</v>
      </c>
      <c r="B861" s="100" t="s">
        <v>936</v>
      </c>
      <c r="C861" s="100" t="s">
        <v>828</v>
      </c>
      <c r="D861" s="100" t="str">
        <f t="shared" si="40"/>
        <v>172390050</v>
      </c>
      <c r="E861" s="100" t="s">
        <v>812</v>
      </c>
      <c r="F861" s="100" t="s">
        <v>811</v>
      </c>
      <c r="G861" s="100" t="s">
        <v>700</v>
      </c>
      <c r="H861" s="100">
        <v>173</v>
      </c>
      <c r="I861" s="100">
        <v>43.9</v>
      </c>
      <c r="J861" s="100">
        <v>8</v>
      </c>
      <c r="K861" s="100">
        <v>62.5</v>
      </c>
      <c r="L861" s="100">
        <v>121</v>
      </c>
      <c r="M861" s="100">
        <v>34.700000000000003</v>
      </c>
      <c r="N861" s="100">
        <v>10</v>
      </c>
      <c r="O861" s="100">
        <v>70</v>
      </c>
      <c r="P861" s="100">
        <v>34</v>
      </c>
      <c r="Q861" s="100">
        <v>64.7</v>
      </c>
      <c r="R861" s="100">
        <v>0</v>
      </c>
      <c r="S861" s="100">
        <v>0</v>
      </c>
      <c r="T861" s="100">
        <v>55</v>
      </c>
      <c r="U861" s="100">
        <v>9.1</v>
      </c>
      <c r="V861" s="100">
        <v>130</v>
      </c>
      <c r="W861" s="100">
        <v>43</v>
      </c>
      <c r="X861" s="100" t="s">
        <v>85</v>
      </c>
    </row>
    <row r="862" spans="1:24">
      <c r="A862" s="100" t="s">
        <v>933</v>
      </c>
      <c r="B862" s="100" t="s">
        <v>936</v>
      </c>
      <c r="C862" s="100" t="s">
        <v>820</v>
      </c>
      <c r="D862" s="100" t="str">
        <f t="shared" si="40"/>
        <v>172390060</v>
      </c>
      <c r="E862" s="100" t="s">
        <v>812</v>
      </c>
      <c r="F862" s="100" t="s">
        <v>811</v>
      </c>
      <c r="G862" s="100" t="s">
        <v>699</v>
      </c>
      <c r="H862" s="100">
        <v>250</v>
      </c>
      <c r="I862" s="100">
        <v>77.599999999999994</v>
      </c>
      <c r="J862" s="100">
        <v>12</v>
      </c>
      <c r="K862" s="100">
        <v>83.3</v>
      </c>
      <c r="L862" s="100">
        <v>57</v>
      </c>
      <c r="M862" s="100">
        <v>71.900000000000006</v>
      </c>
      <c r="N862" s="100">
        <v>50</v>
      </c>
      <c r="O862" s="100">
        <v>86</v>
      </c>
      <c r="P862" s="100">
        <v>131</v>
      </c>
      <c r="Q862" s="100">
        <v>76.400000000000006</v>
      </c>
      <c r="R862" s="100">
        <v>30</v>
      </c>
      <c r="S862" s="100">
        <v>46.7</v>
      </c>
      <c r="T862" s="100">
        <v>40</v>
      </c>
      <c r="U862" s="100">
        <v>25</v>
      </c>
      <c r="V862" s="100">
        <v>147</v>
      </c>
      <c r="W862" s="100">
        <v>78.3</v>
      </c>
      <c r="X862" s="100" t="s">
        <v>78</v>
      </c>
    </row>
    <row r="863" spans="1:24">
      <c r="A863" s="100" t="s">
        <v>933</v>
      </c>
      <c r="B863" s="100" t="s">
        <v>936</v>
      </c>
      <c r="C863" s="100" t="s">
        <v>820</v>
      </c>
      <c r="D863" s="100" t="str">
        <f t="shared" si="40"/>
        <v>172390060</v>
      </c>
      <c r="E863" s="100" t="s">
        <v>812</v>
      </c>
      <c r="F863" s="100" t="s">
        <v>811</v>
      </c>
      <c r="G863" s="100" t="s">
        <v>700</v>
      </c>
      <c r="H863" s="100">
        <v>250</v>
      </c>
      <c r="I863" s="100">
        <v>59.2</v>
      </c>
      <c r="J863" s="100">
        <v>12</v>
      </c>
      <c r="K863" s="100">
        <v>75</v>
      </c>
      <c r="L863" s="100">
        <v>57</v>
      </c>
      <c r="M863" s="100">
        <v>43.9</v>
      </c>
      <c r="N863" s="100">
        <v>50</v>
      </c>
      <c r="O863" s="100">
        <v>80</v>
      </c>
      <c r="P863" s="100">
        <v>131</v>
      </c>
      <c r="Q863" s="100">
        <v>56.5</v>
      </c>
      <c r="R863" s="100">
        <v>30</v>
      </c>
      <c r="S863" s="100">
        <v>30</v>
      </c>
      <c r="T863" s="100">
        <v>40</v>
      </c>
      <c r="U863" s="100">
        <v>12.5</v>
      </c>
      <c r="V863" s="100">
        <v>147</v>
      </c>
      <c r="W863" s="100">
        <v>57.8</v>
      </c>
      <c r="X863" s="100" t="s">
        <v>78</v>
      </c>
    </row>
    <row r="864" spans="1:24">
      <c r="A864" s="100" t="s">
        <v>933</v>
      </c>
      <c r="B864" s="100" t="s">
        <v>936</v>
      </c>
      <c r="C864" s="100" t="s">
        <v>854</v>
      </c>
      <c r="D864" s="100" t="str">
        <f t="shared" si="40"/>
        <v>172390070</v>
      </c>
      <c r="E864" s="100" t="s">
        <v>812</v>
      </c>
      <c r="F864" s="100" t="s">
        <v>811</v>
      </c>
      <c r="G864" s="100" t="s">
        <v>699</v>
      </c>
      <c r="H864" s="100">
        <v>155</v>
      </c>
      <c r="I864" s="100">
        <v>66.5</v>
      </c>
      <c r="J864" s="100">
        <v>7</v>
      </c>
      <c r="K864" s="100">
        <v>57.1</v>
      </c>
      <c r="L864" s="100">
        <v>115</v>
      </c>
      <c r="M864" s="100">
        <v>64.3</v>
      </c>
      <c r="N864" s="100">
        <v>7</v>
      </c>
      <c r="O864" s="100">
        <v>71.400000000000006</v>
      </c>
      <c r="P864" s="100">
        <v>25</v>
      </c>
      <c r="Q864" s="100">
        <v>76</v>
      </c>
      <c r="R864" s="100">
        <v>0</v>
      </c>
      <c r="S864" s="100">
        <v>0</v>
      </c>
      <c r="T864" s="100">
        <v>47</v>
      </c>
      <c r="U864" s="100">
        <v>12.8</v>
      </c>
      <c r="V864" s="100">
        <v>112</v>
      </c>
      <c r="W864" s="100">
        <v>62.5</v>
      </c>
      <c r="X864" s="100" t="s">
        <v>85</v>
      </c>
    </row>
    <row r="865" spans="1:24">
      <c r="A865" s="100" t="s">
        <v>933</v>
      </c>
      <c r="B865" s="100" t="s">
        <v>936</v>
      </c>
      <c r="C865" s="100" t="s">
        <v>854</v>
      </c>
      <c r="D865" s="100" t="str">
        <f t="shared" si="40"/>
        <v>172390070</v>
      </c>
      <c r="E865" s="100" t="s">
        <v>812</v>
      </c>
      <c r="F865" s="100" t="s">
        <v>811</v>
      </c>
      <c r="G865" s="100" t="s">
        <v>700</v>
      </c>
      <c r="H865" s="100">
        <v>155</v>
      </c>
      <c r="I865" s="100">
        <v>43.9</v>
      </c>
      <c r="J865" s="100">
        <v>7</v>
      </c>
      <c r="K865" s="100">
        <v>42.9</v>
      </c>
      <c r="L865" s="100">
        <v>115</v>
      </c>
      <c r="M865" s="100">
        <v>40</v>
      </c>
      <c r="N865" s="100">
        <v>7</v>
      </c>
      <c r="O865" s="100">
        <v>28.6</v>
      </c>
      <c r="P865" s="100">
        <v>25</v>
      </c>
      <c r="Q865" s="100">
        <v>64</v>
      </c>
      <c r="R865" s="100">
        <v>0</v>
      </c>
      <c r="S865" s="100">
        <v>0</v>
      </c>
      <c r="T865" s="100">
        <v>47</v>
      </c>
      <c r="U865" s="100">
        <v>2.1</v>
      </c>
      <c r="V865" s="100">
        <v>112</v>
      </c>
      <c r="W865" s="100">
        <v>41.1</v>
      </c>
      <c r="X865" s="100" t="s">
        <v>85</v>
      </c>
    </row>
    <row r="866" spans="1:24">
      <c r="A866" s="100" t="s">
        <v>933</v>
      </c>
      <c r="B866" s="100" t="s">
        <v>936</v>
      </c>
      <c r="C866" s="100" t="s">
        <v>832</v>
      </c>
      <c r="D866" s="100" t="str">
        <f t="shared" si="40"/>
        <v>172390080</v>
      </c>
      <c r="E866" s="100" t="s">
        <v>812</v>
      </c>
      <c r="F866" s="100" t="s">
        <v>811</v>
      </c>
      <c r="G866" s="100" t="s">
        <v>699</v>
      </c>
      <c r="H866" s="100">
        <v>443</v>
      </c>
      <c r="I866" s="100">
        <v>77.900000000000006</v>
      </c>
      <c r="J866" s="100">
        <v>64</v>
      </c>
      <c r="K866" s="100">
        <v>86</v>
      </c>
      <c r="L866" s="100">
        <v>71</v>
      </c>
      <c r="M866" s="100">
        <v>73.2</v>
      </c>
      <c r="N866" s="100">
        <v>111</v>
      </c>
      <c r="O866" s="100">
        <v>85.6</v>
      </c>
      <c r="P866" s="100">
        <v>194</v>
      </c>
      <c r="Q866" s="100">
        <v>72.099999999999994</v>
      </c>
      <c r="R866" s="100">
        <v>45</v>
      </c>
      <c r="S866" s="100">
        <v>28.9</v>
      </c>
      <c r="T866" s="100">
        <v>77</v>
      </c>
      <c r="U866" s="100">
        <v>27.3</v>
      </c>
      <c r="V866" s="100">
        <v>313</v>
      </c>
      <c r="W866" s="100">
        <v>78.3</v>
      </c>
      <c r="X866" s="100" t="s">
        <v>78</v>
      </c>
    </row>
    <row r="867" spans="1:24">
      <c r="A867" s="100" t="s">
        <v>933</v>
      </c>
      <c r="B867" s="100" t="s">
        <v>936</v>
      </c>
      <c r="C867" s="100" t="s">
        <v>832</v>
      </c>
      <c r="D867" s="100" t="str">
        <f t="shared" si="40"/>
        <v>172390080</v>
      </c>
      <c r="E867" s="100" t="s">
        <v>812</v>
      </c>
      <c r="F867" s="100" t="s">
        <v>811</v>
      </c>
      <c r="G867" s="100" t="s">
        <v>700</v>
      </c>
      <c r="H867" s="100">
        <v>443</v>
      </c>
      <c r="I867" s="100">
        <v>64.8</v>
      </c>
      <c r="J867" s="100">
        <v>64</v>
      </c>
      <c r="K867" s="100">
        <v>73.5</v>
      </c>
      <c r="L867" s="100">
        <v>71</v>
      </c>
      <c r="M867" s="100">
        <v>57.7</v>
      </c>
      <c r="N867" s="100">
        <v>111</v>
      </c>
      <c r="O867" s="100">
        <v>81.099999999999994</v>
      </c>
      <c r="P867" s="100">
        <v>194</v>
      </c>
      <c r="Q867" s="100">
        <v>55.2</v>
      </c>
      <c r="R867" s="100">
        <v>45</v>
      </c>
      <c r="S867" s="100">
        <v>31.1</v>
      </c>
      <c r="T867" s="100">
        <v>77</v>
      </c>
      <c r="U867" s="100">
        <v>9.1</v>
      </c>
      <c r="V867" s="100">
        <v>313</v>
      </c>
      <c r="W867" s="100">
        <v>64.599999999999994</v>
      </c>
      <c r="X867" s="100" t="s">
        <v>78</v>
      </c>
    </row>
    <row r="868" spans="1:24">
      <c r="A868" s="100" t="s">
        <v>933</v>
      </c>
      <c r="B868" s="100" t="s">
        <v>936</v>
      </c>
      <c r="C868" s="100" t="s">
        <v>937</v>
      </c>
      <c r="D868" s="100" t="str">
        <f t="shared" si="40"/>
        <v>172390082</v>
      </c>
      <c r="E868" s="100" t="s">
        <v>812</v>
      </c>
      <c r="F868" s="100" t="s">
        <v>811</v>
      </c>
      <c r="G868" s="100" t="s">
        <v>699</v>
      </c>
      <c r="H868" s="100">
        <v>29</v>
      </c>
      <c r="I868" s="100">
        <v>89.6</v>
      </c>
      <c r="J868" s="100">
        <v>3</v>
      </c>
      <c r="K868" s="100">
        <v>100</v>
      </c>
      <c r="L868" s="100">
        <v>9</v>
      </c>
      <c r="M868" s="100">
        <v>100</v>
      </c>
      <c r="N868" s="100">
        <v>4</v>
      </c>
      <c r="O868" s="100">
        <v>75</v>
      </c>
      <c r="P868" s="100">
        <v>12</v>
      </c>
      <c r="Q868" s="100">
        <v>83.3</v>
      </c>
      <c r="R868" s="100">
        <v>0</v>
      </c>
      <c r="S868" s="100">
        <v>0</v>
      </c>
      <c r="T868" s="100">
        <v>2</v>
      </c>
      <c r="U868" s="100">
        <v>0</v>
      </c>
      <c r="V868" s="100">
        <v>22</v>
      </c>
      <c r="W868" s="100">
        <v>86.3</v>
      </c>
      <c r="X868" s="100" t="s">
        <v>78</v>
      </c>
    </row>
    <row r="869" spans="1:24">
      <c r="A869" s="100" t="s">
        <v>933</v>
      </c>
      <c r="B869" s="100" t="s">
        <v>936</v>
      </c>
      <c r="C869" s="100" t="s">
        <v>937</v>
      </c>
      <c r="D869" s="100" t="str">
        <f t="shared" si="40"/>
        <v>172390082</v>
      </c>
      <c r="E869" s="100" t="s">
        <v>812</v>
      </c>
      <c r="F869" s="100" t="s">
        <v>811</v>
      </c>
      <c r="G869" s="100" t="s">
        <v>700</v>
      </c>
      <c r="H869" s="100">
        <v>29</v>
      </c>
      <c r="I869" s="100">
        <v>79.3</v>
      </c>
      <c r="J869" s="100">
        <v>3</v>
      </c>
      <c r="K869" s="100">
        <v>66.599999999999994</v>
      </c>
      <c r="L869" s="100">
        <v>9</v>
      </c>
      <c r="M869" s="100">
        <v>88.9</v>
      </c>
      <c r="N869" s="100">
        <v>4</v>
      </c>
      <c r="O869" s="100">
        <v>75</v>
      </c>
      <c r="P869" s="100">
        <v>12</v>
      </c>
      <c r="Q869" s="100">
        <v>75</v>
      </c>
      <c r="R869" s="100">
        <v>0</v>
      </c>
      <c r="S869" s="100">
        <v>0</v>
      </c>
      <c r="T869" s="100">
        <v>2</v>
      </c>
      <c r="U869" s="100">
        <v>50</v>
      </c>
      <c r="V869" s="100">
        <v>22</v>
      </c>
      <c r="W869" s="100">
        <v>81.8</v>
      </c>
      <c r="X869" s="100" t="s">
        <v>78</v>
      </c>
    </row>
    <row r="870" spans="1:24">
      <c r="A870" s="100" t="s">
        <v>933</v>
      </c>
      <c r="B870" s="100" t="s">
        <v>936</v>
      </c>
      <c r="C870" s="100" t="s">
        <v>922</v>
      </c>
      <c r="D870" s="100" t="str">
        <f t="shared" si="40"/>
        <v>172390105</v>
      </c>
      <c r="E870" s="100" t="s">
        <v>812</v>
      </c>
      <c r="F870" s="100" t="s">
        <v>817</v>
      </c>
      <c r="G870" s="100" t="s">
        <v>699</v>
      </c>
      <c r="H870" s="100">
        <v>233</v>
      </c>
      <c r="I870" s="100">
        <v>59.3</v>
      </c>
      <c r="J870" s="100">
        <v>19</v>
      </c>
      <c r="K870" s="100">
        <v>84.2</v>
      </c>
      <c r="L870" s="100">
        <v>76</v>
      </c>
      <c r="M870" s="100">
        <v>46.1</v>
      </c>
      <c r="N870" s="100">
        <v>53</v>
      </c>
      <c r="O870" s="100">
        <v>79.3</v>
      </c>
      <c r="P870" s="100">
        <v>82</v>
      </c>
      <c r="Q870" s="100">
        <v>53.7</v>
      </c>
      <c r="R870" s="100">
        <v>2</v>
      </c>
      <c r="S870" s="100">
        <v>0</v>
      </c>
      <c r="T870" s="100">
        <v>27</v>
      </c>
      <c r="U870" s="100">
        <v>7.4</v>
      </c>
      <c r="V870" s="100">
        <v>175</v>
      </c>
      <c r="W870" s="100">
        <v>57.7</v>
      </c>
      <c r="X870" s="100" t="s">
        <v>78</v>
      </c>
    </row>
    <row r="871" spans="1:24">
      <c r="A871" s="100" t="s">
        <v>933</v>
      </c>
      <c r="B871" s="100" t="s">
        <v>936</v>
      </c>
      <c r="C871" s="100" t="s">
        <v>922</v>
      </c>
      <c r="D871" s="100" t="str">
        <f t="shared" si="40"/>
        <v>172390105</v>
      </c>
      <c r="E871" s="100" t="s">
        <v>812</v>
      </c>
      <c r="F871" s="100" t="s">
        <v>817</v>
      </c>
      <c r="G871" s="100" t="s">
        <v>700</v>
      </c>
      <c r="H871" s="100">
        <v>233</v>
      </c>
      <c r="I871" s="100">
        <v>64</v>
      </c>
      <c r="J871" s="100">
        <v>19</v>
      </c>
      <c r="K871" s="100">
        <v>84.2</v>
      </c>
      <c r="L871" s="100">
        <v>76</v>
      </c>
      <c r="M871" s="100">
        <v>48.7</v>
      </c>
      <c r="N871" s="100">
        <v>53</v>
      </c>
      <c r="O871" s="100">
        <v>88.7</v>
      </c>
      <c r="P871" s="100">
        <v>82</v>
      </c>
      <c r="Q871" s="100">
        <v>58.6</v>
      </c>
      <c r="R871" s="100">
        <v>2</v>
      </c>
      <c r="S871" s="100">
        <v>50</v>
      </c>
      <c r="T871" s="100">
        <v>27</v>
      </c>
      <c r="U871" s="100">
        <v>7.4</v>
      </c>
      <c r="V871" s="100">
        <v>175</v>
      </c>
      <c r="W871" s="100">
        <v>60.6</v>
      </c>
      <c r="X871" s="100" t="s">
        <v>78</v>
      </c>
    </row>
    <row r="872" spans="1:24">
      <c r="A872" s="100" t="s">
        <v>933</v>
      </c>
      <c r="B872" s="100" t="s">
        <v>936</v>
      </c>
      <c r="C872" s="100" t="s">
        <v>922</v>
      </c>
      <c r="D872" s="100" t="str">
        <f t="shared" si="40"/>
        <v>172390105</v>
      </c>
      <c r="E872" s="100" t="s">
        <v>812</v>
      </c>
      <c r="F872" s="100" t="s">
        <v>818</v>
      </c>
      <c r="G872" s="100" t="s">
        <v>699</v>
      </c>
      <c r="H872" s="100">
        <v>257</v>
      </c>
      <c r="I872" s="100">
        <v>56.8</v>
      </c>
      <c r="J872" s="100">
        <v>20</v>
      </c>
      <c r="K872" s="100">
        <v>85</v>
      </c>
      <c r="L872" s="100">
        <v>87</v>
      </c>
      <c r="M872" s="100">
        <v>34.5</v>
      </c>
      <c r="N872" s="100">
        <v>54</v>
      </c>
      <c r="O872" s="100">
        <v>87.1</v>
      </c>
      <c r="P872" s="100">
        <v>96</v>
      </c>
      <c r="Q872" s="100">
        <v>54.2</v>
      </c>
      <c r="R872" s="100">
        <v>5</v>
      </c>
      <c r="S872" s="100">
        <v>0</v>
      </c>
      <c r="T872" s="100">
        <v>20</v>
      </c>
      <c r="U872" s="100">
        <v>10</v>
      </c>
      <c r="V872" s="100">
        <v>187</v>
      </c>
      <c r="W872" s="100">
        <v>50.3</v>
      </c>
      <c r="X872" s="100" t="s">
        <v>78</v>
      </c>
    </row>
    <row r="873" spans="1:24">
      <c r="A873" s="100" t="s">
        <v>933</v>
      </c>
      <c r="B873" s="100" t="s">
        <v>936</v>
      </c>
      <c r="C873" s="100" t="s">
        <v>922</v>
      </c>
      <c r="D873" s="100" t="str">
        <f t="shared" si="40"/>
        <v>172390105</v>
      </c>
      <c r="E873" s="100" t="s">
        <v>812</v>
      </c>
      <c r="F873" s="100" t="s">
        <v>818</v>
      </c>
      <c r="G873" s="100" t="s">
        <v>700</v>
      </c>
      <c r="H873" s="100">
        <v>256</v>
      </c>
      <c r="I873" s="100">
        <v>58.6</v>
      </c>
      <c r="J873" s="100">
        <v>20</v>
      </c>
      <c r="K873" s="100">
        <v>90</v>
      </c>
      <c r="L873" s="100">
        <v>86</v>
      </c>
      <c r="M873" s="100">
        <v>41.9</v>
      </c>
      <c r="N873" s="100">
        <v>54</v>
      </c>
      <c r="O873" s="100">
        <v>96.3</v>
      </c>
      <c r="P873" s="100">
        <v>96</v>
      </c>
      <c r="Q873" s="100">
        <v>45.8</v>
      </c>
      <c r="R873" s="100">
        <v>5</v>
      </c>
      <c r="S873" s="100">
        <v>40</v>
      </c>
      <c r="T873" s="100">
        <v>20</v>
      </c>
      <c r="U873" s="100">
        <v>10</v>
      </c>
      <c r="V873" s="100">
        <v>186</v>
      </c>
      <c r="W873" s="100">
        <v>53.7</v>
      </c>
      <c r="X873" s="100" t="s">
        <v>78</v>
      </c>
    </row>
    <row r="874" spans="1:24">
      <c r="A874" s="100" t="s">
        <v>933</v>
      </c>
      <c r="B874" s="100" t="s">
        <v>936</v>
      </c>
      <c r="C874" s="100" t="s">
        <v>922</v>
      </c>
      <c r="D874" s="100" t="str">
        <f t="shared" si="40"/>
        <v>172390105</v>
      </c>
      <c r="E874" s="100" t="s">
        <v>812</v>
      </c>
      <c r="F874" s="100" t="s">
        <v>819</v>
      </c>
      <c r="G874" s="100" t="s">
        <v>699</v>
      </c>
      <c r="H874" s="100">
        <v>299</v>
      </c>
      <c r="I874" s="100">
        <v>62.5</v>
      </c>
      <c r="J874" s="100">
        <v>27</v>
      </c>
      <c r="K874" s="100">
        <v>88.9</v>
      </c>
      <c r="L874" s="100">
        <v>123</v>
      </c>
      <c r="M874" s="100">
        <v>43.9</v>
      </c>
      <c r="N874" s="100">
        <v>53</v>
      </c>
      <c r="O874" s="100">
        <v>90.5</v>
      </c>
      <c r="P874" s="100">
        <v>91</v>
      </c>
      <c r="Q874" s="100">
        <v>62.6</v>
      </c>
      <c r="R874" s="100">
        <v>5</v>
      </c>
      <c r="S874" s="100">
        <v>60</v>
      </c>
      <c r="T874" s="100">
        <v>36</v>
      </c>
      <c r="U874" s="100">
        <v>5.6</v>
      </c>
      <c r="V874" s="100">
        <v>190</v>
      </c>
      <c r="W874" s="100">
        <v>62.7</v>
      </c>
      <c r="X874" s="100" t="s">
        <v>78</v>
      </c>
    </row>
    <row r="875" spans="1:24">
      <c r="A875" s="100" t="s">
        <v>933</v>
      </c>
      <c r="B875" s="100" t="s">
        <v>936</v>
      </c>
      <c r="C875" s="100" t="s">
        <v>922</v>
      </c>
      <c r="D875" s="100" t="str">
        <f t="shared" si="40"/>
        <v>172390105</v>
      </c>
      <c r="E875" s="100" t="s">
        <v>812</v>
      </c>
      <c r="F875" s="100" t="s">
        <v>819</v>
      </c>
      <c r="G875" s="100" t="s">
        <v>700</v>
      </c>
      <c r="H875" s="100">
        <v>299</v>
      </c>
      <c r="I875" s="100">
        <v>51.5</v>
      </c>
      <c r="J875" s="100">
        <v>27</v>
      </c>
      <c r="K875" s="100">
        <v>88.9</v>
      </c>
      <c r="L875" s="100">
        <v>123</v>
      </c>
      <c r="M875" s="100">
        <v>33.4</v>
      </c>
      <c r="N875" s="100">
        <v>53</v>
      </c>
      <c r="O875" s="100">
        <v>81.099999999999994</v>
      </c>
      <c r="P875" s="100">
        <v>91</v>
      </c>
      <c r="Q875" s="100">
        <v>47.3</v>
      </c>
      <c r="R875" s="100">
        <v>5</v>
      </c>
      <c r="S875" s="100">
        <v>20</v>
      </c>
      <c r="T875" s="100">
        <v>36</v>
      </c>
      <c r="U875" s="100">
        <v>5.6</v>
      </c>
      <c r="V875" s="100">
        <v>190</v>
      </c>
      <c r="W875" s="100">
        <v>48.4</v>
      </c>
      <c r="X875" s="100" t="s">
        <v>78</v>
      </c>
    </row>
    <row r="876" spans="1:24">
      <c r="A876" s="100" t="s">
        <v>933</v>
      </c>
      <c r="B876" s="100" t="s">
        <v>936</v>
      </c>
      <c r="C876" s="100" t="s">
        <v>890</v>
      </c>
      <c r="D876" s="100" t="str">
        <f t="shared" ref="D876:D899" si="41">A876&amp;B876&amp;C876</f>
        <v>172390150</v>
      </c>
      <c r="E876" s="100" t="s">
        <v>812</v>
      </c>
      <c r="F876" s="100" t="s">
        <v>814</v>
      </c>
      <c r="G876" s="100" t="s">
        <v>699</v>
      </c>
      <c r="H876" s="100">
        <v>35</v>
      </c>
      <c r="I876" s="100">
        <v>42.9</v>
      </c>
      <c r="J876" s="100">
        <v>0</v>
      </c>
      <c r="K876" s="100">
        <v>0</v>
      </c>
      <c r="L876" s="100">
        <v>26</v>
      </c>
      <c r="M876" s="100">
        <v>38.4</v>
      </c>
      <c r="N876" s="100">
        <v>1</v>
      </c>
      <c r="O876" s="100">
        <v>100</v>
      </c>
      <c r="P876" s="100">
        <v>8</v>
      </c>
      <c r="Q876" s="100">
        <v>50</v>
      </c>
      <c r="R876" s="100">
        <v>0</v>
      </c>
      <c r="S876" s="100">
        <v>0</v>
      </c>
      <c r="T876" s="100">
        <v>6</v>
      </c>
      <c r="U876" s="100">
        <v>0</v>
      </c>
      <c r="V876" s="100">
        <v>31</v>
      </c>
      <c r="W876" s="100">
        <v>45.1</v>
      </c>
      <c r="X876" s="100" t="s">
        <v>78</v>
      </c>
    </row>
    <row r="877" spans="1:24">
      <c r="A877" s="100" t="s">
        <v>933</v>
      </c>
      <c r="B877" s="100" t="s">
        <v>936</v>
      </c>
      <c r="C877" s="100" t="s">
        <v>890</v>
      </c>
      <c r="D877" s="100" t="str">
        <f t="shared" si="41"/>
        <v>172390150</v>
      </c>
      <c r="E877" s="100" t="s">
        <v>812</v>
      </c>
      <c r="F877" s="100" t="s">
        <v>814</v>
      </c>
      <c r="G877" s="100" t="s">
        <v>700</v>
      </c>
      <c r="H877" s="100">
        <v>35</v>
      </c>
      <c r="I877" s="100">
        <v>54.3</v>
      </c>
      <c r="J877" s="100">
        <v>0</v>
      </c>
      <c r="K877" s="100">
        <v>0</v>
      </c>
      <c r="L877" s="100">
        <v>26</v>
      </c>
      <c r="M877" s="100">
        <v>53.8</v>
      </c>
      <c r="N877" s="100">
        <v>1</v>
      </c>
      <c r="O877" s="100">
        <v>0</v>
      </c>
      <c r="P877" s="100">
        <v>8</v>
      </c>
      <c r="Q877" s="100">
        <v>62.5</v>
      </c>
      <c r="R877" s="100">
        <v>0</v>
      </c>
      <c r="S877" s="100">
        <v>0</v>
      </c>
      <c r="T877" s="100">
        <v>6</v>
      </c>
      <c r="U877" s="100">
        <v>33.299999999999997</v>
      </c>
      <c r="V877" s="100">
        <v>31</v>
      </c>
      <c r="W877" s="100">
        <v>54.9</v>
      </c>
      <c r="X877" s="100" t="s">
        <v>78</v>
      </c>
    </row>
    <row r="878" spans="1:24">
      <c r="A878" s="100" t="s">
        <v>933</v>
      </c>
      <c r="B878" s="100" t="s">
        <v>936</v>
      </c>
      <c r="C878" s="100" t="s">
        <v>890</v>
      </c>
      <c r="D878" s="100" t="str">
        <f t="shared" si="41"/>
        <v>172390150</v>
      </c>
      <c r="E878" s="100" t="s">
        <v>812</v>
      </c>
      <c r="F878" s="100" t="s">
        <v>815</v>
      </c>
      <c r="G878" s="100" t="s">
        <v>699</v>
      </c>
      <c r="H878" s="100">
        <v>36</v>
      </c>
      <c r="I878" s="100">
        <v>19.399999999999999</v>
      </c>
      <c r="J878" s="100">
        <v>0</v>
      </c>
      <c r="K878" s="100">
        <v>0</v>
      </c>
      <c r="L878" s="100">
        <v>29</v>
      </c>
      <c r="M878" s="100">
        <v>17.2</v>
      </c>
      <c r="N878" s="100">
        <v>0</v>
      </c>
      <c r="O878" s="100">
        <v>0</v>
      </c>
      <c r="P878" s="100">
        <v>7</v>
      </c>
      <c r="Q878" s="100">
        <v>28.6</v>
      </c>
      <c r="R878" s="100">
        <v>2</v>
      </c>
      <c r="S878" s="100">
        <v>50</v>
      </c>
      <c r="T878" s="100">
        <v>5</v>
      </c>
      <c r="U878" s="100">
        <v>0</v>
      </c>
      <c r="V878" s="100">
        <v>35</v>
      </c>
      <c r="W878" s="100">
        <v>17.100000000000001</v>
      </c>
      <c r="X878" s="100" t="s">
        <v>78</v>
      </c>
    </row>
    <row r="879" spans="1:24">
      <c r="A879" s="100" t="s">
        <v>933</v>
      </c>
      <c r="B879" s="100" t="s">
        <v>936</v>
      </c>
      <c r="C879" s="100" t="s">
        <v>890</v>
      </c>
      <c r="D879" s="100" t="str">
        <f t="shared" si="41"/>
        <v>172390150</v>
      </c>
      <c r="E879" s="100" t="s">
        <v>812</v>
      </c>
      <c r="F879" s="100" t="s">
        <v>815</v>
      </c>
      <c r="G879" s="100" t="s">
        <v>700</v>
      </c>
      <c r="H879" s="100">
        <v>36</v>
      </c>
      <c r="I879" s="100">
        <v>50</v>
      </c>
      <c r="J879" s="100">
        <v>0</v>
      </c>
      <c r="K879" s="100">
        <v>0</v>
      </c>
      <c r="L879" s="100">
        <v>29</v>
      </c>
      <c r="M879" s="100">
        <v>51.7</v>
      </c>
      <c r="N879" s="100">
        <v>0</v>
      </c>
      <c r="O879" s="100">
        <v>0</v>
      </c>
      <c r="P879" s="100">
        <v>7</v>
      </c>
      <c r="Q879" s="100">
        <v>42.9</v>
      </c>
      <c r="R879" s="100">
        <v>2</v>
      </c>
      <c r="S879" s="100">
        <v>50</v>
      </c>
      <c r="T879" s="100">
        <v>5</v>
      </c>
      <c r="U879" s="100">
        <v>60</v>
      </c>
      <c r="V879" s="100">
        <v>35</v>
      </c>
      <c r="W879" s="100">
        <v>48.6</v>
      </c>
      <c r="X879" s="100" t="s">
        <v>78</v>
      </c>
    </row>
    <row r="880" spans="1:24">
      <c r="A880" s="100" t="s">
        <v>933</v>
      </c>
      <c r="B880" s="100" t="s">
        <v>936</v>
      </c>
      <c r="C880" s="100" t="s">
        <v>890</v>
      </c>
      <c r="D880" s="100" t="str">
        <f t="shared" si="41"/>
        <v>172390150</v>
      </c>
      <c r="E880" s="100" t="s">
        <v>812</v>
      </c>
      <c r="F880" s="100" t="s">
        <v>816</v>
      </c>
      <c r="G880" s="100" t="s">
        <v>699</v>
      </c>
      <c r="H880" s="100">
        <v>30</v>
      </c>
      <c r="I880" s="100">
        <v>26.7</v>
      </c>
      <c r="J880" s="100">
        <v>0</v>
      </c>
      <c r="K880" s="100">
        <v>0</v>
      </c>
      <c r="L880" s="100">
        <v>23</v>
      </c>
      <c r="M880" s="100">
        <v>26.1</v>
      </c>
      <c r="N880" s="100">
        <v>1</v>
      </c>
      <c r="O880" s="100">
        <v>0</v>
      </c>
      <c r="P880" s="100">
        <v>6</v>
      </c>
      <c r="Q880" s="100">
        <v>33.299999999999997</v>
      </c>
      <c r="R880" s="100">
        <v>2</v>
      </c>
      <c r="S880" s="100">
        <v>0</v>
      </c>
      <c r="T880" s="100">
        <v>11</v>
      </c>
      <c r="U880" s="100">
        <v>18.2</v>
      </c>
      <c r="V880" s="100">
        <v>28</v>
      </c>
      <c r="W880" s="100">
        <v>21.4</v>
      </c>
      <c r="X880" s="100" t="s">
        <v>78</v>
      </c>
    </row>
    <row r="881" spans="1:24">
      <c r="A881" s="100" t="s">
        <v>933</v>
      </c>
      <c r="B881" s="100" t="s">
        <v>936</v>
      </c>
      <c r="C881" s="100" t="s">
        <v>890</v>
      </c>
      <c r="D881" s="100" t="str">
        <f t="shared" si="41"/>
        <v>172390150</v>
      </c>
      <c r="E881" s="100" t="s">
        <v>812</v>
      </c>
      <c r="F881" s="100" t="s">
        <v>816</v>
      </c>
      <c r="G881" s="100" t="s">
        <v>700</v>
      </c>
      <c r="H881" s="100">
        <v>30</v>
      </c>
      <c r="I881" s="100">
        <v>63.3</v>
      </c>
      <c r="J881" s="100">
        <v>0</v>
      </c>
      <c r="K881" s="100">
        <v>0</v>
      </c>
      <c r="L881" s="100">
        <v>23</v>
      </c>
      <c r="M881" s="100">
        <v>60.8</v>
      </c>
      <c r="N881" s="100">
        <v>1</v>
      </c>
      <c r="O881" s="100">
        <v>100</v>
      </c>
      <c r="P881" s="100">
        <v>6</v>
      </c>
      <c r="Q881" s="100">
        <v>66.7</v>
      </c>
      <c r="R881" s="100">
        <v>2</v>
      </c>
      <c r="S881" s="100">
        <v>50</v>
      </c>
      <c r="T881" s="100">
        <v>11</v>
      </c>
      <c r="U881" s="100">
        <v>27.3</v>
      </c>
      <c r="V881" s="100">
        <v>28</v>
      </c>
      <c r="W881" s="100">
        <v>60.7</v>
      </c>
      <c r="X881" s="100" t="s">
        <v>78</v>
      </c>
    </row>
    <row r="882" spans="1:24">
      <c r="A882" s="100" t="s">
        <v>933</v>
      </c>
      <c r="B882" s="100" t="s">
        <v>936</v>
      </c>
      <c r="C882" s="100" t="s">
        <v>890</v>
      </c>
      <c r="D882" s="100" t="str">
        <f t="shared" si="41"/>
        <v>172390150</v>
      </c>
      <c r="E882" s="100" t="s">
        <v>812</v>
      </c>
      <c r="F882" s="100" t="s">
        <v>817</v>
      </c>
      <c r="G882" s="100" t="s">
        <v>699</v>
      </c>
      <c r="H882" s="100">
        <v>46</v>
      </c>
      <c r="I882" s="100">
        <v>28.3</v>
      </c>
      <c r="J882" s="100">
        <v>0</v>
      </c>
      <c r="K882" s="100">
        <v>0</v>
      </c>
      <c r="L882" s="100">
        <v>30</v>
      </c>
      <c r="M882" s="100">
        <v>30</v>
      </c>
      <c r="N882" s="100">
        <v>0</v>
      </c>
      <c r="O882" s="100">
        <v>0</v>
      </c>
      <c r="P882" s="100">
        <v>16</v>
      </c>
      <c r="Q882" s="100">
        <v>25</v>
      </c>
      <c r="R882" s="100">
        <v>3</v>
      </c>
      <c r="S882" s="100">
        <v>0</v>
      </c>
      <c r="T882" s="100">
        <v>13</v>
      </c>
      <c r="U882" s="100">
        <v>0</v>
      </c>
      <c r="V882" s="100">
        <v>40</v>
      </c>
      <c r="W882" s="100">
        <v>27.5</v>
      </c>
      <c r="X882" s="100" t="s">
        <v>78</v>
      </c>
    </row>
    <row r="883" spans="1:24">
      <c r="A883" s="100" t="s">
        <v>933</v>
      </c>
      <c r="B883" s="100" t="s">
        <v>936</v>
      </c>
      <c r="C883" s="100" t="s">
        <v>890</v>
      </c>
      <c r="D883" s="100" t="str">
        <f t="shared" si="41"/>
        <v>172390150</v>
      </c>
      <c r="E883" s="100" t="s">
        <v>812</v>
      </c>
      <c r="F883" s="100" t="s">
        <v>817</v>
      </c>
      <c r="G883" s="100" t="s">
        <v>700</v>
      </c>
      <c r="H883" s="100">
        <v>46</v>
      </c>
      <c r="I883" s="100">
        <v>41.3</v>
      </c>
      <c r="J883" s="100">
        <v>0</v>
      </c>
      <c r="K883" s="100">
        <v>0</v>
      </c>
      <c r="L883" s="100">
        <v>30</v>
      </c>
      <c r="M883" s="100">
        <v>43.3</v>
      </c>
      <c r="N883" s="100">
        <v>0</v>
      </c>
      <c r="O883" s="100">
        <v>0</v>
      </c>
      <c r="P883" s="100">
        <v>16</v>
      </c>
      <c r="Q883" s="100">
        <v>37.5</v>
      </c>
      <c r="R883" s="100">
        <v>3</v>
      </c>
      <c r="S883" s="100">
        <v>0</v>
      </c>
      <c r="T883" s="100">
        <v>13</v>
      </c>
      <c r="U883" s="100">
        <v>7.7</v>
      </c>
      <c r="V883" s="100">
        <v>40</v>
      </c>
      <c r="W883" s="100">
        <v>45</v>
      </c>
      <c r="X883" s="100" t="s">
        <v>78</v>
      </c>
    </row>
    <row r="884" spans="1:24">
      <c r="A884" s="100" t="s">
        <v>933</v>
      </c>
      <c r="B884" s="100" t="s">
        <v>936</v>
      </c>
      <c r="C884" s="100" t="s">
        <v>890</v>
      </c>
      <c r="D884" s="100" t="str">
        <f t="shared" si="41"/>
        <v>172390150</v>
      </c>
      <c r="E884" s="100" t="s">
        <v>812</v>
      </c>
      <c r="F884" s="100" t="s">
        <v>818</v>
      </c>
      <c r="G884" s="100" t="s">
        <v>699</v>
      </c>
      <c r="H884" s="100">
        <v>41</v>
      </c>
      <c r="I884" s="100">
        <v>14.6</v>
      </c>
      <c r="J884" s="100">
        <v>0</v>
      </c>
      <c r="K884" s="100">
        <v>0</v>
      </c>
      <c r="L884" s="100">
        <v>31</v>
      </c>
      <c r="M884" s="100">
        <v>16.100000000000001</v>
      </c>
      <c r="N884" s="100">
        <v>1</v>
      </c>
      <c r="O884" s="100">
        <v>100</v>
      </c>
      <c r="P884" s="100">
        <v>9</v>
      </c>
      <c r="Q884" s="100">
        <v>0</v>
      </c>
      <c r="R884" s="100">
        <v>3</v>
      </c>
      <c r="S884" s="100">
        <v>0</v>
      </c>
      <c r="T884" s="100">
        <v>15</v>
      </c>
      <c r="U884" s="100">
        <v>0</v>
      </c>
      <c r="V884" s="100">
        <v>37</v>
      </c>
      <c r="W884" s="100">
        <v>13.5</v>
      </c>
      <c r="X884" s="100" t="s">
        <v>78</v>
      </c>
    </row>
    <row r="885" spans="1:24">
      <c r="A885" s="100" t="s">
        <v>933</v>
      </c>
      <c r="B885" s="100" t="s">
        <v>936</v>
      </c>
      <c r="C885" s="100" t="s">
        <v>890</v>
      </c>
      <c r="D885" s="100" t="str">
        <f t="shared" si="41"/>
        <v>172390150</v>
      </c>
      <c r="E885" s="100" t="s">
        <v>812</v>
      </c>
      <c r="F885" s="100" t="s">
        <v>818</v>
      </c>
      <c r="G885" s="100" t="s">
        <v>700</v>
      </c>
      <c r="H885" s="100">
        <v>41</v>
      </c>
      <c r="I885" s="100">
        <v>14.6</v>
      </c>
      <c r="J885" s="100">
        <v>0</v>
      </c>
      <c r="K885" s="100">
        <v>0</v>
      </c>
      <c r="L885" s="100">
        <v>31</v>
      </c>
      <c r="M885" s="100">
        <v>12.9</v>
      </c>
      <c r="N885" s="100">
        <v>1</v>
      </c>
      <c r="O885" s="100">
        <v>100</v>
      </c>
      <c r="P885" s="100">
        <v>9</v>
      </c>
      <c r="Q885" s="100">
        <v>11.1</v>
      </c>
      <c r="R885" s="100">
        <v>3</v>
      </c>
      <c r="S885" s="100">
        <v>33.299999999999997</v>
      </c>
      <c r="T885" s="100">
        <v>15</v>
      </c>
      <c r="U885" s="100">
        <v>0</v>
      </c>
      <c r="V885" s="100">
        <v>37</v>
      </c>
      <c r="W885" s="100">
        <v>16.2</v>
      </c>
      <c r="X885" s="100" t="s">
        <v>78</v>
      </c>
    </row>
    <row r="886" spans="1:24">
      <c r="A886" s="100" t="s">
        <v>933</v>
      </c>
      <c r="B886" s="100" t="s">
        <v>936</v>
      </c>
      <c r="C886" s="100" t="s">
        <v>890</v>
      </c>
      <c r="D886" s="100" t="str">
        <f t="shared" si="41"/>
        <v>172390150</v>
      </c>
      <c r="E886" s="100" t="s">
        <v>812</v>
      </c>
      <c r="F886" s="100" t="s">
        <v>819</v>
      </c>
      <c r="G886" s="100" t="s">
        <v>699</v>
      </c>
      <c r="H886" s="100">
        <v>41</v>
      </c>
      <c r="I886" s="100">
        <v>56.1</v>
      </c>
      <c r="J886" s="100">
        <v>0</v>
      </c>
      <c r="K886" s="100">
        <v>0</v>
      </c>
      <c r="L886" s="100">
        <v>34</v>
      </c>
      <c r="M886" s="100">
        <v>58.8</v>
      </c>
      <c r="N886" s="100">
        <v>0</v>
      </c>
      <c r="O886" s="100">
        <v>0</v>
      </c>
      <c r="P886" s="100">
        <v>7</v>
      </c>
      <c r="Q886" s="100">
        <v>42.9</v>
      </c>
      <c r="R886" s="100">
        <v>2</v>
      </c>
      <c r="S886" s="100">
        <v>0</v>
      </c>
      <c r="T886" s="100">
        <v>13</v>
      </c>
      <c r="U886" s="100">
        <v>38.5</v>
      </c>
      <c r="V886" s="100">
        <v>36</v>
      </c>
      <c r="W886" s="100">
        <v>55.6</v>
      </c>
      <c r="X886" s="100" t="s">
        <v>78</v>
      </c>
    </row>
    <row r="887" spans="1:24">
      <c r="A887" s="100" t="s">
        <v>933</v>
      </c>
      <c r="B887" s="100" t="s">
        <v>936</v>
      </c>
      <c r="C887" s="100" t="s">
        <v>890</v>
      </c>
      <c r="D887" s="100" t="str">
        <f t="shared" si="41"/>
        <v>172390150</v>
      </c>
      <c r="E887" s="100" t="s">
        <v>812</v>
      </c>
      <c r="F887" s="100" t="s">
        <v>819</v>
      </c>
      <c r="G887" s="100" t="s">
        <v>700</v>
      </c>
      <c r="H887" s="100">
        <v>42</v>
      </c>
      <c r="I887" s="100">
        <v>30.9</v>
      </c>
      <c r="J887" s="100">
        <v>0</v>
      </c>
      <c r="K887" s="100">
        <v>0</v>
      </c>
      <c r="L887" s="100">
        <v>35</v>
      </c>
      <c r="M887" s="100">
        <v>25.7</v>
      </c>
      <c r="N887" s="100">
        <v>0</v>
      </c>
      <c r="O887" s="100">
        <v>0</v>
      </c>
      <c r="P887" s="100">
        <v>7</v>
      </c>
      <c r="Q887" s="100">
        <v>57.2</v>
      </c>
      <c r="R887" s="100">
        <v>2</v>
      </c>
      <c r="S887" s="100">
        <v>50</v>
      </c>
      <c r="T887" s="100">
        <v>14</v>
      </c>
      <c r="U887" s="100">
        <v>0</v>
      </c>
      <c r="V887" s="100">
        <v>37</v>
      </c>
      <c r="W887" s="100">
        <v>32.4</v>
      </c>
      <c r="X887" s="100" t="s">
        <v>78</v>
      </c>
    </row>
    <row r="888" spans="1:24">
      <c r="A888" s="100" t="s">
        <v>933</v>
      </c>
      <c r="B888" s="100" t="s">
        <v>936</v>
      </c>
      <c r="C888" s="100" t="s">
        <v>938</v>
      </c>
      <c r="D888" s="100" t="str">
        <f t="shared" si="41"/>
        <v>172390155</v>
      </c>
      <c r="E888" s="100" t="s">
        <v>812</v>
      </c>
      <c r="F888" s="100" t="s">
        <v>817</v>
      </c>
      <c r="G888" s="100" t="s">
        <v>699</v>
      </c>
      <c r="H888" s="100">
        <v>222</v>
      </c>
      <c r="I888" s="100">
        <v>45.9</v>
      </c>
      <c r="J888" s="100">
        <v>28</v>
      </c>
      <c r="K888" s="100">
        <v>39.299999999999997</v>
      </c>
      <c r="L888" s="100">
        <v>26</v>
      </c>
      <c r="M888" s="100">
        <v>53.8</v>
      </c>
      <c r="N888" s="100">
        <v>26</v>
      </c>
      <c r="O888" s="100">
        <v>53.8</v>
      </c>
      <c r="P888" s="100">
        <v>142</v>
      </c>
      <c r="Q888" s="100">
        <v>44.4</v>
      </c>
      <c r="R888" s="100">
        <v>12</v>
      </c>
      <c r="S888" s="100">
        <v>33.299999999999997</v>
      </c>
      <c r="T888" s="100">
        <v>38</v>
      </c>
      <c r="U888" s="100">
        <v>23.7</v>
      </c>
      <c r="V888" s="100">
        <v>191</v>
      </c>
      <c r="W888" s="100">
        <v>42.9</v>
      </c>
      <c r="X888" s="100" t="s">
        <v>78</v>
      </c>
    </row>
    <row r="889" spans="1:24">
      <c r="A889" s="100" t="s">
        <v>933</v>
      </c>
      <c r="B889" s="100" t="s">
        <v>936</v>
      </c>
      <c r="C889" s="100" t="s">
        <v>938</v>
      </c>
      <c r="D889" s="100" t="str">
        <f t="shared" si="41"/>
        <v>172390155</v>
      </c>
      <c r="E889" s="100" t="s">
        <v>812</v>
      </c>
      <c r="F889" s="100" t="s">
        <v>817</v>
      </c>
      <c r="G889" s="100" t="s">
        <v>700</v>
      </c>
      <c r="H889" s="100">
        <v>222</v>
      </c>
      <c r="I889" s="100">
        <v>64</v>
      </c>
      <c r="J889" s="100">
        <v>28</v>
      </c>
      <c r="K889" s="100">
        <v>75</v>
      </c>
      <c r="L889" s="100">
        <v>26</v>
      </c>
      <c r="M889" s="100">
        <v>57.7</v>
      </c>
      <c r="N889" s="100">
        <v>26</v>
      </c>
      <c r="O889" s="100">
        <v>88.4</v>
      </c>
      <c r="P889" s="100">
        <v>142</v>
      </c>
      <c r="Q889" s="100">
        <v>58.4</v>
      </c>
      <c r="R889" s="100">
        <v>12</v>
      </c>
      <c r="S889" s="100">
        <v>41.6</v>
      </c>
      <c r="T889" s="100">
        <v>38</v>
      </c>
      <c r="U889" s="100">
        <v>31.6</v>
      </c>
      <c r="V889" s="100">
        <v>191</v>
      </c>
      <c r="W889" s="100">
        <v>61.8</v>
      </c>
      <c r="X889" s="100" t="s">
        <v>78</v>
      </c>
    </row>
    <row r="890" spans="1:24">
      <c r="A890" s="100" t="s">
        <v>933</v>
      </c>
      <c r="B890" s="100" t="s">
        <v>936</v>
      </c>
      <c r="C890" s="100" t="s">
        <v>938</v>
      </c>
      <c r="D890" s="100" t="str">
        <f t="shared" si="41"/>
        <v>172390155</v>
      </c>
      <c r="E890" s="100" t="s">
        <v>812</v>
      </c>
      <c r="F890" s="100" t="s">
        <v>818</v>
      </c>
      <c r="G890" s="100" t="s">
        <v>699</v>
      </c>
      <c r="H890" s="100">
        <v>206</v>
      </c>
      <c r="I890" s="100">
        <v>46.2</v>
      </c>
      <c r="J890" s="100">
        <v>22</v>
      </c>
      <c r="K890" s="100">
        <v>40.9</v>
      </c>
      <c r="L890" s="100">
        <v>30</v>
      </c>
      <c r="M890" s="100">
        <v>46.7</v>
      </c>
      <c r="N890" s="100">
        <v>32</v>
      </c>
      <c r="O890" s="100">
        <v>37.6</v>
      </c>
      <c r="P890" s="100">
        <v>122</v>
      </c>
      <c r="Q890" s="100">
        <v>49.2</v>
      </c>
      <c r="R890" s="100">
        <v>12</v>
      </c>
      <c r="S890" s="100">
        <v>0</v>
      </c>
      <c r="T890" s="100">
        <v>44</v>
      </c>
      <c r="U890" s="100">
        <v>15.9</v>
      </c>
      <c r="V890" s="100">
        <v>174</v>
      </c>
      <c r="W890" s="100">
        <v>45.4</v>
      </c>
      <c r="X890" s="100" t="s">
        <v>78</v>
      </c>
    </row>
    <row r="891" spans="1:24">
      <c r="A891" s="100" t="s">
        <v>933</v>
      </c>
      <c r="B891" s="100" t="s">
        <v>936</v>
      </c>
      <c r="C891" s="100" t="s">
        <v>938</v>
      </c>
      <c r="D891" s="100" t="str">
        <f t="shared" si="41"/>
        <v>172390155</v>
      </c>
      <c r="E891" s="100" t="s">
        <v>812</v>
      </c>
      <c r="F891" s="100" t="s">
        <v>818</v>
      </c>
      <c r="G891" s="100" t="s">
        <v>700</v>
      </c>
      <c r="H891" s="100">
        <v>206</v>
      </c>
      <c r="I891" s="100">
        <v>53.9</v>
      </c>
      <c r="J891" s="100">
        <v>22</v>
      </c>
      <c r="K891" s="100">
        <v>45.4</v>
      </c>
      <c r="L891" s="100">
        <v>30</v>
      </c>
      <c r="M891" s="100">
        <v>43.3</v>
      </c>
      <c r="N891" s="100">
        <v>32</v>
      </c>
      <c r="O891" s="100">
        <v>56.3</v>
      </c>
      <c r="P891" s="100">
        <v>122</v>
      </c>
      <c r="Q891" s="100">
        <v>57.4</v>
      </c>
      <c r="R891" s="100">
        <v>12</v>
      </c>
      <c r="S891" s="100">
        <v>8.3000000000000007</v>
      </c>
      <c r="T891" s="100">
        <v>44</v>
      </c>
      <c r="U891" s="100">
        <v>25</v>
      </c>
      <c r="V891" s="100">
        <v>174</v>
      </c>
      <c r="W891" s="100">
        <v>54</v>
      </c>
      <c r="X891" s="100" t="s">
        <v>78</v>
      </c>
    </row>
    <row r="892" spans="1:24">
      <c r="A892" s="100" t="s">
        <v>933</v>
      </c>
      <c r="B892" s="100" t="s">
        <v>936</v>
      </c>
      <c r="C892" s="100" t="s">
        <v>938</v>
      </c>
      <c r="D892" s="100" t="str">
        <f t="shared" si="41"/>
        <v>172390155</v>
      </c>
      <c r="E892" s="100" t="s">
        <v>812</v>
      </c>
      <c r="F892" s="100" t="s">
        <v>819</v>
      </c>
      <c r="G892" s="100" t="s">
        <v>699</v>
      </c>
      <c r="H892" s="100">
        <v>288</v>
      </c>
      <c r="I892" s="100">
        <v>68.8</v>
      </c>
      <c r="J892" s="100">
        <v>36</v>
      </c>
      <c r="K892" s="100">
        <v>75</v>
      </c>
      <c r="L892" s="100">
        <v>36</v>
      </c>
      <c r="M892" s="100">
        <v>69.400000000000006</v>
      </c>
      <c r="N892" s="100">
        <v>46</v>
      </c>
      <c r="O892" s="100">
        <v>80.400000000000006</v>
      </c>
      <c r="P892" s="100">
        <v>169</v>
      </c>
      <c r="Q892" s="100">
        <v>63.9</v>
      </c>
      <c r="R892" s="100">
        <v>21</v>
      </c>
      <c r="S892" s="100">
        <v>28.6</v>
      </c>
      <c r="T892" s="100">
        <v>51</v>
      </c>
      <c r="U892" s="100">
        <v>25.5</v>
      </c>
      <c r="V892" s="100">
        <v>211</v>
      </c>
      <c r="W892" s="100">
        <v>67.8</v>
      </c>
      <c r="X892" s="100" t="s">
        <v>78</v>
      </c>
    </row>
    <row r="893" spans="1:24">
      <c r="A893" s="100" t="s">
        <v>933</v>
      </c>
      <c r="B893" s="100" t="s">
        <v>936</v>
      </c>
      <c r="C893" s="100" t="s">
        <v>938</v>
      </c>
      <c r="D893" s="100" t="str">
        <f t="shared" si="41"/>
        <v>172390155</v>
      </c>
      <c r="E893" s="100" t="s">
        <v>812</v>
      </c>
      <c r="F893" s="100" t="s">
        <v>819</v>
      </c>
      <c r="G893" s="100" t="s">
        <v>700</v>
      </c>
      <c r="H893" s="100">
        <v>287</v>
      </c>
      <c r="I893" s="100">
        <v>55.1</v>
      </c>
      <c r="J893" s="100">
        <v>36</v>
      </c>
      <c r="K893" s="100">
        <v>58.3</v>
      </c>
      <c r="L893" s="100">
        <v>35</v>
      </c>
      <c r="M893" s="100">
        <v>42.9</v>
      </c>
      <c r="N893" s="100">
        <v>46</v>
      </c>
      <c r="O893" s="100">
        <v>89.2</v>
      </c>
      <c r="P893" s="100">
        <v>169</v>
      </c>
      <c r="Q893" s="100">
        <v>47.4</v>
      </c>
      <c r="R893" s="100">
        <v>21</v>
      </c>
      <c r="S893" s="100">
        <v>38.1</v>
      </c>
      <c r="T893" s="100">
        <v>50</v>
      </c>
      <c r="U893" s="100">
        <v>16</v>
      </c>
      <c r="V893" s="100">
        <v>210</v>
      </c>
      <c r="W893" s="100">
        <v>52.8</v>
      </c>
      <c r="X893" s="100" t="s">
        <v>78</v>
      </c>
    </row>
    <row r="894" spans="1:24">
      <c r="A894" s="100" t="s">
        <v>933</v>
      </c>
      <c r="B894" s="100" t="s">
        <v>936</v>
      </c>
      <c r="C894" s="100" t="s">
        <v>858</v>
      </c>
      <c r="D894" s="100" t="str">
        <f t="shared" si="41"/>
        <v>172390170</v>
      </c>
      <c r="E894" s="100" t="s">
        <v>812</v>
      </c>
      <c r="F894" s="100" t="s">
        <v>814</v>
      </c>
      <c r="G894" s="100" t="s">
        <v>699</v>
      </c>
      <c r="H894" s="100">
        <v>76</v>
      </c>
      <c r="I894" s="100">
        <v>31.6</v>
      </c>
      <c r="J894" s="100">
        <v>1</v>
      </c>
      <c r="K894" s="100">
        <v>0</v>
      </c>
      <c r="L894" s="100">
        <v>64</v>
      </c>
      <c r="M894" s="100">
        <v>29.7</v>
      </c>
      <c r="N894" s="100">
        <v>0</v>
      </c>
      <c r="O894" s="100">
        <v>0</v>
      </c>
      <c r="P894" s="100">
        <v>11</v>
      </c>
      <c r="Q894" s="100">
        <v>45.5</v>
      </c>
      <c r="R894" s="100">
        <v>2</v>
      </c>
      <c r="S894" s="100">
        <v>0</v>
      </c>
      <c r="T894" s="100">
        <v>14</v>
      </c>
      <c r="U894" s="100">
        <v>14.2</v>
      </c>
      <c r="V894" s="100">
        <v>71</v>
      </c>
      <c r="W894" s="100">
        <v>31</v>
      </c>
      <c r="X894" s="100" t="s">
        <v>78</v>
      </c>
    </row>
    <row r="895" spans="1:24">
      <c r="A895" s="100" t="s">
        <v>933</v>
      </c>
      <c r="B895" s="100" t="s">
        <v>936</v>
      </c>
      <c r="C895" s="100" t="s">
        <v>858</v>
      </c>
      <c r="D895" s="100" t="str">
        <f t="shared" si="41"/>
        <v>172390170</v>
      </c>
      <c r="E895" s="100" t="s">
        <v>812</v>
      </c>
      <c r="F895" s="100" t="s">
        <v>814</v>
      </c>
      <c r="G895" s="100" t="s">
        <v>700</v>
      </c>
      <c r="H895" s="100">
        <v>78</v>
      </c>
      <c r="I895" s="100">
        <v>47.5</v>
      </c>
      <c r="J895" s="100">
        <v>1</v>
      </c>
      <c r="K895" s="100">
        <v>100</v>
      </c>
      <c r="L895" s="100">
        <v>64</v>
      </c>
      <c r="M895" s="100">
        <v>48.4</v>
      </c>
      <c r="N895" s="100">
        <v>1</v>
      </c>
      <c r="O895" s="100">
        <v>0</v>
      </c>
      <c r="P895" s="100">
        <v>12</v>
      </c>
      <c r="Q895" s="100">
        <v>41.7</v>
      </c>
      <c r="R895" s="100">
        <v>3</v>
      </c>
      <c r="S895" s="100">
        <v>0</v>
      </c>
      <c r="T895" s="100">
        <v>15</v>
      </c>
      <c r="U895" s="100">
        <v>46.7</v>
      </c>
      <c r="V895" s="100">
        <v>72</v>
      </c>
      <c r="W895" s="100">
        <v>45.9</v>
      </c>
      <c r="X895" s="100" t="s">
        <v>78</v>
      </c>
    </row>
    <row r="896" spans="1:24">
      <c r="A896" s="100" t="s">
        <v>933</v>
      </c>
      <c r="B896" s="100" t="s">
        <v>936</v>
      </c>
      <c r="C896" s="100" t="s">
        <v>858</v>
      </c>
      <c r="D896" s="100" t="str">
        <f t="shared" si="41"/>
        <v>172390170</v>
      </c>
      <c r="E896" s="100" t="s">
        <v>812</v>
      </c>
      <c r="F896" s="100" t="s">
        <v>815</v>
      </c>
      <c r="G896" s="100" t="s">
        <v>699</v>
      </c>
      <c r="H896" s="100">
        <v>63</v>
      </c>
      <c r="I896" s="100">
        <v>28.6</v>
      </c>
      <c r="J896" s="100">
        <v>0</v>
      </c>
      <c r="K896" s="100">
        <v>0</v>
      </c>
      <c r="L896" s="100">
        <v>56</v>
      </c>
      <c r="M896" s="100">
        <v>28.6</v>
      </c>
      <c r="N896" s="100">
        <v>0</v>
      </c>
      <c r="O896" s="100">
        <v>0</v>
      </c>
      <c r="P896" s="100">
        <v>7</v>
      </c>
      <c r="Q896" s="100">
        <v>28.6</v>
      </c>
      <c r="R896" s="100">
        <v>1</v>
      </c>
      <c r="S896" s="100">
        <v>0</v>
      </c>
      <c r="T896" s="100">
        <v>9</v>
      </c>
      <c r="U896" s="100">
        <v>0</v>
      </c>
      <c r="V896" s="100">
        <v>57</v>
      </c>
      <c r="W896" s="100">
        <v>26.4</v>
      </c>
      <c r="X896" s="100" t="s">
        <v>78</v>
      </c>
    </row>
    <row r="897" spans="1:24">
      <c r="A897" s="100" t="s">
        <v>933</v>
      </c>
      <c r="B897" s="100" t="s">
        <v>936</v>
      </c>
      <c r="C897" s="100" t="s">
        <v>858</v>
      </c>
      <c r="D897" s="100" t="str">
        <f t="shared" si="41"/>
        <v>172390170</v>
      </c>
      <c r="E897" s="100" t="s">
        <v>812</v>
      </c>
      <c r="F897" s="100" t="s">
        <v>815</v>
      </c>
      <c r="G897" s="100" t="s">
        <v>700</v>
      </c>
      <c r="H897" s="100">
        <v>63</v>
      </c>
      <c r="I897" s="100">
        <v>46</v>
      </c>
      <c r="J897" s="100">
        <v>0</v>
      </c>
      <c r="K897" s="100">
        <v>0</v>
      </c>
      <c r="L897" s="100">
        <v>56</v>
      </c>
      <c r="M897" s="100">
        <v>44.6</v>
      </c>
      <c r="N897" s="100">
        <v>0</v>
      </c>
      <c r="O897" s="100">
        <v>0</v>
      </c>
      <c r="P897" s="100">
        <v>7</v>
      </c>
      <c r="Q897" s="100">
        <v>57.2</v>
      </c>
      <c r="R897" s="100">
        <v>1</v>
      </c>
      <c r="S897" s="100">
        <v>100</v>
      </c>
      <c r="T897" s="100">
        <v>9</v>
      </c>
      <c r="U897" s="100">
        <v>33.299999999999997</v>
      </c>
      <c r="V897" s="100">
        <v>57</v>
      </c>
      <c r="W897" s="100">
        <v>40.299999999999997</v>
      </c>
      <c r="X897" s="100" t="s">
        <v>78</v>
      </c>
    </row>
    <row r="898" spans="1:24">
      <c r="A898" s="100" t="s">
        <v>933</v>
      </c>
      <c r="B898" s="100" t="s">
        <v>936</v>
      </c>
      <c r="C898" s="100" t="s">
        <v>858</v>
      </c>
      <c r="D898" s="100" t="str">
        <f t="shared" si="41"/>
        <v>172390170</v>
      </c>
      <c r="E898" s="100" t="s">
        <v>812</v>
      </c>
      <c r="F898" s="100" t="s">
        <v>816</v>
      </c>
      <c r="G898" s="100" t="s">
        <v>699</v>
      </c>
      <c r="H898" s="100">
        <v>70</v>
      </c>
      <c r="I898" s="100">
        <v>21.4</v>
      </c>
      <c r="J898" s="100">
        <v>0</v>
      </c>
      <c r="K898" s="100">
        <v>0</v>
      </c>
      <c r="L898" s="100">
        <v>58</v>
      </c>
      <c r="M898" s="100">
        <v>22.4</v>
      </c>
      <c r="N898" s="100">
        <v>0</v>
      </c>
      <c r="O898" s="100">
        <v>0</v>
      </c>
      <c r="P898" s="100">
        <v>12</v>
      </c>
      <c r="Q898" s="100">
        <v>16.7</v>
      </c>
      <c r="R898" s="100">
        <v>2</v>
      </c>
      <c r="S898" s="100">
        <v>0</v>
      </c>
      <c r="T898" s="100">
        <v>5</v>
      </c>
      <c r="U898" s="100">
        <v>0</v>
      </c>
      <c r="V898" s="100">
        <v>66</v>
      </c>
      <c r="W898" s="100">
        <v>21.2</v>
      </c>
      <c r="X898" s="100" t="s">
        <v>78</v>
      </c>
    </row>
    <row r="899" spans="1:24">
      <c r="A899" s="100" t="s">
        <v>933</v>
      </c>
      <c r="B899" s="100" t="s">
        <v>936</v>
      </c>
      <c r="C899" s="100" t="s">
        <v>858</v>
      </c>
      <c r="D899" s="100" t="str">
        <f t="shared" si="41"/>
        <v>172390170</v>
      </c>
      <c r="E899" s="100" t="s">
        <v>812</v>
      </c>
      <c r="F899" s="100" t="s">
        <v>816</v>
      </c>
      <c r="G899" s="100" t="s">
        <v>700</v>
      </c>
      <c r="H899" s="100">
        <v>70</v>
      </c>
      <c r="I899" s="100">
        <v>52.9</v>
      </c>
      <c r="J899" s="100">
        <v>0</v>
      </c>
      <c r="K899" s="100">
        <v>0</v>
      </c>
      <c r="L899" s="100">
        <v>58</v>
      </c>
      <c r="M899" s="100">
        <v>46.6</v>
      </c>
      <c r="N899" s="100">
        <v>0</v>
      </c>
      <c r="O899" s="100">
        <v>0</v>
      </c>
      <c r="P899" s="100">
        <v>12</v>
      </c>
      <c r="Q899" s="100">
        <v>83.3</v>
      </c>
      <c r="R899" s="100">
        <v>2</v>
      </c>
      <c r="S899" s="100">
        <v>100</v>
      </c>
      <c r="T899" s="100">
        <v>5</v>
      </c>
      <c r="U899" s="100">
        <v>20</v>
      </c>
      <c r="V899" s="100">
        <v>66</v>
      </c>
      <c r="W899" s="100">
        <v>54.5</v>
      </c>
      <c r="X899" s="100" t="s">
        <v>78</v>
      </c>
    </row>
    <row r="900" spans="1:24">
      <c r="A900" s="100" t="s">
        <v>933</v>
      </c>
      <c r="B900" s="100" t="s">
        <v>936</v>
      </c>
      <c r="C900" s="100" t="s">
        <v>863</v>
      </c>
      <c r="D900" s="100" t="str">
        <f t="shared" ref="D900:D923" si="42">A900&amp;B900&amp;C900</f>
        <v>172390210</v>
      </c>
      <c r="E900" s="100" t="s">
        <v>812</v>
      </c>
      <c r="F900" s="100" t="s">
        <v>814</v>
      </c>
      <c r="G900" s="100" t="s">
        <v>699</v>
      </c>
      <c r="H900" s="100">
        <v>107</v>
      </c>
      <c r="I900" s="100">
        <v>44</v>
      </c>
      <c r="J900" s="100">
        <v>28</v>
      </c>
      <c r="K900" s="100">
        <v>53.6</v>
      </c>
      <c r="L900" s="100">
        <v>18</v>
      </c>
      <c r="M900" s="100">
        <v>22.2</v>
      </c>
      <c r="N900" s="100">
        <v>31</v>
      </c>
      <c r="O900" s="100">
        <v>58.1</v>
      </c>
      <c r="P900" s="100">
        <v>29</v>
      </c>
      <c r="Q900" s="100">
        <v>31</v>
      </c>
      <c r="R900" s="100">
        <v>22</v>
      </c>
      <c r="S900" s="100">
        <v>22.7</v>
      </c>
      <c r="T900" s="100">
        <v>5</v>
      </c>
      <c r="U900" s="100">
        <v>20</v>
      </c>
      <c r="V900" s="100">
        <v>97</v>
      </c>
      <c r="W900" s="100">
        <v>41.3</v>
      </c>
      <c r="X900" s="100" t="s">
        <v>78</v>
      </c>
    </row>
    <row r="901" spans="1:24">
      <c r="A901" s="100" t="s">
        <v>933</v>
      </c>
      <c r="B901" s="100" t="s">
        <v>936</v>
      </c>
      <c r="C901" s="100" t="s">
        <v>863</v>
      </c>
      <c r="D901" s="100" t="str">
        <f t="shared" si="42"/>
        <v>172390210</v>
      </c>
      <c r="E901" s="100" t="s">
        <v>812</v>
      </c>
      <c r="F901" s="100" t="s">
        <v>814</v>
      </c>
      <c r="G901" s="100" t="s">
        <v>700</v>
      </c>
      <c r="H901" s="100">
        <v>107</v>
      </c>
      <c r="I901" s="100">
        <v>64.5</v>
      </c>
      <c r="J901" s="100">
        <v>28</v>
      </c>
      <c r="K901" s="100">
        <v>53.5</v>
      </c>
      <c r="L901" s="100">
        <v>18</v>
      </c>
      <c r="M901" s="100">
        <v>33.299999999999997</v>
      </c>
      <c r="N901" s="100">
        <v>31</v>
      </c>
      <c r="O901" s="100">
        <v>90.3</v>
      </c>
      <c r="P901" s="100">
        <v>29</v>
      </c>
      <c r="Q901" s="100">
        <v>65.5</v>
      </c>
      <c r="R901" s="100">
        <v>22</v>
      </c>
      <c r="S901" s="100">
        <v>50</v>
      </c>
      <c r="T901" s="100">
        <v>5</v>
      </c>
      <c r="U901" s="100">
        <v>40</v>
      </c>
      <c r="V901" s="100">
        <v>97</v>
      </c>
      <c r="W901" s="100">
        <v>61.8</v>
      </c>
      <c r="X901" s="100" t="s">
        <v>78</v>
      </c>
    </row>
    <row r="902" spans="1:24">
      <c r="A902" s="100" t="s">
        <v>933</v>
      </c>
      <c r="B902" s="100" t="s">
        <v>936</v>
      </c>
      <c r="C902" s="100" t="s">
        <v>863</v>
      </c>
      <c r="D902" s="100" t="str">
        <f t="shared" si="42"/>
        <v>172390210</v>
      </c>
      <c r="E902" s="100" t="s">
        <v>812</v>
      </c>
      <c r="F902" s="100" t="s">
        <v>815</v>
      </c>
      <c r="G902" s="100" t="s">
        <v>699</v>
      </c>
      <c r="H902" s="100">
        <v>125</v>
      </c>
      <c r="I902" s="100">
        <v>42.4</v>
      </c>
      <c r="J902" s="100">
        <v>32</v>
      </c>
      <c r="K902" s="100">
        <v>43.8</v>
      </c>
      <c r="L902" s="100">
        <v>27</v>
      </c>
      <c r="M902" s="100">
        <v>33.299999999999997</v>
      </c>
      <c r="N902" s="100">
        <v>35</v>
      </c>
      <c r="O902" s="100">
        <v>57.2</v>
      </c>
      <c r="P902" s="100">
        <v>31</v>
      </c>
      <c r="Q902" s="100">
        <v>32.299999999999997</v>
      </c>
      <c r="R902" s="100">
        <v>23</v>
      </c>
      <c r="S902" s="100">
        <v>34.799999999999997</v>
      </c>
      <c r="T902" s="100">
        <v>12</v>
      </c>
      <c r="U902" s="100">
        <v>33.299999999999997</v>
      </c>
      <c r="V902" s="100">
        <v>110</v>
      </c>
      <c r="W902" s="100">
        <v>38.200000000000003</v>
      </c>
      <c r="X902" s="100" t="s">
        <v>78</v>
      </c>
    </row>
    <row r="903" spans="1:24">
      <c r="A903" s="100" t="s">
        <v>933</v>
      </c>
      <c r="B903" s="100" t="s">
        <v>936</v>
      </c>
      <c r="C903" s="100" t="s">
        <v>863</v>
      </c>
      <c r="D903" s="100" t="str">
        <f t="shared" si="42"/>
        <v>172390210</v>
      </c>
      <c r="E903" s="100" t="s">
        <v>812</v>
      </c>
      <c r="F903" s="100" t="s">
        <v>815</v>
      </c>
      <c r="G903" s="100" t="s">
        <v>700</v>
      </c>
      <c r="H903" s="100">
        <v>125</v>
      </c>
      <c r="I903" s="100">
        <v>63.2</v>
      </c>
      <c r="J903" s="100">
        <v>32</v>
      </c>
      <c r="K903" s="100">
        <v>68.8</v>
      </c>
      <c r="L903" s="100">
        <v>27</v>
      </c>
      <c r="M903" s="100">
        <v>44.4</v>
      </c>
      <c r="N903" s="100">
        <v>35</v>
      </c>
      <c r="O903" s="100">
        <v>77.099999999999994</v>
      </c>
      <c r="P903" s="100">
        <v>31</v>
      </c>
      <c r="Q903" s="100">
        <v>58.1</v>
      </c>
      <c r="R903" s="100">
        <v>23</v>
      </c>
      <c r="S903" s="100">
        <v>47.8</v>
      </c>
      <c r="T903" s="100">
        <v>12</v>
      </c>
      <c r="U903" s="100">
        <v>25</v>
      </c>
      <c r="V903" s="100">
        <v>110</v>
      </c>
      <c r="W903" s="100">
        <v>60.9</v>
      </c>
      <c r="X903" s="100" t="s">
        <v>78</v>
      </c>
    </row>
    <row r="904" spans="1:24">
      <c r="A904" s="100" t="s">
        <v>933</v>
      </c>
      <c r="B904" s="100" t="s">
        <v>936</v>
      </c>
      <c r="C904" s="100" t="s">
        <v>863</v>
      </c>
      <c r="D904" s="100" t="str">
        <f t="shared" si="42"/>
        <v>172390210</v>
      </c>
      <c r="E904" s="100" t="s">
        <v>812</v>
      </c>
      <c r="F904" s="100" t="s">
        <v>816</v>
      </c>
      <c r="G904" s="100" t="s">
        <v>699</v>
      </c>
      <c r="H904" s="100">
        <v>129</v>
      </c>
      <c r="I904" s="100">
        <v>44.2</v>
      </c>
      <c r="J904" s="100">
        <v>42</v>
      </c>
      <c r="K904" s="100">
        <v>50</v>
      </c>
      <c r="L904" s="100">
        <v>10</v>
      </c>
      <c r="M904" s="100">
        <v>10</v>
      </c>
      <c r="N904" s="100">
        <v>35</v>
      </c>
      <c r="O904" s="100">
        <v>51.4</v>
      </c>
      <c r="P904" s="100">
        <v>42</v>
      </c>
      <c r="Q904" s="100">
        <v>40.5</v>
      </c>
      <c r="R904" s="100">
        <v>18</v>
      </c>
      <c r="S904" s="100">
        <v>16.7</v>
      </c>
      <c r="T904" s="100">
        <v>9</v>
      </c>
      <c r="U904" s="100">
        <v>22.2</v>
      </c>
      <c r="V904" s="100">
        <v>108</v>
      </c>
      <c r="W904" s="100">
        <v>42.6</v>
      </c>
      <c r="X904" s="100" t="s">
        <v>78</v>
      </c>
    </row>
    <row r="905" spans="1:24">
      <c r="A905" s="100" t="s">
        <v>933</v>
      </c>
      <c r="B905" s="100" t="s">
        <v>936</v>
      </c>
      <c r="C905" s="100" t="s">
        <v>863</v>
      </c>
      <c r="D905" s="100" t="str">
        <f t="shared" si="42"/>
        <v>172390210</v>
      </c>
      <c r="E905" s="100" t="s">
        <v>812</v>
      </c>
      <c r="F905" s="100" t="s">
        <v>816</v>
      </c>
      <c r="G905" s="100" t="s">
        <v>700</v>
      </c>
      <c r="H905" s="100">
        <v>128</v>
      </c>
      <c r="I905" s="100">
        <v>76.5</v>
      </c>
      <c r="J905" s="100">
        <v>42</v>
      </c>
      <c r="K905" s="100">
        <v>73.8</v>
      </c>
      <c r="L905" s="100">
        <v>9</v>
      </c>
      <c r="M905" s="100">
        <v>44.4</v>
      </c>
      <c r="N905" s="100">
        <v>35</v>
      </c>
      <c r="O905" s="100">
        <v>82.8</v>
      </c>
      <c r="P905" s="100">
        <v>42</v>
      </c>
      <c r="Q905" s="100">
        <v>80.900000000000006</v>
      </c>
      <c r="R905" s="100">
        <v>18</v>
      </c>
      <c r="S905" s="100">
        <v>61.2</v>
      </c>
      <c r="T905" s="100">
        <v>8</v>
      </c>
      <c r="U905" s="100">
        <v>37.5</v>
      </c>
      <c r="V905" s="100">
        <v>107</v>
      </c>
      <c r="W905" s="100">
        <v>74.7</v>
      </c>
      <c r="X905" s="100" t="s">
        <v>78</v>
      </c>
    </row>
    <row r="906" spans="1:24">
      <c r="A906" s="100" t="s">
        <v>933</v>
      </c>
      <c r="B906" s="100" t="s">
        <v>936</v>
      </c>
      <c r="C906" s="100" t="s">
        <v>863</v>
      </c>
      <c r="D906" s="100" t="str">
        <f t="shared" si="42"/>
        <v>172390210</v>
      </c>
      <c r="E906" s="100" t="s">
        <v>812</v>
      </c>
      <c r="F906" s="100" t="s">
        <v>817</v>
      </c>
      <c r="G906" s="100" t="s">
        <v>699</v>
      </c>
      <c r="H906" s="100">
        <v>109</v>
      </c>
      <c r="I906" s="100">
        <v>41.3</v>
      </c>
      <c r="J906" s="100">
        <v>25</v>
      </c>
      <c r="K906" s="100">
        <v>40</v>
      </c>
      <c r="L906" s="100">
        <v>21</v>
      </c>
      <c r="M906" s="100">
        <v>9.5</v>
      </c>
      <c r="N906" s="100">
        <v>22</v>
      </c>
      <c r="O906" s="100">
        <v>63.6</v>
      </c>
      <c r="P906" s="100">
        <v>37</v>
      </c>
      <c r="Q906" s="100">
        <v>40.5</v>
      </c>
      <c r="R906" s="100">
        <v>12</v>
      </c>
      <c r="S906" s="100">
        <v>16.7</v>
      </c>
      <c r="T906" s="100">
        <v>18</v>
      </c>
      <c r="U906" s="100">
        <v>11.1</v>
      </c>
      <c r="V906" s="100">
        <v>90</v>
      </c>
      <c r="W906" s="100">
        <v>37.799999999999997</v>
      </c>
      <c r="X906" s="100" t="s">
        <v>78</v>
      </c>
    </row>
    <row r="907" spans="1:24">
      <c r="A907" s="100" t="s">
        <v>933</v>
      </c>
      <c r="B907" s="100" t="s">
        <v>936</v>
      </c>
      <c r="C907" s="100" t="s">
        <v>863</v>
      </c>
      <c r="D907" s="100" t="str">
        <f t="shared" si="42"/>
        <v>172390210</v>
      </c>
      <c r="E907" s="100" t="s">
        <v>812</v>
      </c>
      <c r="F907" s="100" t="s">
        <v>817</v>
      </c>
      <c r="G907" s="100" t="s">
        <v>700</v>
      </c>
      <c r="H907" s="100">
        <v>112</v>
      </c>
      <c r="I907" s="100">
        <v>57.1</v>
      </c>
      <c r="J907" s="100">
        <v>26</v>
      </c>
      <c r="K907" s="100">
        <v>57.6</v>
      </c>
      <c r="L907" s="100">
        <v>21</v>
      </c>
      <c r="M907" s="100">
        <v>38.1</v>
      </c>
      <c r="N907" s="100">
        <v>24</v>
      </c>
      <c r="O907" s="100">
        <v>75</v>
      </c>
      <c r="P907" s="100">
        <v>37</v>
      </c>
      <c r="Q907" s="100">
        <v>51.3</v>
      </c>
      <c r="R907" s="100">
        <v>15</v>
      </c>
      <c r="S907" s="100">
        <v>33.299999999999997</v>
      </c>
      <c r="T907" s="100">
        <v>18</v>
      </c>
      <c r="U907" s="100">
        <v>33.299999999999997</v>
      </c>
      <c r="V907" s="100">
        <v>91</v>
      </c>
      <c r="W907" s="100">
        <v>56.1</v>
      </c>
      <c r="X907" s="100" t="s">
        <v>78</v>
      </c>
    </row>
    <row r="908" spans="1:24">
      <c r="A908" s="100" t="s">
        <v>933</v>
      </c>
      <c r="B908" s="100" t="s">
        <v>936</v>
      </c>
      <c r="C908" s="100" t="s">
        <v>863</v>
      </c>
      <c r="D908" s="100" t="str">
        <f t="shared" si="42"/>
        <v>172390210</v>
      </c>
      <c r="E908" s="100" t="s">
        <v>812</v>
      </c>
      <c r="F908" s="100" t="s">
        <v>818</v>
      </c>
      <c r="G908" s="100" t="s">
        <v>699</v>
      </c>
      <c r="H908" s="100">
        <v>106</v>
      </c>
      <c r="I908" s="100">
        <v>29.2</v>
      </c>
      <c r="J908" s="100">
        <v>20</v>
      </c>
      <c r="K908" s="100">
        <v>30</v>
      </c>
      <c r="L908" s="100">
        <v>22</v>
      </c>
      <c r="M908" s="100">
        <v>13.6</v>
      </c>
      <c r="N908" s="100">
        <v>21</v>
      </c>
      <c r="O908" s="100">
        <v>57.1</v>
      </c>
      <c r="P908" s="100">
        <v>35</v>
      </c>
      <c r="Q908" s="100">
        <v>22.9</v>
      </c>
      <c r="R908" s="100">
        <v>13</v>
      </c>
      <c r="S908" s="100">
        <v>0</v>
      </c>
      <c r="T908" s="100">
        <v>9</v>
      </c>
      <c r="U908" s="100">
        <v>0</v>
      </c>
      <c r="V908" s="100">
        <v>90</v>
      </c>
      <c r="W908" s="100">
        <v>26.7</v>
      </c>
      <c r="X908" s="100" t="s">
        <v>78</v>
      </c>
    </row>
    <row r="909" spans="1:24">
      <c r="A909" s="100" t="s">
        <v>933</v>
      </c>
      <c r="B909" s="100" t="s">
        <v>936</v>
      </c>
      <c r="C909" s="100" t="s">
        <v>863</v>
      </c>
      <c r="D909" s="100" t="str">
        <f t="shared" si="42"/>
        <v>172390210</v>
      </c>
      <c r="E909" s="100" t="s">
        <v>812</v>
      </c>
      <c r="F909" s="100" t="s">
        <v>818</v>
      </c>
      <c r="G909" s="100" t="s">
        <v>700</v>
      </c>
      <c r="H909" s="100">
        <v>108</v>
      </c>
      <c r="I909" s="100">
        <v>38</v>
      </c>
      <c r="J909" s="100">
        <v>20</v>
      </c>
      <c r="K909" s="100">
        <v>45</v>
      </c>
      <c r="L909" s="100">
        <v>22</v>
      </c>
      <c r="M909" s="100">
        <v>13.6</v>
      </c>
      <c r="N909" s="100">
        <v>23</v>
      </c>
      <c r="O909" s="100">
        <v>56.5</v>
      </c>
      <c r="P909" s="100">
        <v>35</v>
      </c>
      <c r="Q909" s="100">
        <v>40</v>
      </c>
      <c r="R909" s="100">
        <v>14</v>
      </c>
      <c r="S909" s="100">
        <v>7.1</v>
      </c>
      <c r="T909" s="100">
        <v>9</v>
      </c>
      <c r="U909" s="100">
        <v>33.299999999999997</v>
      </c>
      <c r="V909" s="100">
        <v>92</v>
      </c>
      <c r="W909" s="100">
        <v>34.799999999999997</v>
      </c>
      <c r="X909" s="100" t="s">
        <v>78</v>
      </c>
    </row>
    <row r="910" spans="1:24">
      <c r="A910" s="100" t="s">
        <v>933</v>
      </c>
      <c r="B910" s="100" t="s">
        <v>936</v>
      </c>
      <c r="C910" s="100" t="s">
        <v>863</v>
      </c>
      <c r="D910" s="100" t="str">
        <f t="shared" si="42"/>
        <v>172390210</v>
      </c>
      <c r="E910" s="100" t="s">
        <v>812</v>
      </c>
      <c r="F910" s="100" t="s">
        <v>819</v>
      </c>
      <c r="G910" s="100" t="s">
        <v>699</v>
      </c>
      <c r="H910" s="100">
        <v>115</v>
      </c>
      <c r="I910" s="100">
        <v>64.3</v>
      </c>
      <c r="J910" s="100">
        <v>19</v>
      </c>
      <c r="K910" s="100">
        <v>47.4</v>
      </c>
      <c r="L910" s="100">
        <v>25</v>
      </c>
      <c r="M910" s="100">
        <v>64</v>
      </c>
      <c r="N910" s="100">
        <v>27</v>
      </c>
      <c r="O910" s="100">
        <v>70.400000000000006</v>
      </c>
      <c r="P910" s="100">
        <v>42</v>
      </c>
      <c r="Q910" s="100">
        <v>66.7</v>
      </c>
      <c r="R910" s="100">
        <v>13</v>
      </c>
      <c r="S910" s="100">
        <v>38.5</v>
      </c>
      <c r="T910" s="100">
        <v>13</v>
      </c>
      <c r="U910" s="100">
        <v>30.8</v>
      </c>
      <c r="V910" s="100">
        <v>100</v>
      </c>
      <c r="W910" s="100">
        <v>63</v>
      </c>
      <c r="X910" s="100" t="s">
        <v>78</v>
      </c>
    </row>
    <row r="911" spans="1:24">
      <c r="A911" s="100" t="s">
        <v>933</v>
      </c>
      <c r="B911" s="100" t="s">
        <v>936</v>
      </c>
      <c r="C911" s="100" t="s">
        <v>863</v>
      </c>
      <c r="D911" s="100" t="str">
        <f t="shared" si="42"/>
        <v>172390210</v>
      </c>
      <c r="E911" s="100" t="s">
        <v>812</v>
      </c>
      <c r="F911" s="100" t="s">
        <v>819</v>
      </c>
      <c r="G911" s="100" t="s">
        <v>700</v>
      </c>
      <c r="H911" s="100">
        <v>116</v>
      </c>
      <c r="I911" s="100">
        <v>46.5</v>
      </c>
      <c r="J911" s="100">
        <v>20</v>
      </c>
      <c r="K911" s="100">
        <v>45</v>
      </c>
      <c r="L911" s="100">
        <v>25</v>
      </c>
      <c r="M911" s="100">
        <v>48</v>
      </c>
      <c r="N911" s="100">
        <v>28</v>
      </c>
      <c r="O911" s="100">
        <v>46.4</v>
      </c>
      <c r="P911" s="100">
        <v>41</v>
      </c>
      <c r="Q911" s="100">
        <v>46.4</v>
      </c>
      <c r="R911" s="100">
        <v>15</v>
      </c>
      <c r="S911" s="100">
        <v>33.4</v>
      </c>
      <c r="T911" s="100">
        <v>13</v>
      </c>
      <c r="U911" s="100">
        <v>46.2</v>
      </c>
      <c r="V911" s="100">
        <v>100</v>
      </c>
      <c r="W911" s="100">
        <v>44</v>
      </c>
      <c r="X911" s="100" t="s">
        <v>78</v>
      </c>
    </row>
    <row r="912" spans="1:24">
      <c r="A912" s="100" t="s">
        <v>933</v>
      </c>
      <c r="B912" s="100" t="s">
        <v>936</v>
      </c>
      <c r="C912" s="100" t="s">
        <v>898</v>
      </c>
      <c r="D912" s="100" t="str">
        <f t="shared" si="42"/>
        <v>172390220</v>
      </c>
      <c r="E912" s="100" t="s">
        <v>812</v>
      </c>
      <c r="F912" s="100" t="s">
        <v>814</v>
      </c>
      <c r="G912" s="100" t="s">
        <v>699</v>
      </c>
      <c r="H912" s="100">
        <v>68</v>
      </c>
      <c r="I912" s="100">
        <v>38.299999999999997</v>
      </c>
      <c r="J912" s="100">
        <v>17</v>
      </c>
      <c r="K912" s="100">
        <v>23.5</v>
      </c>
      <c r="L912" s="100">
        <v>26</v>
      </c>
      <c r="M912" s="100">
        <v>34.6</v>
      </c>
      <c r="N912" s="100">
        <v>7</v>
      </c>
      <c r="O912" s="100">
        <v>57.2</v>
      </c>
      <c r="P912" s="100">
        <v>18</v>
      </c>
      <c r="Q912" s="100">
        <v>50</v>
      </c>
      <c r="R912" s="100">
        <v>6</v>
      </c>
      <c r="S912" s="100">
        <v>33.299999999999997</v>
      </c>
      <c r="T912" s="100">
        <v>8</v>
      </c>
      <c r="U912" s="100">
        <v>62.5</v>
      </c>
      <c r="V912" s="100">
        <v>64</v>
      </c>
      <c r="W912" s="100">
        <v>40.700000000000003</v>
      </c>
      <c r="X912" s="100" t="s">
        <v>78</v>
      </c>
    </row>
    <row r="913" spans="1:24">
      <c r="A913" s="100" t="s">
        <v>933</v>
      </c>
      <c r="B913" s="100" t="s">
        <v>936</v>
      </c>
      <c r="C913" s="100" t="s">
        <v>898</v>
      </c>
      <c r="D913" s="100" t="str">
        <f t="shared" si="42"/>
        <v>172390220</v>
      </c>
      <c r="E913" s="100" t="s">
        <v>812</v>
      </c>
      <c r="F913" s="100" t="s">
        <v>814</v>
      </c>
      <c r="G913" s="100" t="s">
        <v>700</v>
      </c>
      <c r="H913" s="100">
        <v>69</v>
      </c>
      <c r="I913" s="100">
        <v>52.2</v>
      </c>
      <c r="J913" s="100">
        <v>17</v>
      </c>
      <c r="K913" s="100">
        <v>41.2</v>
      </c>
      <c r="L913" s="100">
        <v>26</v>
      </c>
      <c r="M913" s="100">
        <v>46.2</v>
      </c>
      <c r="N913" s="100">
        <v>7</v>
      </c>
      <c r="O913" s="100">
        <v>57.2</v>
      </c>
      <c r="P913" s="100">
        <v>19</v>
      </c>
      <c r="Q913" s="100">
        <v>68.400000000000006</v>
      </c>
      <c r="R913" s="100">
        <v>6</v>
      </c>
      <c r="S913" s="100">
        <v>16.7</v>
      </c>
      <c r="T913" s="100">
        <v>8</v>
      </c>
      <c r="U913" s="100">
        <v>100</v>
      </c>
      <c r="V913" s="100">
        <v>65</v>
      </c>
      <c r="W913" s="100">
        <v>55.4</v>
      </c>
      <c r="X913" s="100" t="s">
        <v>78</v>
      </c>
    </row>
    <row r="914" spans="1:24">
      <c r="A914" s="100" t="s">
        <v>933</v>
      </c>
      <c r="B914" s="100" t="s">
        <v>936</v>
      </c>
      <c r="C914" s="100" t="s">
        <v>898</v>
      </c>
      <c r="D914" s="100" t="str">
        <f t="shared" si="42"/>
        <v>172390220</v>
      </c>
      <c r="E914" s="100" t="s">
        <v>812</v>
      </c>
      <c r="F914" s="100" t="s">
        <v>815</v>
      </c>
      <c r="G914" s="100" t="s">
        <v>699</v>
      </c>
      <c r="H914" s="100">
        <v>65</v>
      </c>
      <c r="I914" s="100">
        <v>43.1</v>
      </c>
      <c r="J914" s="100">
        <v>5</v>
      </c>
      <c r="K914" s="100">
        <v>20</v>
      </c>
      <c r="L914" s="100">
        <v>34</v>
      </c>
      <c r="M914" s="100">
        <v>41.2</v>
      </c>
      <c r="N914" s="100">
        <v>8</v>
      </c>
      <c r="O914" s="100">
        <v>75</v>
      </c>
      <c r="P914" s="100">
        <v>18</v>
      </c>
      <c r="Q914" s="100">
        <v>38.9</v>
      </c>
      <c r="R914" s="100">
        <v>8</v>
      </c>
      <c r="S914" s="100">
        <v>12.5</v>
      </c>
      <c r="T914" s="100">
        <v>5</v>
      </c>
      <c r="U914" s="100">
        <v>20</v>
      </c>
      <c r="V914" s="100">
        <v>55</v>
      </c>
      <c r="W914" s="100">
        <v>40</v>
      </c>
      <c r="X914" s="100" t="s">
        <v>78</v>
      </c>
    </row>
    <row r="915" spans="1:24">
      <c r="A915" s="100" t="s">
        <v>933</v>
      </c>
      <c r="B915" s="100" t="s">
        <v>936</v>
      </c>
      <c r="C915" s="100" t="s">
        <v>898</v>
      </c>
      <c r="D915" s="100" t="str">
        <f t="shared" si="42"/>
        <v>172390220</v>
      </c>
      <c r="E915" s="100" t="s">
        <v>812</v>
      </c>
      <c r="F915" s="100" t="s">
        <v>815</v>
      </c>
      <c r="G915" s="100" t="s">
        <v>700</v>
      </c>
      <c r="H915" s="100">
        <v>66</v>
      </c>
      <c r="I915" s="100">
        <v>56</v>
      </c>
      <c r="J915" s="100">
        <v>5</v>
      </c>
      <c r="K915" s="100">
        <v>80</v>
      </c>
      <c r="L915" s="100">
        <v>35</v>
      </c>
      <c r="M915" s="100">
        <v>57.2</v>
      </c>
      <c r="N915" s="100">
        <v>8</v>
      </c>
      <c r="O915" s="100">
        <v>75</v>
      </c>
      <c r="P915" s="100">
        <v>18</v>
      </c>
      <c r="Q915" s="100">
        <v>38.9</v>
      </c>
      <c r="R915" s="100">
        <v>8</v>
      </c>
      <c r="S915" s="100">
        <v>75</v>
      </c>
      <c r="T915" s="100">
        <v>5</v>
      </c>
      <c r="U915" s="100">
        <v>40</v>
      </c>
      <c r="V915" s="100">
        <v>55</v>
      </c>
      <c r="W915" s="100">
        <v>56.3</v>
      </c>
      <c r="X915" s="100" t="s">
        <v>78</v>
      </c>
    </row>
    <row r="916" spans="1:24">
      <c r="A916" s="100" t="s">
        <v>933</v>
      </c>
      <c r="B916" s="100" t="s">
        <v>936</v>
      </c>
      <c r="C916" s="100" t="s">
        <v>898</v>
      </c>
      <c r="D916" s="100" t="str">
        <f t="shared" si="42"/>
        <v>172390220</v>
      </c>
      <c r="E916" s="100" t="s">
        <v>812</v>
      </c>
      <c r="F916" s="100" t="s">
        <v>816</v>
      </c>
      <c r="G916" s="100" t="s">
        <v>699</v>
      </c>
      <c r="H916" s="100">
        <v>98</v>
      </c>
      <c r="I916" s="100">
        <v>25.5</v>
      </c>
      <c r="J916" s="100">
        <v>14</v>
      </c>
      <c r="K916" s="100">
        <v>28.6</v>
      </c>
      <c r="L916" s="100">
        <v>52</v>
      </c>
      <c r="M916" s="100">
        <v>15.4</v>
      </c>
      <c r="N916" s="100">
        <v>13</v>
      </c>
      <c r="O916" s="100">
        <v>61.5</v>
      </c>
      <c r="P916" s="100">
        <v>19</v>
      </c>
      <c r="Q916" s="100">
        <v>26.3</v>
      </c>
      <c r="R916" s="100">
        <v>7</v>
      </c>
      <c r="S916" s="100">
        <v>0</v>
      </c>
      <c r="T916" s="100">
        <v>12</v>
      </c>
      <c r="U916" s="100">
        <v>0</v>
      </c>
      <c r="V916" s="100">
        <v>88</v>
      </c>
      <c r="W916" s="100">
        <v>22.7</v>
      </c>
      <c r="X916" s="100" t="s">
        <v>78</v>
      </c>
    </row>
    <row r="917" spans="1:24">
      <c r="A917" s="100" t="s">
        <v>933</v>
      </c>
      <c r="B917" s="100" t="s">
        <v>936</v>
      </c>
      <c r="C917" s="100" t="s">
        <v>898</v>
      </c>
      <c r="D917" s="100" t="str">
        <f t="shared" si="42"/>
        <v>172390220</v>
      </c>
      <c r="E917" s="100" t="s">
        <v>812</v>
      </c>
      <c r="F917" s="100" t="s">
        <v>816</v>
      </c>
      <c r="G917" s="100" t="s">
        <v>700</v>
      </c>
      <c r="H917" s="100">
        <v>98</v>
      </c>
      <c r="I917" s="100">
        <v>57.2</v>
      </c>
      <c r="J917" s="100">
        <v>14</v>
      </c>
      <c r="K917" s="100">
        <v>64.3</v>
      </c>
      <c r="L917" s="100">
        <v>52</v>
      </c>
      <c r="M917" s="100">
        <v>46.2</v>
      </c>
      <c r="N917" s="100">
        <v>13</v>
      </c>
      <c r="O917" s="100">
        <v>84.6</v>
      </c>
      <c r="P917" s="100">
        <v>19</v>
      </c>
      <c r="Q917" s="100">
        <v>63.2</v>
      </c>
      <c r="R917" s="100">
        <v>7</v>
      </c>
      <c r="S917" s="100">
        <v>42.9</v>
      </c>
      <c r="T917" s="100">
        <v>12</v>
      </c>
      <c r="U917" s="100">
        <v>25</v>
      </c>
      <c r="V917" s="100">
        <v>88</v>
      </c>
      <c r="W917" s="100">
        <v>55.7</v>
      </c>
      <c r="X917" s="100" t="s">
        <v>78</v>
      </c>
    </row>
    <row r="918" spans="1:24">
      <c r="A918" s="100" t="s">
        <v>933</v>
      </c>
      <c r="B918" s="100" t="s">
        <v>936</v>
      </c>
      <c r="C918" s="100" t="s">
        <v>898</v>
      </c>
      <c r="D918" s="100" t="str">
        <f t="shared" si="42"/>
        <v>172390220</v>
      </c>
      <c r="E918" s="100" t="s">
        <v>812</v>
      </c>
      <c r="F918" s="100" t="s">
        <v>817</v>
      </c>
      <c r="G918" s="100" t="s">
        <v>699</v>
      </c>
      <c r="H918" s="100">
        <v>116</v>
      </c>
      <c r="I918" s="100">
        <v>34.5</v>
      </c>
      <c r="J918" s="100">
        <v>10</v>
      </c>
      <c r="K918" s="100">
        <v>20</v>
      </c>
      <c r="L918" s="100">
        <v>51</v>
      </c>
      <c r="M918" s="100">
        <v>29.5</v>
      </c>
      <c r="N918" s="100">
        <v>20</v>
      </c>
      <c r="O918" s="100">
        <v>65</v>
      </c>
      <c r="P918" s="100">
        <v>35</v>
      </c>
      <c r="Q918" s="100">
        <v>28.6</v>
      </c>
      <c r="R918" s="100">
        <v>12</v>
      </c>
      <c r="S918" s="100">
        <v>41.7</v>
      </c>
      <c r="T918" s="100">
        <v>18</v>
      </c>
      <c r="U918" s="100">
        <v>0</v>
      </c>
      <c r="V918" s="100">
        <v>90</v>
      </c>
      <c r="W918" s="100">
        <v>32.200000000000003</v>
      </c>
      <c r="X918" s="100" t="s">
        <v>78</v>
      </c>
    </row>
    <row r="919" spans="1:24">
      <c r="A919" s="100" t="s">
        <v>933</v>
      </c>
      <c r="B919" s="100" t="s">
        <v>936</v>
      </c>
      <c r="C919" s="100" t="s">
        <v>898</v>
      </c>
      <c r="D919" s="100" t="str">
        <f t="shared" si="42"/>
        <v>172390220</v>
      </c>
      <c r="E919" s="100" t="s">
        <v>812</v>
      </c>
      <c r="F919" s="100" t="s">
        <v>817</v>
      </c>
      <c r="G919" s="100" t="s">
        <v>700</v>
      </c>
      <c r="H919" s="100">
        <v>116</v>
      </c>
      <c r="I919" s="100">
        <v>46.5</v>
      </c>
      <c r="J919" s="100">
        <v>10</v>
      </c>
      <c r="K919" s="100">
        <v>70</v>
      </c>
      <c r="L919" s="100">
        <v>51</v>
      </c>
      <c r="M919" s="100">
        <v>35.299999999999997</v>
      </c>
      <c r="N919" s="100">
        <v>20</v>
      </c>
      <c r="O919" s="100">
        <v>70</v>
      </c>
      <c r="P919" s="100">
        <v>35</v>
      </c>
      <c r="Q919" s="100">
        <v>42.9</v>
      </c>
      <c r="R919" s="100">
        <v>12</v>
      </c>
      <c r="S919" s="100">
        <v>41.6</v>
      </c>
      <c r="T919" s="100">
        <v>18</v>
      </c>
      <c r="U919" s="100">
        <v>5.6</v>
      </c>
      <c r="V919" s="100">
        <v>90</v>
      </c>
      <c r="W919" s="100">
        <v>42.2</v>
      </c>
      <c r="X919" s="100" t="s">
        <v>78</v>
      </c>
    </row>
    <row r="920" spans="1:24">
      <c r="A920" s="100" t="s">
        <v>933</v>
      </c>
      <c r="B920" s="100" t="s">
        <v>936</v>
      </c>
      <c r="C920" s="100" t="s">
        <v>898</v>
      </c>
      <c r="D920" s="100" t="str">
        <f t="shared" si="42"/>
        <v>172390220</v>
      </c>
      <c r="E920" s="100" t="s">
        <v>812</v>
      </c>
      <c r="F920" s="100" t="s">
        <v>818</v>
      </c>
      <c r="G920" s="100" t="s">
        <v>699</v>
      </c>
      <c r="H920" s="100">
        <v>93</v>
      </c>
      <c r="I920" s="100">
        <v>26.9</v>
      </c>
      <c r="J920" s="100">
        <v>11</v>
      </c>
      <c r="K920" s="100">
        <v>27.3</v>
      </c>
      <c r="L920" s="100">
        <v>45</v>
      </c>
      <c r="M920" s="100">
        <v>20</v>
      </c>
      <c r="N920" s="100">
        <v>12</v>
      </c>
      <c r="O920" s="100">
        <v>41.7</v>
      </c>
      <c r="P920" s="100">
        <v>25</v>
      </c>
      <c r="Q920" s="100">
        <v>32</v>
      </c>
      <c r="R920" s="100">
        <v>7</v>
      </c>
      <c r="S920" s="100">
        <v>0</v>
      </c>
      <c r="T920" s="100">
        <v>13</v>
      </c>
      <c r="U920" s="100">
        <v>30.8</v>
      </c>
      <c r="V920" s="100">
        <v>72</v>
      </c>
      <c r="W920" s="100">
        <v>26.4</v>
      </c>
      <c r="X920" s="100" t="s">
        <v>78</v>
      </c>
    </row>
    <row r="921" spans="1:24">
      <c r="A921" s="100" t="s">
        <v>933</v>
      </c>
      <c r="B921" s="100" t="s">
        <v>936</v>
      </c>
      <c r="C921" s="100" t="s">
        <v>898</v>
      </c>
      <c r="D921" s="100" t="str">
        <f t="shared" si="42"/>
        <v>172390220</v>
      </c>
      <c r="E921" s="100" t="s">
        <v>812</v>
      </c>
      <c r="F921" s="100" t="s">
        <v>818</v>
      </c>
      <c r="G921" s="100" t="s">
        <v>700</v>
      </c>
      <c r="H921" s="100">
        <v>94</v>
      </c>
      <c r="I921" s="100">
        <v>29.8</v>
      </c>
      <c r="J921" s="100">
        <v>11</v>
      </c>
      <c r="K921" s="100">
        <v>45.5</v>
      </c>
      <c r="L921" s="100">
        <v>46</v>
      </c>
      <c r="M921" s="100">
        <v>17.399999999999999</v>
      </c>
      <c r="N921" s="100">
        <v>12</v>
      </c>
      <c r="O921" s="100">
        <v>50</v>
      </c>
      <c r="P921" s="100">
        <v>25</v>
      </c>
      <c r="Q921" s="100">
        <v>36</v>
      </c>
      <c r="R921" s="100">
        <v>7</v>
      </c>
      <c r="S921" s="100">
        <v>0</v>
      </c>
      <c r="T921" s="100">
        <v>13</v>
      </c>
      <c r="U921" s="100">
        <v>15.4</v>
      </c>
      <c r="V921" s="100">
        <v>73</v>
      </c>
      <c r="W921" s="100">
        <v>28.7</v>
      </c>
      <c r="X921" s="100" t="s">
        <v>78</v>
      </c>
    </row>
    <row r="922" spans="1:24">
      <c r="A922" s="100" t="s">
        <v>933</v>
      </c>
      <c r="B922" s="100" t="s">
        <v>936</v>
      </c>
      <c r="C922" s="100" t="s">
        <v>898</v>
      </c>
      <c r="D922" s="100" t="str">
        <f t="shared" si="42"/>
        <v>172390220</v>
      </c>
      <c r="E922" s="100" t="s">
        <v>812</v>
      </c>
      <c r="F922" s="100" t="s">
        <v>819</v>
      </c>
      <c r="G922" s="100" t="s">
        <v>699</v>
      </c>
      <c r="H922" s="100">
        <v>98</v>
      </c>
      <c r="I922" s="100">
        <v>53</v>
      </c>
      <c r="J922" s="100">
        <v>12</v>
      </c>
      <c r="K922" s="100">
        <v>50</v>
      </c>
      <c r="L922" s="100">
        <v>46</v>
      </c>
      <c r="M922" s="100">
        <v>41.3</v>
      </c>
      <c r="N922" s="100">
        <v>14</v>
      </c>
      <c r="O922" s="100">
        <v>71.400000000000006</v>
      </c>
      <c r="P922" s="100">
        <v>26</v>
      </c>
      <c r="Q922" s="100">
        <v>65.400000000000006</v>
      </c>
      <c r="R922" s="100">
        <v>11</v>
      </c>
      <c r="S922" s="100">
        <v>45.5</v>
      </c>
      <c r="T922" s="100">
        <v>24</v>
      </c>
      <c r="U922" s="100">
        <v>16.7</v>
      </c>
      <c r="V922" s="100">
        <v>77</v>
      </c>
      <c r="W922" s="100">
        <v>50.6</v>
      </c>
      <c r="X922" s="100" t="s">
        <v>78</v>
      </c>
    </row>
    <row r="923" spans="1:24">
      <c r="A923" s="100" t="s">
        <v>933</v>
      </c>
      <c r="B923" s="100" t="s">
        <v>936</v>
      </c>
      <c r="C923" s="100" t="s">
        <v>898</v>
      </c>
      <c r="D923" s="100" t="str">
        <f t="shared" si="42"/>
        <v>172390220</v>
      </c>
      <c r="E923" s="100" t="s">
        <v>812</v>
      </c>
      <c r="F923" s="100" t="s">
        <v>819</v>
      </c>
      <c r="G923" s="100" t="s">
        <v>700</v>
      </c>
      <c r="H923" s="100">
        <v>96</v>
      </c>
      <c r="I923" s="100">
        <v>45.8</v>
      </c>
      <c r="J923" s="100">
        <v>11</v>
      </c>
      <c r="K923" s="100">
        <v>81.8</v>
      </c>
      <c r="L923" s="100">
        <v>45</v>
      </c>
      <c r="M923" s="100">
        <v>28.8</v>
      </c>
      <c r="N923" s="100">
        <v>14</v>
      </c>
      <c r="O923" s="100">
        <v>71.400000000000006</v>
      </c>
      <c r="P923" s="100">
        <v>26</v>
      </c>
      <c r="Q923" s="100">
        <v>46.1</v>
      </c>
      <c r="R923" s="100">
        <v>10</v>
      </c>
      <c r="S923" s="100">
        <v>50</v>
      </c>
      <c r="T923" s="100">
        <v>24</v>
      </c>
      <c r="U923" s="100">
        <v>29.2</v>
      </c>
      <c r="V923" s="100">
        <v>75</v>
      </c>
      <c r="W923" s="100">
        <v>42.7</v>
      </c>
      <c r="X923" s="100" t="s">
        <v>78</v>
      </c>
    </row>
    <row r="924" spans="1:24">
      <c r="A924" s="100" t="s">
        <v>933</v>
      </c>
      <c r="B924" s="100" t="s">
        <v>936</v>
      </c>
      <c r="C924" s="100" t="s">
        <v>869</v>
      </c>
      <c r="D924" s="100" t="str">
        <f t="shared" ref="D924:D941" si="43">A924&amp;B924&amp;C924</f>
        <v>172390320</v>
      </c>
      <c r="E924" s="100" t="s">
        <v>812</v>
      </c>
      <c r="F924" s="100" t="s">
        <v>814</v>
      </c>
      <c r="G924" s="100" t="s">
        <v>699</v>
      </c>
      <c r="H924" s="100">
        <v>82</v>
      </c>
      <c r="I924" s="100">
        <v>42.7</v>
      </c>
      <c r="J924" s="100">
        <v>6</v>
      </c>
      <c r="K924" s="100">
        <v>16.7</v>
      </c>
      <c r="L924" s="100">
        <v>31</v>
      </c>
      <c r="M924" s="100">
        <v>29</v>
      </c>
      <c r="N924" s="100">
        <v>23</v>
      </c>
      <c r="O924" s="100">
        <v>78.2</v>
      </c>
      <c r="P924" s="100">
        <v>22</v>
      </c>
      <c r="Q924" s="100">
        <v>31.8</v>
      </c>
      <c r="R924" s="100">
        <v>3</v>
      </c>
      <c r="S924" s="100">
        <v>33.299999999999997</v>
      </c>
      <c r="T924" s="100">
        <v>10</v>
      </c>
      <c r="U924" s="100">
        <v>30</v>
      </c>
      <c r="V924" s="100">
        <v>67</v>
      </c>
      <c r="W924" s="100">
        <v>35.799999999999997</v>
      </c>
      <c r="X924" s="100" t="s">
        <v>78</v>
      </c>
    </row>
    <row r="925" spans="1:24">
      <c r="A925" s="100" t="s">
        <v>933</v>
      </c>
      <c r="B925" s="100" t="s">
        <v>936</v>
      </c>
      <c r="C925" s="100" t="s">
        <v>869</v>
      </c>
      <c r="D925" s="100" t="str">
        <f t="shared" si="43"/>
        <v>172390320</v>
      </c>
      <c r="E925" s="100" t="s">
        <v>812</v>
      </c>
      <c r="F925" s="100" t="s">
        <v>814</v>
      </c>
      <c r="G925" s="100" t="s">
        <v>700</v>
      </c>
      <c r="H925" s="100">
        <v>82</v>
      </c>
      <c r="I925" s="100">
        <v>54.9</v>
      </c>
      <c r="J925" s="100">
        <v>6</v>
      </c>
      <c r="K925" s="100">
        <v>0</v>
      </c>
      <c r="L925" s="100">
        <v>31</v>
      </c>
      <c r="M925" s="100">
        <v>48.4</v>
      </c>
      <c r="N925" s="100">
        <v>23</v>
      </c>
      <c r="O925" s="100">
        <v>78.2</v>
      </c>
      <c r="P925" s="100">
        <v>22</v>
      </c>
      <c r="Q925" s="100">
        <v>54.5</v>
      </c>
      <c r="R925" s="100">
        <v>3</v>
      </c>
      <c r="S925" s="100">
        <v>33.299999999999997</v>
      </c>
      <c r="T925" s="100">
        <v>10</v>
      </c>
      <c r="U925" s="100">
        <v>30</v>
      </c>
      <c r="V925" s="100">
        <v>67</v>
      </c>
      <c r="W925" s="100">
        <v>49.3</v>
      </c>
      <c r="X925" s="100" t="s">
        <v>78</v>
      </c>
    </row>
    <row r="926" spans="1:24">
      <c r="A926" s="100" t="s">
        <v>933</v>
      </c>
      <c r="B926" s="100" t="s">
        <v>936</v>
      </c>
      <c r="C926" s="100" t="s">
        <v>869</v>
      </c>
      <c r="D926" s="100" t="str">
        <f t="shared" si="43"/>
        <v>172390320</v>
      </c>
      <c r="E926" s="100" t="s">
        <v>812</v>
      </c>
      <c r="F926" s="100" t="s">
        <v>815</v>
      </c>
      <c r="G926" s="100" t="s">
        <v>699</v>
      </c>
      <c r="H926" s="100">
        <v>68</v>
      </c>
      <c r="I926" s="100">
        <v>27.9</v>
      </c>
      <c r="J926" s="100">
        <v>4</v>
      </c>
      <c r="K926" s="100">
        <v>50</v>
      </c>
      <c r="L926" s="100">
        <v>30</v>
      </c>
      <c r="M926" s="100">
        <v>16.7</v>
      </c>
      <c r="N926" s="100">
        <v>15</v>
      </c>
      <c r="O926" s="100">
        <v>53.4</v>
      </c>
      <c r="P926" s="100">
        <v>19</v>
      </c>
      <c r="Q926" s="100">
        <v>21.1</v>
      </c>
      <c r="R926" s="100">
        <v>5</v>
      </c>
      <c r="S926" s="100">
        <v>20</v>
      </c>
      <c r="T926" s="100">
        <v>9</v>
      </c>
      <c r="U926" s="100">
        <v>0</v>
      </c>
      <c r="V926" s="100">
        <v>60</v>
      </c>
      <c r="W926" s="100">
        <v>26.6</v>
      </c>
      <c r="X926" s="100" t="s">
        <v>78</v>
      </c>
    </row>
    <row r="927" spans="1:24">
      <c r="A927" s="100" t="s">
        <v>933</v>
      </c>
      <c r="B927" s="100" t="s">
        <v>936</v>
      </c>
      <c r="C927" s="100" t="s">
        <v>869</v>
      </c>
      <c r="D927" s="100" t="str">
        <f t="shared" si="43"/>
        <v>172390320</v>
      </c>
      <c r="E927" s="100" t="s">
        <v>812</v>
      </c>
      <c r="F927" s="100" t="s">
        <v>815</v>
      </c>
      <c r="G927" s="100" t="s">
        <v>700</v>
      </c>
      <c r="H927" s="100">
        <v>68</v>
      </c>
      <c r="I927" s="100">
        <v>39.700000000000003</v>
      </c>
      <c r="J927" s="100">
        <v>4</v>
      </c>
      <c r="K927" s="100">
        <v>50</v>
      </c>
      <c r="L927" s="100">
        <v>30</v>
      </c>
      <c r="M927" s="100">
        <v>23.3</v>
      </c>
      <c r="N927" s="100">
        <v>15</v>
      </c>
      <c r="O927" s="100">
        <v>80</v>
      </c>
      <c r="P927" s="100">
        <v>19</v>
      </c>
      <c r="Q927" s="100">
        <v>31.6</v>
      </c>
      <c r="R927" s="100">
        <v>5</v>
      </c>
      <c r="S927" s="100">
        <v>0</v>
      </c>
      <c r="T927" s="100">
        <v>9</v>
      </c>
      <c r="U927" s="100">
        <v>0</v>
      </c>
      <c r="V927" s="100">
        <v>60</v>
      </c>
      <c r="W927" s="100">
        <v>38.299999999999997</v>
      </c>
      <c r="X927" s="100" t="s">
        <v>78</v>
      </c>
    </row>
    <row r="928" spans="1:24">
      <c r="A928" s="100" t="s">
        <v>933</v>
      </c>
      <c r="B928" s="100" t="s">
        <v>936</v>
      </c>
      <c r="C928" s="100" t="s">
        <v>869</v>
      </c>
      <c r="D928" s="100" t="str">
        <f t="shared" si="43"/>
        <v>172390320</v>
      </c>
      <c r="E928" s="100" t="s">
        <v>812</v>
      </c>
      <c r="F928" s="100" t="s">
        <v>816</v>
      </c>
      <c r="G928" s="100" t="s">
        <v>699</v>
      </c>
      <c r="H928" s="100">
        <v>84</v>
      </c>
      <c r="I928" s="100">
        <v>27.4</v>
      </c>
      <c r="J928" s="100">
        <v>4</v>
      </c>
      <c r="K928" s="100">
        <v>25</v>
      </c>
      <c r="L928" s="100">
        <v>44</v>
      </c>
      <c r="M928" s="100">
        <v>22.7</v>
      </c>
      <c r="N928" s="100">
        <v>14</v>
      </c>
      <c r="O928" s="100">
        <v>28.6</v>
      </c>
      <c r="P928" s="100">
        <v>22</v>
      </c>
      <c r="Q928" s="100">
        <v>36.4</v>
      </c>
      <c r="R928" s="100">
        <v>3</v>
      </c>
      <c r="S928" s="100">
        <v>0</v>
      </c>
      <c r="T928" s="100">
        <v>24</v>
      </c>
      <c r="U928" s="100">
        <v>16.7</v>
      </c>
      <c r="V928" s="100">
        <v>73</v>
      </c>
      <c r="W928" s="100">
        <v>24.7</v>
      </c>
      <c r="X928" s="100" t="s">
        <v>78</v>
      </c>
    </row>
    <row r="929" spans="1:24">
      <c r="A929" s="100" t="s">
        <v>933</v>
      </c>
      <c r="B929" s="100" t="s">
        <v>936</v>
      </c>
      <c r="C929" s="100" t="s">
        <v>869</v>
      </c>
      <c r="D929" s="100" t="str">
        <f t="shared" si="43"/>
        <v>172390320</v>
      </c>
      <c r="E929" s="100" t="s">
        <v>812</v>
      </c>
      <c r="F929" s="100" t="s">
        <v>816</v>
      </c>
      <c r="G929" s="100" t="s">
        <v>700</v>
      </c>
      <c r="H929" s="100">
        <v>85</v>
      </c>
      <c r="I929" s="100">
        <v>58.8</v>
      </c>
      <c r="J929" s="100">
        <v>5</v>
      </c>
      <c r="K929" s="100">
        <v>60</v>
      </c>
      <c r="L929" s="100">
        <v>44</v>
      </c>
      <c r="M929" s="100">
        <v>43.1</v>
      </c>
      <c r="N929" s="100">
        <v>14</v>
      </c>
      <c r="O929" s="100">
        <v>78.5</v>
      </c>
      <c r="P929" s="100">
        <v>22</v>
      </c>
      <c r="Q929" s="100">
        <v>77.2</v>
      </c>
      <c r="R929" s="100">
        <v>3</v>
      </c>
      <c r="S929" s="100">
        <v>100</v>
      </c>
      <c r="T929" s="100">
        <v>25</v>
      </c>
      <c r="U929" s="100">
        <v>44</v>
      </c>
      <c r="V929" s="100">
        <v>74</v>
      </c>
      <c r="W929" s="100">
        <v>56.8</v>
      </c>
      <c r="X929" s="100" t="s">
        <v>78</v>
      </c>
    </row>
    <row r="930" spans="1:24">
      <c r="A930" s="100" t="s">
        <v>933</v>
      </c>
      <c r="B930" s="100" t="s">
        <v>936</v>
      </c>
      <c r="C930" s="100" t="s">
        <v>939</v>
      </c>
      <c r="D930" s="100" t="str">
        <f t="shared" si="43"/>
        <v>172390345</v>
      </c>
      <c r="E930" s="100" t="s">
        <v>812</v>
      </c>
      <c r="F930" s="100" t="s">
        <v>817</v>
      </c>
      <c r="G930" s="100" t="s">
        <v>699</v>
      </c>
      <c r="H930" s="100">
        <v>97</v>
      </c>
      <c r="I930" s="100">
        <v>22.7</v>
      </c>
      <c r="J930" s="100">
        <v>6</v>
      </c>
      <c r="K930" s="100">
        <v>33.299999999999997</v>
      </c>
      <c r="L930" s="100">
        <v>54</v>
      </c>
      <c r="M930" s="100">
        <v>11.1</v>
      </c>
      <c r="N930" s="100">
        <v>5</v>
      </c>
      <c r="O930" s="100">
        <v>60</v>
      </c>
      <c r="P930" s="100">
        <v>32</v>
      </c>
      <c r="Q930" s="100">
        <v>34.4</v>
      </c>
      <c r="R930" s="100">
        <v>2</v>
      </c>
      <c r="S930" s="100">
        <v>0</v>
      </c>
      <c r="T930" s="100">
        <v>28</v>
      </c>
      <c r="U930" s="100">
        <v>10.7</v>
      </c>
      <c r="V930" s="100">
        <v>82</v>
      </c>
      <c r="W930" s="100">
        <v>23.2</v>
      </c>
      <c r="X930" s="100" t="s">
        <v>85</v>
      </c>
    </row>
    <row r="931" spans="1:24">
      <c r="A931" s="100" t="s">
        <v>933</v>
      </c>
      <c r="B931" s="100" t="s">
        <v>936</v>
      </c>
      <c r="C931" s="100" t="s">
        <v>939</v>
      </c>
      <c r="D931" s="100" t="str">
        <f t="shared" si="43"/>
        <v>172390345</v>
      </c>
      <c r="E931" s="100" t="s">
        <v>812</v>
      </c>
      <c r="F931" s="100" t="s">
        <v>817</v>
      </c>
      <c r="G931" s="100" t="s">
        <v>700</v>
      </c>
      <c r="H931" s="100">
        <v>97</v>
      </c>
      <c r="I931" s="100">
        <v>33</v>
      </c>
      <c r="J931" s="100">
        <v>6</v>
      </c>
      <c r="K931" s="100">
        <v>50</v>
      </c>
      <c r="L931" s="100">
        <v>54</v>
      </c>
      <c r="M931" s="100">
        <v>24.1</v>
      </c>
      <c r="N931" s="100">
        <v>5</v>
      </c>
      <c r="O931" s="100">
        <v>80</v>
      </c>
      <c r="P931" s="100">
        <v>32</v>
      </c>
      <c r="Q931" s="100">
        <v>37.5</v>
      </c>
      <c r="R931" s="100">
        <v>2</v>
      </c>
      <c r="S931" s="100">
        <v>0</v>
      </c>
      <c r="T931" s="100">
        <v>28</v>
      </c>
      <c r="U931" s="100">
        <v>14.3</v>
      </c>
      <c r="V931" s="100">
        <v>82</v>
      </c>
      <c r="W931" s="100">
        <v>32.9</v>
      </c>
      <c r="X931" s="100" t="s">
        <v>85</v>
      </c>
    </row>
    <row r="932" spans="1:24">
      <c r="A932" s="100" t="s">
        <v>933</v>
      </c>
      <c r="B932" s="100" t="s">
        <v>936</v>
      </c>
      <c r="C932" s="100" t="s">
        <v>939</v>
      </c>
      <c r="D932" s="100" t="str">
        <f t="shared" si="43"/>
        <v>172390345</v>
      </c>
      <c r="E932" s="100" t="s">
        <v>812</v>
      </c>
      <c r="F932" s="100" t="s">
        <v>818</v>
      </c>
      <c r="G932" s="100" t="s">
        <v>699</v>
      </c>
      <c r="H932" s="100">
        <v>92</v>
      </c>
      <c r="I932" s="100">
        <v>23.9</v>
      </c>
      <c r="J932" s="100">
        <v>5</v>
      </c>
      <c r="K932" s="100">
        <v>20</v>
      </c>
      <c r="L932" s="100">
        <v>47</v>
      </c>
      <c r="M932" s="100">
        <v>6.4</v>
      </c>
      <c r="N932" s="100">
        <v>11</v>
      </c>
      <c r="O932" s="100">
        <v>63.6</v>
      </c>
      <c r="P932" s="100">
        <v>26</v>
      </c>
      <c r="Q932" s="100">
        <v>34.6</v>
      </c>
      <c r="R932" s="100">
        <v>2</v>
      </c>
      <c r="S932" s="100">
        <v>50</v>
      </c>
      <c r="T932" s="100">
        <v>25</v>
      </c>
      <c r="U932" s="100">
        <v>12</v>
      </c>
      <c r="V932" s="100">
        <v>73</v>
      </c>
      <c r="W932" s="100">
        <v>21.9</v>
      </c>
      <c r="X932" s="100" t="s">
        <v>85</v>
      </c>
    </row>
    <row r="933" spans="1:24">
      <c r="A933" s="100" t="s">
        <v>933</v>
      </c>
      <c r="B933" s="100" t="s">
        <v>936</v>
      </c>
      <c r="C933" s="100" t="s">
        <v>939</v>
      </c>
      <c r="D933" s="100" t="str">
        <f t="shared" si="43"/>
        <v>172390345</v>
      </c>
      <c r="E933" s="100" t="s">
        <v>812</v>
      </c>
      <c r="F933" s="100" t="s">
        <v>818</v>
      </c>
      <c r="G933" s="100" t="s">
        <v>700</v>
      </c>
      <c r="H933" s="100">
        <v>93</v>
      </c>
      <c r="I933" s="100">
        <v>31.2</v>
      </c>
      <c r="J933" s="100">
        <v>5</v>
      </c>
      <c r="K933" s="100">
        <v>20</v>
      </c>
      <c r="L933" s="100">
        <v>48</v>
      </c>
      <c r="M933" s="100">
        <v>10.4</v>
      </c>
      <c r="N933" s="100">
        <v>11</v>
      </c>
      <c r="O933" s="100">
        <v>81.8</v>
      </c>
      <c r="P933" s="100">
        <v>26</v>
      </c>
      <c r="Q933" s="100">
        <v>46.1</v>
      </c>
      <c r="R933" s="100">
        <v>2</v>
      </c>
      <c r="S933" s="100">
        <v>50</v>
      </c>
      <c r="T933" s="100">
        <v>26</v>
      </c>
      <c r="U933" s="100">
        <v>15.3</v>
      </c>
      <c r="V933" s="100">
        <v>74</v>
      </c>
      <c r="W933" s="100">
        <v>31.1</v>
      </c>
      <c r="X933" s="100" t="s">
        <v>85</v>
      </c>
    </row>
    <row r="934" spans="1:24">
      <c r="A934" s="100" t="s">
        <v>933</v>
      </c>
      <c r="B934" s="100" t="s">
        <v>936</v>
      </c>
      <c r="C934" s="100" t="s">
        <v>939</v>
      </c>
      <c r="D934" s="100" t="str">
        <f t="shared" si="43"/>
        <v>172390345</v>
      </c>
      <c r="E934" s="100" t="s">
        <v>812</v>
      </c>
      <c r="F934" s="100" t="s">
        <v>819</v>
      </c>
      <c r="G934" s="100" t="s">
        <v>699</v>
      </c>
      <c r="H934" s="100">
        <v>95</v>
      </c>
      <c r="I934" s="100">
        <v>40</v>
      </c>
      <c r="J934" s="100">
        <v>2</v>
      </c>
      <c r="K934" s="100">
        <v>50</v>
      </c>
      <c r="L934" s="100">
        <v>51</v>
      </c>
      <c r="M934" s="100">
        <v>31.4</v>
      </c>
      <c r="N934" s="100">
        <v>10</v>
      </c>
      <c r="O934" s="100">
        <v>80</v>
      </c>
      <c r="P934" s="100">
        <v>32</v>
      </c>
      <c r="Q934" s="100">
        <v>40.6</v>
      </c>
      <c r="R934" s="100">
        <v>7</v>
      </c>
      <c r="S934" s="100">
        <v>14.3</v>
      </c>
      <c r="T934" s="100">
        <v>34</v>
      </c>
      <c r="U934" s="100">
        <v>8.8000000000000007</v>
      </c>
      <c r="V934" s="100">
        <v>77</v>
      </c>
      <c r="W934" s="100">
        <v>39</v>
      </c>
      <c r="X934" s="100" t="s">
        <v>85</v>
      </c>
    </row>
    <row r="935" spans="1:24">
      <c r="A935" s="100" t="s">
        <v>933</v>
      </c>
      <c r="B935" s="100" t="s">
        <v>936</v>
      </c>
      <c r="C935" s="100" t="s">
        <v>939</v>
      </c>
      <c r="D935" s="100" t="str">
        <f t="shared" si="43"/>
        <v>172390345</v>
      </c>
      <c r="E935" s="100" t="s">
        <v>812</v>
      </c>
      <c r="F935" s="100" t="s">
        <v>819</v>
      </c>
      <c r="G935" s="100" t="s">
        <v>700</v>
      </c>
      <c r="H935" s="100">
        <v>94</v>
      </c>
      <c r="I935" s="100">
        <v>27.6</v>
      </c>
      <c r="J935" s="100">
        <v>2</v>
      </c>
      <c r="K935" s="100">
        <v>50</v>
      </c>
      <c r="L935" s="100">
        <v>51</v>
      </c>
      <c r="M935" s="100">
        <v>19.600000000000001</v>
      </c>
      <c r="N935" s="100">
        <v>10</v>
      </c>
      <c r="O935" s="100">
        <v>50</v>
      </c>
      <c r="P935" s="100">
        <v>31</v>
      </c>
      <c r="Q935" s="100">
        <v>32.200000000000003</v>
      </c>
      <c r="R935" s="100">
        <v>7</v>
      </c>
      <c r="S935" s="100">
        <v>0</v>
      </c>
      <c r="T935" s="100">
        <v>34</v>
      </c>
      <c r="U935" s="100">
        <v>2.9</v>
      </c>
      <c r="V935" s="100">
        <v>76</v>
      </c>
      <c r="W935" s="100">
        <v>25</v>
      </c>
      <c r="X935" s="100" t="s">
        <v>85</v>
      </c>
    </row>
    <row r="936" spans="1:24">
      <c r="A936" s="100" t="s">
        <v>933</v>
      </c>
      <c r="B936" s="100" t="s">
        <v>936</v>
      </c>
      <c r="C936" s="100" t="s">
        <v>940</v>
      </c>
      <c r="D936" s="100" t="str">
        <f t="shared" si="43"/>
        <v>172390347</v>
      </c>
      <c r="E936" s="100" t="s">
        <v>812</v>
      </c>
      <c r="F936" s="100" t="s">
        <v>817</v>
      </c>
      <c r="G936" s="100" t="s">
        <v>699</v>
      </c>
      <c r="H936" s="100">
        <v>144</v>
      </c>
      <c r="I936" s="100">
        <v>22.2</v>
      </c>
      <c r="J936" s="100">
        <v>1</v>
      </c>
      <c r="K936" s="100">
        <v>0</v>
      </c>
      <c r="L936" s="100">
        <v>114</v>
      </c>
      <c r="M936" s="100">
        <v>19.3</v>
      </c>
      <c r="N936" s="100">
        <v>6</v>
      </c>
      <c r="O936" s="100">
        <v>16.7</v>
      </c>
      <c r="P936" s="100">
        <v>23</v>
      </c>
      <c r="Q936" s="100">
        <v>39.1</v>
      </c>
      <c r="R936" s="100">
        <v>6</v>
      </c>
      <c r="S936" s="100">
        <v>16.7</v>
      </c>
      <c r="T936" s="100">
        <v>20</v>
      </c>
      <c r="U936" s="100">
        <v>5</v>
      </c>
      <c r="V936" s="100">
        <v>133</v>
      </c>
      <c r="W936" s="100">
        <v>21.8</v>
      </c>
      <c r="X936" s="100" t="s">
        <v>85</v>
      </c>
    </row>
    <row r="937" spans="1:24">
      <c r="A937" s="100" t="s">
        <v>933</v>
      </c>
      <c r="B937" s="100" t="s">
        <v>936</v>
      </c>
      <c r="C937" s="100" t="s">
        <v>940</v>
      </c>
      <c r="D937" s="100" t="str">
        <f t="shared" si="43"/>
        <v>172390347</v>
      </c>
      <c r="E937" s="100" t="s">
        <v>812</v>
      </c>
      <c r="F937" s="100" t="s">
        <v>817</v>
      </c>
      <c r="G937" s="100" t="s">
        <v>700</v>
      </c>
      <c r="H937" s="100">
        <v>146</v>
      </c>
      <c r="I937" s="100">
        <v>43.9</v>
      </c>
      <c r="J937" s="100">
        <v>1</v>
      </c>
      <c r="K937" s="100">
        <v>0</v>
      </c>
      <c r="L937" s="100">
        <v>116</v>
      </c>
      <c r="M937" s="100">
        <v>42.3</v>
      </c>
      <c r="N937" s="100">
        <v>6</v>
      </c>
      <c r="O937" s="100">
        <v>66.7</v>
      </c>
      <c r="P937" s="100">
        <v>23</v>
      </c>
      <c r="Q937" s="100">
        <v>47.8</v>
      </c>
      <c r="R937" s="100">
        <v>6</v>
      </c>
      <c r="S937" s="100">
        <v>50</v>
      </c>
      <c r="T937" s="100">
        <v>21</v>
      </c>
      <c r="U937" s="100">
        <v>9.5</v>
      </c>
      <c r="V937" s="100">
        <v>135</v>
      </c>
      <c r="W937" s="100">
        <v>41.4</v>
      </c>
      <c r="X937" s="100" t="s">
        <v>85</v>
      </c>
    </row>
    <row r="938" spans="1:24">
      <c r="A938" s="100" t="s">
        <v>933</v>
      </c>
      <c r="B938" s="100" t="s">
        <v>936</v>
      </c>
      <c r="C938" s="100" t="s">
        <v>940</v>
      </c>
      <c r="D938" s="100" t="str">
        <f t="shared" si="43"/>
        <v>172390347</v>
      </c>
      <c r="E938" s="100" t="s">
        <v>812</v>
      </c>
      <c r="F938" s="100" t="s">
        <v>818</v>
      </c>
      <c r="G938" s="100" t="s">
        <v>699</v>
      </c>
      <c r="H938" s="100">
        <v>82</v>
      </c>
      <c r="I938" s="100">
        <v>14.6</v>
      </c>
      <c r="J938" s="100">
        <v>0</v>
      </c>
      <c r="K938" s="100">
        <v>0</v>
      </c>
      <c r="L938" s="100">
        <v>76</v>
      </c>
      <c r="M938" s="100">
        <v>13.2</v>
      </c>
      <c r="N938" s="100">
        <v>1</v>
      </c>
      <c r="O938" s="100">
        <v>0</v>
      </c>
      <c r="P938" s="100">
        <v>5</v>
      </c>
      <c r="Q938" s="100">
        <v>40</v>
      </c>
      <c r="R938" s="100">
        <v>0</v>
      </c>
      <c r="S938" s="100">
        <v>0</v>
      </c>
      <c r="T938" s="100">
        <v>20</v>
      </c>
      <c r="U938" s="100">
        <v>5</v>
      </c>
      <c r="V938" s="100">
        <v>79</v>
      </c>
      <c r="W938" s="100">
        <v>15.2</v>
      </c>
      <c r="X938" s="100" t="s">
        <v>85</v>
      </c>
    </row>
    <row r="939" spans="1:24">
      <c r="A939" s="100" t="s">
        <v>933</v>
      </c>
      <c r="B939" s="100" t="s">
        <v>936</v>
      </c>
      <c r="C939" s="100" t="s">
        <v>940</v>
      </c>
      <c r="D939" s="100" t="str">
        <f t="shared" si="43"/>
        <v>172390347</v>
      </c>
      <c r="E939" s="100" t="s">
        <v>812</v>
      </c>
      <c r="F939" s="100" t="s">
        <v>818</v>
      </c>
      <c r="G939" s="100" t="s">
        <v>700</v>
      </c>
      <c r="H939" s="100">
        <v>83</v>
      </c>
      <c r="I939" s="100">
        <v>9.6</v>
      </c>
      <c r="J939" s="100">
        <v>0</v>
      </c>
      <c r="K939" s="100">
        <v>0</v>
      </c>
      <c r="L939" s="100">
        <v>76</v>
      </c>
      <c r="M939" s="100">
        <v>7.9</v>
      </c>
      <c r="N939" s="100">
        <v>1</v>
      </c>
      <c r="O939" s="100">
        <v>0</v>
      </c>
      <c r="P939" s="100">
        <v>6</v>
      </c>
      <c r="Q939" s="100">
        <v>33.299999999999997</v>
      </c>
      <c r="R939" s="100">
        <v>0</v>
      </c>
      <c r="S939" s="100">
        <v>0</v>
      </c>
      <c r="T939" s="100">
        <v>21</v>
      </c>
      <c r="U939" s="100">
        <v>9.5</v>
      </c>
      <c r="V939" s="100">
        <v>79</v>
      </c>
      <c r="W939" s="100">
        <v>8.9</v>
      </c>
      <c r="X939" s="100" t="s">
        <v>85</v>
      </c>
    </row>
    <row r="940" spans="1:24">
      <c r="A940" s="100" t="s">
        <v>933</v>
      </c>
      <c r="B940" s="100" t="s">
        <v>936</v>
      </c>
      <c r="C940" s="100" t="s">
        <v>940</v>
      </c>
      <c r="D940" s="100" t="str">
        <f t="shared" si="43"/>
        <v>172390347</v>
      </c>
      <c r="E940" s="100" t="s">
        <v>812</v>
      </c>
      <c r="F940" s="100" t="s">
        <v>819</v>
      </c>
      <c r="G940" s="100" t="s">
        <v>699</v>
      </c>
      <c r="H940" s="100">
        <v>88</v>
      </c>
      <c r="I940" s="100">
        <v>34.1</v>
      </c>
      <c r="J940" s="100">
        <v>2</v>
      </c>
      <c r="K940" s="100">
        <v>0</v>
      </c>
      <c r="L940" s="100">
        <v>80</v>
      </c>
      <c r="M940" s="100">
        <v>31.3</v>
      </c>
      <c r="N940" s="100">
        <v>0</v>
      </c>
      <c r="O940" s="100">
        <v>0</v>
      </c>
      <c r="P940" s="100">
        <v>6</v>
      </c>
      <c r="Q940" s="100">
        <v>83.4</v>
      </c>
      <c r="R940" s="100">
        <v>0</v>
      </c>
      <c r="S940" s="100">
        <v>0</v>
      </c>
      <c r="T940" s="100">
        <v>24</v>
      </c>
      <c r="U940" s="100">
        <v>0</v>
      </c>
      <c r="V940" s="100">
        <v>76</v>
      </c>
      <c r="W940" s="100">
        <v>32.9</v>
      </c>
      <c r="X940" s="100" t="s">
        <v>85</v>
      </c>
    </row>
    <row r="941" spans="1:24">
      <c r="A941" s="100" t="s">
        <v>933</v>
      </c>
      <c r="B941" s="100" t="s">
        <v>936</v>
      </c>
      <c r="C941" s="100" t="s">
        <v>940</v>
      </c>
      <c r="D941" s="100" t="str">
        <f t="shared" si="43"/>
        <v>172390347</v>
      </c>
      <c r="E941" s="100" t="s">
        <v>812</v>
      </c>
      <c r="F941" s="100" t="s">
        <v>819</v>
      </c>
      <c r="G941" s="100" t="s">
        <v>700</v>
      </c>
      <c r="H941" s="100">
        <v>89</v>
      </c>
      <c r="I941" s="100">
        <v>28.1</v>
      </c>
      <c r="J941" s="100">
        <v>2</v>
      </c>
      <c r="K941" s="100">
        <v>0</v>
      </c>
      <c r="L941" s="100">
        <v>80</v>
      </c>
      <c r="M941" s="100">
        <v>27.5</v>
      </c>
      <c r="N941" s="100">
        <v>0</v>
      </c>
      <c r="O941" s="100">
        <v>0</v>
      </c>
      <c r="P941" s="100">
        <v>7</v>
      </c>
      <c r="Q941" s="100">
        <v>42.9</v>
      </c>
      <c r="R941" s="100">
        <v>0</v>
      </c>
      <c r="S941" s="100">
        <v>0</v>
      </c>
      <c r="T941" s="100">
        <v>25</v>
      </c>
      <c r="U941" s="100">
        <v>0</v>
      </c>
      <c r="V941" s="100">
        <v>77</v>
      </c>
      <c r="W941" s="100">
        <v>27.3</v>
      </c>
      <c r="X941" s="100" t="s">
        <v>85</v>
      </c>
    </row>
    <row r="942" spans="1:24">
      <c r="A942" s="100" t="s">
        <v>933</v>
      </c>
      <c r="B942" s="100" t="s">
        <v>936</v>
      </c>
      <c r="C942" s="100" t="s">
        <v>871</v>
      </c>
      <c r="D942" s="100" t="str">
        <f t="shared" ref="D942:D965" si="44">A942&amp;B942&amp;C942</f>
        <v>172390350</v>
      </c>
      <c r="E942" s="100" t="s">
        <v>812</v>
      </c>
      <c r="F942" s="100" t="s">
        <v>814</v>
      </c>
      <c r="G942" s="100" t="s">
        <v>699</v>
      </c>
      <c r="H942" s="100">
        <v>88</v>
      </c>
      <c r="I942" s="100">
        <v>43.2</v>
      </c>
      <c r="J942" s="100">
        <v>10</v>
      </c>
      <c r="K942" s="100">
        <v>30</v>
      </c>
      <c r="L942" s="100">
        <v>30</v>
      </c>
      <c r="M942" s="100">
        <v>46.6</v>
      </c>
      <c r="N942" s="100">
        <v>24</v>
      </c>
      <c r="O942" s="100">
        <v>50</v>
      </c>
      <c r="P942" s="100">
        <v>24</v>
      </c>
      <c r="Q942" s="100">
        <v>37.5</v>
      </c>
      <c r="R942" s="100">
        <v>7</v>
      </c>
      <c r="S942" s="100">
        <v>28.6</v>
      </c>
      <c r="T942" s="100">
        <v>9</v>
      </c>
      <c r="U942" s="100">
        <v>33.299999999999997</v>
      </c>
      <c r="V942" s="100">
        <v>64</v>
      </c>
      <c r="W942" s="100">
        <v>36</v>
      </c>
      <c r="X942" s="100" t="s">
        <v>78</v>
      </c>
    </row>
    <row r="943" spans="1:24">
      <c r="A943" s="100" t="s">
        <v>933</v>
      </c>
      <c r="B943" s="100" t="s">
        <v>936</v>
      </c>
      <c r="C943" s="100" t="s">
        <v>871</v>
      </c>
      <c r="D943" s="100" t="str">
        <f t="shared" si="44"/>
        <v>172390350</v>
      </c>
      <c r="E943" s="100" t="s">
        <v>812</v>
      </c>
      <c r="F943" s="100" t="s">
        <v>814</v>
      </c>
      <c r="G943" s="100" t="s">
        <v>700</v>
      </c>
      <c r="H943" s="100">
        <v>88</v>
      </c>
      <c r="I943" s="100">
        <v>69.3</v>
      </c>
      <c r="J943" s="100">
        <v>10</v>
      </c>
      <c r="K943" s="100">
        <v>80</v>
      </c>
      <c r="L943" s="100">
        <v>30</v>
      </c>
      <c r="M943" s="100">
        <v>56.7</v>
      </c>
      <c r="N943" s="100">
        <v>24</v>
      </c>
      <c r="O943" s="100">
        <v>79.2</v>
      </c>
      <c r="P943" s="100">
        <v>24</v>
      </c>
      <c r="Q943" s="100">
        <v>70.8</v>
      </c>
      <c r="R943" s="100">
        <v>7</v>
      </c>
      <c r="S943" s="100">
        <v>42.9</v>
      </c>
      <c r="T943" s="100">
        <v>9</v>
      </c>
      <c r="U943" s="100">
        <v>66.7</v>
      </c>
      <c r="V943" s="100">
        <v>64</v>
      </c>
      <c r="W943" s="100">
        <v>62.5</v>
      </c>
      <c r="X943" s="100" t="s">
        <v>78</v>
      </c>
    </row>
    <row r="944" spans="1:24">
      <c r="A944" s="100" t="s">
        <v>933</v>
      </c>
      <c r="B944" s="100" t="s">
        <v>936</v>
      </c>
      <c r="C944" s="100" t="s">
        <v>871</v>
      </c>
      <c r="D944" s="100" t="str">
        <f t="shared" si="44"/>
        <v>172390350</v>
      </c>
      <c r="E944" s="100" t="s">
        <v>812</v>
      </c>
      <c r="F944" s="100" t="s">
        <v>815</v>
      </c>
      <c r="G944" s="100" t="s">
        <v>699</v>
      </c>
      <c r="H944" s="100">
        <v>95</v>
      </c>
      <c r="I944" s="100">
        <v>47.4</v>
      </c>
      <c r="J944" s="100">
        <v>9</v>
      </c>
      <c r="K944" s="100">
        <v>44.4</v>
      </c>
      <c r="L944" s="100">
        <v>48</v>
      </c>
      <c r="M944" s="100">
        <v>43.8</v>
      </c>
      <c r="N944" s="100">
        <v>22</v>
      </c>
      <c r="O944" s="100">
        <v>59.1</v>
      </c>
      <c r="P944" s="100">
        <v>15</v>
      </c>
      <c r="Q944" s="100">
        <v>40</v>
      </c>
      <c r="R944" s="100">
        <v>5</v>
      </c>
      <c r="S944" s="100">
        <v>0</v>
      </c>
      <c r="T944" s="100">
        <v>10</v>
      </c>
      <c r="U944" s="100">
        <v>0</v>
      </c>
      <c r="V944" s="100">
        <v>71</v>
      </c>
      <c r="W944" s="100">
        <v>42.3</v>
      </c>
      <c r="X944" s="100" t="s">
        <v>78</v>
      </c>
    </row>
    <row r="945" spans="1:24">
      <c r="A945" s="100" t="s">
        <v>933</v>
      </c>
      <c r="B945" s="100" t="s">
        <v>936</v>
      </c>
      <c r="C945" s="100" t="s">
        <v>871</v>
      </c>
      <c r="D945" s="100" t="str">
        <f t="shared" si="44"/>
        <v>172390350</v>
      </c>
      <c r="E945" s="100" t="s">
        <v>812</v>
      </c>
      <c r="F945" s="100" t="s">
        <v>815</v>
      </c>
      <c r="G945" s="100" t="s">
        <v>700</v>
      </c>
      <c r="H945" s="100">
        <v>95</v>
      </c>
      <c r="I945" s="100">
        <v>65.3</v>
      </c>
      <c r="J945" s="100">
        <v>9</v>
      </c>
      <c r="K945" s="100">
        <v>55.5</v>
      </c>
      <c r="L945" s="100">
        <v>48</v>
      </c>
      <c r="M945" s="100">
        <v>68.8</v>
      </c>
      <c r="N945" s="100">
        <v>22</v>
      </c>
      <c r="O945" s="100">
        <v>68.2</v>
      </c>
      <c r="P945" s="100">
        <v>15</v>
      </c>
      <c r="Q945" s="100">
        <v>53.4</v>
      </c>
      <c r="R945" s="100">
        <v>5</v>
      </c>
      <c r="S945" s="100">
        <v>20</v>
      </c>
      <c r="T945" s="100">
        <v>10</v>
      </c>
      <c r="U945" s="100">
        <v>10</v>
      </c>
      <c r="V945" s="100">
        <v>71</v>
      </c>
      <c r="W945" s="100">
        <v>61.9</v>
      </c>
      <c r="X945" s="100" t="s">
        <v>78</v>
      </c>
    </row>
    <row r="946" spans="1:24">
      <c r="A946" s="100" t="s">
        <v>933</v>
      </c>
      <c r="B946" s="100" t="s">
        <v>936</v>
      </c>
      <c r="C946" s="100" t="s">
        <v>871</v>
      </c>
      <c r="D946" s="100" t="str">
        <f t="shared" si="44"/>
        <v>172390350</v>
      </c>
      <c r="E946" s="100" t="s">
        <v>812</v>
      </c>
      <c r="F946" s="100" t="s">
        <v>816</v>
      </c>
      <c r="G946" s="100" t="s">
        <v>699</v>
      </c>
      <c r="H946" s="100">
        <v>104</v>
      </c>
      <c r="I946" s="100">
        <v>47.1</v>
      </c>
      <c r="J946" s="100">
        <v>6</v>
      </c>
      <c r="K946" s="100">
        <v>66.7</v>
      </c>
      <c r="L946" s="100">
        <v>46</v>
      </c>
      <c r="M946" s="100">
        <v>32.6</v>
      </c>
      <c r="N946" s="100">
        <v>30</v>
      </c>
      <c r="O946" s="100">
        <v>66.7</v>
      </c>
      <c r="P946" s="100">
        <v>20</v>
      </c>
      <c r="Q946" s="100">
        <v>40</v>
      </c>
      <c r="R946" s="100">
        <v>3</v>
      </c>
      <c r="S946" s="100">
        <v>33.299999999999997</v>
      </c>
      <c r="T946" s="100">
        <v>14</v>
      </c>
      <c r="U946" s="100">
        <v>14.3</v>
      </c>
      <c r="V946" s="100">
        <v>71</v>
      </c>
      <c r="W946" s="100">
        <v>43.6</v>
      </c>
      <c r="X946" s="100" t="s">
        <v>78</v>
      </c>
    </row>
    <row r="947" spans="1:24">
      <c r="A947" s="100" t="s">
        <v>933</v>
      </c>
      <c r="B947" s="100" t="s">
        <v>936</v>
      </c>
      <c r="C947" s="100" t="s">
        <v>871</v>
      </c>
      <c r="D947" s="100" t="str">
        <f t="shared" si="44"/>
        <v>172390350</v>
      </c>
      <c r="E947" s="100" t="s">
        <v>812</v>
      </c>
      <c r="F947" s="100" t="s">
        <v>816</v>
      </c>
      <c r="G947" s="100" t="s">
        <v>700</v>
      </c>
      <c r="H947" s="100">
        <v>104</v>
      </c>
      <c r="I947" s="100">
        <v>73.099999999999994</v>
      </c>
      <c r="J947" s="100">
        <v>6</v>
      </c>
      <c r="K947" s="100">
        <v>83.3</v>
      </c>
      <c r="L947" s="100">
        <v>46</v>
      </c>
      <c r="M947" s="100">
        <v>65.2</v>
      </c>
      <c r="N947" s="100">
        <v>30</v>
      </c>
      <c r="O947" s="100">
        <v>80</v>
      </c>
      <c r="P947" s="100">
        <v>20</v>
      </c>
      <c r="Q947" s="100">
        <v>75</v>
      </c>
      <c r="R947" s="100">
        <v>3</v>
      </c>
      <c r="S947" s="100">
        <v>66.7</v>
      </c>
      <c r="T947" s="100">
        <v>14</v>
      </c>
      <c r="U947" s="100">
        <v>21.4</v>
      </c>
      <c r="V947" s="100">
        <v>71</v>
      </c>
      <c r="W947" s="100">
        <v>67.599999999999994</v>
      </c>
      <c r="X947" s="100" t="s">
        <v>78</v>
      </c>
    </row>
    <row r="948" spans="1:24">
      <c r="A948" s="100" t="s">
        <v>933</v>
      </c>
      <c r="B948" s="100" t="s">
        <v>936</v>
      </c>
      <c r="C948" s="100" t="s">
        <v>871</v>
      </c>
      <c r="D948" s="100" t="str">
        <f t="shared" si="44"/>
        <v>172390350</v>
      </c>
      <c r="E948" s="100" t="s">
        <v>812</v>
      </c>
      <c r="F948" s="100" t="s">
        <v>817</v>
      </c>
      <c r="G948" s="100" t="s">
        <v>699</v>
      </c>
      <c r="H948" s="100">
        <v>77</v>
      </c>
      <c r="I948" s="100">
        <v>59.7</v>
      </c>
      <c r="J948" s="100">
        <v>5</v>
      </c>
      <c r="K948" s="100">
        <v>60</v>
      </c>
      <c r="L948" s="100">
        <v>37</v>
      </c>
      <c r="M948" s="100">
        <v>43.2</v>
      </c>
      <c r="N948" s="100">
        <v>24</v>
      </c>
      <c r="O948" s="100">
        <v>83.3</v>
      </c>
      <c r="P948" s="100">
        <v>11</v>
      </c>
      <c r="Q948" s="100">
        <v>63.6</v>
      </c>
      <c r="R948" s="100">
        <v>7</v>
      </c>
      <c r="S948" s="100">
        <v>85.7</v>
      </c>
      <c r="T948" s="100">
        <v>12</v>
      </c>
      <c r="U948" s="100">
        <v>8.3000000000000007</v>
      </c>
      <c r="V948" s="100">
        <v>60</v>
      </c>
      <c r="W948" s="100">
        <v>56.7</v>
      </c>
      <c r="X948" s="100" t="s">
        <v>78</v>
      </c>
    </row>
    <row r="949" spans="1:24">
      <c r="A949" s="100" t="s">
        <v>933</v>
      </c>
      <c r="B949" s="100" t="s">
        <v>936</v>
      </c>
      <c r="C949" s="100" t="s">
        <v>871</v>
      </c>
      <c r="D949" s="100" t="str">
        <f t="shared" si="44"/>
        <v>172390350</v>
      </c>
      <c r="E949" s="100" t="s">
        <v>812</v>
      </c>
      <c r="F949" s="100" t="s">
        <v>817</v>
      </c>
      <c r="G949" s="100" t="s">
        <v>700</v>
      </c>
      <c r="H949" s="100">
        <v>77</v>
      </c>
      <c r="I949" s="100">
        <v>71.400000000000006</v>
      </c>
      <c r="J949" s="100">
        <v>5</v>
      </c>
      <c r="K949" s="100">
        <v>40</v>
      </c>
      <c r="L949" s="100">
        <v>37</v>
      </c>
      <c r="M949" s="100">
        <v>56.8</v>
      </c>
      <c r="N949" s="100">
        <v>24</v>
      </c>
      <c r="O949" s="100">
        <v>95.9</v>
      </c>
      <c r="P949" s="100">
        <v>11</v>
      </c>
      <c r="Q949" s="100">
        <v>81.8</v>
      </c>
      <c r="R949" s="100">
        <v>7</v>
      </c>
      <c r="S949" s="100">
        <v>85.8</v>
      </c>
      <c r="T949" s="100">
        <v>12</v>
      </c>
      <c r="U949" s="100">
        <v>8.3000000000000007</v>
      </c>
      <c r="V949" s="100">
        <v>60</v>
      </c>
      <c r="W949" s="100">
        <v>66.7</v>
      </c>
      <c r="X949" s="100" t="s">
        <v>78</v>
      </c>
    </row>
    <row r="950" spans="1:24">
      <c r="A950" s="100" t="s">
        <v>933</v>
      </c>
      <c r="B950" s="100" t="s">
        <v>936</v>
      </c>
      <c r="C950" s="100" t="s">
        <v>871</v>
      </c>
      <c r="D950" s="100" t="str">
        <f t="shared" si="44"/>
        <v>172390350</v>
      </c>
      <c r="E950" s="100" t="s">
        <v>812</v>
      </c>
      <c r="F950" s="100" t="s">
        <v>818</v>
      </c>
      <c r="G950" s="100" t="s">
        <v>699</v>
      </c>
      <c r="H950" s="100">
        <v>76</v>
      </c>
      <c r="I950" s="100">
        <v>39.5</v>
      </c>
      <c r="J950" s="100">
        <v>6</v>
      </c>
      <c r="K950" s="100">
        <v>83.3</v>
      </c>
      <c r="L950" s="100">
        <v>39</v>
      </c>
      <c r="M950" s="100">
        <v>25.6</v>
      </c>
      <c r="N950" s="100">
        <v>17</v>
      </c>
      <c r="O950" s="100">
        <v>64.7</v>
      </c>
      <c r="P950" s="100">
        <v>10</v>
      </c>
      <c r="Q950" s="100">
        <v>20</v>
      </c>
      <c r="R950" s="100">
        <v>3</v>
      </c>
      <c r="S950" s="100">
        <v>0</v>
      </c>
      <c r="T950" s="100">
        <v>15</v>
      </c>
      <c r="U950" s="100">
        <v>13.4</v>
      </c>
      <c r="V950" s="100">
        <v>57</v>
      </c>
      <c r="W950" s="100">
        <v>35.1</v>
      </c>
      <c r="X950" s="100" t="s">
        <v>78</v>
      </c>
    </row>
    <row r="951" spans="1:24">
      <c r="A951" s="100" t="s">
        <v>933</v>
      </c>
      <c r="B951" s="100" t="s">
        <v>936</v>
      </c>
      <c r="C951" s="100" t="s">
        <v>871</v>
      </c>
      <c r="D951" s="100" t="str">
        <f t="shared" si="44"/>
        <v>172390350</v>
      </c>
      <c r="E951" s="100" t="s">
        <v>812</v>
      </c>
      <c r="F951" s="100" t="s">
        <v>818</v>
      </c>
      <c r="G951" s="100" t="s">
        <v>700</v>
      </c>
      <c r="H951" s="100">
        <v>76</v>
      </c>
      <c r="I951" s="100">
        <v>52.6</v>
      </c>
      <c r="J951" s="100">
        <v>6</v>
      </c>
      <c r="K951" s="100">
        <v>83.4</v>
      </c>
      <c r="L951" s="100">
        <v>39</v>
      </c>
      <c r="M951" s="100">
        <v>38.5</v>
      </c>
      <c r="N951" s="100">
        <v>17</v>
      </c>
      <c r="O951" s="100">
        <v>76.5</v>
      </c>
      <c r="P951" s="100">
        <v>10</v>
      </c>
      <c r="Q951" s="100">
        <v>40</v>
      </c>
      <c r="R951" s="100">
        <v>3</v>
      </c>
      <c r="S951" s="100">
        <v>33.299999999999997</v>
      </c>
      <c r="T951" s="100">
        <v>15</v>
      </c>
      <c r="U951" s="100">
        <v>26.7</v>
      </c>
      <c r="V951" s="100">
        <v>57</v>
      </c>
      <c r="W951" s="100">
        <v>45.7</v>
      </c>
      <c r="X951" s="100" t="s">
        <v>78</v>
      </c>
    </row>
    <row r="952" spans="1:24">
      <c r="A952" s="100" t="s">
        <v>933</v>
      </c>
      <c r="B952" s="100" t="s">
        <v>936</v>
      </c>
      <c r="C952" s="100" t="s">
        <v>871</v>
      </c>
      <c r="D952" s="100" t="str">
        <f t="shared" si="44"/>
        <v>172390350</v>
      </c>
      <c r="E952" s="100" t="s">
        <v>812</v>
      </c>
      <c r="F952" s="100" t="s">
        <v>819</v>
      </c>
      <c r="G952" s="100" t="s">
        <v>699</v>
      </c>
      <c r="H952" s="100">
        <v>74</v>
      </c>
      <c r="I952" s="100">
        <v>73</v>
      </c>
      <c r="J952" s="100">
        <v>2</v>
      </c>
      <c r="K952" s="100">
        <v>50</v>
      </c>
      <c r="L952" s="100">
        <v>47</v>
      </c>
      <c r="M952" s="100">
        <v>68.099999999999994</v>
      </c>
      <c r="N952" s="100">
        <v>14</v>
      </c>
      <c r="O952" s="100">
        <v>85.7</v>
      </c>
      <c r="P952" s="100">
        <v>9</v>
      </c>
      <c r="Q952" s="100">
        <v>88.9</v>
      </c>
      <c r="R952" s="100">
        <v>4</v>
      </c>
      <c r="S952" s="100">
        <v>50</v>
      </c>
      <c r="T952" s="100">
        <v>12</v>
      </c>
      <c r="U952" s="100">
        <v>25</v>
      </c>
      <c r="V952" s="100">
        <v>49</v>
      </c>
      <c r="W952" s="100">
        <v>73.5</v>
      </c>
      <c r="X952" s="100" t="s">
        <v>78</v>
      </c>
    </row>
    <row r="953" spans="1:24">
      <c r="A953" s="100" t="s">
        <v>933</v>
      </c>
      <c r="B953" s="100" t="s">
        <v>936</v>
      </c>
      <c r="C953" s="100" t="s">
        <v>871</v>
      </c>
      <c r="D953" s="100" t="str">
        <f t="shared" si="44"/>
        <v>172390350</v>
      </c>
      <c r="E953" s="100" t="s">
        <v>812</v>
      </c>
      <c r="F953" s="100" t="s">
        <v>819</v>
      </c>
      <c r="G953" s="100" t="s">
        <v>700</v>
      </c>
      <c r="H953" s="100">
        <v>75</v>
      </c>
      <c r="I953" s="100">
        <v>58.6</v>
      </c>
      <c r="J953" s="100">
        <v>3</v>
      </c>
      <c r="K953" s="100">
        <v>33.299999999999997</v>
      </c>
      <c r="L953" s="100">
        <v>47</v>
      </c>
      <c r="M953" s="100">
        <v>55.3</v>
      </c>
      <c r="N953" s="100">
        <v>14</v>
      </c>
      <c r="O953" s="100">
        <v>71.5</v>
      </c>
      <c r="P953" s="100">
        <v>9</v>
      </c>
      <c r="Q953" s="100">
        <v>66.7</v>
      </c>
      <c r="R953" s="100">
        <v>4</v>
      </c>
      <c r="S953" s="100">
        <v>50</v>
      </c>
      <c r="T953" s="100">
        <v>13</v>
      </c>
      <c r="U953" s="100">
        <v>7.7</v>
      </c>
      <c r="V953" s="100">
        <v>50</v>
      </c>
      <c r="W953" s="100">
        <v>58</v>
      </c>
      <c r="X953" s="100" t="s">
        <v>78</v>
      </c>
    </row>
    <row r="954" spans="1:24">
      <c r="A954" s="100" t="s">
        <v>933</v>
      </c>
      <c r="B954" s="100" t="s">
        <v>936</v>
      </c>
      <c r="C954" s="100" t="s">
        <v>902</v>
      </c>
      <c r="D954" s="100" t="str">
        <f t="shared" si="44"/>
        <v>172390370</v>
      </c>
      <c r="E954" s="100" t="s">
        <v>812</v>
      </c>
      <c r="F954" s="100" t="s">
        <v>814</v>
      </c>
      <c r="G954" s="100" t="s">
        <v>699</v>
      </c>
      <c r="H954" s="100">
        <v>85</v>
      </c>
      <c r="I954" s="100">
        <v>50.6</v>
      </c>
      <c r="J954" s="100">
        <v>9</v>
      </c>
      <c r="K954" s="100">
        <v>44.4</v>
      </c>
      <c r="L954" s="100">
        <v>14</v>
      </c>
      <c r="M954" s="100">
        <v>50</v>
      </c>
      <c r="N954" s="100">
        <v>19</v>
      </c>
      <c r="O954" s="100">
        <v>73.7</v>
      </c>
      <c r="P954" s="100">
        <v>43</v>
      </c>
      <c r="Q954" s="100">
        <v>41.8</v>
      </c>
      <c r="R954" s="100">
        <v>6</v>
      </c>
      <c r="S954" s="100">
        <v>0</v>
      </c>
      <c r="T954" s="100">
        <v>11</v>
      </c>
      <c r="U954" s="100">
        <v>9.1</v>
      </c>
      <c r="V954" s="100">
        <v>67</v>
      </c>
      <c r="W954" s="100">
        <v>46.3</v>
      </c>
      <c r="X954" s="100" t="s">
        <v>78</v>
      </c>
    </row>
    <row r="955" spans="1:24">
      <c r="A955" s="100" t="s">
        <v>933</v>
      </c>
      <c r="B955" s="100" t="s">
        <v>936</v>
      </c>
      <c r="C955" s="100" t="s">
        <v>902</v>
      </c>
      <c r="D955" s="100" t="str">
        <f t="shared" si="44"/>
        <v>172390370</v>
      </c>
      <c r="E955" s="100" t="s">
        <v>812</v>
      </c>
      <c r="F955" s="100" t="s">
        <v>814</v>
      </c>
      <c r="G955" s="100" t="s">
        <v>700</v>
      </c>
      <c r="H955" s="100">
        <v>85</v>
      </c>
      <c r="I955" s="100">
        <v>65.900000000000006</v>
      </c>
      <c r="J955" s="100">
        <v>9</v>
      </c>
      <c r="K955" s="100">
        <v>55.5</v>
      </c>
      <c r="L955" s="100">
        <v>14</v>
      </c>
      <c r="M955" s="100">
        <v>57.2</v>
      </c>
      <c r="N955" s="100">
        <v>19</v>
      </c>
      <c r="O955" s="100">
        <v>73.7</v>
      </c>
      <c r="P955" s="100">
        <v>43</v>
      </c>
      <c r="Q955" s="100">
        <v>67.400000000000006</v>
      </c>
      <c r="R955" s="100">
        <v>6</v>
      </c>
      <c r="S955" s="100">
        <v>66.7</v>
      </c>
      <c r="T955" s="100">
        <v>11</v>
      </c>
      <c r="U955" s="100">
        <v>45.5</v>
      </c>
      <c r="V955" s="100">
        <v>67</v>
      </c>
      <c r="W955" s="100">
        <v>62.7</v>
      </c>
      <c r="X955" s="100" t="s">
        <v>78</v>
      </c>
    </row>
    <row r="956" spans="1:24">
      <c r="A956" s="100" t="s">
        <v>933</v>
      </c>
      <c r="B956" s="100" t="s">
        <v>936</v>
      </c>
      <c r="C956" s="100" t="s">
        <v>902</v>
      </c>
      <c r="D956" s="100" t="str">
        <f t="shared" si="44"/>
        <v>172390370</v>
      </c>
      <c r="E956" s="100" t="s">
        <v>812</v>
      </c>
      <c r="F956" s="100" t="s">
        <v>815</v>
      </c>
      <c r="G956" s="100" t="s">
        <v>699</v>
      </c>
      <c r="H956" s="100">
        <v>110</v>
      </c>
      <c r="I956" s="100">
        <v>59.1</v>
      </c>
      <c r="J956" s="100">
        <v>9</v>
      </c>
      <c r="K956" s="100">
        <v>55.6</v>
      </c>
      <c r="L956" s="100">
        <v>14</v>
      </c>
      <c r="M956" s="100">
        <v>50</v>
      </c>
      <c r="N956" s="100">
        <v>30</v>
      </c>
      <c r="O956" s="100">
        <v>73.3</v>
      </c>
      <c r="P956" s="100">
        <v>57</v>
      </c>
      <c r="Q956" s="100">
        <v>54.4</v>
      </c>
      <c r="R956" s="100">
        <v>10</v>
      </c>
      <c r="S956" s="100">
        <v>30</v>
      </c>
      <c r="T956" s="100">
        <v>11</v>
      </c>
      <c r="U956" s="100">
        <v>27.3</v>
      </c>
      <c r="V956" s="100">
        <v>90</v>
      </c>
      <c r="W956" s="100">
        <v>55.5</v>
      </c>
      <c r="X956" s="100" t="s">
        <v>78</v>
      </c>
    </row>
    <row r="957" spans="1:24">
      <c r="A957" s="100" t="s">
        <v>933</v>
      </c>
      <c r="B957" s="100" t="s">
        <v>936</v>
      </c>
      <c r="C957" s="100" t="s">
        <v>902</v>
      </c>
      <c r="D957" s="100" t="str">
        <f t="shared" si="44"/>
        <v>172390370</v>
      </c>
      <c r="E957" s="100" t="s">
        <v>812</v>
      </c>
      <c r="F957" s="100" t="s">
        <v>815</v>
      </c>
      <c r="G957" s="100" t="s">
        <v>700</v>
      </c>
      <c r="H957" s="100">
        <v>111</v>
      </c>
      <c r="I957" s="100">
        <v>70.2</v>
      </c>
      <c r="J957" s="100">
        <v>9</v>
      </c>
      <c r="K957" s="100">
        <v>77.8</v>
      </c>
      <c r="L957" s="100">
        <v>14</v>
      </c>
      <c r="M957" s="100">
        <v>57.1</v>
      </c>
      <c r="N957" s="100">
        <v>31</v>
      </c>
      <c r="O957" s="100">
        <v>90.3</v>
      </c>
      <c r="P957" s="100">
        <v>57</v>
      </c>
      <c r="Q957" s="100">
        <v>61.5</v>
      </c>
      <c r="R957" s="100">
        <v>10</v>
      </c>
      <c r="S957" s="100">
        <v>50</v>
      </c>
      <c r="T957" s="100">
        <v>11</v>
      </c>
      <c r="U957" s="100">
        <v>27.3</v>
      </c>
      <c r="V957" s="100">
        <v>91</v>
      </c>
      <c r="W957" s="100">
        <v>71.5</v>
      </c>
      <c r="X957" s="100" t="s">
        <v>78</v>
      </c>
    </row>
    <row r="958" spans="1:24">
      <c r="A958" s="100" t="s">
        <v>933</v>
      </c>
      <c r="B958" s="100" t="s">
        <v>936</v>
      </c>
      <c r="C958" s="100" t="s">
        <v>902</v>
      </c>
      <c r="D958" s="100" t="str">
        <f t="shared" si="44"/>
        <v>172390370</v>
      </c>
      <c r="E958" s="100" t="s">
        <v>812</v>
      </c>
      <c r="F958" s="100" t="s">
        <v>816</v>
      </c>
      <c r="G958" s="100" t="s">
        <v>699</v>
      </c>
      <c r="H958" s="100">
        <v>106</v>
      </c>
      <c r="I958" s="100">
        <v>44.3</v>
      </c>
      <c r="J958" s="100">
        <v>8</v>
      </c>
      <c r="K958" s="100">
        <v>50</v>
      </c>
      <c r="L958" s="100">
        <v>18</v>
      </c>
      <c r="M958" s="100">
        <v>33.4</v>
      </c>
      <c r="N958" s="100">
        <v>25</v>
      </c>
      <c r="O958" s="100">
        <v>56</v>
      </c>
      <c r="P958" s="100">
        <v>55</v>
      </c>
      <c r="Q958" s="100">
        <v>41.8</v>
      </c>
      <c r="R958" s="100">
        <v>6</v>
      </c>
      <c r="S958" s="100">
        <v>0</v>
      </c>
      <c r="T958" s="100">
        <v>10</v>
      </c>
      <c r="U958" s="100">
        <v>20</v>
      </c>
      <c r="V958" s="100">
        <v>90</v>
      </c>
      <c r="W958" s="100">
        <v>42.2</v>
      </c>
      <c r="X958" s="100" t="s">
        <v>78</v>
      </c>
    </row>
    <row r="959" spans="1:24">
      <c r="A959" s="100" t="s">
        <v>933</v>
      </c>
      <c r="B959" s="100" t="s">
        <v>936</v>
      </c>
      <c r="C959" s="100" t="s">
        <v>902</v>
      </c>
      <c r="D959" s="100" t="str">
        <f t="shared" si="44"/>
        <v>172390370</v>
      </c>
      <c r="E959" s="100" t="s">
        <v>812</v>
      </c>
      <c r="F959" s="100" t="s">
        <v>816</v>
      </c>
      <c r="G959" s="100" t="s">
        <v>700</v>
      </c>
      <c r="H959" s="100">
        <v>107</v>
      </c>
      <c r="I959" s="100">
        <v>75.7</v>
      </c>
      <c r="J959" s="100">
        <v>8</v>
      </c>
      <c r="K959" s="100">
        <v>75</v>
      </c>
      <c r="L959" s="100">
        <v>18</v>
      </c>
      <c r="M959" s="100">
        <v>77.8</v>
      </c>
      <c r="N959" s="100">
        <v>25</v>
      </c>
      <c r="O959" s="100">
        <v>88</v>
      </c>
      <c r="P959" s="100">
        <v>56</v>
      </c>
      <c r="Q959" s="100">
        <v>69.599999999999994</v>
      </c>
      <c r="R959" s="100">
        <v>6</v>
      </c>
      <c r="S959" s="100">
        <v>33.299999999999997</v>
      </c>
      <c r="T959" s="100">
        <v>10</v>
      </c>
      <c r="U959" s="100">
        <v>10</v>
      </c>
      <c r="V959" s="100">
        <v>91</v>
      </c>
      <c r="W959" s="100">
        <v>77</v>
      </c>
      <c r="X959" s="100" t="s">
        <v>78</v>
      </c>
    </row>
    <row r="960" spans="1:24">
      <c r="A960" s="100" t="s">
        <v>933</v>
      </c>
      <c r="B960" s="100" t="s">
        <v>941</v>
      </c>
      <c r="C960" s="100" t="s">
        <v>828</v>
      </c>
      <c r="D960" s="100" t="str">
        <f t="shared" si="44"/>
        <v>175670050</v>
      </c>
      <c r="E960" s="100" t="s">
        <v>812</v>
      </c>
      <c r="F960" s="100" t="s">
        <v>811</v>
      </c>
      <c r="G960" s="100" t="s">
        <v>699</v>
      </c>
      <c r="H960" s="100">
        <v>351</v>
      </c>
      <c r="I960" s="100">
        <v>90</v>
      </c>
      <c r="J960" s="100">
        <v>11</v>
      </c>
      <c r="K960" s="100">
        <v>100</v>
      </c>
      <c r="L960" s="100">
        <v>3</v>
      </c>
      <c r="M960" s="100">
        <v>100</v>
      </c>
      <c r="N960" s="100">
        <v>3</v>
      </c>
      <c r="O960" s="100">
        <v>100</v>
      </c>
      <c r="P960" s="100">
        <v>334</v>
      </c>
      <c r="Q960" s="100">
        <v>89.5</v>
      </c>
      <c r="R960" s="100">
        <v>31</v>
      </c>
      <c r="S960" s="100">
        <v>61.3</v>
      </c>
      <c r="T960" s="100">
        <v>51</v>
      </c>
      <c r="U960" s="100">
        <v>64.7</v>
      </c>
      <c r="V960" s="100">
        <v>275</v>
      </c>
      <c r="W960" s="100">
        <v>89.1</v>
      </c>
      <c r="X960" s="100" t="s">
        <v>78</v>
      </c>
    </row>
    <row r="961" spans="1:24">
      <c r="A961" s="100" t="s">
        <v>933</v>
      </c>
      <c r="B961" s="100" t="s">
        <v>941</v>
      </c>
      <c r="C961" s="100" t="s">
        <v>828</v>
      </c>
      <c r="D961" s="100" t="str">
        <f t="shared" si="44"/>
        <v>175670050</v>
      </c>
      <c r="E961" s="100" t="s">
        <v>812</v>
      </c>
      <c r="F961" s="100" t="s">
        <v>811</v>
      </c>
      <c r="G961" s="100" t="s">
        <v>700</v>
      </c>
      <c r="H961" s="100">
        <v>351</v>
      </c>
      <c r="I961" s="100">
        <v>80.900000000000006</v>
      </c>
      <c r="J961" s="100">
        <v>11</v>
      </c>
      <c r="K961" s="100">
        <v>90.9</v>
      </c>
      <c r="L961" s="100">
        <v>3</v>
      </c>
      <c r="M961" s="100">
        <v>66.7</v>
      </c>
      <c r="N961" s="100">
        <v>3</v>
      </c>
      <c r="O961" s="100">
        <v>100</v>
      </c>
      <c r="P961" s="100">
        <v>334</v>
      </c>
      <c r="Q961" s="100">
        <v>80.599999999999994</v>
      </c>
      <c r="R961" s="100">
        <v>31</v>
      </c>
      <c r="S961" s="100">
        <v>51.6</v>
      </c>
      <c r="T961" s="100">
        <v>51</v>
      </c>
      <c r="U961" s="100">
        <v>58.8</v>
      </c>
      <c r="V961" s="100">
        <v>275</v>
      </c>
      <c r="W961" s="100">
        <v>81.099999999999994</v>
      </c>
      <c r="X961" s="100" t="s">
        <v>78</v>
      </c>
    </row>
    <row r="962" spans="1:24">
      <c r="A962" s="100" t="s">
        <v>933</v>
      </c>
      <c r="B962" s="100" t="s">
        <v>941</v>
      </c>
      <c r="C962" s="100" t="s">
        <v>942</v>
      </c>
      <c r="D962" s="100" t="str">
        <f t="shared" si="44"/>
        <v>175670110</v>
      </c>
      <c r="E962" s="100" t="s">
        <v>812</v>
      </c>
      <c r="F962" s="100" t="s">
        <v>818</v>
      </c>
      <c r="G962" s="100" t="s">
        <v>699</v>
      </c>
      <c r="H962" s="100">
        <v>446</v>
      </c>
      <c r="I962" s="100">
        <v>44.6</v>
      </c>
      <c r="J962" s="100">
        <v>16</v>
      </c>
      <c r="K962" s="100">
        <v>75.099999999999994</v>
      </c>
      <c r="L962" s="100">
        <v>2</v>
      </c>
      <c r="M962" s="100">
        <v>50</v>
      </c>
      <c r="N962" s="100">
        <v>8</v>
      </c>
      <c r="O962" s="100">
        <v>87.5</v>
      </c>
      <c r="P962" s="100">
        <v>420</v>
      </c>
      <c r="Q962" s="100">
        <v>42.7</v>
      </c>
      <c r="R962" s="100">
        <v>36</v>
      </c>
      <c r="S962" s="100">
        <v>2.8</v>
      </c>
      <c r="T962" s="100">
        <v>75</v>
      </c>
      <c r="U962" s="100">
        <v>9.3000000000000007</v>
      </c>
      <c r="V962" s="100">
        <v>357</v>
      </c>
      <c r="W962" s="100">
        <v>42.3</v>
      </c>
      <c r="X962" s="100" t="s">
        <v>78</v>
      </c>
    </row>
    <row r="963" spans="1:24">
      <c r="A963" s="100" t="s">
        <v>933</v>
      </c>
      <c r="B963" s="100" t="s">
        <v>941</v>
      </c>
      <c r="C963" s="100" t="s">
        <v>942</v>
      </c>
      <c r="D963" s="100" t="str">
        <f t="shared" si="44"/>
        <v>175670110</v>
      </c>
      <c r="E963" s="100" t="s">
        <v>812</v>
      </c>
      <c r="F963" s="100" t="s">
        <v>818</v>
      </c>
      <c r="G963" s="100" t="s">
        <v>700</v>
      </c>
      <c r="H963" s="100">
        <v>447</v>
      </c>
      <c r="I963" s="100">
        <v>63.5</v>
      </c>
      <c r="J963" s="100">
        <v>17</v>
      </c>
      <c r="K963" s="100">
        <v>76.5</v>
      </c>
      <c r="L963" s="100">
        <v>2</v>
      </c>
      <c r="M963" s="100">
        <v>50</v>
      </c>
      <c r="N963" s="100">
        <v>8</v>
      </c>
      <c r="O963" s="100">
        <v>100</v>
      </c>
      <c r="P963" s="100">
        <v>420</v>
      </c>
      <c r="Q963" s="100">
        <v>62.4</v>
      </c>
      <c r="R963" s="100">
        <v>36</v>
      </c>
      <c r="S963" s="100">
        <v>25</v>
      </c>
      <c r="T963" s="100">
        <v>76</v>
      </c>
      <c r="U963" s="100">
        <v>18.399999999999999</v>
      </c>
      <c r="V963" s="100">
        <v>357</v>
      </c>
      <c r="W963" s="100">
        <v>61.6</v>
      </c>
      <c r="X963" s="100" t="s">
        <v>78</v>
      </c>
    </row>
    <row r="964" spans="1:24">
      <c r="A964" s="100" t="s">
        <v>933</v>
      </c>
      <c r="B964" s="100" t="s">
        <v>941</v>
      </c>
      <c r="C964" s="100" t="s">
        <v>942</v>
      </c>
      <c r="D964" s="100" t="str">
        <f t="shared" si="44"/>
        <v>175670110</v>
      </c>
      <c r="E964" s="100" t="s">
        <v>812</v>
      </c>
      <c r="F964" s="100" t="s">
        <v>819</v>
      </c>
      <c r="G964" s="100" t="s">
        <v>699</v>
      </c>
      <c r="H964" s="100">
        <v>341</v>
      </c>
      <c r="I964" s="100">
        <v>77.400000000000006</v>
      </c>
      <c r="J964" s="100">
        <v>12</v>
      </c>
      <c r="K964" s="100">
        <v>75</v>
      </c>
      <c r="L964" s="100">
        <v>3</v>
      </c>
      <c r="M964" s="100">
        <v>100</v>
      </c>
      <c r="N964" s="100">
        <v>4</v>
      </c>
      <c r="O964" s="100">
        <v>75</v>
      </c>
      <c r="P964" s="100">
        <v>322</v>
      </c>
      <c r="Q964" s="100">
        <v>77.400000000000006</v>
      </c>
      <c r="R964" s="100">
        <v>30</v>
      </c>
      <c r="S964" s="100">
        <v>23.3</v>
      </c>
      <c r="T964" s="100">
        <v>74</v>
      </c>
      <c r="U964" s="100">
        <v>54.1</v>
      </c>
      <c r="V964" s="100">
        <v>278</v>
      </c>
      <c r="W964" s="100">
        <v>75.5</v>
      </c>
      <c r="X964" s="100" t="s">
        <v>78</v>
      </c>
    </row>
    <row r="965" spans="1:24">
      <c r="A965" s="100" t="s">
        <v>933</v>
      </c>
      <c r="B965" s="100" t="s">
        <v>941</v>
      </c>
      <c r="C965" s="100" t="s">
        <v>942</v>
      </c>
      <c r="D965" s="100" t="str">
        <f t="shared" si="44"/>
        <v>175670110</v>
      </c>
      <c r="E965" s="100" t="s">
        <v>812</v>
      </c>
      <c r="F965" s="100" t="s">
        <v>819</v>
      </c>
      <c r="G965" s="100" t="s">
        <v>700</v>
      </c>
      <c r="H965" s="100">
        <v>341</v>
      </c>
      <c r="I965" s="100">
        <v>80.400000000000006</v>
      </c>
      <c r="J965" s="100">
        <v>12</v>
      </c>
      <c r="K965" s="100">
        <v>75</v>
      </c>
      <c r="L965" s="100">
        <v>3</v>
      </c>
      <c r="M965" s="100">
        <v>33.299999999999997</v>
      </c>
      <c r="N965" s="100">
        <v>4</v>
      </c>
      <c r="O965" s="100">
        <v>100</v>
      </c>
      <c r="P965" s="100">
        <v>322</v>
      </c>
      <c r="Q965" s="100">
        <v>80.8</v>
      </c>
      <c r="R965" s="100">
        <v>30</v>
      </c>
      <c r="S965" s="100">
        <v>60</v>
      </c>
      <c r="T965" s="100">
        <v>74</v>
      </c>
      <c r="U965" s="100">
        <v>36.5</v>
      </c>
      <c r="V965" s="100">
        <v>278</v>
      </c>
      <c r="W965" s="100">
        <v>80.3</v>
      </c>
      <c r="X965" s="100" t="s">
        <v>78</v>
      </c>
    </row>
    <row r="966" spans="1:24">
      <c r="A966" s="100" t="s">
        <v>943</v>
      </c>
      <c r="B966" s="100" t="s">
        <v>944</v>
      </c>
      <c r="C966" s="100" t="s">
        <v>829</v>
      </c>
      <c r="D966" s="100" t="str">
        <f t="shared" ref="D966:D983" si="45">A966&amp;B966&amp;C966</f>
        <v>211245055</v>
      </c>
      <c r="E966" s="100" t="s">
        <v>812</v>
      </c>
      <c r="F966" s="100" t="s">
        <v>814</v>
      </c>
      <c r="G966" s="100" t="s">
        <v>699</v>
      </c>
      <c r="H966" s="100">
        <v>90</v>
      </c>
      <c r="I966" s="100">
        <v>75.599999999999994</v>
      </c>
      <c r="J966" s="100">
        <v>41</v>
      </c>
      <c r="K966" s="100">
        <v>87.8</v>
      </c>
      <c r="L966" s="100">
        <v>5</v>
      </c>
      <c r="M966" s="100">
        <v>80</v>
      </c>
      <c r="N966" s="100">
        <v>25</v>
      </c>
      <c r="O966" s="100">
        <v>88</v>
      </c>
      <c r="P966" s="100">
        <v>19</v>
      </c>
      <c r="Q966" s="100">
        <v>31.6</v>
      </c>
      <c r="R966" s="100">
        <v>2</v>
      </c>
      <c r="S966" s="100">
        <v>50</v>
      </c>
      <c r="T966" s="100">
        <v>4</v>
      </c>
      <c r="U966" s="100">
        <v>75</v>
      </c>
      <c r="V966" s="100">
        <v>17</v>
      </c>
      <c r="W966" s="100">
        <v>41.2</v>
      </c>
      <c r="X966" s="100" t="s">
        <v>78</v>
      </c>
    </row>
    <row r="967" spans="1:24">
      <c r="A967" s="100" t="s">
        <v>943</v>
      </c>
      <c r="B967" s="100" t="s">
        <v>944</v>
      </c>
      <c r="C967" s="100" t="s">
        <v>829</v>
      </c>
      <c r="D967" s="100" t="str">
        <f t="shared" si="45"/>
        <v>211245055</v>
      </c>
      <c r="E967" s="100" t="s">
        <v>812</v>
      </c>
      <c r="F967" s="100" t="s">
        <v>814</v>
      </c>
      <c r="G967" s="100" t="s">
        <v>700</v>
      </c>
      <c r="H967" s="100">
        <v>90</v>
      </c>
      <c r="I967" s="100">
        <v>90</v>
      </c>
      <c r="J967" s="100">
        <v>41</v>
      </c>
      <c r="K967" s="100">
        <v>97.6</v>
      </c>
      <c r="L967" s="100">
        <v>5</v>
      </c>
      <c r="M967" s="100">
        <v>100</v>
      </c>
      <c r="N967" s="100">
        <v>25</v>
      </c>
      <c r="O967" s="100">
        <v>96</v>
      </c>
      <c r="P967" s="100">
        <v>19</v>
      </c>
      <c r="Q967" s="100">
        <v>63.2</v>
      </c>
      <c r="R967" s="100">
        <v>2</v>
      </c>
      <c r="S967" s="100">
        <v>100</v>
      </c>
      <c r="T967" s="100">
        <v>4</v>
      </c>
      <c r="U967" s="100">
        <v>75</v>
      </c>
      <c r="V967" s="100">
        <v>17</v>
      </c>
      <c r="W967" s="100">
        <v>70.599999999999994</v>
      </c>
      <c r="X967" s="100" t="s">
        <v>78</v>
      </c>
    </row>
    <row r="968" spans="1:24">
      <c r="A968" s="100" t="s">
        <v>943</v>
      </c>
      <c r="B968" s="100" t="s">
        <v>944</v>
      </c>
      <c r="C968" s="100" t="s">
        <v>829</v>
      </c>
      <c r="D968" s="100" t="str">
        <f t="shared" si="45"/>
        <v>211245055</v>
      </c>
      <c r="E968" s="100" t="s">
        <v>812</v>
      </c>
      <c r="F968" s="100" t="s">
        <v>815</v>
      </c>
      <c r="G968" s="100" t="s">
        <v>699</v>
      </c>
      <c r="H968" s="100">
        <v>94</v>
      </c>
      <c r="I968" s="100">
        <v>67</v>
      </c>
      <c r="J968" s="100">
        <v>48</v>
      </c>
      <c r="K968" s="100">
        <v>72.900000000000006</v>
      </c>
      <c r="L968" s="100">
        <v>9</v>
      </c>
      <c r="M968" s="100">
        <v>66.7</v>
      </c>
      <c r="N968" s="100">
        <v>17</v>
      </c>
      <c r="O968" s="100">
        <v>82.4</v>
      </c>
      <c r="P968" s="100">
        <v>20</v>
      </c>
      <c r="Q968" s="100">
        <v>40</v>
      </c>
      <c r="R968" s="100">
        <v>1</v>
      </c>
      <c r="S968" s="100">
        <v>0</v>
      </c>
      <c r="T968" s="100">
        <v>12</v>
      </c>
      <c r="U968" s="100">
        <v>16.7</v>
      </c>
      <c r="V968" s="100">
        <v>13</v>
      </c>
      <c r="W968" s="100">
        <v>23.1</v>
      </c>
      <c r="X968" s="100" t="s">
        <v>78</v>
      </c>
    </row>
    <row r="969" spans="1:24">
      <c r="A969" s="100" t="s">
        <v>943</v>
      </c>
      <c r="B969" s="100" t="s">
        <v>944</v>
      </c>
      <c r="C969" s="100" t="s">
        <v>829</v>
      </c>
      <c r="D969" s="100" t="str">
        <f t="shared" si="45"/>
        <v>211245055</v>
      </c>
      <c r="E969" s="100" t="s">
        <v>812</v>
      </c>
      <c r="F969" s="100" t="s">
        <v>815</v>
      </c>
      <c r="G969" s="100" t="s">
        <v>700</v>
      </c>
      <c r="H969" s="100">
        <v>94</v>
      </c>
      <c r="I969" s="100">
        <v>79.8</v>
      </c>
      <c r="J969" s="100">
        <v>48</v>
      </c>
      <c r="K969" s="100">
        <v>89.6</v>
      </c>
      <c r="L969" s="100">
        <v>9</v>
      </c>
      <c r="M969" s="100">
        <v>88.8</v>
      </c>
      <c r="N969" s="100">
        <v>17</v>
      </c>
      <c r="O969" s="100">
        <v>100</v>
      </c>
      <c r="P969" s="100">
        <v>20</v>
      </c>
      <c r="Q969" s="100">
        <v>35</v>
      </c>
      <c r="R969" s="100">
        <v>1</v>
      </c>
      <c r="S969" s="100">
        <v>0</v>
      </c>
      <c r="T969" s="100">
        <v>12</v>
      </c>
      <c r="U969" s="100">
        <v>75</v>
      </c>
      <c r="V969" s="100">
        <v>13</v>
      </c>
      <c r="W969" s="100">
        <v>38.5</v>
      </c>
      <c r="X969" s="100" t="s">
        <v>78</v>
      </c>
    </row>
    <row r="970" spans="1:24">
      <c r="A970" s="100" t="s">
        <v>943</v>
      </c>
      <c r="B970" s="100" t="s">
        <v>944</v>
      </c>
      <c r="C970" s="100" t="s">
        <v>829</v>
      </c>
      <c r="D970" s="100" t="str">
        <f t="shared" si="45"/>
        <v>211245055</v>
      </c>
      <c r="E970" s="100" t="s">
        <v>812</v>
      </c>
      <c r="F970" s="100" t="s">
        <v>816</v>
      </c>
      <c r="G970" s="100" t="s">
        <v>699</v>
      </c>
      <c r="H970" s="100">
        <v>101</v>
      </c>
      <c r="I970" s="100">
        <v>66.400000000000006</v>
      </c>
      <c r="J970" s="100">
        <v>45</v>
      </c>
      <c r="K970" s="100">
        <v>68.8</v>
      </c>
      <c r="L970" s="100">
        <v>12</v>
      </c>
      <c r="M970" s="100">
        <v>50</v>
      </c>
      <c r="N970" s="100">
        <v>21</v>
      </c>
      <c r="O970" s="100">
        <v>90.5</v>
      </c>
      <c r="P970" s="100">
        <v>23</v>
      </c>
      <c r="Q970" s="100">
        <v>47.8</v>
      </c>
      <c r="R970" s="100">
        <v>1</v>
      </c>
      <c r="S970" s="100">
        <v>0</v>
      </c>
      <c r="T970" s="100">
        <v>15</v>
      </c>
      <c r="U970" s="100">
        <v>26.7</v>
      </c>
      <c r="V970" s="100">
        <v>25</v>
      </c>
      <c r="W970" s="100">
        <v>44</v>
      </c>
      <c r="X970" s="100" t="s">
        <v>78</v>
      </c>
    </row>
    <row r="971" spans="1:24">
      <c r="A971" s="100" t="s">
        <v>943</v>
      </c>
      <c r="B971" s="100" t="s">
        <v>944</v>
      </c>
      <c r="C971" s="100" t="s">
        <v>829</v>
      </c>
      <c r="D971" s="100" t="str">
        <f t="shared" si="45"/>
        <v>211245055</v>
      </c>
      <c r="E971" s="100" t="s">
        <v>812</v>
      </c>
      <c r="F971" s="100" t="s">
        <v>816</v>
      </c>
      <c r="G971" s="100" t="s">
        <v>700</v>
      </c>
      <c r="H971" s="100">
        <v>101</v>
      </c>
      <c r="I971" s="100">
        <v>84.2</v>
      </c>
      <c r="J971" s="100">
        <v>45</v>
      </c>
      <c r="K971" s="100">
        <v>91.1</v>
      </c>
      <c r="L971" s="100">
        <v>12</v>
      </c>
      <c r="M971" s="100">
        <v>66.599999999999994</v>
      </c>
      <c r="N971" s="100">
        <v>21</v>
      </c>
      <c r="O971" s="100">
        <v>100</v>
      </c>
      <c r="P971" s="100">
        <v>23</v>
      </c>
      <c r="Q971" s="100">
        <v>65.2</v>
      </c>
      <c r="R971" s="100">
        <v>1</v>
      </c>
      <c r="S971" s="100">
        <v>0</v>
      </c>
      <c r="T971" s="100">
        <v>15</v>
      </c>
      <c r="U971" s="100">
        <v>73.400000000000006</v>
      </c>
      <c r="V971" s="100">
        <v>25</v>
      </c>
      <c r="W971" s="100">
        <v>72</v>
      </c>
      <c r="X971" s="100" t="s">
        <v>78</v>
      </c>
    </row>
    <row r="972" spans="1:24">
      <c r="A972" s="100" t="s">
        <v>943</v>
      </c>
      <c r="B972" s="100" t="s">
        <v>944</v>
      </c>
      <c r="C972" s="100" t="s">
        <v>832</v>
      </c>
      <c r="D972" s="100" t="str">
        <f t="shared" si="45"/>
        <v>211245080</v>
      </c>
      <c r="E972" s="100" t="s">
        <v>812</v>
      </c>
      <c r="F972" s="100" t="s">
        <v>814</v>
      </c>
      <c r="G972" s="100" t="s">
        <v>699</v>
      </c>
      <c r="H972" s="100">
        <v>92</v>
      </c>
      <c r="I972" s="100">
        <v>63.1</v>
      </c>
      <c r="J972" s="100">
        <v>40</v>
      </c>
      <c r="K972" s="100">
        <v>67.5</v>
      </c>
      <c r="L972" s="100">
        <v>10</v>
      </c>
      <c r="M972" s="100">
        <v>50</v>
      </c>
      <c r="N972" s="100">
        <v>17</v>
      </c>
      <c r="O972" s="100">
        <v>82.3</v>
      </c>
      <c r="P972" s="100">
        <v>25</v>
      </c>
      <c r="Q972" s="100">
        <v>48</v>
      </c>
      <c r="R972" s="100">
        <v>5</v>
      </c>
      <c r="S972" s="100">
        <v>20</v>
      </c>
      <c r="T972" s="100">
        <v>17</v>
      </c>
      <c r="U972" s="100">
        <v>47.1</v>
      </c>
      <c r="V972" s="100">
        <v>28</v>
      </c>
      <c r="W972" s="100">
        <v>53.6</v>
      </c>
      <c r="X972" s="100" t="s">
        <v>78</v>
      </c>
    </row>
    <row r="973" spans="1:24">
      <c r="A973" s="100" t="s">
        <v>943</v>
      </c>
      <c r="B973" s="100" t="s">
        <v>944</v>
      </c>
      <c r="C973" s="100" t="s">
        <v>832</v>
      </c>
      <c r="D973" s="100" t="str">
        <f t="shared" si="45"/>
        <v>211245080</v>
      </c>
      <c r="E973" s="100" t="s">
        <v>812</v>
      </c>
      <c r="F973" s="100" t="s">
        <v>814</v>
      </c>
      <c r="G973" s="100" t="s">
        <v>700</v>
      </c>
      <c r="H973" s="100">
        <v>92</v>
      </c>
      <c r="I973" s="100">
        <v>80.5</v>
      </c>
      <c r="J973" s="100">
        <v>40</v>
      </c>
      <c r="K973" s="100">
        <v>95</v>
      </c>
      <c r="L973" s="100">
        <v>10</v>
      </c>
      <c r="M973" s="100">
        <v>40</v>
      </c>
      <c r="N973" s="100">
        <v>17</v>
      </c>
      <c r="O973" s="100">
        <v>94.1</v>
      </c>
      <c r="P973" s="100">
        <v>25</v>
      </c>
      <c r="Q973" s="100">
        <v>64</v>
      </c>
      <c r="R973" s="100">
        <v>5</v>
      </c>
      <c r="S973" s="100">
        <v>60</v>
      </c>
      <c r="T973" s="100">
        <v>17</v>
      </c>
      <c r="U973" s="100">
        <v>64.7</v>
      </c>
      <c r="V973" s="100">
        <v>28</v>
      </c>
      <c r="W973" s="100">
        <v>50</v>
      </c>
      <c r="X973" s="100" t="s">
        <v>78</v>
      </c>
    </row>
    <row r="974" spans="1:24">
      <c r="A974" s="100" t="s">
        <v>943</v>
      </c>
      <c r="B974" s="100" t="s">
        <v>944</v>
      </c>
      <c r="C974" s="100" t="s">
        <v>832</v>
      </c>
      <c r="D974" s="100" t="str">
        <f t="shared" si="45"/>
        <v>211245080</v>
      </c>
      <c r="E974" s="100" t="s">
        <v>812</v>
      </c>
      <c r="F974" s="100" t="s">
        <v>815</v>
      </c>
      <c r="G974" s="100" t="s">
        <v>699</v>
      </c>
      <c r="H974" s="100">
        <v>96</v>
      </c>
      <c r="I974" s="100">
        <v>61.5</v>
      </c>
      <c r="J974" s="100">
        <v>36</v>
      </c>
      <c r="K974" s="100">
        <v>80.599999999999994</v>
      </c>
      <c r="L974" s="100">
        <v>10</v>
      </c>
      <c r="M974" s="100">
        <v>50</v>
      </c>
      <c r="N974" s="100">
        <v>24</v>
      </c>
      <c r="O974" s="100">
        <v>83.3</v>
      </c>
      <c r="P974" s="100">
        <v>26</v>
      </c>
      <c r="Q974" s="100">
        <v>19.2</v>
      </c>
      <c r="R974" s="100">
        <v>3</v>
      </c>
      <c r="S974" s="100">
        <v>33.299999999999997</v>
      </c>
      <c r="T974" s="100">
        <v>16</v>
      </c>
      <c r="U974" s="100">
        <v>50</v>
      </c>
      <c r="V974" s="100">
        <v>25</v>
      </c>
      <c r="W974" s="100">
        <v>20</v>
      </c>
      <c r="X974" s="100" t="s">
        <v>78</v>
      </c>
    </row>
    <row r="975" spans="1:24">
      <c r="A975" s="100" t="s">
        <v>943</v>
      </c>
      <c r="B975" s="100" t="s">
        <v>944</v>
      </c>
      <c r="C975" s="100" t="s">
        <v>832</v>
      </c>
      <c r="D975" s="100" t="str">
        <f t="shared" si="45"/>
        <v>211245080</v>
      </c>
      <c r="E975" s="100" t="s">
        <v>812</v>
      </c>
      <c r="F975" s="100" t="s">
        <v>815</v>
      </c>
      <c r="G975" s="100" t="s">
        <v>700</v>
      </c>
      <c r="H975" s="100">
        <v>96</v>
      </c>
      <c r="I975" s="100">
        <v>79.2</v>
      </c>
      <c r="J975" s="100">
        <v>36</v>
      </c>
      <c r="K975" s="100">
        <v>88.9</v>
      </c>
      <c r="L975" s="100">
        <v>10</v>
      </c>
      <c r="M975" s="100">
        <v>80</v>
      </c>
      <c r="N975" s="100">
        <v>24</v>
      </c>
      <c r="O975" s="100">
        <v>95.8</v>
      </c>
      <c r="P975" s="100">
        <v>26</v>
      </c>
      <c r="Q975" s="100">
        <v>50</v>
      </c>
      <c r="R975" s="100">
        <v>3</v>
      </c>
      <c r="S975" s="100">
        <v>33.299999999999997</v>
      </c>
      <c r="T975" s="100">
        <v>16</v>
      </c>
      <c r="U975" s="100">
        <v>62.5</v>
      </c>
      <c r="V975" s="100">
        <v>25</v>
      </c>
      <c r="W975" s="100">
        <v>52</v>
      </c>
      <c r="X975" s="100" t="s">
        <v>78</v>
      </c>
    </row>
    <row r="976" spans="1:24">
      <c r="A976" s="100" t="s">
        <v>943</v>
      </c>
      <c r="B976" s="100" t="s">
        <v>944</v>
      </c>
      <c r="C976" s="100" t="s">
        <v>832</v>
      </c>
      <c r="D976" s="100" t="str">
        <f t="shared" si="45"/>
        <v>211245080</v>
      </c>
      <c r="E976" s="100" t="s">
        <v>812</v>
      </c>
      <c r="F976" s="100" t="s">
        <v>816</v>
      </c>
      <c r="G976" s="100" t="s">
        <v>699</v>
      </c>
      <c r="H976" s="100">
        <v>94</v>
      </c>
      <c r="I976" s="100">
        <v>67</v>
      </c>
      <c r="J976" s="100">
        <v>47</v>
      </c>
      <c r="K976" s="100">
        <v>76.599999999999994</v>
      </c>
      <c r="L976" s="100">
        <v>7</v>
      </c>
      <c r="M976" s="100">
        <v>57.1</v>
      </c>
      <c r="N976" s="100">
        <v>19</v>
      </c>
      <c r="O976" s="100">
        <v>73.7</v>
      </c>
      <c r="P976" s="100">
        <v>21</v>
      </c>
      <c r="Q976" s="100">
        <v>42.9</v>
      </c>
      <c r="R976" s="100">
        <v>1</v>
      </c>
      <c r="S976" s="100">
        <v>0</v>
      </c>
      <c r="T976" s="100">
        <v>18</v>
      </c>
      <c r="U976" s="100">
        <v>22.3</v>
      </c>
      <c r="V976" s="100">
        <v>27</v>
      </c>
      <c r="W976" s="100">
        <v>44.4</v>
      </c>
      <c r="X976" s="100" t="s">
        <v>78</v>
      </c>
    </row>
    <row r="977" spans="1:24">
      <c r="A977" s="100" t="s">
        <v>943</v>
      </c>
      <c r="B977" s="100" t="s">
        <v>944</v>
      </c>
      <c r="C977" s="100" t="s">
        <v>832</v>
      </c>
      <c r="D977" s="100" t="str">
        <f t="shared" si="45"/>
        <v>211245080</v>
      </c>
      <c r="E977" s="100" t="s">
        <v>812</v>
      </c>
      <c r="F977" s="100" t="s">
        <v>816</v>
      </c>
      <c r="G977" s="100" t="s">
        <v>700</v>
      </c>
      <c r="H977" s="100">
        <v>94</v>
      </c>
      <c r="I977" s="100">
        <v>84.1</v>
      </c>
      <c r="J977" s="100">
        <v>47</v>
      </c>
      <c r="K977" s="100">
        <v>89.4</v>
      </c>
      <c r="L977" s="100">
        <v>7</v>
      </c>
      <c r="M977" s="100">
        <v>85.7</v>
      </c>
      <c r="N977" s="100">
        <v>19</v>
      </c>
      <c r="O977" s="100">
        <v>89.5</v>
      </c>
      <c r="P977" s="100">
        <v>21</v>
      </c>
      <c r="Q977" s="100">
        <v>66.7</v>
      </c>
      <c r="R977" s="100">
        <v>1</v>
      </c>
      <c r="S977" s="100">
        <v>0</v>
      </c>
      <c r="T977" s="100">
        <v>18</v>
      </c>
      <c r="U977" s="100">
        <v>50</v>
      </c>
      <c r="V977" s="100">
        <v>27</v>
      </c>
      <c r="W977" s="100">
        <v>62.9</v>
      </c>
      <c r="X977" s="100" t="s">
        <v>78</v>
      </c>
    </row>
    <row r="978" spans="1:24">
      <c r="A978" s="100" t="s">
        <v>943</v>
      </c>
      <c r="B978" s="100" t="s">
        <v>945</v>
      </c>
      <c r="C978" s="100" t="s">
        <v>813</v>
      </c>
      <c r="D978" s="100" t="str">
        <f t="shared" si="45"/>
        <v>215210030</v>
      </c>
      <c r="E978" s="100" t="s">
        <v>812</v>
      </c>
      <c r="F978" s="100" t="s">
        <v>811</v>
      </c>
      <c r="G978" s="100" t="s">
        <v>699</v>
      </c>
      <c r="H978" s="100">
        <v>21</v>
      </c>
      <c r="I978" s="100">
        <v>19</v>
      </c>
      <c r="J978" s="100">
        <v>0</v>
      </c>
      <c r="K978" s="100">
        <v>0</v>
      </c>
      <c r="L978" s="100">
        <v>14</v>
      </c>
      <c r="M978" s="100">
        <v>21.4</v>
      </c>
      <c r="N978" s="100">
        <v>0</v>
      </c>
      <c r="O978" s="100">
        <v>0</v>
      </c>
      <c r="P978" s="100">
        <v>6</v>
      </c>
      <c r="Q978" s="100">
        <v>16.7</v>
      </c>
      <c r="R978" s="100">
        <v>0</v>
      </c>
      <c r="S978" s="100">
        <v>0</v>
      </c>
      <c r="T978" s="100">
        <v>5</v>
      </c>
      <c r="U978" s="100">
        <v>0</v>
      </c>
      <c r="V978" s="100">
        <v>6</v>
      </c>
      <c r="W978" s="100">
        <v>0</v>
      </c>
      <c r="X978" s="100" t="s">
        <v>85</v>
      </c>
    </row>
    <row r="979" spans="1:24">
      <c r="A979" s="100" t="s">
        <v>943</v>
      </c>
      <c r="B979" s="100" t="s">
        <v>945</v>
      </c>
      <c r="C979" s="100" t="s">
        <v>813</v>
      </c>
      <c r="D979" s="100" t="str">
        <f t="shared" si="45"/>
        <v>215210030</v>
      </c>
      <c r="E979" s="100" t="s">
        <v>812</v>
      </c>
      <c r="F979" s="100" t="s">
        <v>811</v>
      </c>
      <c r="G979" s="100" t="s">
        <v>700</v>
      </c>
      <c r="H979" s="100">
        <v>24</v>
      </c>
      <c r="I979" s="100">
        <v>8.3000000000000007</v>
      </c>
      <c r="J979" s="100">
        <v>0</v>
      </c>
      <c r="K979" s="100">
        <v>0</v>
      </c>
      <c r="L979" s="100">
        <v>16</v>
      </c>
      <c r="M979" s="100">
        <v>0</v>
      </c>
      <c r="N979" s="100">
        <v>0</v>
      </c>
      <c r="O979" s="100">
        <v>0</v>
      </c>
      <c r="P979" s="100">
        <v>7</v>
      </c>
      <c r="Q979" s="100">
        <v>28.6</v>
      </c>
      <c r="R979" s="100">
        <v>0</v>
      </c>
      <c r="S979" s="100">
        <v>0</v>
      </c>
      <c r="T979" s="100">
        <v>5</v>
      </c>
      <c r="U979" s="100">
        <v>0</v>
      </c>
      <c r="V979" s="100">
        <v>6</v>
      </c>
      <c r="W979" s="100">
        <v>0</v>
      </c>
      <c r="X979" s="100" t="s">
        <v>85</v>
      </c>
    </row>
    <row r="980" spans="1:24">
      <c r="A980" s="100" t="s">
        <v>943</v>
      </c>
      <c r="B980" s="100" t="s">
        <v>945</v>
      </c>
      <c r="C980" s="100" t="s">
        <v>828</v>
      </c>
      <c r="D980" s="100" t="str">
        <f t="shared" si="45"/>
        <v>215210050</v>
      </c>
      <c r="E980" s="100" t="s">
        <v>812</v>
      </c>
      <c r="F980" s="100" t="s">
        <v>811</v>
      </c>
      <c r="G980" s="100" t="s">
        <v>699</v>
      </c>
      <c r="H980" s="100">
        <v>86</v>
      </c>
      <c r="I980" s="100">
        <v>17.399999999999999</v>
      </c>
      <c r="J980" s="100">
        <v>1</v>
      </c>
      <c r="K980" s="100">
        <v>0</v>
      </c>
      <c r="L980" s="100">
        <v>47</v>
      </c>
      <c r="M980" s="100">
        <v>10.6</v>
      </c>
      <c r="N980" s="100">
        <v>0</v>
      </c>
      <c r="O980" s="100">
        <v>0</v>
      </c>
      <c r="P980" s="100">
        <v>12</v>
      </c>
      <c r="Q980" s="100">
        <v>16.7</v>
      </c>
      <c r="R980" s="100">
        <v>1</v>
      </c>
      <c r="S980" s="100">
        <v>0</v>
      </c>
      <c r="T980" s="100">
        <v>70</v>
      </c>
      <c r="U980" s="100">
        <v>11.4</v>
      </c>
      <c r="V980" s="100">
        <v>31</v>
      </c>
      <c r="W980" s="100">
        <v>12.9</v>
      </c>
      <c r="X980" s="100" t="s">
        <v>78</v>
      </c>
    </row>
    <row r="981" spans="1:24">
      <c r="A981" s="100" t="s">
        <v>943</v>
      </c>
      <c r="B981" s="100" t="s">
        <v>945</v>
      </c>
      <c r="C981" s="100" t="s">
        <v>828</v>
      </c>
      <c r="D981" s="100" t="str">
        <f t="shared" si="45"/>
        <v>215210050</v>
      </c>
      <c r="E981" s="100" t="s">
        <v>812</v>
      </c>
      <c r="F981" s="100" t="s">
        <v>811</v>
      </c>
      <c r="G981" s="100" t="s">
        <v>700</v>
      </c>
      <c r="H981" s="100">
        <v>87</v>
      </c>
      <c r="I981" s="100">
        <v>10.3</v>
      </c>
      <c r="J981" s="100">
        <v>1</v>
      </c>
      <c r="K981" s="100">
        <v>0</v>
      </c>
      <c r="L981" s="100">
        <v>47</v>
      </c>
      <c r="M981" s="100">
        <v>8.5</v>
      </c>
      <c r="N981" s="100">
        <v>0</v>
      </c>
      <c r="O981" s="100">
        <v>0</v>
      </c>
      <c r="P981" s="100">
        <v>12</v>
      </c>
      <c r="Q981" s="100">
        <v>33.299999999999997</v>
      </c>
      <c r="R981" s="100">
        <v>1</v>
      </c>
      <c r="S981" s="100">
        <v>0</v>
      </c>
      <c r="T981" s="100">
        <v>71</v>
      </c>
      <c r="U981" s="100">
        <v>11.3</v>
      </c>
      <c r="V981" s="100">
        <v>30</v>
      </c>
      <c r="W981" s="100">
        <v>23.4</v>
      </c>
      <c r="X981" s="100" t="s">
        <v>78</v>
      </c>
    </row>
    <row r="982" spans="1:24">
      <c r="A982" s="100" t="s">
        <v>943</v>
      </c>
      <c r="B982" s="100" t="s">
        <v>945</v>
      </c>
      <c r="C982" s="100" t="s">
        <v>946</v>
      </c>
      <c r="D982" s="100" t="str">
        <f t="shared" si="45"/>
        <v>215210051</v>
      </c>
      <c r="E982" s="100" t="s">
        <v>812</v>
      </c>
      <c r="F982" s="100" t="s">
        <v>811</v>
      </c>
      <c r="G982" s="100" t="s">
        <v>699</v>
      </c>
      <c r="H982" s="100">
        <v>5</v>
      </c>
      <c r="I982" s="100">
        <v>60</v>
      </c>
      <c r="J982" s="100">
        <v>0</v>
      </c>
      <c r="K982" s="100">
        <v>0</v>
      </c>
      <c r="L982" s="100">
        <v>0</v>
      </c>
      <c r="M982" s="100">
        <v>0</v>
      </c>
      <c r="N982" s="100">
        <v>0</v>
      </c>
      <c r="O982" s="100">
        <v>0</v>
      </c>
      <c r="P982" s="100">
        <v>0</v>
      </c>
      <c r="Q982" s="100">
        <v>0</v>
      </c>
      <c r="R982" s="100">
        <v>0</v>
      </c>
      <c r="S982" s="100">
        <v>0</v>
      </c>
      <c r="T982" s="100">
        <v>0</v>
      </c>
      <c r="U982" s="100">
        <v>0</v>
      </c>
      <c r="V982" s="100">
        <v>0</v>
      </c>
      <c r="W982" s="100">
        <v>0</v>
      </c>
      <c r="X982" s="100" t="s">
        <v>78</v>
      </c>
    </row>
    <row r="983" spans="1:24">
      <c r="A983" s="100" t="s">
        <v>943</v>
      </c>
      <c r="B983" s="100" t="s">
        <v>945</v>
      </c>
      <c r="C983" s="100" t="s">
        <v>946</v>
      </c>
      <c r="D983" s="100" t="str">
        <f t="shared" si="45"/>
        <v>215210051</v>
      </c>
      <c r="E983" s="100" t="s">
        <v>812</v>
      </c>
      <c r="F983" s="100" t="s">
        <v>811</v>
      </c>
      <c r="G983" s="100" t="s">
        <v>700</v>
      </c>
      <c r="H983" s="100">
        <v>5</v>
      </c>
      <c r="I983" s="100">
        <v>20</v>
      </c>
      <c r="J983" s="100">
        <v>0</v>
      </c>
      <c r="K983" s="100">
        <v>0</v>
      </c>
      <c r="L983" s="100">
        <v>0</v>
      </c>
      <c r="M983" s="100">
        <v>0</v>
      </c>
      <c r="N983" s="100">
        <v>0</v>
      </c>
      <c r="O983" s="100">
        <v>0</v>
      </c>
      <c r="P983" s="100">
        <v>0</v>
      </c>
      <c r="Q983" s="100">
        <v>0</v>
      </c>
      <c r="R983" s="100">
        <v>0</v>
      </c>
      <c r="S983" s="100">
        <v>0</v>
      </c>
      <c r="T983" s="100">
        <v>0</v>
      </c>
      <c r="U983" s="100">
        <v>0</v>
      </c>
      <c r="V983" s="100">
        <v>0</v>
      </c>
      <c r="W983" s="100">
        <v>0</v>
      </c>
      <c r="X983" s="100" t="s">
        <v>78</v>
      </c>
    </row>
    <row r="984" spans="1:24">
      <c r="A984" s="100" t="s">
        <v>943</v>
      </c>
      <c r="B984" s="100" t="s">
        <v>945</v>
      </c>
      <c r="C984" s="100" t="s">
        <v>832</v>
      </c>
      <c r="D984" s="100" t="str">
        <f t="shared" ref="D984:D1007" si="46">A984&amp;B984&amp;C984</f>
        <v>215210080</v>
      </c>
      <c r="E984" s="100" t="s">
        <v>812</v>
      </c>
      <c r="F984" s="100" t="s">
        <v>814</v>
      </c>
      <c r="G984" s="100" t="s">
        <v>699</v>
      </c>
      <c r="H984" s="100">
        <v>92</v>
      </c>
      <c r="I984" s="100">
        <v>42.4</v>
      </c>
      <c r="J984" s="100">
        <v>4</v>
      </c>
      <c r="K984" s="100">
        <v>50</v>
      </c>
      <c r="L984" s="100">
        <v>42</v>
      </c>
      <c r="M984" s="100">
        <v>38.1</v>
      </c>
      <c r="N984" s="100">
        <v>1</v>
      </c>
      <c r="O984" s="100">
        <v>100</v>
      </c>
      <c r="P984" s="100">
        <v>45</v>
      </c>
      <c r="Q984" s="100">
        <v>44.4</v>
      </c>
      <c r="R984" s="100">
        <v>14</v>
      </c>
      <c r="S984" s="100">
        <v>35.700000000000003</v>
      </c>
      <c r="T984" s="100">
        <v>21</v>
      </c>
      <c r="U984" s="100">
        <v>28.6</v>
      </c>
      <c r="V984" s="100">
        <v>72</v>
      </c>
      <c r="W984" s="100">
        <v>44.5</v>
      </c>
      <c r="X984" s="100" t="s">
        <v>78</v>
      </c>
    </row>
    <row r="985" spans="1:24">
      <c r="A985" s="100" t="s">
        <v>943</v>
      </c>
      <c r="B985" s="100" t="s">
        <v>945</v>
      </c>
      <c r="C985" s="100" t="s">
        <v>832</v>
      </c>
      <c r="D985" s="100" t="str">
        <f t="shared" si="46"/>
        <v>215210080</v>
      </c>
      <c r="E985" s="100" t="s">
        <v>812</v>
      </c>
      <c r="F985" s="100" t="s">
        <v>814</v>
      </c>
      <c r="G985" s="100" t="s">
        <v>700</v>
      </c>
      <c r="H985" s="100">
        <v>92</v>
      </c>
      <c r="I985" s="100">
        <v>51.1</v>
      </c>
      <c r="J985" s="100">
        <v>4</v>
      </c>
      <c r="K985" s="100">
        <v>100</v>
      </c>
      <c r="L985" s="100">
        <v>42</v>
      </c>
      <c r="M985" s="100">
        <v>42.8</v>
      </c>
      <c r="N985" s="100">
        <v>1</v>
      </c>
      <c r="O985" s="100">
        <v>100</v>
      </c>
      <c r="P985" s="100">
        <v>45</v>
      </c>
      <c r="Q985" s="100">
        <v>53.3</v>
      </c>
      <c r="R985" s="100">
        <v>14</v>
      </c>
      <c r="S985" s="100">
        <v>28.5</v>
      </c>
      <c r="T985" s="100">
        <v>21</v>
      </c>
      <c r="U985" s="100">
        <v>38.1</v>
      </c>
      <c r="V985" s="100">
        <v>72</v>
      </c>
      <c r="W985" s="100">
        <v>54.1</v>
      </c>
      <c r="X985" s="100" t="s">
        <v>78</v>
      </c>
    </row>
    <row r="986" spans="1:24">
      <c r="A986" s="100" t="s">
        <v>943</v>
      </c>
      <c r="B986" s="100" t="s">
        <v>945</v>
      </c>
      <c r="C986" s="100" t="s">
        <v>832</v>
      </c>
      <c r="D986" s="100" t="str">
        <f t="shared" si="46"/>
        <v>215210080</v>
      </c>
      <c r="E986" s="100" t="s">
        <v>812</v>
      </c>
      <c r="F986" s="100" t="s">
        <v>815</v>
      </c>
      <c r="G986" s="100" t="s">
        <v>699</v>
      </c>
      <c r="H986" s="100">
        <v>102</v>
      </c>
      <c r="I986" s="100">
        <v>20.6</v>
      </c>
      <c r="J986" s="100">
        <v>4</v>
      </c>
      <c r="K986" s="100">
        <v>25</v>
      </c>
      <c r="L986" s="100">
        <v>53</v>
      </c>
      <c r="M986" s="100">
        <v>11.3</v>
      </c>
      <c r="N986" s="100">
        <v>3</v>
      </c>
      <c r="O986" s="100">
        <v>33.299999999999997</v>
      </c>
      <c r="P986" s="100">
        <v>42</v>
      </c>
      <c r="Q986" s="100">
        <v>31</v>
      </c>
      <c r="R986" s="100">
        <v>10</v>
      </c>
      <c r="S986" s="100">
        <v>0</v>
      </c>
      <c r="T986" s="100">
        <v>25</v>
      </c>
      <c r="U986" s="100">
        <v>12</v>
      </c>
      <c r="V986" s="100">
        <v>78</v>
      </c>
      <c r="W986" s="100">
        <v>20.5</v>
      </c>
      <c r="X986" s="100" t="s">
        <v>78</v>
      </c>
    </row>
    <row r="987" spans="1:24">
      <c r="A987" s="100" t="s">
        <v>943</v>
      </c>
      <c r="B987" s="100" t="s">
        <v>945</v>
      </c>
      <c r="C987" s="100" t="s">
        <v>832</v>
      </c>
      <c r="D987" s="100" t="str">
        <f t="shared" si="46"/>
        <v>215210080</v>
      </c>
      <c r="E987" s="100" t="s">
        <v>812</v>
      </c>
      <c r="F987" s="100" t="s">
        <v>815</v>
      </c>
      <c r="G987" s="100" t="s">
        <v>700</v>
      </c>
      <c r="H987" s="100">
        <v>102</v>
      </c>
      <c r="I987" s="100">
        <v>33.299999999999997</v>
      </c>
      <c r="J987" s="100">
        <v>4</v>
      </c>
      <c r="K987" s="100">
        <v>75</v>
      </c>
      <c r="L987" s="100">
        <v>53</v>
      </c>
      <c r="M987" s="100">
        <v>26.4</v>
      </c>
      <c r="N987" s="100">
        <v>3</v>
      </c>
      <c r="O987" s="100">
        <v>0</v>
      </c>
      <c r="P987" s="100">
        <v>42</v>
      </c>
      <c r="Q987" s="100">
        <v>40.4</v>
      </c>
      <c r="R987" s="100">
        <v>10</v>
      </c>
      <c r="S987" s="100">
        <v>0</v>
      </c>
      <c r="T987" s="100">
        <v>25</v>
      </c>
      <c r="U987" s="100">
        <v>12</v>
      </c>
      <c r="V987" s="100">
        <v>78</v>
      </c>
      <c r="W987" s="100">
        <v>33.299999999999997</v>
      </c>
      <c r="X987" s="100" t="s">
        <v>78</v>
      </c>
    </row>
    <row r="988" spans="1:24">
      <c r="A988" s="100" t="s">
        <v>943</v>
      </c>
      <c r="B988" s="100" t="s">
        <v>945</v>
      </c>
      <c r="C988" s="100" t="s">
        <v>832</v>
      </c>
      <c r="D988" s="100" t="str">
        <f t="shared" si="46"/>
        <v>215210080</v>
      </c>
      <c r="E988" s="100" t="s">
        <v>812</v>
      </c>
      <c r="F988" s="100" t="s">
        <v>816</v>
      </c>
      <c r="G988" s="100" t="s">
        <v>699</v>
      </c>
      <c r="H988" s="100">
        <v>73</v>
      </c>
      <c r="I988" s="100">
        <v>31.5</v>
      </c>
      <c r="J988" s="100">
        <v>0</v>
      </c>
      <c r="K988" s="100">
        <v>0</v>
      </c>
      <c r="L988" s="100">
        <v>44</v>
      </c>
      <c r="M988" s="100">
        <v>34.1</v>
      </c>
      <c r="N988" s="100">
        <v>0</v>
      </c>
      <c r="O988" s="100">
        <v>0</v>
      </c>
      <c r="P988" s="100">
        <v>29</v>
      </c>
      <c r="Q988" s="100">
        <v>27.6</v>
      </c>
      <c r="R988" s="100">
        <v>3</v>
      </c>
      <c r="S988" s="100">
        <v>0</v>
      </c>
      <c r="T988" s="100">
        <v>12</v>
      </c>
      <c r="U988" s="100">
        <v>8.3000000000000007</v>
      </c>
      <c r="V988" s="100">
        <v>51</v>
      </c>
      <c r="W988" s="100">
        <v>31.4</v>
      </c>
      <c r="X988" s="100" t="s">
        <v>78</v>
      </c>
    </row>
    <row r="989" spans="1:24">
      <c r="A989" s="100" t="s">
        <v>943</v>
      </c>
      <c r="B989" s="100" t="s">
        <v>945</v>
      </c>
      <c r="C989" s="100" t="s">
        <v>832</v>
      </c>
      <c r="D989" s="100" t="str">
        <f t="shared" si="46"/>
        <v>215210080</v>
      </c>
      <c r="E989" s="100" t="s">
        <v>812</v>
      </c>
      <c r="F989" s="100" t="s">
        <v>816</v>
      </c>
      <c r="G989" s="100" t="s">
        <v>700</v>
      </c>
      <c r="H989" s="100">
        <v>72</v>
      </c>
      <c r="I989" s="100">
        <v>65.3</v>
      </c>
      <c r="J989" s="100">
        <v>0</v>
      </c>
      <c r="K989" s="100">
        <v>0</v>
      </c>
      <c r="L989" s="100">
        <v>43</v>
      </c>
      <c r="M989" s="100">
        <v>58.1</v>
      </c>
      <c r="N989" s="100">
        <v>0</v>
      </c>
      <c r="O989" s="100">
        <v>0</v>
      </c>
      <c r="P989" s="100">
        <v>29</v>
      </c>
      <c r="Q989" s="100">
        <v>75.8</v>
      </c>
      <c r="R989" s="100">
        <v>3</v>
      </c>
      <c r="S989" s="100">
        <v>66.7</v>
      </c>
      <c r="T989" s="100">
        <v>12</v>
      </c>
      <c r="U989" s="100">
        <v>16.600000000000001</v>
      </c>
      <c r="V989" s="100">
        <v>50</v>
      </c>
      <c r="W989" s="100">
        <v>68</v>
      </c>
      <c r="X989" s="100" t="s">
        <v>78</v>
      </c>
    </row>
    <row r="990" spans="1:24">
      <c r="A990" s="100" t="s">
        <v>943</v>
      </c>
      <c r="B990" s="100" t="s">
        <v>945</v>
      </c>
      <c r="C990" s="100" t="s">
        <v>832</v>
      </c>
      <c r="D990" s="100" t="str">
        <f t="shared" si="46"/>
        <v>215210080</v>
      </c>
      <c r="E990" s="100" t="s">
        <v>812</v>
      </c>
      <c r="F990" s="100" t="s">
        <v>817</v>
      </c>
      <c r="G990" s="100" t="s">
        <v>699</v>
      </c>
      <c r="H990" s="100">
        <v>132</v>
      </c>
      <c r="I990" s="100">
        <v>36.4</v>
      </c>
      <c r="J990" s="100">
        <v>2</v>
      </c>
      <c r="K990" s="100">
        <v>0</v>
      </c>
      <c r="L990" s="100">
        <v>68</v>
      </c>
      <c r="M990" s="100">
        <v>29.4</v>
      </c>
      <c r="N990" s="100">
        <v>3</v>
      </c>
      <c r="O990" s="100">
        <v>66.7</v>
      </c>
      <c r="P990" s="100">
        <v>55</v>
      </c>
      <c r="Q990" s="100">
        <v>45.5</v>
      </c>
      <c r="R990" s="100">
        <v>10</v>
      </c>
      <c r="S990" s="100">
        <v>10</v>
      </c>
      <c r="T990" s="100">
        <v>35</v>
      </c>
      <c r="U990" s="100">
        <v>11.4</v>
      </c>
      <c r="V990" s="100">
        <v>80</v>
      </c>
      <c r="W990" s="100">
        <v>41.3</v>
      </c>
      <c r="X990" s="100" t="s">
        <v>78</v>
      </c>
    </row>
    <row r="991" spans="1:24">
      <c r="A991" s="100" t="s">
        <v>943</v>
      </c>
      <c r="B991" s="100" t="s">
        <v>945</v>
      </c>
      <c r="C991" s="100" t="s">
        <v>832</v>
      </c>
      <c r="D991" s="100" t="str">
        <f t="shared" si="46"/>
        <v>215210080</v>
      </c>
      <c r="E991" s="100" t="s">
        <v>812</v>
      </c>
      <c r="F991" s="100" t="s">
        <v>817</v>
      </c>
      <c r="G991" s="100" t="s">
        <v>700</v>
      </c>
      <c r="H991" s="100">
        <v>132</v>
      </c>
      <c r="I991" s="100">
        <v>51.5</v>
      </c>
      <c r="J991" s="100">
        <v>2</v>
      </c>
      <c r="K991" s="100">
        <v>50</v>
      </c>
      <c r="L991" s="100">
        <v>68</v>
      </c>
      <c r="M991" s="100">
        <v>42.6</v>
      </c>
      <c r="N991" s="100">
        <v>3</v>
      </c>
      <c r="O991" s="100">
        <v>66.7</v>
      </c>
      <c r="P991" s="100">
        <v>55</v>
      </c>
      <c r="Q991" s="100">
        <v>61.8</v>
      </c>
      <c r="R991" s="100">
        <v>10</v>
      </c>
      <c r="S991" s="100">
        <v>30</v>
      </c>
      <c r="T991" s="100">
        <v>35</v>
      </c>
      <c r="U991" s="100">
        <v>22.9</v>
      </c>
      <c r="V991" s="100">
        <v>80</v>
      </c>
      <c r="W991" s="100">
        <v>56.3</v>
      </c>
      <c r="X991" s="100" t="s">
        <v>78</v>
      </c>
    </row>
    <row r="992" spans="1:24">
      <c r="A992" s="100" t="s">
        <v>943</v>
      </c>
      <c r="B992" s="100" t="s">
        <v>945</v>
      </c>
      <c r="C992" s="100" t="s">
        <v>832</v>
      </c>
      <c r="D992" s="100" t="str">
        <f t="shared" si="46"/>
        <v>215210080</v>
      </c>
      <c r="E992" s="100" t="s">
        <v>812</v>
      </c>
      <c r="F992" s="100" t="s">
        <v>818</v>
      </c>
      <c r="G992" s="100" t="s">
        <v>699</v>
      </c>
      <c r="H992" s="100">
        <v>125</v>
      </c>
      <c r="I992" s="100">
        <v>23.2</v>
      </c>
      <c r="J992" s="100">
        <v>4</v>
      </c>
      <c r="K992" s="100">
        <v>0</v>
      </c>
      <c r="L992" s="100">
        <v>60</v>
      </c>
      <c r="M992" s="100">
        <v>16.7</v>
      </c>
      <c r="N992" s="100">
        <v>2</v>
      </c>
      <c r="O992" s="100">
        <v>50</v>
      </c>
      <c r="P992" s="100">
        <v>52</v>
      </c>
      <c r="Q992" s="100">
        <v>34.6</v>
      </c>
      <c r="R992" s="100">
        <v>6</v>
      </c>
      <c r="S992" s="100">
        <v>0</v>
      </c>
      <c r="T992" s="100">
        <v>29</v>
      </c>
      <c r="U992" s="100">
        <v>3.4</v>
      </c>
      <c r="V992" s="100">
        <v>84</v>
      </c>
      <c r="W992" s="100">
        <v>25</v>
      </c>
      <c r="X992" s="100" t="s">
        <v>78</v>
      </c>
    </row>
    <row r="993" spans="1:24">
      <c r="A993" s="100" t="s">
        <v>943</v>
      </c>
      <c r="B993" s="100" t="s">
        <v>945</v>
      </c>
      <c r="C993" s="100" t="s">
        <v>832</v>
      </c>
      <c r="D993" s="100" t="str">
        <f t="shared" si="46"/>
        <v>215210080</v>
      </c>
      <c r="E993" s="100" t="s">
        <v>812</v>
      </c>
      <c r="F993" s="100" t="s">
        <v>818</v>
      </c>
      <c r="G993" s="100" t="s">
        <v>700</v>
      </c>
      <c r="H993" s="100">
        <v>125</v>
      </c>
      <c r="I993" s="100">
        <v>23.2</v>
      </c>
      <c r="J993" s="100">
        <v>4</v>
      </c>
      <c r="K993" s="100">
        <v>0</v>
      </c>
      <c r="L993" s="100">
        <v>60</v>
      </c>
      <c r="M993" s="100">
        <v>20</v>
      </c>
      <c r="N993" s="100">
        <v>2</v>
      </c>
      <c r="O993" s="100">
        <v>50</v>
      </c>
      <c r="P993" s="100">
        <v>52</v>
      </c>
      <c r="Q993" s="100">
        <v>28.8</v>
      </c>
      <c r="R993" s="100">
        <v>6</v>
      </c>
      <c r="S993" s="100">
        <v>16.7</v>
      </c>
      <c r="T993" s="100">
        <v>29</v>
      </c>
      <c r="U993" s="100">
        <v>0</v>
      </c>
      <c r="V993" s="100">
        <v>84</v>
      </c>
      <c r="W993" s="100">
        <v>27.4</v>
      </c>
      <c r="X993" s="100" t="s">
        <v>78</v>
      </c>
    </row>
    <row r="994" spans="1:24">
      <c r="A994" s="100" t="s">
        <v>943</v>
      </c>
      <c r="B994" s="100" t="s">
        <v>945</v>
      </c>
      <c r="C994" s="100" t="s">
        <v>832</v>
      </c>
      <c r="D994" s="100" t="str">
        <f t="shared" si="46"/>
        <v>215210080</v>
      </c>
      <c r="E994" s="100" t="s">
        <v>812</v>
      </c>
      <c r="F994" s="100" t="s">
        <v>819</v>
      </c>
      <c r="G994" s="100" t="s">
        <v>699</v>
      </c>
      <c r="H994" s="100">
        <v>129</v>
      </c>
      <c r="I994" s="100">
        <v>47.3</v>
      </c>
      <c r="J994" s="100">
        <v>6</v>
      </c>
      <c r="K994" s="100">
        <v>50</v>
      </c>
      <c r="L994" s="100">
        <v>63</v>
      </c>
      <c r="M994" s="100">
        <v>46</v>
      </c>
      <c r="N994" s="100">
        <v>2</v>
      </c>
      <c r="O994" s="100">
        <v>50</v>
      </c>
      <c r="P994" s="100">
        <v>53</v>
      </c>
      <c r="Q994" s="100">
        <v>47.2</v>
      </c>
      <c r="R994" s="100">
        <v>8</v>
      </c>
      <c r="S994" s="100">
        <v>12.5</v>
      </c>
      <c r="T994" s="100">
        <v>27</v>
      </c>
      <c r="U994" s="100">
        <v>22.2</v>
      </c>
      <c r="V994" s="100">
        <v>81</v>
      </c>
      <c r="W994" s="100">
        <v>50.6</v>
      </c>
      <c r="X994" s="100" t="s">
        <v>78</v>
      </c>
    </row>
    <row r="995" spans="1:24">
      <c r="A995" s="100" t="s">
        <v>943</v>
      </c>
      <c r="B995" s="100" t="s">
        <v>945</v>
      </c>
      <c r="C995" s="100" t="s">
        <v>832</v>
      </c>
      <c r="D995" s="100" t="str">
        <f t="shared" si="46"/>
        <v>215210080</v>
      </c>
      <c r="E995" s="100" t="s">
        <v>812</v>
      </c>
      <c r="F995" s="100" t="s">
        <v>819</v>
      </c>
      <c r="G995" s="100" t="s">
        <v>700</v>
      </c>
      <c r="H995" s="100">
        <v>130</v>
      </c>
      <c r="I995" s="100">
        <v>42.3</v>
      </c>
      <c r="J995" s="100">
        <v>6</v>
      </c>
      <c r="K995" s="100">
        <v>33.299999999999997</v>
      </c>
      <c r="L995" s="100">
        <v>64</v>
      </c>
      <c r="M995" s="100">
        <v>48.4</v>
      </c>
      <c r="N995" s="100">
        <v>2</v>
      </c>
      <c r="O995" s="100">
        <v>50</v>
      </c>
      <c r="P995" s="100">
        <v>53</v>
      </c>
      <c r="Q995" s="100">
        <v>37.700000000000003</v>
      </c>
      <c r="R995" s="100">
        <v>8</v>
      </c>
      <c r="S995" s="100">
        <v>0</v>
      </c>
      <c r="T995" s="100">
        <v>28</v>
      </c>
      <c r="U995" s="100">
        <v>17.899999999999999</v>
      </c>
      <c r="V995" s="100">
        <v>82</v>
      </c>
      <c r="W995" s="100">
        <v>43.9</v>
      </c>
      <c r="X995" s="100" t="s">
        <v>78</v>
      </c>
    </row>
    <row r="996" spans="1:24">
      <c r="A996" s="100" t="s">
        <v>943</v>
      </c>
      <c r="B996" s="100" t="s">
        <v>945</v>
      </c>
      <c r="C996" s="100" t="s">
        <v>855</v>
      </c>
      <c r="D996" s="100" t="str">
        <f t="shared" si="46"/>
        <v>215210100</v>
      </c>
      <c r="E996" s="100" t="s">
        <v>812</v>
      </c>
      <c r="F996" s="100" t="s">
        <v>817</v>
      </c>
      <c r="G996" s="100" t="s">
        <v>699</v>
      </c>
      <c r="H996" s="100">
        <v>188</v>
      </c>
      <c r="I996" s="100">
        <v>23.9</v>
      </c>
      <c r="J996" s="100">
        <v>8</v>
      </c>
      <c r="K996" s="100">
        <v>37.5</v>
      </c>
      <c r="L996" s="100">
        <v>60</v>
      </c>
      <c r="M996" s="100">
        <v>18.3</v>
      </c>
      <c r="N996" s="100">
        <v>1</v>
      </c>
      <c r="O996" s="100">
        <v>0</v>
      </c>
      <c r="P996" s="100">
        <v>117</v>
      </c>
      <c r="Q996" s="100">
        <v>26.5</v>
      </c>
      <c r="R996" s="100">
        <v>22</v>
      </c>
      <c r="S996" s="100">
        <v>0</v>
      </c>
      <c r="T996" s="100">
        <v>51</v>
      </c>
      <c r="U996" s="100">
        <v>9.8000000000000007</v>
      </c>
      <c r="V996" s="100">
        <v>124</v>
      </c>
      <c r="W996" s="100">
        <v>25.8</v>
      </c>
      <c r="X996" s="100" t="s">
        <v>85</v>
      </c>
    </row>
    <row r="997" spans="1:24">
      <c r="A997" s="100" t="s">
        <v>943</v>
      </c>
      <c r="B997" s="100" t="s">
        <v>945</v>
      </c>
      <c r="C997" s="100" t="s">
        <v>855</v>
      </c>
      <c r="D997" s="100" t="str">
        <f t="shared" si="46"/>
        <v>215210100</v>
      </c>
      <c r="E997" s="100" t="s">
        <v>812</v>
      </c>
      <c r="F997" s="100" t="s">
        <v>817</v>
      </c>
      <c r="G997" s="100" t="s">
        <v>700</v>
      </c>
      <c r="H997" s="100">
        <v>187</v>
      </c>
      <c r="I997" s="100">
        <v>40.1</v>
      </c>
      <c r="J997" s="100">
        <v>8</v>
      </c>
      <c r="K997" s="100">
        <v>75</v>
      </c>
      <c r="L997" s="100">
        <v>59</v>
      </c>
      <c r="M997" s="100">
        <v>35.6</v>
      </c>
      <c r="N997" s="100">
        <v>1</v>
      </c>
      <c r="O997" s="100">
        <v>100</v>
      </c>
      <c r="P997" s="100">
        <v>117</v>
      </c>
      <c r="Q997" s="100">
        <v>39.299999999999997</v>
      </c>
      <c r="R997" s="100">
        <v>22</v>
      </c>
      <c r="S997" s="100">
        <v>13.6</v>
      </c>
      <c r="T997" s="100">
        <v>50</v>
      </c>
      <c r="U997" s="100">
        <v>18</v>
      </c>
      <c r="V997" s="100">
        <v>123</v>
      </c>
      <c r="W997" s="100">
        <v>43.1</v>
      </c>
      <c r="X997" s="100" t="s">
        <v>85</v>
      </c>
    </row>
    <row r="998" spans="1:24">
      <c r="A998" s="100" t="s">
        <v>943</v>
      </c>
      <c r="B998" s="100" t="s">
        <v>945</v>
      </c>
      <c r="C998" s="100" t="s">
        <v>855</v>
      </c>
      <c r="D998" s="100" t="str">
        <f t="shared" si="46"/>
        <v>215210100</v>
      </c>
      <c r="E998" s="100" t="s">
        <v>812</v>
      </c>
      <c r="F998" s="100" t="s">
        <v>818</v>
      </c>
      <c r="G998" s="100" t="s">
        <v>699</v>
      </c>
      <c r="H998" s="100">
        <v>187</v>
      </c>
      <c r="I998" s="100">
        <v>22.4</v>
      </c>
      <c r="J998" s="100">
        <v>9</v>
      </c>
      <c r="K998" s="100">
        <v>22.2</v>
      </c>
      <c r="L998" s="100">
        <v>56</v>
      </c>
      <c r="M998" s="100">
        <v>26.8</v>
      </c>
      <c r="N998" s="100">
        <v>6</v>
      </c>
      <c r="O998" s="100">
        <v>0</v>
      </c>
      <c r="P998" s="100">
        <v>112</v>
      </c>
      <c r="Q998" s="100">
        <v>22.3</v>
      </c>
      <c r="R998" s="100">
        <v>19</v>
      </c>
      <c r="S998" s="100">
        <v>0</v>
      </c>
      <c r="T998" s="100">
        <v>43</v>
      </c>
      <c r="U998" s="100">
        <v>7</v>
      </c>
      <c r="V998" s="100">
        <v>148</v>
      </c>
      <c r="W998" s="100">
        <v>22.3</v>
      </c>
      <c r="X998" s="100" t="s">
        <v>85</v>
      </c>
    </row>
    <row r="999" spans="1:24">
      <c r="A999" s="100" t="s">
        <v>943</v>
      </c>
      <c r="B999" s="100" t="s">
        <v>945</v>
      </c>
      <c r="C999" s="100" t="s">
        <v>855</v>
      </c>
      <c r="D999" s="100" t="str">
        <f t="shared" si="46"/>
        <v>215210100</v>
      </c>
      <c r="E999" s="100" t="s">
        <v>812</v>
      </c>
      <c r="F999" s="100" t="s">
        <v>818</v>
      </c>
      <c r="G999" s="100" t="s">
        <v>700</v>
      </c>
      <c r="H999" s="100">
        <v>187</v>
      </c>
      <c r="I999" s="100">
        <v>33.200000000000003</v>
      </c>
      <c r="J999" s="100">
        <v>9</v>
      </c>
      <c r="K999" s="100">
        <v>44.4</v>
      </c>
      <c r="L999" s="100">
        <v>56</v>
      </c>
      <c r="M999" s="100">
        <v>33.9</v>
      </c>
      <c r="N999" s="100">
        <v>6</v>
      </c>
      <c r="O999" s="100">
        <v>0</v>
      </c>
      <c r="P999" s="100">
        <v>112</v>
      </c>
      <c r="Q999" s="100">
        <v>34.9</v>
      </c>
      <c r="R999" s="100">
        <v>19</v>
      </c>
      <c r="S999" s="100">
        <v>5.3</v>
      </c>
      <c r="T999" s="100">
        <v>43</v>
      </c>
      <c r="U999" s="100">
        <v>20.9</v>
      </c>
      <c r="V999" s="100">
        <v>148</v>
      </c>
      <c r="W999" s="100">
        <v>33.799999999999997</v>
      </c>
      <c r="X999" s="100" t="s">
        <v>85</v>
      </c>
    </row>
    <row r="1000" spans="1:24">
      <c r="A1000" s="100" t="s">
        <v>943</v>
      </c>
      <c r="B1000" s="100" t="s">
        <v>945</v>
      </c>
      <c r="C1000" s="100" t="s">
        <v>855</v>
      </c>
      <c r="D1000" s="100" t="str">
        <f t="shared" si="46"/>
        <v>215210100</v>
      </c>
      <c r="E1000" s="100" t="s">
        <v>812</v>
      </c>
      <c r="F1000" s="100" t="s">
        <v>819</v>
      </c>
      <c r="G1000" s="100" t="s">
        <v>699</v>
      </c>
      <c r="H1000" s="100">
        <v>202</v>
      </c>
      <c r="I1000" s="100">
        <v>39.1</v>
      </c>
      <c r="J1000" s="100">
        <v>12</v>
      </c>
      <c r="K1000" s="100">
        <v>33.299999999999997</v>
      </c>
      <c r="L1000" s="100">
        <v>53</v>
      </c>
      <c r="M1000" s="100">
        <v>45.3</v>
      </c>
      <c r="N1000" s="100">
        <v>9</v>
      </c>
      <c r="O1000" s="100">
        <v>11.1</v>
      </c>
      <c r="P1000" s="100">
        <v>128</v>
      </c>
      <c r="Q1000" s="100">
        <v>39.1</v>
      </c>
      <c r="R1000" s="100">
        <v>25</v>
      </c>
      <c r="S1000" s="100">
        <v>16</v>
      </c>
      <c r="T1000" s="100">
        <v>46</v>
      </c>
      <c r="U1000" s="100">
        <v>8.6999999999999993</v>
      </c>
      <c r="V1000" s="100">
        <v>136</v>
      </c>
      <c r="W1000" s="100">
        <v>41.9</v>
      </c>
      <c r="X1000" s="100" t="s">
        <v>85</v>
      </c>
    </row>
    <row r="1001" spans="1:24">
      <c r="A1001" s="100" t="s">
        <v>943</v>
      </c>
      <c r="B1001" s="100" t="s">
        <v>945</v>
      </c>
      <c r="C1001" s="100" t="s">
        <v>855</v>
      </c>
      <c r="D1001" s="100" t="str">
        <f t="shared" si="46"/>
        <v>215210100</v>
      </c>
      <c r="E1001" s="100" t="s">
        <v>812</v>
      </c>
      <c r="F1001" s="100" t="s">
        <v>819</v>
      </c>
      <c r="G1001" s="100" t="s">
        <v>700</v>
      </c>
      <c r="H1001" s="100">
        <v>199</v>
      </c>
      <c r="I1001" s="100">
        <v>42.7</v>
      </c>
      <c r="J1001" s="100">
        <v>11</v>
      </c>
      <c r="K1001" s="100">
        <v>36.4</v>
      </c>
      <c r="L1001" s="100">
        <v>52</v>
      </c>
      <c r="M1001" s="100">
        <v>34.6</v>
      </c>
      <c r="N1001" s="100">
        <v>9</v>
      </c>
      <c r="O1001" s="100">
        <v>33.299999999999997</v>
      </c>
      <c r="P1001" s="100">
        <v>127</v>
      </c>
      <c r="Q1001" s="100">
        <v>47.2</v>
      </c>
      <c r="R1001" s="100">
        <v>25</v>
      </c>
      <c r="S1001" s="100">
        <v>20</v>
      </c>
      <c r="T1001" s="100">
        <v>46</v>
      </c>
      <c r="U1001" s="100">
        <v>19.600000000000001</v>
      </c>
      <c r="V1001" s="100">
        <v>133</v>
      </c>
      <c r="W1001" s="100">
        <v>44.3</v>
      </c>
      <c r="X1001" s="100" t="s">
        <v>85</v>
      </c>
    </row>
    <row r="1002" spans="1:24">
      <c r="A1002" s="100" t="s">
        <v>943</v>
      </c>
      <c r="B1002" s="100" t="s">
        <v>945</v>
      </c>
      <c r="C1002" s="100" t="s">
        <v>947</v>
      </c>
      <c r="D1002" s="100" t="str">
        <f t="shared" si="46"/>
        <v>215210160</v>
      </c>
      <c r="E1002" s="100" t="s">
        <v>812</v>
      </c>
      <c r="F1002" s="100" t="s">
        <v>814</v>
      </c>
      <c r="G1002" s="100" t="s">
        <v>699</v>
      </c>
      <c r="H1002" s="100">
        <v>33</v>
      </c>
      <c r="I1002" s="100">
        <v>33.299999999999997</v>
      </c>
      <c r="J1002" s="100">
        <v>0</v>
      </c>
      <c r="K1002" s="100">
        <v>0</v>
      </c>
      <c r="L1002" s="100">
        <v>30</v>
      </c>
      <c r="M1002" s="100">
        <v>33.299999999999997</v>
      </c>
      <c r="N1002" s="100">
        <v>0</v>
      </c>
      <c r="O1002" s="100">
        <v>0</v>
      </c>
      <c r="P1002" s="100">
        <v>3</v>
      </c>
      <c r="Q1002" s="100">
        <v>33.299999999999997</v>
      </c>
      <c r="R1002" s="100">
        <v>2</v>
      </c>
      <c r="S1002" s="100">
        <v>0</v>
      </c>
      <c r="T1002" s="100">
        <v>7</v>
      </c>
      <c r="U1002" s="100">
        <v>0</v>
      </c>
      <c r="V1002" s="100">
        <v>24</v>
      </c>
      <c r="W1002" s="100">
        <v>29.2</v>
      </c>
      <c r="X1002" s="100" t="s">
        <v>85</v>
      </c>
    </row>
    <row r="1003" spans="1:24">
      <c r="A1003" s="100" t="s">
        <v>943</v>
      </c>
      <c r="B1003" s="100" t="s">
        <v>945</v>
      </c>
      <c r="C1003" s="100" t="s">
        <v>947</v>
      </c>
      <c r="D1003" s="100" t="str">
        <f t="shared" si="46"/>
        <v>215210160</v>
      </c>
      <c r="E1003" s="100" t="s">
        <v>812</v>
      </c>
      <c r="F1003" s="100" t="s">
        <v>814</v>
      </c>
      <c r="G1003" s="100" t="s">
        <v>700</v>
      </c>
      <c r="H1003" s="100">
        <v>32</v>
      </c>
      <c r="I1003" s="100">
        <v>31.2</v>
      </c>
      <c r="J1003" s="100">
        <v>0</v>
      </c>
      <c r="K1003" s="100">
        <v>0</v>
      </c>
      <c r="L1003" s="100">
        <v>29</v>
      </c>
      <c r="M1003" s="100">
        <v>34.4</v>
      </c>
      <c r="N1003" s="100">
        <v>0</v>
      </c>
      <c r="O1003" s="100">
        <v>0</v>
      </c>
      <c r="P1003" s="100">
        <v>3</v>
      </c>
      <c r="Q1003" s="100">
        <v>0</v>
      </c>
      <c r="R1003" s="100">
        <v>2</v>
      </c>
      <c r="S1003" s="100">
        <v>0</v>
      </c>
      <c r="T1003" s="100">
        <v>6</v>
      </c>
      <c r="U1003" s="100">
        <v>0</v>
      </c>
      <c r="V1003" s="100">
        <v>23</v>
      </c>
      <c r="W1003" s="100">
        <v>34.700000000000003</v>
      </c>
      <c r="X1003" s="100" t="s">
        <v>85</v>
      </c>
    </row>
    <row r="1004" spans="1:24">
      <c r="A1004" s="100" t="s">
        <v>943</v>
      </c>
      <c r="B1004" s="100" t="s">
        <v>945</v>
      </c>
      <c r="C1004" s="100" t="s">
        <v>947</v>
      </c>
      <c r="D1004" s="100" t="str">
        <f t="shared" si="46"/>
        <v>215210160</v>
      </c>
      <c r="E1004" s="100" t="s">
        <v>812</v>
      </c>
      <c r="F1004" s="100" t="s">
        <v>815</v>
      </c>
      <c r="G1004" s="100" t="s">
        <v>699</v>
      </c>
      <c r="H1004" s="100">
        <v>21</v>
      </c>
      <c r="I1004" s="100">
        <v>9.5</v>
      </c>
      <c r="J1004" s="100">
        <v>0</v>
      </c>
      <c r="K1004" s="100">
        <v>0</v>
      </c>
      <c r="L1004" s="100">
        <v>16</v>
      </c>
      <c r="M1004" s="100">
        <v>6.3</v>
      </c>
      <c r="N1004" s="100">
        <v>0</v>
      </c>
      <c r="O1004" s="100">
        <v>0</v>
      </c>
      <c r="P1004" s="100">
        <v>5</v>
      </c>
      <c r="Q1004" s="100">
        <v>20</v>
      </c>
      <c r="R1004" s="100">
        <v>2</v>
      </c>
      <c r="S1004" s="100">
        <v>0</v>
      </c>
      <c r="T1004" s="100">
        <v>4</v>
      </c>
      <c r="U1004" s="100">
        <v>0</v>
      </c>
      <c r="V1004" s="100">
        <v>16</v>
      </c>
      <c r="W1004" s="100">
        <v>6.3</v>
      </c>
      <c r="X1004" s="100" t="s">
        <v>85</v>
      </c>
    </row>
    <row r="1005" spans="1:24">
      <c r="A1005" s="100" t="s">
        <v>943</v>
      </c>
      <c r="B1005" s="100" t="s">
        <v>945</v>
      </c>
      <c r="C1005" s="100" t="s">
        <v>947</v>
      </c>
      <c r="D1005" s="100" t="str">
        <f t="shared" si="46"/>
        <v>215210160</v>
      </c>
      <c r="E1005" s="100" t="s">
        <v>812</v>
      </c>
      <c r="F1005" s="100" t="s">
        <v>815</v>
      </c>
      <c r="G1005" s="100" t="s">
        <v>700</v>
      </c>
      <c r="H1005" s="100">
        <v>21</v>
      </c>
      <c r="I1005" s="100">
        <v>14.3</v>
      </c>
      <c r="J1005" s="100">
        <v>0</v>
      </c>
      <c r="K1005" s="100">
        <v>0</v>
      </c>
      <c r="L1005" s="100">
        <v>16</v>
      </c>
      <c r="M1005" s="100">
        <v>6.3</v>
      </c>
      <c r="N1005" s="100">
        <v>0</v>
      </c>
      <c r="O1005" s="100">
        <v>0</v>
      </c>
      <c r="P1005" s="100">
        <v>5</v>
      </c>
      <c r="Q1005" s="100">
        <v>40</v>
      </c>
      <c r="R1005" s="100">
        <v>2</v>
      </c>
      <c r="S1005" s="100">
        <v>50</v>
      </c>
      <c r="T1005" s="100">
        <v>4</v>
      </c>
      <c r="U1005" s="100">
        <v>0</v>
      </c>
      <c r="V1005" s="100">
        <v>16</v>
      </c>
      <c r="W1005" s="100">
        <v>18.8</v>
      </c>
      <c r="X1005" s="100" t="s">
        <v>85</v>
      </c>
    </row>
    <row r="1006" spans="1:24">
      <c r="A1006" s="100" t="s">
        <v>943</v>
      </c>
      <c r="B1006" s="100" t="s">
        <v>945</v>
      </c>
      <c r="C1006" s="100" t="s">
        <v>947</v>
      </c>
      <c r="D1006" s="100" t="str">
        <f t="shared" si="46"/>
        <v>215210160</v>
      </c>
      <c r="E1006" s="100" t="s">
        <v>812</v>
      </c>
      <c r="F1006" s="100" t="s">
        <v>816</v>
      </c>
      <c r="G1006" s="100" t="s">
        <v>699</v>
      </c>
      <c r="H1006" s="100">
        <v>21</v>
      </c>
      <c r="I1006" s="100">
        <v>28.6</v>
      </c>
      <c r="J1006" s="100">
        <v>0</v>
      </c>
      <c r="K1006" s="100">
        <v>0</v>
      </c>
      <c r="L1006" s="100">
        <v>21</v>
      </c>
      <c r="M1006" s="100">
        <v>28.6</v>
      </c>
      <c r="N1006" s="100">
        <v>0</v>
      </c>
      <c r="O1006" s="100">
        <v>0</v>
      </c>
      <c r="P1006" s="100">
        <v>0</v>
      </c>
      <c r="Q1006" s="100">
        <v>0</v>
      </c>
      <c r="R1006" s="100">
        <v>1</v>
      </c>
      <c r="S1006" s="100">
        <v>100</v>
      </c>
      <c r="T1006" s="100">
        <v>5</v>
      </c>
      <c r="U1006" s="100">
        <v>0</v>
      </c>
      <c r="V1006" s="100">
        <v>17</v>
      </c>
      <c r="W1006" s="100">
        <v>29.4</v>
      </c>
      <c r="X1006" s="100" t="s">
        <v>85</v>
      </c>
    </row>
    <row r="1007" spans="1:24">
      <c r="A1007" s="100" t="s">
        <v>943</v>
      </c>
      <c r="B1007" s="100" t="s">
        <v>945</v>
      </c>
      <c r="C1007" s="100" t="s">
        <v>947</v>
      </c>
      <c r="D1007" s="100" t="str">
        <f t="shared" si="46"/>
        <v>215210160</v>
      </c>
      <c r="E1007" s="100" t="s">
        <v>812</v>
      </c>
      <c r="F1007" s="100" t="s">
        <v>816</v>
      </c>
      <c r="G1007" s="100" t="s">
        <v>700</v>
      </c>
      <c r="H1007" s="100">
        <v>21</v>
      </c>
      <c r="I1007" s="100">
        <v>57.1</v>
      </c>
      <c r="J1007" s="100">
        <v>0</v>
      </c>
      <c r="K1007" s="100">
        <v>0</v>
      </c>
      <c r="L1007" s="100">
        <v>21</v>
      </c>
      <c r="M1007" s="100">
        <v>57.1</v>
      </c>
      <c r="N1007" s="100">
        <v>0</v>
      </c>
      <c r="O1007" s="100">
        <v>0</v>
      </c>
      <c r="P1007" s="100">
        <v>0</v>
      </c>
      <c r="Q1007" s="100">
        <v>0</v>
      </c>
      <c r="R1007" s="100">
        <v>1</v>
      </c>
      <c r="S1007" s="100">
        <v>100</v>
      </c>
      <c r="T1007" s="100">
        <v>5</v>
      </c>
      <c r="U1007" s="100">
        <v>40</v>
      </c>
      <c r="V1007" s="100">
        <v>17</v>
      </c>
      <c r="W1007" s="100">
        <v>64.7</v>
      </c>
      <c r="X1007" s="100" t="s">
        <v>85</v>
      </c>
    </row>
    <row r="1008" spans="1:24">
      <c r="A1008" s="100" t="s">
        <v>943</v>
      </c>
      <c r="B1008" s="100" t="s">
        <v>945</v>
      </c>
      <c r="C1008" s="100" t="s">
        <v>858</v>
      </c>
      <c r="D1008" s="100" t="str">
        <f t="shared" ref="D1008:D1020" si="47">A1008&amp;B1008&amp;C1008</f>
        <v>215210170</v>
      </c>
      <c r="E1008" s="100" t="s">
        <v>812</v>
      </c>
      <c r="F1008" s="100" t="s">
        <v>814</v>
      </c>
      <c r="G1008" s="100" t="s">
        <v>699</v>
      </c>
      <c r="H1008" s="100">
        <v>84</v>
      </c>
      <c r="I1008" s="100">
        <v>31</v>
      </c>
      <c r="J1008" s="100">
        <v>2</v>
      </c>
      <c r="K1008" s="100">
        <v>0</v>
      </c>
      <c r="L1008" s="100">
        <v>22</v>
      </c>
      <c r="M1008" s="100">
        <v>13.6</v>
      </c>
      <c r="N1008" s="100">
        <v>3</v>
      </c>
      <c r="O1008" s="100">
        <v>66.7</v>
      </c>
      <c r="P1008" s="100">
        <v>57</v>
      </c>
      <c r="Q1008" s="100">
        <v>36.9</v>
      </c>
      <c r="R1008" s="100">
        <v>21</v>
      </c>
      <c r="S1008" s="100">
        <v>23.8</v>
      </c>
      <c r="T1008" s="100">
        <v>16</v>
      </c>
      <c r="U1008" s="100">
        <v>6.3</v>
      </c>
      <c r="V1008" s="100">
        <v>65</v>
      </c>
      <c r="W1008" s="100">
        <v>29.2</v>
      </c>
      <c r="X1008" s="100" t="s">
        <v>85</v>
      </c>
    </row>
    <row r="1009" spans="1:24">
      <c r="A1009" s="100" t="s">
        <v>943</v>
      </c>
      <c r="B1009" s="100" t="s">
        <v>945</v>
      </c>
      <c r="C1009" s="100" t="s">
        <v>858</v>
      </c>
      <c r="D1009" s="100" t="str">
        <f t="shared" si="47"/>
        <v>215210170</v>
      </c>
      <c r="E1009" s="100" t="s">
        <v>812</v>
      </c>
      <c r="F1009" s="100" t="s">
        <v>814</v>
      </c>
      <c r="G1009" s="100" t="s">
        <v>700</v>
      </c>
      <c r="H1009" s="100">
        <v>87</v>
      </c>
      <c r="I1009" s="100">
        <v>49.4</v>
      </c>
      <c r="J1009" s="100">
        <v>2</v>
      </c>
      <c r="K1009" s="100">
        <v>50</v>
      </c>
      <c r="L1009" s="100">
        <v>22</v>
      </c>
      <c r="M1009" s="100">
        <v>27.3</v>
      </c>
      <c r="N1009" s="100">
        <v>5</v>
      </c>
      <c r="O1009" s="100">
        <v>60</v>
      </c>
      <c r="P1009" s="100">
        <v>57</v>
      </c>
      <c r="Q1009" s="100">
        <v>57.9</v>
      </c>
      <c r="R1009" s="100">
        <v>24</v>
      </c>
      <c r="S1009" s="100">
        <v>45.9</v>
      </c>
      <c r="T1009" s="100">
        <v>16</v>
      </c>
      <c r="U1009" s="100">
        <v>12.5</v>
      </c>
      <c r="V1009" s="100">
        <v>67</v>
      </c>
      <c r="W1009" s="100">
        <v>49.2</v>
      </c>
      <c r="X1009" s="100" t="s">
        <v>85</v>
      </c>
    </row>
    <row r="1010" spans="1:24">
      <c r="A1010" s="100" t="s">
        <v>943</v>
      </c>
      <c r="B1010" s="100" t="s">
        <v>945</v>
      </c>
      <c r="C1010" s="100" t="s">
        <v>858</v>
      </c>
      <c r="D1010" s="100" t="str">
        <f t="shared" si="47"/>
        <v>215210170</v>
      </c>
      <c r="E1010" s="100" t="s">
        <v>812</v>
      </c>
      <c r="F1010" s="100" t="s">
        <v>815</v>
      </c>
      <c r="G1010" s="100" t="s">
        <v>699</v>
      </c>
      <c r="H1010" s="100">
        <v>73</v>
      </c>
      <c r="I1010" s="100">
        <v>31.5</v>
      </c>
      <c r="J1010" s="100">
        <v>5</v>
      </c>
      <c r="K1010" s="100">
        <v>60</v>
      </c>
      <c r="L1010" s="100">
        <v>31</v>
      </c>
      <c r="M1010" s="100">
        <v>25.8</v>
      </c>
      <c r="N1010" s="100">
        <v>0</v>
      </c>
      <c r="O1010" s="100">
        <v>0</v>
      </c>
      <c r="P1010" s="100">
        <v>36</v>
      </c>
      <c r="Q1010" s="100">
        <v>33.4</v>
      </c>
      <c r="R1010" s="100">
        <v>10</v>
      </c>
      <c r="S1010" s="100">
        <v>10</v>
      </c>
      <c r="T1010" s="100">
        <v>17</v>
      </c>
      <c r="U1010" s="100">
        <v>23.5</v>
      </c>
      <c r="V1010" s="100">
        <v>52</v>
      </c>
      <c r="W1010" s="100">
        <v>28.8</v>
      </c>
      <c r="X1010" s="100" t="s">
        <v>85</v>
      </c>
    </row>
    <row r="1011" spans="1:24">
      <c r="A1011" s="100" t="s">
        <v>943</v>
      </c>
      <c r="B1011" s="100" t="s">
        <v>945</v>
      </c>
      <c r="C1011" s="100" t="s">
        <v>858</v>
      </c>
      <c r="D1011" s="100" t="str">
        <f t="shared" si="47"/>
        <v>215210170</v>
      </c>
      <c r="E1011" s="100" t="s">
        <v>812</v>
      </c>
      <c r="F1011" s="100" t="s">
        <v>815</v>
      </c>
      <c r="G1011" s="100" t="s">
        <v>700</v>
      </c>
      <c r="H1011" s="100">
        <v>75</v>
      </c>
      <c r="I1011" s="100">
        <v>49.4</v>
      </c>
      <c r="J1011" s="100">
        <v>5</v>
      </c>
      <c r="K1011" s="100">
        <v>80</v>
      </c>
      <c r="L1011" s="100">
        <v>31</v>
      </c>
      <c r="M1011" s="100">
        <v>45.2</v>
      </c>
      <c r="N1011" s="100">
        <v>2</v>
      </c>
      <c r="O1011" s="100">
        <v>0</v>
      </c>
      <c r="P1011" s="100">
        <v>36</v>
      </c>
      <c r="Q1011" s="100">
        <v>52.7</v>
      </c>
      <c r="R1011" s="100">
        <v>12</v>
      </c>
      <c r="S1011" s="100">
        <v>8.3000000000000007</v>
      </c>
      <c r="T1011" s="100">
        <v>17</v>
      </c>
      <c r="U1011" s="100">
        <v>29.4</v>
      </c>
      <c r="V1011" s="100">
        <v>54</v>
      </c>
      <c r="W1011" s="100">
        <v>44.5</v>
      </c>
      <c r="X1011" s="100" t="s">
        <v>85</v>
      </c>
    </row>
    <row r="1012" spans="1:24">
      <c r="A1012" s="100" t="s">
        <v>943</v>
      </c>
      <c r="B1012" s="100" t="s">
        <v>945</v>
      </c>
      <c r="C1012" s="100" t="s">
        <v>858</v>
      </c>
      <c r="D1012" s="100" t="str">
        <f t="shared" si="47"/>
        <v>215210170</v>
      </c>
      <c r="E1012" s="100" t="s">
        <v>812</v>
      </c>
      <c r="F1012" s="100" t="s">
        <v>816</v>
      </c>
      <c r="G1012" s="100" t="s">
        <v>699</v>
      </c>
      <c r="H1012" s="100">
        <v>77</v>
      </c>
      <c r="I1012" s="100">
        <v>26</v>
      </c>
      <c r="J1012" s="100">
        <v>9</v>
      </c>
      <c r="K1012" s="100">
        <v>44.4</v>
      </c>
      <c r="L1012" s="100">
        <v>17</v>
      </c>
      <c r="M1012" s="100">
        <v>11.8</v>
      </c>
      <c r="N1012" s="100">
        <v>2</v>
      </c>
      <c r="O1012" s="100">
        <v>0</v>
      </c>
      <c r="P1012" s="100">
        <v>49</v>
      </c>
      <c r="Q1012" s="100">
        <v>28.5</v>
      </c>
      <c r="R1012" s="100">
        <v>7</v>
      </c>
      <c r="S1012" s="100">
        <v>0</v>
      </c>
      <c r="T1012" s="100">
        <v>18</v>
      </c>
      <c r="U1012" s="100">
        <v>11.1</v>
      </c>
      <c r="V1012" s="100">
        <v>58</v>
      </c>
      <c r="W1012" s="100">
        <v>24.1</v>
      </c>
      <c r="X1012" s="100" t="s">
        <v>85</v>
      </c>
    </row>
    <row r="1013" spans="1:24">
      <c r="A1013" s="100" t="s">
        <v>943</v>
      </c>
      <c r="B1013" s="100" t="s">
        <v>945</v>
      </c>
      <c r="C1013" s="100" t="s">
        <v>858</v>
      </c>
      <c r="D1013" s="100" t="str">
        <f t="shared" si="47"/>
        <v>215210170</v>
      </c>
      <c r="E1013" s="100" t="s">
        <v>812</v>
      </c>
      <c r="F1013" s="100" t="s">
        <v>816</v>
      </c>
      <c r="G1013" s="100" t="s">
        <v>700</v>
      </c>
      <c r="H1013" s="100">
        <v>78</v>
      </c>
      <c r="I1013" s="100">
        <v>41.1</v>
      </c>
      <c r="J1013" s="100">
        <v>9</v>
      </c>
      <c r="K1013" s="100">
        <v>44.4</v>
      </c>
      <c r="L1013" s="100">
        <v>17</v>
      </c>
      <c r="M1013" s="100">
        <v>23.5</v>
      </c>
      <c r="N1013" s="100">
        <v>3</v>
      </c>
      <c r="O1013" s="100">
        <v>33.299999999999997</v>
      </c>
      <c r="P1013" s="100">
        <v>49</v>
      </c>
      <c r="Q1013" s="100">
        <v>46.9</v>
      </c>
      <c r="R1013" s="100">
        <v>8</v>
      </c>
      <c r="S1013" s="100">
        <v>25</v>
      </c>
      <c r="T1013" s="100">
        <v>18</v>
      </c>
      <c r="U1013" s="100">
        <v>16.7</v>
      </c>
      <c r="V1013" s="100">
        <v>59</v>
      </c>
      <c r="W1013" s="100">
        <v>40.700000000000003</v>
      </c>
      <c r="X1013" s="100" t="s">
        <v>85</v>
      </c>
    </row>
    <row r="1014" spans="1:24">
      <c r="A1014" s="100" t="s">
        <v>943</v>
      </c>
      <c r="B1014" s="100" t="s">
        <v>945</v>
      </c>
      <c r="C1014" s="100" t="s">
        <v>861</v>
      </c>
      <c r="D1014" s="100" t="str">
        <f t="shared" si="47"/>
        <v>215210190</v>
      </c>
      <c r="E1014" s="100" t="s">
        <v>812</v>
      </c>
      <c r="F1014" s="100" t="s">
        <v>814</v>
      </c>
      <c r="G1014" s="100" t="s">
        <v>699</v>
      </c>
      <c r="H1014" s="100">
        <v>90</v>
      </c>
      <c r="I1014" s="100">
        <v>40</v>
      </c>
      <c r="J1014" s="100">
        <v>6</v>
      </c>
      <c r="K1014" s="100">
        <v>50</v>
      </c>
      <c r="L1014" s="100">
        <v>25</v>
      </c>
      <c r="M1014" s="100">
        <v>36</v>
      </c>
      <c r="N1014" s="100">
        <v>2</v>
      </c>
      <c r="O1014" s="100">
        <v>0</v>
      </c>
      <c r="P1014" s="100">
        <v>57</v>
      </c>
      <c r="Q1014" s="100">
        <v>42.2</v>
      </c>
      <c r="R1014" s="100">
        <v>26</v>
      </c>
      <c r="S1014" s="100">
        <v>11.5</v>
      </c>
      <c r="T1014" s="100">
        <v>18</v>
      </c>
      <c r="U1014" s="100">
        <v>22.2</v>
      </c>
      <c r="V1014" s="100">
        <v>72</v>
      </c>
      <c r="W1014" s="100">
        <v>36.1</v>
      </c>
      <c r="X1014" s="100" t="s">
        <v>78</v>
      </c>
    </row>
    <row r="1015" spans="1:24">
      <c r="A1015" s="100" t="s">
        <v>943</v>
      </c>
      <c r="B1015" s="100" t="s">
        <v>945</v>
      </c>
      <c r="C1015" s="100" t="s">
        <v>861</v>
      </c>
      <c r="D1015" s="100" t="str">
        <f t="shared" si="47"/>
        <v>215210190</v>
      </c>
      <c r="E1015" s="100" t="s">
        <v>812</v>
      </c>
      <c r="F1015" s="100" t="s">
        <v>814</v>
      </c>
      <c r="G1015" s="100" t="s">
        <v>700</v>
      </c>
      <c r="H1015" s="100">
        <v>91</v>
      </c>
      <c r="I1015" s="100">
        <v>53.9</v>
      </c>
      <c r="J1015" s="100">
        <v>6</v>
      </c>
      <c r="K1015" s="100">
        <v>83.3</v>
      </c>
      <c r="L1015" s="100">
        <v>26</v>
      </c>
      <c r="M1015" s="100">
        <v>46.1</v>
      </c>
      <c r="N1015" s="100">
        <v>2</v>
      </c>
      <c r="O1015" s="100">
        <v>50</v>
      </c>
      <c r="P1015" s="100">
        <v>57</v>
      </c>
      <c r="Q1015" s="100">
        <v>54.4</v>
      </c>
      <c r="R1015" s="100">
        <v>26</v>
      </c>
      <c r="S1015" s="100">
        <v>30.8</v>
      </c>
      <c r="T1015" s="100">
        <v>19</v>
      </c>
      <c r="U1015" s="100">
        <v>42.1</v>
      </c>
      <c r="V1015" s="100">
        <v>73</v>
      </c>
      <c r="W1015" s="100">
        <v>49.3</v>
      </c>
      <c r="X1015" s="100" t="s">
        <v>78</v>
      </c>
    </row>
    <row r="1016" spans="1:24">
      <c r="A1016" s="100" t="s">
        <v>943</v>
      </c>
      <c r="B1016" s="100" t="s">
        <v>945</v>
      </c>
      <c r="C1016" s="100" t="s">
        <v>861</v>
      </c>
      <c r="D1016" s="100" t="str">
        <f t="shared" si="47"/>
        <v>215210190</v>
      </c>
      <c r="E1016" s="100" t="s">
        <v>812</v>
      </c>
      <c r="F1016" s="100" t="s">
        <v>815</v>
      </c>
      <c r="G1016" s="100" t="s">
        <v>699</v>
      </c>
      <c r="H1016" s="100">
        <v>90</v>
      </c>
      <c r="I1016" s="100">
        <v>36.700000000000003</v>
      </c>
      <c r="J1016" s="100">
        <v>7</v>
      </c>
      <c r="K1016" s="100">
        <v>28.6</v>
      </c>
      <c r="L1016" s="100">
        <v>28</v>
      </c>
      <c r="M1016" s="100">
        <v>35.700000000000003</v>
      </c>
      <c r="N1016" s="100">
        <v>0</v>
      </c>
      <c r="O1016" s="100">
        <v>0</v>
      </c>
      <c r="P1016" s="100">
        <v>54</v>
      </c>
      <c r="Q1016" s="100">
        <v>37.1</v>
      </c>
      <c r="R1016" s="100">
        <v>10</v>
      </c>
      <c r="S1016" s="100">
        <v>0</v>
      </c>
      <c r="T1016" s="100">
        <v>16</v>
      </c>
      <c r="U1016" s="100">
        <v>18.8</v>
      </c>
      <c r="V1016" s="100">
        <v>61</v>
      </c>
      <c r="W1016" s="100">
        <v>29.5</v>
      </c>
      <c r="X1016" s="100" t="s">
        <v>78</v>
      </c>
    </row>
    <row r="1017" spans="1:24">
      <c r="A1017" s="100" t="s">
        <v>943</v>
      </c>
      <c r="B1017" s="100" t="s">
        <v>945</v>
      </c>
      <c r="C1017" s="100" t="s">
        <v>861</v>
      </c>
      <c r="D1017" s="100" t="str">
        <f t="shared" si="47"/>
        <v>215210190</v>
      </c>
      <c r="E1017" s="100" t="s">
        <v>812</v>
      </c>
      <c r="F1017" s="100" t="s">
        <v>815</v>
      </c>
      <c r="G1017" s="100" t="s">
        <v>700</v>
      </c>
      <c r="H1017" s="100">
        <v>91</v>
      </c>
      <c r="I1017" s="100">
        <v>49.5</v>
      </c>
      <c r="J1017" s="100">
        <v>7</v>
      </c>
      <c r="K1017" s="100">
        <v>14.3</v>
      </c>
      <c r="L1017" s="100">
        <v>28</v>
      </c>
      <c r="M1017" s="100">
        <v>35.700000000000003</v>
      </c>
      <c r="N1017" s="100">
        <v>1</v>
      </c>
      <c r="O1017" s="100">
        <v>0</v>
      </c>
      <c r="P1017" s="100">
        <v>54</v>
      </c>
      <c r="Q1017" s="100">
        <v>61.1</v>
      </c>
      <c r="R1017" s="100">
        <v>11</v>
      </c>
      <c r="S1017" s="100">
        <v>18.2</v>
      </c>
      <c r="T1017" s="100">
        <v>16</v>
      </c>
      <c r="U1017" s="100">
        <v>25.1</v>
      </c>
      <c r="V1017" s="100">
        <v>62</v>
      </c>
      <c r="W1017" s="100">
        <v>46.7</v>
      </c>
      <c r="X1017" s="100" t="s">
        <v>78</v>
      </c>
    </row>
    <row r="1018" spans="1:24">
      <c r="A1018" s="100" t="s">
        <v>943</v>
      </c>
      <c r="B1018" s="100" t="s">
        <v>945</v>
      </c>
      <c r="C1018" s="100" t="s">
        <v>861</v>
      </c>
      <c r="D1018" s="100" t="str">
        <f t="shared" si="47"/>
        <v>215210190</v>
      </c>
      <c r="E1018" s="100" t="s">
        <v>812</v>
      </c>
      <c r="F1018" s="100" t="s">
        <v>816</v>
      </c>
      <c r="G1018" s="100" t="s">
        <v>699</v>
      </c>
      <c r="H1018" s="100">
        <v>76</v>
      </c>
      <c r="I1018" s="100">
        <v>31.6</v>
      </c>
      <c r="J1018" s="100">
        <v>8</v>
      </c>
      <c r="K1018" s="100">
        <v>75</v>
      </c>
      <c r="L1018" s="100">
        <v>19</v>
      </c>
      <c r="M1018" s="100">
        <v>21.1</v>
      </c>
      <c r="N1018" s="100">
        <v>4</v>
      </c>
      <c r="O1018" s="100">
        <v>50</v>
      </c>
      <c r="P1018" s="100">
        <v>42</v>
      </c>
      <c r="Q1018" s="100">
        <v>23.8</v>
      </c>
      <c r="R1018" s="100">
        <v>8</v>
      </c>
      <c r="S1018" s="100">
        <v>12.5</v>
      </c>
      <c r="T1018" s="100">
        <v>18</v>
      </c>
      <c r="U1018" s="100">
        <v>0</v>
      </c>
      <c r="V1018" s="100">
        <v>56</v>
      </c>
      <c r="W1018" s="100">
        <v>33.9</v>
      </c>
      <c r="X1018" s="100" t="s">
        <v>78</v>
      </c>
    </row>
    <row r="1019" spans="1:24">
      <c r="A1019" s="100" t="s">
        <v>943</v>
      </c>
      <c r="B1019" s="100" t="s">
        <v>945</v>
      </c>
      <c r="C1019" s="100" t="s">
        <v>861</v>
      </c>
      <c r="D1019" s="100" t="str">
        <f t="shared" si="47"/>
        <v>215210190</v>
      </c>
      <c r="E1019" s="100" t="s">
        <v>812</v>
      </c>
      <c r="F1019" s="100" t="s">
        <v>816</v>
      </c>
      <c r="G1019" s="100" t="s">
        <v>700</v>
      </c>
      <c r="H1019" s="100">
        <v>77</v>
      </c>
      <c r="I1019" s="100">
        <v>64.900000000000006</v>
      </c>
      <c r="J1019" s="100">
        <v>9</v>
      </c>
      <c r="K1019" s="100">
        <v>88.8</v>
      </c>
      <c r="L1019" s="100">
        <v>19</v>
      </c>
      <c r="M1019" s="100">
        <v>57.9</v>
      </c>
      <c r="N1019" s="100">
        <v>4</v>
      </c>
      <c r="O1019" s="100">
        <v>100</v>
      </c>
      <c r="P1019" s="100">
        <v>42</v>
      </c>
      <c r="Q1019" s="100">
        <v>59.5</v>
      </c>
      <c r="R1019" s="100">
        <v>8</v>
      </c>
      <c r="S1019" s="100">
        <v>37.5</v>
      </c>
      <c r="T1019" s="100">
        <v>19</v>
      </c>
      <c r="U1019" s="100">
        <v>42.1</v>
      </c>
      <c r="V1019" s="100">
        <v>57</v>
      </c>
      <c r="W1019" s="100">
        <v>66.7</v>
      </c>
      <c r="X1019" s="100" t="s">
        <v>78</v>
      </c>
    </row>
    <row r="1020" spans="1:24">
      <c r="A1020" s="100" t="s">
        <v>943</v>
      </c>
      <c r="B1020" s="100" t="s">
        <v>945</v>
      </c>
      <c r="C1020" s="100" t="s">
        <v>948</v>
      </c>
      <c r="D1020" s="100" t="str">
        <f t="shared" si="47"/>
        <v>215210200</v>
      </c>
      <c r="E1020" s="100" t="s">
        <v>812</v>
      </c>
      <c r="F1020" s="100" t="s">
        <v>814</v>
      </c>
      <c r="G1020" s="100" t="s">
        <v>699</v>
      </c>
      <c r="H1020" s="100">
        <v>16</v>
      </c>
      <c r="I1020" s="100">
        <v>50</v>
      </c>
      <c r="J1020" s="100">
        <v>0</v>
      </c>
      <c r="K1020" s="100">
        <v>0</v>
      </c>
      <c r="L1020" s="100">
        <v>11</v>
      </c>
      <c r="M1020" s="100">
        <v>63.6</v>
      </c>
      <c r="N1020" s="100">
        <v>0</v>
      </c>
      <c r="O1020" s="100">
        <v>0</v>
      </c>
      <c r="P1020" s="100">
        <v>5</v>
      </c>
      <c r="Q1020" s="100">
        <v>20</v>
      </c>
      <c r="R1020" s="100">
        <v>2</v>
      </c>
      <c r="S1020" s="100">
        <v>0</v>
      </c>
      <c r="T1020" s="100">
        <v>2</v>
      </c>
      <c r="U1020" s="100">
        <v>50</v>
      </c>
      <c r="V1020" s="100">
        <v>12</v>
      </c>
      <c r="W1020" s="100">
        <v>50</v>
      </c>
      <c r="X1020" s="100" t="s">
        <v>85</v>
      </c>
    </row>
    <row r="1021" spans="1:24">
      <c r="A1021" s="100" t="s">
        <v>943</v>
      </c>
      <c r="B1021" s="100" t="s">
        <v>945</v>
      </c>
      <c r="C1021" s="100" t="s">
        <v>948</v>
      </c>
      <c r="D1021" s="100" t="str">
        <f t="shared" ref="D1021:D1043" si="48">A1021&amp;B1021&amp;C1021</f>
        <v>215210200</v>
      </c>
      <c r="E1021" s="100" t="s">
        <v>812</v>
      </c>
      <c r="F1021" s="100" t="s">
        <v>814</v>
      </c>
      <c r="G1021" s="100" t="s">
        <v>700</v>
      </c>
      <c r="H1021" s="100">
        <v>16</v>
      </c>
      <c r="I1021" s="100">
        <v>43.8</v>
      </c>
      <c r="J1021" s="100">
        <v>0</v>
      </c>
      <c r="K1021" s="100">
        <v>0</v>
      </c>
      <c r="L1021" s="100">
        <v>11</v>
      </c>
      <c r="M1021" s="100">
        <v>36.4</v>
      </c>
      <c r="N1021" s="100">
        <v>0</v>
      </c>
      <c r="O1021" s="100">
        <v>0</v>
      </c>
      <c r="P1021" s="100">
        <v>5</v>
      </c>
      <c r="Q1021" s="100">
        <v>60</v>
      </c>
      <c r="R1021" s="100">
        <v>2</v>
      </c>
      <c r="S1021" s="100">
        <v>50</v>
      </c>
      <c r="T1021" s="100">
        <v>2</v>
      </c>
      <c r="U1021" s="100">
        <v>0</v>
      </c>
      <c r="V1021" s="100">
        <v>12</v>
      </c>
      <c r="W1021" s="100">
        <v>50</v>
      </c>
      <c r="X1021" s="100" t="s">
        <v>85</v>
      </c>
    </row>
    <row r="1022" spans="1:24">
      <c r="A1022" s="100" t="s">
        <v>943</v>
      </c>
      <c r="B1022" s="100" t="s">
        <v>945</v>
      </c>
      <c r="C1022" s="100" t="s">
        <v>948</v>
      </c>
      <c r="D1022" s="100" t="str">
        <f t="shared" si="48"/>
        <v>215210200</v>
      </c>
      <c r="E1022" s="100" t="s">
        <v>812</v>
      </c>
      <c r="F1022" s="100" t="s">
        <v>815</v>
      </c>
      <c r="G1022" s="100" t="s">
        <v>699</v>
      </c>
      <c r="H1022" s="100">
        <v>17</v>
      </c>
      <c r="I1022" s="100">
        <v>17.600000000000001</v>
      </c>
      <c r="J1022" s="100">
        <v>0</v>
      </c>
      <c r="K1022" s="100">
        <v>0</v>
      </c>
      <c r="L1022" s="100">
        <v>7</v>
      </c>
      <c r="M1022" s="100">
        <v>14.3</v>
      </c>
      <c r="N1022" s="100">
        <v>0</v>
      </c>
      <c r="O1022" s="100">
        <v>0</v>
      </c>
      <c r="P1022" s="100">
        <v>10</v>
      </c>
      <c r="Q1022" s="100">
        <v>20</v>
      </c>
      <c r="R1022" s="100">
        <v>4</v>
      </c>
      <c r="S1022" s="100">
        <v>0</v>
      </c>
      <c r="T1022" s="100">
        <v>4</v>
      </c>
      <c r="U1022" s="100">
        <v>25</v>
      </c>
      <c r="V1022" s="100">
        <v>16</v>
      </c>
      <c r="W1022" s="100">
        <v>12.5</v>
      </c>
      <c r="X1022" s="100" t="s">
        <v>85</v>
      </c>
    </row>
    <row r="1023" spans="1:24">
      <c r="A1023" s="100" t="s">
        <v>943</v>
      </c>
      <c r="B1023" s="100" t="s">
        <v>945</v>
      </c>
      <c r="C1023" s="100" t="s">
        <v>948</v>
      </c>
      <c r="D1023" s="100" t="str">
        <f t="shared" si="48"/>
        <v>215210200</v>
      </c>
      <c r="E1023" s="100" t="s">
        <v>812</v>
      </c>
      <c r="F1023" s="100" t="s">
        <v>815</v>
      </c>
      <c r="G1023" s="100" t="s">
        <v>700</v>
      </c>
      <c r="H1023" s="100">
        <v>17</v>
      </c>
      <c r="I1023" s="100">
        <v>11.8</v>
      </c>
      <c r="J1023" s="100">
        <v>0</v>
      </c>
      <c r="K1023" s="100">
        <v>0</v>
      </c>
      <c r="L1023" s="100">
        <v>7</v>
      </c>
      <c r="M1023" s="100">
        <v>14.3</v>
      </c>
      <c r="N1023" s="100">
        <v>0</v>
      </c>
      <c r="O1023" s="100">
        <v>0</v>
      </c>
      <c r="P1023" s="100">
        <v>10</v>
      </c>
      <c r="Q1023" s="100">
        <v>10</v>
      </c>
      <c r="R1023" s="100">
        <v>4</v>
      </c>
      <c r="S1023" s="100">
        <v>0</v>
      </c>
      <c r="T1023" s="100">
        <v>4</v>
      </c>
      <c r="U1023" s="100">
        <v>25</v>
      </c>
      <c r="V1023" s="100">
        <v>16</v>
      </c>
      <c r="W1023" s="100">
        <v>12.5</v>
      </c>
      <c r="X1023" s="100" t="s">
        <v>85</v>
      </c>
    </row>
    <row r="1024" spans="1:24">
      <c r="A1024" s="100" t="s">
        <v>943</v>
      </c>
      <c r="B1024" s="100" t="s">
        <v>945</v>
      </c>
      <c r="C1024" s="100" t="s">
        <v>948</v>
      </c>
      <c r="D1024" s="100" t="str">
        <f t="shared" si="48"/>
        <v>215210200</v>
      </c>
      <c r="E1024" s="100" t="s">
        <v>812</v>
      </c>
      <c r="F1024" s="100" t="s">
        <v>816</v>
      </c>
      <c r="G1024" s="100" t="s">
        <v>699</v>
      </c>
      <c r="H1024" s="100">
        <v>21</v>
      </c>
      <c r="I1024" s="100">
        <v>9.5</v>
      </c>
      <c r="J1024" s="100">
        <v>0</v>
      </c>
      <c r="K1024" s="100">
        <v>0</v>
      </c>
      <c r="L1024" s="100">
        <v>15</v>
      </c>
      <c r="M1024" s="100">
        <v>13.3</v>
      </c>
      <c r="N1024" s="100">
        <v>0</v>
      </c>
      <c r="O1024" s="100">
        <v>0</v>
      </c>
      <c r="P1024" s="100">
        <v>6</v>
      </c>
      <c r="Q1024" s="100">
        <v>0</v>
      </c>
      <c r="R1024" s="100">
        <v>1</v>
      </c>
      <c r="S1024" s="100">
        <v>0</v>
      </c>
      <c r="T1024" s="100">
        <v>5</v>
      </c>
      <c r="U1024" s="100">
        <v>0</v>
      </c>
      <c r="V1024" s="100">
        <v>18</v>
      </c>
      <c r="W1024" s="100">
        <v>5.6</v>
      </c>
      <c r="X1024" s="100" t="s">
        <v>85</v>
      </c>
    </row>
    <row r="1025" spans="1:24">
      <c r="A1025" s="100" t="s">
        <v>943</v>
      </c>
      <c r="B1025" s="100" t="s">
        <v>945</v>
      </c>
      <c r="C1025" s="100" t="s">
        <v>948</v>
      </c>
      <c r="D1025" s="100" t="str">
        <f t="shared" si="48"/>
        <v>215210200</v>
      </c>
      <c r="E1025" s="100" t="s">
        <v>812</v>
      </c>
      <c r="F1025" s="100" t="s">
        <v>816</v>
      </c>
      <c r="G1025" s="100" t="s">
        <v>700</v>
      </c>
      <c r="H1025" s="100">
        <v>21</v>
      </c>
      <c r="I1025" s="100">
        <v>28.6</v>
      </c>
      <c r="J1025" s="100">
        <v>0</v>
      </c>
      <c r="K1025" s="100">
        <v>0</v>
      </c>
      <c r="L1025" s="100">
        <v>15</v>
      </c>
      <c r="M1025" s="100">
        <v>20</v>
      </c>
      <c r="N1025" s="100">
        <v>0</v>
      </c>
      <c r="O1025" s="100">
        <v>0</v>
      </c>
      <c r="P1025" s="100">
        <v>6</v>
      </c>
      <c r="Q1025" s="100">
        <v>50</v>
      </c>
      <c r="R1025" s="100">
        <v>1</v>
      </c>
      <c r="S1025" s="100">
        <v>0</v>
      </c>
      <c r="T1025" s="100">
        <v>5</v>
      </c>
      <c r="U1025" s="100">
        <v>40</v>
      </c>
      <c r="V1025" s="100">
        <v>18</v>
      </c>
      <c r="W1025" s="100">
        <v>33.299999999999997</v>
      </c>
      <c r="X1025" s="100" t="s">
        <v>85</v>
      </c>
    </row>
    <row r="1026" spans="1:24">
      <c r="A1026" s="100" t="s">
        <v>943</v>
      </c>
      <c r="B1026" s="100" t="s">
        <v>945</v>
      </c>
      <c r="C1026" s="100" t="s">
        <v>948</v>
      </c>
      <c r="D1026" s="100" t="str">
        <f t="shared" si="48"/>
        <v>215210200</v>
      </c>
      <c r="E1026" s="100" t="s">
        <v>812</v>
      </c>
      <c r="F1026" s="100" t="s">
        <v>817</v>
      </c>
      <c r="G1026" s="100" t="s">
        <v>699</v>
      </c>
      <c r="H1026" s="100">
        <v>12</v>
      </c>
      <c r="I1026" s="100">
        <v>25</v>
      </c>
      <c r="J1026" s="100">
        <v>0</v>
      </c>
      <c r="K1026" s="100">
        <v>0</v>
      </c>
      <c r="L1026" s="100">
        <v>6</v>
      </c>
      <c r="M1026" s="100">
        <v>16.7</v>
      </c>
      <c r="N1026" s="100">
        <v>0</v>
      </c>
      <c r="O1026" s="100">
        <v>0</v>
      </c>
      <c r="P1026" s="100">
        <v>3</v>
      </c>
      <c r="Q1026" s="100">
        <v>33.299999999999997</v>
      </c>
      <c r="R1026" s="100">
        <v>0</v>
      </c>
      <c r="S1026" s="100">
        <v>0</v>
      </c>
      <c r="T1026" s="100">
        <v>0</v>
      </c>
      <c r="U1026" s="100">
        <v>0</v>
      </c>
      <c r="V1026" s="100">
        <v>6</v>
      </c>
      <c r="W1026" s="100">
        <v>0</v>
      </c>
      <c r="X1026" s="100" t="s">
        <v>85</v>
      </c>
    </row>
    <row r="1027" spans="1:24">
      <c r="A1027" s="100" t="s">
        <v>943</v>
      </c>
      <c r="B1027" s="100" t="s">
        <v>945</v>
      </c>
      <c r="C1027" s="100" t="s">
        <v>948</v>
      </c>
      <c r="D1027" s="100" t="str">
        <f t="shared" si="48"/>
        <v>215210200</v>
      </c>
      <c r="E1027" s="100" t="s">
        <v>812</v>
      </c>
      <c r="F1027" s="100" t="s">
        <v>817</v>
      </c>
      <c r="G1027" s="100" t="s">
        <v>700</v>
      </c>
      <c r="H1027" s="100">
        <v>12</v>
      </c>
      <c r="I1027" s="100">
        <v>58.3</v>
      </c>
      <c r="J1027" s="100">
        <v>0</v>
      </c>
      <c r="K1027" s="100">
        <v>0</v>
      </c>
      <c r="L1027" s="100">
        <v>6</v>
      </c>
      <c r="M1027" s="100">
        <v>66.7</v>
      </c>
      <c r="N1027" s="100">
        <v>0</v>
      </c>
      <c r="O1027" s="100">
        <v>0</v>
      </c>
      <c r="P1027" s="100">
        <v>3</v>
      </c>
      <c r="Q1027" s="100">
        <v>33.299999999999997</v>
      </c>
      <c r="R1027" s="100">
        <v>0</v>
      </c>
      <c r="S1027" s="100">
        <v>0</v>
      </c>
      <c r="T1027" s="100">
        <v>0</v>
      </c>
      <c r="U1027" s="100">
        <v>0</v>
      </c>
      <c r="V1027" s="100">
        <v>6</v>
      </c>
      <c r="W1027" s="100">
        <v>50</v>
      </c>
      <c r="X1027" s="100" t="s">
        <v>85</v>
      </c>
    </row>
    <row r="1028" spans="1:24">
      <c r="A1028" s="100" t="s">
        <v>943</v>
      </c>
      <c r="B1028" s="100" t="s">
        <v>945</v>
      </c>
      <c r="C1028" s="100" t="s">
        <v>948</v>
      </c>
      <c r="D1028" s="100" t="str">
        <f t="shared" si="48"/>
        <v>215210200</v>
      </c>
      <c r="E1028" s="100" t="s">
        <v>812</v>
      </c>
      <c r="F1028" s="100" t="s">
        <v>818</v>
      </c>
      <c r="G1028" s="100" t="s">
        <v>699</v>
      </c>
      <c r="H1028" s="100">
        <v>7</v>
      </c>
      <c r="I1028" s="100">
        <v>42.9</v>
      </c>
      <c r="J1028" s="100">
        <v>0</v>
      </c>
      <c r="K1028" s="100">
        <v>0</v>
      </c>
      <c r="L1028" s="100">
        <v>5</v>
      </c>
      <c r="M1028" s="100">
        <v>40</v>
      </c>
      <c r="N1028" s="100">
        <v>0</v>
      </c>
      <c r="O1028" s="100">
        <v>0</v>
      </c>
      <c r="P1028" s="100">
        <v>1</v>
      </c>
      <c r="Q1028" s="100">
        <v>100</v>
      </c>
      <c r="R1028" s="100">
        <v>0</v>
      </c>
      <c r="S1028" s="100">
        <v>0</v>
      </c>
      <c r="T1028" s="100">
        <v>2</v>
      </c>
      <c r="U1028" s="100">
        <v>0</v>
      </c>
      <c r="V1028" s="100">
        <v>3</v>
      </c>
      <c r="W1028" s="100">
        <v>100</v>
      </c>
      <c r="X1028" s="100" t="s">
        <v>85</v>
      </c>
    </row>
    <row r="1029" spans="1:24">
      <c r="A1029" s="100" t="s">
        <v>943</v>
      </c>
      <c r="B1029" s="100" t="s">
        <v>945</v>
      </c>
      <c r="C1029" s="100" t="s">
        <v>948</v>
      </c>
      <c r="D1029" s="100" t="str">
        <f t="shared" si="48"/>
        <v>215210200</v>
      </c>
      <c r="E1029" s="100" t="s">
        <v>812</v>
      </c>
      <c r="F1029" s="100" t="s">
        <v>818</v>
      </c>
      <c r="G1029" s="100" t="s">
        <v>700</v>
      </c>
      <c r="H1029" s="100">
        <v>7</v>
      </c>
      <c r="I1029" s="100">
        <v>28.6</v>
      </c>
      <c r="J1029" s="100">
        <v>0</v>
      </c>
      <c r="K1029" s="100">
        <v>0</v>
      </c>
      <c r="L1029" s="100">
        <v>5</v>
      </c>
      <c r="M1029" s="100">
        <v>20</v>
      </c>
      <c r="N1029" s="100">
        <v>0</v>
      </c>
      <c r="O1029" s="100">
        <v>0</v>
      </c>
      <c r="P1029" s="100">
        <v>1</v>
      </c>
      <c r="Q1029" s="100">
        <v>100</v>
      </c>
      <c r="R1029" s="100">
        <v>0</v>
      </c>
      <c r="S1029" s="100">
        <v>0</v>
      </c>
      <c r="T1029" s="100">
        <v>2</v>
      </c>
      <c r="U1029" s="100">
        <v>0</v>
      </c>
      <c r="V1029" s="100">
        <v>3</v>
      </c>
      <c r="W1029" s="100">
        <v>66.7</v>
      </c>
      <c r="X1029" s="100" t="s">
        <v>85</v>
      </c>
    </row>
    <row r="1030" spans="1:24">
      <c r="A1030" s="100" t="s">
        <v>943</v>
      </c>
      <c r="B1030" s="100" t="s">
        <v>945</v>
      </c>
      <c r="C1030" s="100" t="s">
        <v>948</v>
      </c>
      <c r="D1030" s="100" t="str">
        <f t="shared" si="48"/>
        <v>215210200</v>
      </c>
      <c r="E1030" s="100" t="s">
        <v>812</v>
      </c>
      <c r="F1030" s="100" t="s">
        <v>819</v>
      </c>
      <c r="G1030" s="100" t="s">
        <v>699</v>
      </c>
      <c r="H1030" s="100">
        <v>11</v>
      </c>
      <c r="I1030" s="100">
        <v>36.4</v>
      </c>
      <c r="J1030" s="100">
        <v>0</v>
      </c>
      <c r="K1030" s="100">
        <v>0</v>
      </c>
      <c r="L1030" s="100">
        <v>9</v>
      </c>
      <c r="M1030" s="100">
        <v>44.4</v>
      </c>
      <c r="N1030" s="100">
        <v>0</v>
      </c>
      <c r="O1030" s="100">
        <v>0</v>
      </c>
      <c r="P1030" s="100">
        <v>2</v>
      </c>
      <c r="Q1030" s="100">
        <v>0</v>
      </c>
      <c r="R1030" s="100">
        <v>1</v>
      </c>
      <c r="S1030" s="100">
        <v>0</v>
      </c>
      <c r="T1030" s="100">
        <v>3</v>
      </c>
      <c r="U1030" s="100">
        <v>66.7</v>
      </c>
      <c r="V1030" s="100">
        <v>6</v>
      </c>
      <c r="W1030" s="100">
        <v>50</v>
      </c>
      <c r="X1030" s="100" t="s">
        <v>85</v>
      </c>
    </row>
    <row r="1031" spans="1:24">
      <c r="A1031" s="100" t="s">
        <v>943</v>
      </c>
      <c r="B1031" s="100" t="s">
        <v>945</v>
      </c>
      <c r="C1031" s="100" t="s">
        <v>948</v>
      </c>
      <c r="D1031" s="100" t="str">
        <f t="shared" si="48"/>
        <v>215210200</v>
      </c>
      <c r="E1031" s="100" t="s">
        <v>812</v>
      </c>
      <c r="F1031" s="100" t="s">
        <v>819</v>
      </c>
      <c r="G1031" s="100" t="s">
        <v>700</v>
      </c>
      <c r="H1031" s="100">
        <v>11</v>
      </c>
      <c r="I1031" s="100">
        <v>0</v>
      </c>
      <c r="J1031" s="100">
        <v>0</v>
      </c>
      <c r="K1031" s="100">
        <v>0</v>
      </c>
      <c r="L1031" s="100">
        <v>9</v>
      </c>
      <c r="M1031" s="100">
        <v>0</v>
      </c>
      <c r="N1031" s="100">
        <v>0</v>
      </c>
      <c r="O1031" s="100">
        <v>0</v>
      </c>
      <c r="P1031" s="100">
        <v>2</v>
      </c>
      <c r="Q1031" s="100">
        <v>0</v>
      </c>
      <c r="R1031" s="100">
        <v>1</v>
      </c>
      <c r="S1031" s="100">
        <v>0</v>
      </c>
      <c r="T1031" s="100">
        <v>3</v>
      </c>
      <c r="U1031" s="100">
        <v>0</v>
      </c>
      <c r="V1031" s="100">
        <v>6</v>
      </c>
      <c r="W1031" s="100">
        <v>0</v>
      </c>
      <c r="X1031" s="100" t="s">
        <v>85</v>
      </c>
    </row>
    <row r="1032" spans="1:24">
      <c r="A1032" s="100" t="s">
        <v>943</v>
      </c>
      <c r="B1032" s="100" t="s">
        <v>945</v>
      </c>
      <c r="C1032" s="100" t="s">
        <v>863</v>
      </c>
      <c r="D1032" s="100" t="str">
        <f t="shared" si="48"/>
        <v>215210210</v>
      </c>
      <c r="E1032" s="100" t="s">
        <v>812</v>
      </c>
      <c r="F1032" s="100" t="s">
        <v>814</v>
      </c>
      <c r="G1032" s="100" t="s">
        <v>699</v>
      </c>
      <c r="H1032" s="100">
        <v>36</v>
      </c>
      <c r="I1032" s="100">
        <v>13.9</v>
      </c>
      <c r="J1032" s="100">
        <v>0</v>
      </c>
      <c r="K1032" s="100">
        <v>0</v>
      </c>
      <c r="L1032" s="100">
        <v>33</v>
      </c>
      <c r="M1032" s="100">
        <v>12.1</v>
      </c>
      <c r="N1032" s="100">
        <v>1</v>
      </c>
      <c r="O1032" s="100">
        <v>0</v>
      </c>
      <c r="P1032" s="100">
        <v>2</v>
      </c>
      <c r="Q1032" s="100">
        <v>50</v>
      </c>
      <c r="R1032" s="100">
        <v>0</v>
      </c>
      <c r="S1032" s="100">
        <v>0</v>
      </c>
      <c r="T1032" s="100">
        <v>10</v>
      </c>
      <c r="U1032" s="100">
        <v>10</v>
      </c>
      <c r="V1032" s="100">
        <v>29</v>
      </c>
      <c r="W1032" s="100">
        <v>17.2</v>
      </c>
      <c r="X1032" s="100" t="s">
        <v>85</v>
      </c>
    </row>
    <row r="1033" spans="1:24">
      <c r="A1033" s="100" t="s">
        <v>943</v>
      </c>
      <c r="B1033" s="100" t="s">
        <v>945</v>
      </c>
      <c r="C1033" s="100" t="s">
        <v>863</v>
      </c>
      <c r="D1033" s="100" t="str">
        <f t="shared" si="48"/>
        <v>215210210</v>
      </c>
      <c r="E1033" s="100" t="s">
        <v>812</v>
      </c>
      <c r="F1033" s="100" t="s">
        <v>814</v>
      </c>
      <c r="G1033" s="100" t="s">
        <v>700</v>
      </c>
      <c r="H1033" s="100">
        <v>36</v>
      </c>
      <c r="I1033" s="100">
        <v>22.2</v>
      </c>
      <c r="J1033" s="100">
        <v>0</v>
      </c>
      <c r="K1033" s="100">
        <v>0</v>
      </c>
      <c r="L1033" s="100">
        <v>33</v>
      </c>
      <c r="M1033" s="100">
        <v>18.2</v>
      </c>
      <c r="N1033" s="100">
        <v>1</v>
      </c>
      <c r="O1033" s="100">
        <v>0</v>
      </c>
      <c r="P1033" s="100">
        <v>2</v>
      </c>
      <c r="Q1033" s="100">
        <v>100</v>
      </c>
      <c r="R1033" s="100">
        <v>0</v>
      </c>
      <c r="S1033" s="100">
        <v>0</v>
      </c>
      <c r="T1033" s="100">
        <v>10</v>
      </c>
      <c r="U1033" s="100">
        <v>30</v>
      </c>
      <c r="V1033" s="100">
        <v>29</v>
      </c>
      <c r="W1033" s="100">
        <v>27.6</v>
      </c>
      <c r="X1033" s="100" t="s">
        <v>85</v>
      </c>
    </row>
    <row r="1034" spans="1:24">
      <c r="A1034" s="100" t="s">
        <v>943</v>
      </c>
      <c r="B1034" s="100" t="s">
        <v>945</v>
      </c>
      <c r="C1034" s="100" t="s">
        <v>863</v>
      </c>
      <c r="D1034" s="100" t="str">
        <f t="shared" si="48"/>
        <v>215210210</v>
      </c>
      <c r="E1034" s="100" t="s">
        <v>812</v>
      </c>
      <c r="F1034" s="100" t="s">
        <v>815</v>
      </c>
      <c r="G1034" s="100" t="s">
        <v>699</v>
      </c>
      <c r="H1034" s="100">
        <v>40</v>
      </c>
      <c r="I1034" s="100">
        <v>25</v>
      </c>
      <c r="J1034" s="100">
        <v>0</v>
      </c>
      <c r="K1034" s="100">
        <v>0</v>
      </c>
      <c r="L1034" s="100">
        <v>33</v>
      </c>
      <c r="M1034" s="100">
        <v>27.3</v>
      </c>
      <c r="N1034" s="100">
        <v>0</v>
      </c>
      <c r="O1034" s="100">
        <v>0</v>
      </c>
      <c r="P1034" s="100">
        <v>7</v>
      </c>
      <c r="Q1034" s="100">
        <v>14.3</v>
      </c>
      <c r="R1034" s="100">
        <v>1</v>
      </c>
      <c r="S1034" s="100">
        <v>0</v>
      </c>
      <c r="T1034" s="100">
        <v>14</v>
      </c>
      <c r="U1034" s="100">
        <v>28.6</v>
      </c>
      <c r="V1034" s="100">
        <v>28</v>
      </c>
      <c r="W1034" s="100">
        <v>32.1</v>
      </c>
      <c r="X1034" s="100" t="s">
        <v>85</v>
      </c>
    </row>
    <row r="1035" spans="1:24">
      <c r="A1035" s="100" t="s">
        <v>943</v>
      </c>
      <c r="B1035" s="100" t="s">
        <v>945</v>
      </c>
      <c r="C1035" s="100" t="s">
        <v>863</v>
      </c>
      <c r="D1035" s="100" t="str">
        <f t="shared" si="48"/>
        <v>215210210</v>
      </c>
      <c r="E1035" s="100" t="s">
        <v>812</v>
      </c>
      <c r="F1035" s="100" t="s">
        <v>815</v>
      </c>
      <c r="G1035" s="100" t="s">
        <v>700</v>
      </c>
      <c r="H1035" s="100">
        <v>40</v>
      </c>
      <c r="I1035" s="100">
        <v>35</v>
      </c>
      <c r="J1035" s="100">
        <v>0</v>
      </c>
      <c r="K1035" s="100">
        <v>0</v>
      </c>
      <c r="L1035" s="100">
        <v>33</v>
      </c>
      <c r="M1035" s="100">
        <v>39.4</v>
      </c>
      <c r="N1035" s="100">
        <v>0</v>
      </c>
      <c r="O1035" s="100">
        <v>0</v>
      </c>
      <c r="P1035" s="100">
        <v>7</v>
      </c>
      <c r="Q1035" s="100">
        <v>14.3</v>
      </c>
      <c r="R1035" s="100">
        <v>1</v>
      </c>
      <c r="S1035" s="100">
        <v>0</v>
      </c>
      <c r="T1035" s="100">
        <v>14</v>
      </c>
      <c r="U1035" s="100">
        <v>21.4</v>
      </c>
      <c r="V1035" s="100">
        <v>28</v>
      </c>
      <c r="W1035" s="100">
        <v>42.8</v>
      </c>
      <c r="X1035" s="100" t="s">
        <v>85</v>
      </c>
    </row>
    <row r="1036" spans="1:24">
      <c r="A1036" s="100" t="s">
        <v>943</v>
      </c>
      <c r="B1036" s="100" t="s">
        <v>945</v>
      </c>
      <c r="C1036" s="100" t="s">
        <v>863</v>
      </c>
      <c r="D1036" s="100" t="str">
        <f t="shared" si="48"/>
        <v>215210210</v>
      </c>
      <c r="E1036" s="100" t="s">
        <v>812</v>
      </c>
      <c r="F1036" s="100" t="s">
        <v>816</v>
      </c>
      <c r="G1036" s="100" t="s">
        <v>699</v>
      </c>
      <c r="H1036" s="100">
        <v>26</v>
      </c>
      <c r="I1036" s="100">
        <v>23.1</v>
      </c>
      <c r="J1036" s="100">
        <v>0</v>
      </c>
      <c r="K1036" s="100">
        <v>0</v>
      </c>
      <c r="L1036" s="100">
        <v>26</v>
      </c>
      <c r="M1036" s="100">
        <v>23.1</v>
      </c>
      <c r="N1036" s="100">
        <v>0</v>
      </c>
      <c r="O1036" s="100">
        <v>0</v>
      </c>
      <c r="P1036" s="100">
        <v>0</v>
      </c>
      <c r="Q1036" s="100">
        <v>0</v>
      </c>
      <c r="R1036" s="100">
        <v>0</v>
      </c>
      <c r="S1036" s="100">
        <v>0</v>
      </c>
      <c r="T1036" s="100">
        <v>6</v>
      </c>
      <c r="U1036" s="100">
        <v>16.7</v>
      </c>
      <c r="V1036" s="100">
        <v>20</v>
      </c>
      <c r="W1036" s="100">
        <v>20</v>
      </c>
      <c r="X1036" s="100" t="s">
        <v>85</v>
      </c>
    </row>
    <row r="1037" spans="1:24">
      <c r="A1037" s="100" t="s">
        <v>943</v>
      </c>
      <c r="B1037" s="100" t="s">
        <v>945</v>
      </c>
      <c r="C1037" s="100" t="s">
        <v>863</v>
      </c>
      <c r="D1037" s="100" t="str">
        <f t="shared" si="48"/>
        <v>215210210</v>
      </c>
      <c r="E1037" s="100" t="s">
        <v>812</v>
      </c>
      <c r="F1037" s="100" t="s">
        <v>816</v>
      </c>
      <c r="G1037" s="100" t="s">
        <v>700</v>
      </c>
      <c r="H1037" s="100">
        <v>26</v>
      </c>
      <c r="I1037" s="100">
        <v>50</v>
      </c>
      <c r="J1037" s="100">
        <v>0</v>
      </c>
      <c r="K1037" s="100">
        <v>0</v>
      </c>
      <c r="L1037" s="100">
        <v>26</v>
      </c>
      <c r="M1037" s="100">
        <v>50</v>
      </c>
      <c r="N1037" s="100">
        <v>0</v>
      </c>
      <c r="O1037" s="100">
        <v>0</v>
      </c>
      <c r="P1037" s="100">
        <v>0</v>
      </c>
      <c r="Q1037" s="100">
        <v>0</v>
      </c>
      <c r="R1037" s="100">
        <v>0</v>
      </c>
      <c r="S1037" s="100">
        <v>0</v>
      </c>
      <c r="T1037" s="100">
        <v>6</v>
      </c>
      <c r="U1037" s="100">
        <v>50</v>
      </c>
      <c r="V1037" s="100">
        <v>20</v>
      </c>
      <c r="W1037" s="100">
        <v>55</v>
      </c>
      <c r="X1037" s="100" t="s">
        <v>85</v>
      </c>
    </row>
    <row r="1038" spans="1:24">
      <c r="A1038" s="100" t="s">
        <v>943</v>
      </c>
      <c r="B1038" s="100" t="s">
        <v>945</v>
      </c>
      <c r="C1038" s="100" t="s">
        <v>863</v>
      </c>
      <c r="D1038" s="100" t="str">
        <f t="shared" si="48"/>
        <v>215210210</v>
      </c>
      <c r="E1038" s="100" t="s">
        <v>812</v>
      </c>
      <c r="F1038" s="100" t="s">
        <v>817</v>
      </c>
      <c r="G1038" s="100" t="s">
        <v>699</v>
      </c>
      <c r="H1038" s="100">
        <v>27</v>
      </c>
      <c r="I1038" s="100">
        <v>48.1</v>
      </c>
      <c r="J1038" s="100">
        <v>0</v>
      </c>
      <c r="K1038" s="100">
        <v>0</v>
      </c>
      <c r="L1038" s="100">
        <v>26</v>
      </c>
      <c r="M1038" s="100">
        <v>46.2</v>
      </c>
      <c r="N1038" s="100">
        <v>0</v>
      </c>
      <c r="O1038" s="100">
        <v>0</v>
      </c>
      <c r="P1038" s="100">
        <v>1</v>
      </c>
      <c r="Q1038" s="100">
        <v>100</v>
      </c>
      <c r="R1038" s="100">
        <v>0</v>
      </c>
      <c r="S1038" s="100">
        <v>0</v>
      </c>
      <c r="T1038" s="100">
        <v>2</v>
      </c>
      <c r="U1038" s="100">
        <v>50</v>
      </c>
      <c r="V1038" s="100">
        <v>22</v>
      </c>
      <c r="W1038" s="100">
        <v>50</v>
      </c>
      <c r="X1038" s="100" t="s">
        <v>85</v>
      </c>
    </row>
    <row r="1039" spans="1:24">
      <c r="A1039" s="100" t="s">
        <v>943</v>
      </c>
      <c r="B1039" s="100" t="s">
        <v>945</v>
      </c>
      <c r="C1039" s="100" t="s">
        <v>863</v>
      </c>
      <c r="D1039" s="100" t="str">
        <f t="shared" si="48"/>
        <v>215210210</v>
      </c>
      <c r="E1039" s="100" t="s">
        <v>812</v>
      </c>
      <c r="F1039" s="100" t="s">
        <v>817</v>
      </c>
      <c r="G1039" s="100" t="s">
        <v>700</v>
      </c>
      <c r="H1039" s="100">
        <v>27</v>
      </c>
      <c r="I1039" s="100">
        <v>37</v>
      </c>
      <c r="J1039" s="100">
        <v>0</v>
      </c>
      <c r="K1039" s="100">
        <v>0</v>
      </c>
      <c r="L1039" s="100">
        <v>26</v>
      </c>
      <c r="M1039" s="100">
        <v>34.6</v>
      </c>
      <c r="N1039" s="100">
        <v>0</v>
      </c>
      <c r="O1039" s="100">
        <v>0</v>
      </c>
      <c r="P1039" s="100">
        <v>1</v>
      </c>
      <c r="Q1039" s="100">
        <v>100</v>
      </c>
      <c r="R1039" s="100">
        <v>0</v>
      </c>
      <c r="S1039" s="100">
        <v>0</v>
      </c>
      <c r="T1039" s="100">
        <v>2</v>
      </c>
      <c r="U1039" s="100">
        <v>50</v>
      </c>
      <c r="V1039" s="100">
        <v>22</v>
      </c>
      <c r="W1039" s="100">
        <v>45.5</v>
      </c>
      <c r="X1039" s="100" t="s">
        <v>85</v>
      </c>
    </row>
    <row r="1040" spans="1:24">
      <c r="A1040" s="100" t="s">
        <v>943</v>
      </c>
      <c r="B1040" s="100" t="s">
        <v>945</v>
      </c>
      <c r="C1040" s="100" t="s">
        <v>863</v>
      </c>
      <c r="D1040" s="100" t="str">
        <f t="shared" si="48"/>
        <v>215210210</v>
      </c>
      <c r="E1040" s="100" t="s">
        <v>812</v>
      </c>
      <c r="F1040" s="100" t="s">
        <v>818</v>
      </c>
      <c r="G1040" s="100" t="s">
        <v>699</v>
      </c>
      <c r="H1040" s="100">
        <v>36</v>
      </c>
      <c r="I1040" s="100">
        <v>19.399999999999999</v>
      </c>
      <c r="J1040" s="100">
        <v>0</v>
      </c>
      <c r="K1040" s="100">
        <v>0</v>
      </c>
      <c r="L1040" s="100">
        <v>36</v>
      </c>
      <c r="M1040" s="100">
        <v>19.399999999999999</v>
      </c>
      <c r="N1040" s="100">
        <v>0</v>
      </c>
      <c r="O1040" s="100">
        <v>0</v>
      </c>
      <c r="P1040" s="100">
        <v>0</v>
      </c>
      <c r="Q1040" s="100">
        <v>0</v>
      </c>
      <c r="R1040" s="100">
        <v>0</v>
      </c>
      <c r="S1040" s="100">
        <v>0</v>
      </c>
      <c r="T1040" s="100">
        <v>4</v>
      </c>
      <c r="U1040" s="100">
        <v>25</v>
      </c>
      <c r="V1040" s="100">
        <v>24</v>
      </c>
      <c r="W1040" s="100">
        <v>16.7</v>
      </c>
      <c r="X1040" s="100" t="s">
        <v>85</v>
      </c>
    </row>
    <row r="1041" spans="1:24">
      <c r="A1041" s="100" t="s">
        <v>943</v>
      </c>
      <c r="B1041" s="100" t="s">
        <v>945</v>
      </c>
      <c r="C1041" s="100" t="s">
        <v>863</v>
      </c>
      <c r="D1041" s="100" t="str">
        <f t="shared" si="48"/>
        <v>215210210</v>
      </c>
      <c r="E1041" s="100" t="s">
        <v>812</v>
      </c>
      <c r="F1041" s="100" t="s">
        <v>818</v>
      </c>
      <c r="G1041" s="100" t="s">
        <v>700</v>
      </c>
      <c r="H1041" s="100">
        <v>36</v>
      </c>
      <c r="I1041" s="100">
        <v>13.9</v>
      </c>
      <c r="J1041" s="100">
        <v>0</v>
      </c>
      <c r="K1041" s="100">
        <v>0</v>
      </c>
      <c r="L1041" s="100">
        <v>36</v>
      </c>
      <c r="M1041" s="100">
        <v>13.9</v>
      </c>
      <c r="N1041" s="100">
        <v>0</v>
      </c>
      <c r="O1041" s="100">
        <v>0</v>
      </c>
      <c r="P1041" s="100">
        <v>0</v>
      </c>
      <c r="Q1041" s="100">
        <v>0</v>
      </c>
      <c r="R1041" s="100">
        <v>0</v>
      </c>
      <c r="S1041" s="100">
        <v>0</v>
      </c>
      <c r="T1041" s="100">
        <v>4</v>
      </c>
      <c r="U1041" s="100">
        <v>25</v>
      </c>
      <c r="V1041" s="100">
        <v>24</v>
      </c>
      <c r="W1041" s="100">
        <v>16.7</v>
      </c>
      <c r="X1041" s="100" t="s">
        <v>85</v>
      </c>
    </row>
    <row r="1042" spans="1:24">
      <c r="A1042" s="100" t="s">
        <v>943</v>
      </c>
      <c r="B1042" s="100" t="s">
        <v>945</v>
      </c>
      <c r="C1042" s="100" t="s">
        <v>863</v>
      </c>
      <c r="D1042" s="100" t="str">
        <f t="shared" si="48"/>
        <v>215210210</v>
      </c>
      <c r="E1042" s="100" t="s">
        <v>812</v>
      </c>
      <c r="F1042" s="100" t="s">
        <v>819</v>
      </c>
      <c r="G1042" s="100" t="s">
        <v>699</v>
      </c>
      <c r="H1042" s="100">
        <v>24</v>
      </c>
      <c r="I1042" s="100">
        <v>33.299999999999997</v>
      </c>
      <c r="J1042" s="100">
        <v>0</v>
      </c>
      <c r="K1042" s="100">
        <v>0</v>
      </c>
      <c r="L1042" s="100">
        <v>23</v>
      </c>
      <c r="M1042" s="100">
        <v>34.799999999999997</v>
      </c>
      <c r="N1042" s="100">
        <v>0</v>
      </c>
      <c r="O1042" s="100">
        <v>0</v>
      </c>
      <c r="P1042" s="100">
        <v>0</v>
      </c>
      <c r="Q1042" s="100">
        <v>0</v>
      </c>
      <c r="R1042" s="100">
        <v>0</v>
      </c>
      <c r="S1042" s="100">
        <v>0</v>
      </c>
      <c r="T1042" s="100">
        <v>7</v>
      </c>
      <c r="U1042" s="100">
        <v>0</v>
      </c>
      <c r="V1042" s="100">
        <v>15</v>
      </c>
      <c r="W1042" s="100">
        <v>46.7</v>
      </c>
      <c r="X1042" s="100" t="s">
        <v>85</v>
      </c>
    </row>
    <row r="1043" spans="1:24">
      <c r="A1043" s="100" t="s">
        <v>943</v>
      </c>
      <c r="B1043" s="100" t="s">
        <v>945</v>
      </c>
      <c r="C1043" s="100" t="s">
        <v>863</v>
      </c>
      <c r="D1043" s="100" t="str">
        <f t="shared" si="48"/>
        <v>215210210</v>
      </c>
      <c r="E1043" s="100" t="s">
        <v>812</v>
      </c>
      <c r="F1043" s="100" t="s">
        <v>819</v>
      </c>
      <c r="G1043" s="100" t="s">
        <v>700</v>
      </c>
      <c r="H1043" s="100">
        <v>24</v>
      </c>
      <c r="I1043" s="100">
        <v>33.299999999999997</v>
      </c>
      <c r="J1043" s="100">
        <v>0</v>
      </c>
      <c r="K1043" s="100">
        <v>0</v>
      </c>
      <c r="L1043" s="100">
        <v>23</v>
      </c>
      <c r="M1043" s="100">
        <v>34.799999999999997</v>
      </c>
      <c r="N1043" s="100">
        <v>0</v>
      </c>
      <c r="O1043" s="100">
        <v>0</v>
      </c>
      <c r="P1043" s="100">
        <v>0</v>
      </c>
      <c r="Q1043" s="100">
        <v>0</v>
      </c>
      <c r="R1043" s="100">
        <v>0</v>
      </c>
      <c r="S1043" s="100">
        <v>0</v>
      </c>
      <c r="T1043" s="100">
        <v>7</v>
      </c>
      <c r="U1043" s="100">
        <v>14.3</v>
      </c>
      <c r="V1043" s="100">
        <v>15</v>
      </c>
      <c r="W1043" s="100">
        <v>40</v>
      </c>
      <c r="X1043" s="100" t="s">
        <v>85</v>
      </c>
    </row>
    <row r="1044" spans="1:24">
      <c r="A1044" s="100" t="s">
        <v>943</v>
      </c>
      <c r="B1044" s="100" t="s">
        <v>945</v>
      </c>
      <c r="C1044" s="100" t="s">
        <v>949</v>
      </c>
      <c r="D1044" s="100" t="str">
        <f t="shared" ref="D1044:D1067" si="49">A1044&amp;B1044&amp;C1044</f>
        <v>215210235</v>
      </c>
      <c r="E1044" s="100" t="s">
        <v>812</v>
      </c>
      <c r="F1044" s="100" t="s">
        <v>814</v>
      </c>
      <c r="G1044" s="100" t="s">
        <v>699</v>
      </c>
      <c r="H1044" s="100">
        <v>41</v>
      </c>
      <c r="I1044" s="100">
        <v>19.5</v>
      </c>
      <c r="J1044" s="100">
        <v>0</v>
      </c>
      <c r="K1044" s="100">
        <v>0</v>
      </c>
      <c r="L1044" s="100">
        <v>37</v>
      </c>
      <c r="M1044" s="100">
        <v>18.899999999999999</v>
      </c>
      <c r="N1044" s="100">
        <v>0</v>
      </c>
      <c r="O1044" s="100">
        <v>0</v>
      </c>
      <c r="P1044" s="100">
        <v>4</v>
      </c>
      <c r="Q1044" s="100">
        <v>25</v>
      </c>
      <c r="R1044" s="100">
        <v>0</v>
      </c>
      <c r="S1044" s="100">
        <v>0</v>
      </c>
      <c r="T1044" s="100">
        <v>11</v>
      </c>
      <c r="U1044" s="100">
        <v>9.1</v>
      </c>
      <c r="V1044" s="100">
        <v>37</v>
      </c>
      <c r="W1044" s="100">
        <v>18.899999999999999</v>
      </c>
      <c r="X1044" s="100" t="s">
        <v>85</v>
      </c>
    </row>
    <row r="1045" spans="1:24">
      <c r="A1045" s="100" t="s">
        <v>943</v>
      </c>
      <c r="B1045" s="100" t="s">
        <v>945</v>
      </c>
      <c r="C1045" s="100" t="s">
        <v>949</v>
      </c>
      <c r="D1045" s="100" t="str">
        <f t="shared" si="49"/>
        <v>215210235</v>
      </c>
      <c r="E1045" s="100" t="s">
        <v>812</v>
      </c>
      <c r="F1045" s="100" t="s">
        <v>814</v>
      </c>
      <c r="G1045" s="100" t="s">
        <v>700</v>
      </c>
      <c r="H1045" s="100">
        <v>43</v>
      </c>
      <c r="I1045" s="100">
        <v>25.6</v>
      </c>
      <c r="J1045" s="100">
        <v>0</v>
      </c>
      <c r="K1045" s="100">
        <v>0</v>
      </c>
      <c r="L1045" s="100">
        <v>39</v>
      </c>
      <c r="M1045" s="100">
        <v>25.6</v>
      </c>
      <c r="N1045" s="100">
        <v>0</v>
      </c>
      <c r="O1045" s="100">
        <v>0</v>
      </c>
      <c r="P1045" s="100">
        <v>4</v>
      </c>
      <c r="Q1045" s="100">
        <v>25</v>
      </c>
      <c r="R1045" s="100">
        <v>0</v>
      </c>
      <c r="S1045" s="100">
        <v>0</v>
      </c>
      <c r="T1045" s="100">
        <v>13</v>
      </c>
      <c r="U1045" s="100">
        <v>15.4</v>
      </c>
      <c r="V1045" s="100">
        <v>39</v>
      </c>
      <c r="W1045" s="100">
        <v>28.2</v>
      </c>
      <c r="X1045" s="100" t="s">
        <v>85</v>
      </c>
    </row>
    <row r="1046" spans="1:24">
      <c r="A1046" s="100" t="s">
        <v>943</v>
      </c>
      <c r="B1046" s="100" t="s">
        <v>945</v>
      </c>
      <c r="C1046" s="100" t="s">
        <v>949</v>
      </c>
      <c r="D1046" s="100" t="str">
        <f t="shared" si="49"/>
        <v>215210235</v>
      </c>
      <c r="E1046" s="100" t="s">
        <v>812</v>
      </c>
      <c r="F1046" s="100" t="s">
        <v>815</v>
      </c>
      <c r="G1046" s="100" t="s">
        <v>699</v>
      </c>
      <c r="H1046" s="100">
        <v>78</v>
      </c>
      <c r="I1046" s="100">
        <v>12.8</v>
      </c>
      <c r="J1046" s="100">
        <v>1</v>
      </c>
      <c r="K1046" s="100">
        <v>0</v>
      </c>
      <c r="L1046" s="100">
        <v>72</v>
      </c>
      <c r="M1046" s="100">
        <v>12.5</v>
      </c>
      <c r="N1046" s="100">
        <v>0</v>
      </c>
      <c r="O1046" s="100">
        <v>0</v>
      </c>
      <c r="P1046" s="100">
        <v>4</v>
      </c>
      <c r="Q1046" s="100">
        <v>25</v>
      </c>
      <c r="R1046" s="100">
        <v>0</v>
      </c>
      <c r="S1046" s="100">
        <v>0</v>
      </c>
      <c r="T1046" s="100">
        <v>16</v>
      </c>
      <c r="U1046" s="100">
        <v>12.5</v>
      </c>
      <c r="V1046" s="100">
        <v>71</v>
      </c>
      <c r="W1046" s="100">
        <v>11.3</v>
      </c>
      <c r="X1046" s="100" t="s">
        <v>85</v>
      </c>
    </row>
    <row r="1047" spans="1:24">
      <c r="A1047" s="100" t="s">
        <v>943</v>
      </c>
      <c r="B1047" s="100" t="s">
        <v>945</v>
      </c>
      <c r="C1047" s="100" t="s">
        <v>949</v>
      </c>
      <c r="D1047" s="100" t="str">
        <f t="shared" si="49"/>
        <v>215210235</v>
      </c>
      <c r="E1047" s="100" t="s">
        <v>812</v>
      </c>
      <c r="F1047" s="100" t="s">
        <v>815</v>
      </c>
      <c r="G1047" s="100" t="s">
        <v>700</v>
      </c>
      <c r="H1047" s="100">
        <v>80</v>
      </c>
      <c r="I1047" s="100">
        <v>11.3</v>
      </c>
      <c r="J1047" s="100">
        <v>1</v>
      </c>
      <c r="K1047" s="100">
        <v>100</v>
      </c>
      <c r="L1047" s="100">
        <v>74</v>
      </c>
      <c r="M1047" s="100">
        <v>10.8</v>
      </c>
      <c r="N1047" s="100">
        <v>0</v>
      </c>
      <c r="O1047" s="100">
        <v>0</v>
      </c>
      <c r="P1047" s="100">
        <v>4</v>
      </c>
      <c r="Q1047" s="100">
        <v>0</v>
      </c>
      <c r="R1047" s="100">
        <v>0</v>
      </c>
      <c r="S1047" s="100">
        <v>0</v>
      </c>
      <c r="T1047" s="100">
        <v>16</v>
      </c>
      <c r="U1047" s="100">
        <v>0</v>
      </c>
      <c r="V1047" s="100">
        <v>73</v>
      </c>
      <c r="W1047" s="100">
        <v>12.3</v>
      </c>
      <c r="X1047" s="100" t="s">
        <v>85</v>
      </c>
    </row>
    <row r="1048" spans="1:24">
      <c r="A1048" s="100" t="s">
        <v>943</v>
      </c>
      <c r="B1048" s="100" t="s">
        <v>945</v>
      </c>
      <c r="C1048" s="100" t="s">
        <v>949</v>
      </c>
      <c r="D1048" s="100" t="str">
        <f t="shared" si="49"/>
        <v>215210235</v>
      </c>
      <c r="E1048" s="100" t="s">
        <v>812</v>
      </c>
      <c r="F1048" s="100" t="s">
        <v>816</v>
      </c>
      <c r="G1048" s="100" t="s">
        <v>699</v>
      </c>
      <c r="H1048" s="100">
        <v>67</v>
      </c>
      <c r="I1048" s="100">
        <v>17.899999999999999</v>
      </c>
      <c r="J1048" s="100">
        <v>0</v>
      </c>
      <c r="K1048" s="100">
        <v>0</v>
      </c>
      <c r="L1048" s="100">
        <v>64</v>
      </c>
      <c r="M1048" s="100">
        <v>17.2</v>
      </c>
      <c r="N1048" s="100">
        <v>0</v>
      </c>
      <c r="O1048" s="100">
        <v>0</v>
      </c>
      <c r="P1048" s="100">
        <v>3</v>
      </c>
      <c r="Q1048" s="100">
        <v>33.299999999999997</v>
      </c>
      <c r="R1048" s="100">
        <v>0</v>
      </c>
      <c r="S1048" s="100">
        <v>0</v>
      </c>
      <c r="T1048" s="100">
        <v>16</v>
      </c>
      <c r="U1048" s="100">
        <v>6.3</v>
      </c>
      <c r="V1048" s="100">
        <v>63</v>
      </c>
      <c r="W1048" s="100">
        <v>19</v>
      </c>
      <c r="X1048" s="100" t="s">
        <v>85</v>
      </c>
    </row>
    <row r="1049" spans="1:24">
      <c r="A1049" s="100" t="s">
        <v>943</v>
      </c>
      <c r="B1049" s="100" t="s">
        <v>945</v>
      </c>
      <c r="C1049" s="100" t="s">
        <v>949</v>
      </c>
      <c r="D1049" s="100" t="str">
        <f t="shared" si="49"/>
        <v>215210235</v>
      </c>
      <c r="E1049" s="100" t="s">
        <v>812</v>
      </c>
      <c r="F1049" s="100" t="s">
        <v>816</v>
      </c>
      <c r="G1049" s="100" t="s">
        <v>700</v>
      </c>
      <c r="H1049" s="100">
        <v>68</v>
      </c>
      <c r="I1049" s="100">
        <v>45.6</v>
      </c>
      <c r="J1049" s="100">
        <v>0</v>
      </c>
      <c r="K1049" s="100">
        <v>0</v>
      </c>
      <c r="L1049" s="100">
        <v>65</v>
      </c>
      <c r="M1049" s="100">
        <v>46.2</v>
      </c>
      <c r="N1049" s="100">
        <v>0</v>
      </c>
      <c r="O1049" s="100">
        <v>0</v>
      </c>
      <c r="P1049" s="100">
        <v>3</v>
      </c>
      <c r="Q1049" s="100">
        <v>33.299999999999997</v>
      </c>
      <c r="R1049" s="100">
        <v>0</v>
      </c>
      <c r="S1049" s="100">
        <v>0</v>
      </c>
      <c r="T1049" s="100">
        <v>17</v>
      </c>
      <c r="U1049" s="100">
        <v>29.4</v>
      </c>
      <c r="V1049" s="100">
        <v>64</v>
      </c>
      <c r="W1049" s="100">
        <v>46.9</v>
      </c>
      <c r="X1049" s="100" t="s">
        <v>85</v>
      </c>
    </row>
    <row r="1050" spans="1:24">
      <c r="A1050" s="100" t="s">
        <v>943</v>
      </c>
      <c r="B1050" s="100" t="s">
        <v>945</v>
      </c>
      <c r="C1050" s="100" t="s">
        <v>949</v>
      </c>
      <c r="D1050" s="100" t="str">
        <f t="shared" si="49"/>
        <v>215210235</v>
      </c>
      <c r="E1050" s="100" t="s">
        <v>812</v>
      </c>
      <c r="F1050" s="100" t="s">
        <v>817</v>
      </c>
      <c r="G1050" s="100" t="s">
        <v>699</v>
      </c>
      <c r="H1050" s="100">
        <v>79</v>
      </c>
      <c r="I1050" s="100">
        <v>19</v>
      </c>
      <c r="J1050" s="100">
        <v>0</v>
      </c>
      <c r="K1050" s="100">
        <v>0</v>
      </c>
      <c r="L1050" s="100">
        <v>73</v>
      </c>
      <c r="M1050" s="100">
        <v>20.5</v>
      </c>
      <c r="N1050" s="100">
        <v>0</v>
      </c>
      <c r="O1050" s="100">
        <v>0</v>
      </c>
      <c r="P1050" s="100">
        <v>5</v>
      </c>
      <c r="Q1050" s="100">
        <v>0</v>
      </c>
      <c r="R1050" s="100">
        <v>1</v>
      </c>
      <c r="S1050" s="100">
        <v>0</v>
      </c>
      <c r="T1050" s="100">
        <v>30</v>
      </c>
      <c r="U1050" s="100">
        <v>6.7</v>
      </c>
      <c r="V1050" s="100">
        <v>51</v>
      </c>
      <c r="W1050" s="100">
        <v>13.7</v>
      </c>
      <c r="X1050" s="100" t="s">
        <v>85</v>
      </c>
    </row>
    <row r="1051" spans="1:24">
      <c r="A1051" s="100" t="s">
        <v>943</v>
      </c>
      <c r="B1051" s="100" t="s">
        <v>945</v>
      </c>
      <c r="C1051" s="100" t="s">
        <v>949</v>
      </c>
      <c r="D1051" s="100" t="str">
        <f t="shared" si="49"/>
        <v>215210235</v>
      </c>
      <c r="E1051" s="100" t="s">
        <v>812</v>
      </c>
      <c r="F1051" s="100" t="s">
        <v>817</v>
      </c>
      <c r="G1051" s="100" t="s">
        <v>700</v>
      </c>
      <c r="H1051" s="100">
        <v>79</v>
      </c>
      <c r="I1051" s="100">
        <v>19</v>
      </c>
      <c r="J1051" s="100">
        <v>0</v>
      </c>
      <c r="K1051" s="100">
        <v>0</v>
      </c>
      <c r="L1051" s="100">
        <v>73</v>
      </c>
      <c r="M1051" s="100">
        <v>20.6</v>
      </c>
      <c r="N1051" s="100">
        <v>0</v>
      </c>
      <c r="O1051" s="100">
        <v>0</v>
      </c>
      <c r="P1051" s="100">
        <v>5</v>
      </c>
      <c r="Q1051" s="100">
        <v>0</v>
      </c>
      <c r="R1051" s="100">
        <v>1</v>
      </c>
      <c r="S1051" s="100">
        <v>0</v>
      </c>
      <c r="T1051" s="100">
        <v>30</v>
      </c>
      <c r="U1051" s="100">
        <v>10</v>
      </c>
      <c r="V1051" s="100">
        <v>51</v>
      </c>
      <c r="W1051" s="100">
        <v>13.7</v>
      </c>
      <c r="X1051" s="100" t="s">
        <v>85</v>
      </c>
    </row>
    <row r="1052" spans="1:24">
      <c r="A1052" s="100" t="s">
        <v>943</v>
      </c>
      <c r="B1052" s="100" t="s">
        <v>945</v>
      </c>
      <c r="C1052" s="100" t="s">
        <v>949</v>
      </c>
      <c r="D1052" s="100" t="str">
        <f t="shared" si="49"/>
        <v>215210235</v>
      </c>
      <c r="E1052" s="100" t="s">
        <v>812</v>
      </c>
      <c r="F1052" s="100" t="s">
        <v>818</v>
      </c>
      <c r="G1052" s="100" t="s">
        <v>699</v>
      </c>
      <c r="H1052" s="100">
        <v>70</v>
      </c>
      <c r="I1052" s="100">
        <v>11.4</v>
      </c>
      <c r="J1052" s="100">
        <v>0</v>
      </c>
      <c r="K1052" s="100">
        <v>0</v>
      </c>
      <c r="L1052" s="100">
        <v>60</v>
      </c>
      <c r="M1052" s="100">
        <v>13.3</v>
      </c>
      <c r="N1052" s="100">
        <v>0</v>
      </c>
      <c r="O1052" s="100">
        <v>0</v>
      </c>
      <c r="P1052" s="100">
        <v>6</v>
      </c>
      <c r="Q1052" s="100">
        <v>0</v>
      </c>
      <c r="R1052" s="100">
        <v>0</v>
      </c>
      <c r="S1052" s="100">
        <v>0</v>
      </c>
      <c r="T1052" s="100">
        <v>25</v>
      </c>
      <c r="U1052" s="100">
        <v>0</v>
      </c>
      <c r="V1052" s="100">
        <v>44</v>
      </c>
      <c r="W1052" s="100">
        <v>15.9</v>
      </c>
      <c r="X1052" s="100" t="s">
        <v>85</v>
      </c>
    </row>
    <row r="1053" spans="1:24">
      <c r="A1053" s="100" t="s">
        <v>943</v>
      </c>
      <c r="B1053" s="100" t="s">
        <v>945</v>
      </c>
      <c r="C1053" s="100" t="s">
        <v>949</v>
      </c>
      <c r="D1053" s="100" t="str">
        <f t="shared" si="49"/>
        <v>215210235</v>
      </c>
      <c r="E1053" s="100" t="s">
        <v>812</v>
      </c>
      <c r="F1053" s="100" t="s">
        <v>818</v>
      </c>
      <c r="G1053" s="100" t="s">
        <v>700</v>
      </c>
      <c r="H1053" s="100">
        <v>70</v>
      </c>
      <c r="I1053" s="100">
        <v>2.9</v>
      </c>
      <c r="J1053" s="100">
        <v>0</v>
      </c>
      <c r="K1053" s="100">
        <v>0</v>
      </c>
      <c r="L1053" s="100">
        <v>60</v>
      </c>
      <c r="M1053" s="100">
        <v>3.3</v>
      </c>
      <c r="N1053" s="100">
        <v>0</v>
      </c>
      <c r="O1053" s="100">
        <v>0</v>
      </c>
      <c r="P1053" s="100">
        <v>6</v>
      </c>
      <c r="Q1053" s="100">
        <v>0</v>
      </c>
      <c r="R1053" s="100">
        <v>0</v>
      </c>
      <c r="S1053" s="100">
        <v>0</v>
      </c>
      <c r="T1053" s="100">
        <v>25</v>
      </c>
      <c r="U1053" s="100">
        <v>0</v>
      </c>
      <c r="V1053" s="100">
        <v>44</v>
      </c>
      <c r="W1053" s="100">
        <v>4.5</v>
      </c>
      <c r="X1053" s="100" t="s">
        <v>85</v>
      </c>
    </row>
    <row r="1054" spans="1:24">
      <c r="A1054" s="100" t="s">
        <v>943</v>
      </c>
      <c r="B1054" s="100" t="s">
        <v>945</v>
      </c>
      <c r="C1054" s="100" t="s">
        <v>949</v>
      </c>
      <c r="D1054" s="100" t="str">
        <f t="shared" si="49"/>
        <v>215210235</v>
      </c>
      <c r="E1054" s="100" t="s">
        <v>812</v>
      </c>
      <c r="F1054" s="100" t="s">
        <v>819</v>
      </c>
      <c r="G1054" s="100" t="s">
        <v>699</v>
      </c>
      <c r="H1054" s="100">
        <v>70</v>
      </c>
      <c r="I1054" s="100">
        <v>50</v>
      </c>
      <c r="J1054" s="100">
        <v>2</v>
      </c>
      <c r="K1054" s="100">
        <v>50</v>
      </c>
      <c r="L1054" s="100">
        <v>63</v>
      </c>
      <c r="M1054" s="100">
        <v>49.2</v>
      </c>
      <c r="N1054" s="100">
        <v>0</v>
      </c>
      <c r="O1054" s="100">
        <v>0</v>
      </c>
      <c r="P1054" s="100">
        <v>2</v>
      </c>
      <c r="Q1054" s="100">
        <v>50</v>
      </c>
      <c r="R1054" s="100">
        <v>0</v>
      </c>
      <c r="S1054" s="100">
        <v>0</v>
      </c>
      <c r="T1054" s="100">
        <v>26</v>
      </c>
      <c r="U1054" s="100">
        <v>19.2</v>
      </c>
      <c r="V1054" s="100">
        <v>33</v>
      </c>
      <c r="W1054" s="100">
        <v>33.299999999999997</v>
      </c>
      <c r="X1054" s="100" t="s">
        <v>85</v>
      </c>
    </row>
    <row r="1055" spans="1:24">
      <c r="A1055" s="100" t="s">
        <v>943</v>
      </c>
      <c r="B1055" s="100" t="s">
        <v>945</v>
      </c>
      <c r="C1055" s="100" t="s">
        <v>949</v>
      </c>
      <c r="D1055" s="100" t="str">
        <f t="shared" si="49"/>
        <v>215210235</v>
      </c>
      <c r="E1055" s="100" t="s">
        <v>812</v>
      </c>
      <c r="F1055" s="100" t="s">
        <v>819</v>
      </c>
      <c r="G1055" s="100" t="s">
        <v>700</v>
      </c>
      <c r="H1055" s="100">
        <v>69</v>
      </c>
      <c r="I1055" s="100">
        <v>34.700000000000003</v>
      </c>
      <c r="J1055" s="100">
        <v>2</v>
      </c>
      <c r="K1055" s="100">
        <v>50</v>
      </c>
      <c r="L1055" s="100">
        <v>62</v>
      </c>
      <c r="M1055" s="100">
        <v>32.200000000000003</v>
      </c>
      <c r="N1055" s="100">
        <v>0</v>
      </c>
      <c r="O1055" s="100">
        <v>0</v>
      </c>
      <c r="P1055" s="100">
        <v>2</v>
      </c>
      <c r="Q1055" s="100">
        <v>0</v>
      </c>
      <c r="R1055" s="100">
        <v>0</v>
      </c>
      <c r="S1055" s="100">
        <v>0</v>
      </c>
      <c r="T1055" s="100">
        <v>25</v>
      </c>
      <c r="U1055" s="100">
        <v>20</v>
      </c>
      <c r="V1055" s="100">
        <v>32</v>
      </c>
      <c r="W1055" s="100">
        <v>34.4</v>
      </c>
      <c r="X1055" s="100" t="s">
        <v>85</v>
      </c>
    </row>
    <row r="1056" spans="1:24">
      <c r="A1056" s="100" t="s">
        <v>943</v>
      </c>
      <c r="B1056" s="100" t="s">
        <v>945</v>
      </c>
      <c r="C1056" s="100" t="s">
        <v>867</v>
      </c>
      <c r="D1056" s="100" t="str">
        <f t="shared" si="49"/>
        <v>215210250</v>
      </c>
      <c r="E1056" s="100" t="s">
        <v>812</v>
      </c>
      <c r="F1056" s="100" t="s">
        <v>814</v>
      </c>
      <c r="G1056" s="100" t="s">
        <v>699</v>
      </c>
      <c r="H1056" s="100">
        <v>34</v>
      </c>
      <c r="I1056" s="100">
        <v>17.600000000000001</v>
      </c>
      <c r="J1056" s="100">
        <v>1</v>
      </c>
      <c r="K1056" s="100">
        <v>100</v>
      </c>
      <c r="L1056" s="100">
        <v>32</v>
      </c>
      <c r="M1056" s="100">
        <v>15.6</v>
      </c>
      <c r="N1056" s="100">
        <v>0</v>
      </c>
      <c r="O1056" s="100">
        <v>0</v>
      </c>
      <c r="P1056" s="100">
        <v>1</v>
      </c>
      <c r="Q1056" s="100">
        <v>0</v>
      </c>
      <c r="R1056" s="100">
        <v>1</v>
      </c>
      <c r="S1056" s="100">
        <v>0</v>
      </c>
      <c r="T1056" s="100">
        <v>6</v>
      </c>
      <c r="U1056" s="100">
        <v>0</v>
      </c>
      <c r="V1056" s="100">
        <v>25</v>
      </c>
      <c r="W1056" s="100">
        <v>24</v>
      </c>
      <c r="X1056" s="100" t="s">
        <v>85</v>
      </c>
    </row>
    <row r="1057" spans="1:24">
      <c r="A1057" s="100" t="s">
        <v>943</v>
      </c>
      <c r="B1057" s="100" t="s">
        <v>945</v>
      </c>
      <c r="C1057" s="100" t="s">
        <v>867</v>
      </c>
      <c r="D1057" s="100" t="str">
        <f t="shared" si="49"/>
        <v>215210250</v>
      </c>
      <c r="E1057" s="100" t="s">
        <v>812</v>
      </c>
      <c r="F1057" s="100" t="s">
        <v>814</v>
      </c>
      <c r="G1057" s="100" t="s">
        <v>700</v>
      </c>
      <c r="H1057" s="100">
        <v>33</v>
      </c>
      <c r="I1057" s="100">
        <v>18.2</v>
      </c>
      <c r="J1057" s="100">
        <v>1</v>
      </c>
      <c r="K1057" s="100">
        <v>0</v>
      </c>
      <c r="L1057" s="100">
        <v>31</v>
      </c>
      <c r="M1057" s="100">
        <v>19.399999999999999</v>
      </c>
      <c r="N1057" s="100">
        <v>0</v>
      </c>
      <c r="O1057" s="100">
        <v>0</v>
      </c>
      <c r="P1057" s="100">
        <v>1</v>
      </c>
      <c r="Q1057" s="100">
        <v>0</v>
      </c>
      <c r="R1057" s="100">
        <v>1</v>
      </c>
      <c r="S1057" s="100">
        <v>0</v>
      </c>
      <c r="T1057" s="100">
        <v>6</v>
      </c>
      <c r="U1057" s="100">
        <v>16.7</v>
      </c>
      <c r="V1057" s="100">
        <v>24</v>
      </c>
      <c r="W1057" s="100">
        <v>20.8</v>
      </c>
      <c r="X1057" s="100" t="s">
        <v>85</v>
      </c>
    </row>
    <row r="1058" spans="1:24">
      <c r="A1058" s="100" t="s">
        <v>943</v>
      </c>
      <c r="B1058" s="100" t="s">
        <v>945</v>
      </c>
      <c r="C1058" s="100" t="s">
        <v>867</v>
      </c>
      <c r="D1058" s="100" t="str">
        <f t="shared" si="49"/>
        <v>215210250</v>
      </c>
      <c r="E1058" s="100" t="s">
        <v>812</v>
      </c>
      <c r="F1058" s="100" t="s">
        <v>815</v>
      </c>
      <c r="G1058" s="100" t="s">
        <v>699</v>
      </c>
      <c r="H1058" s="100">
        <v>44</v>
      </c>
      <c r="I1058" s="100">
        <v>22.7</v>
      </c>
      <c r="J1058" s="100">
        <v>0</v>
      </c>
      <c r="K1058" s="100">
        <v>0</v>
      </c>
      <c r="L1058" s="100">
        <v>43</v>
      </c>
      <c r="M1058" s="100">
        <v>20.9</v>
      </c>
      <c r="N1058" s="100">
        <v>1</v>
      </c>
      <c r="O1058" s="100">
        <v>100</v>
      </c>
      <c r="P1058" s="100">
        <v>0</v>
      </c>
      <c r="Q1058" s="100">
        <v>0</v>
      </c>
      <c r="R1058" s="100">
        <v>0</v>
      </c>
      <c r="S1058" s="100">
        <v>0</v>
      </c>
      <c r="T1058" s="100">
        <v>11</v>
      </c>
      <c r="U1058" s="100">
        <v>0</v>
      </c>
      <c r="V1058" s="100">
        <v>39</v>
      </c>
      <c r="W1058" s="100">
        <v>25.6</v>
      </c>
      <c r="X1058" s="100" t="s">
        <v>85</v>
      </c>
    </row>
    <row r="1059" spans="1:24">
      <c r="A1059" s="100" t="s">
        <v>943</v>
      </c>
      <c r="B1059" s="100" t="s">
        <v>945</v>
      </c>
      <c r="C1059" s="100" t="s">
        <v>867</v>
      </c>
      <c r="D1059" s="100" t="str">
        <f t="shared" si="49"/>
        <v>215210250</v>
      </c>
      <c r="E1059" s="100" t="s">
        <v>812</v>
      </c>
      <c r="F1059" s="100" t="s">
        <v>815</v>
      </c>
      <c r="G1059" s="100" t="s">
        <v>700</v>
      </c>
      <c r="H1059" s="100">
        <v>44</v>
      </c>
      <c r="I1059" s="100">
        <v>36.4</v>
      </c>
      <c r="J1059" s="100">
        <v>0</v>
      </c>
      <c r="K1059" s="100">
        <v>0</v>
      </c>
      <c r="L1059" s="100">
        <v>43</v>
      </c>
      <c r="M1059" s="100">
        <v>34.9</v>
      </c>
      <c r="N1059" s="100">
        <v>1</v>
      </c>
      <c r="O1059" s="100">
        <v>100</v>
      </c>
      <c r="P1059" s="100">
        <v>0</v>
      </c>
      <c r="Q1059" s="100">
        <v>0</v>
      </c>
      <c r="R1059" s="100">
        <v>0</v>
      </c>
      <c r="S1059" s="100">
        <v>0</v>
      </c>
      <c r="T1059" s="100">
        <v>11</v>
      </c>
      <c r="U1059" s="100">
        <v>18.2</v>
      </c>
      <c r="V1059" s="100">
        <v>39</v>
      </c>
      <c r="W1059" s="100">
        <v>35.9</v>
      </c>
      <c r="X1059" s="100" t="s">
        <v>85</v>
      </c>
    </row>
    <row r="1060" spans="1:24">
      <c r="A1060" s="100" t="s">
        <v>943</v>
      </c>
      <c r="B1060" s="100" t="s">
        <v>945</v>
      </c>
      <c r="C1060" s="100" t="s">
        <v>867</v>
      </c>
      <c r="D1060" s="100" t="str">
        <f t="shared" si="49"/>
        <v>215210250</v>
      </c>
      <c r="E1060" s="100" t="s">
        <v>812</v>
      </c>
      <c r="F1060" s="100" t="s">
        <v>816</v>
      </c>
      <c r="G1060" s="100" t="s">
        <v>699</v>
      </c>
      <c r="H1060" s="100">
        <v>29</v>
      </c>
      <c r="I1060" s="100">
        <v>10.3</v>
      </c>
      <c r="J1060" s="100">
        <v>0</v>
      </c>
      <c r="K1060" s="100">
        <v>0</v>
      </c>
      <c r="L1060" s="100">
        <v>29</v>
      </c>
      <c r="M1060" s="100">
        <v>10.3</v>
      </c>
      <c r="N1060" s="100">
        <v>0</v>
      </c>
      <c r="O1060" s="100">
        <v>0</v>
      </c>
      <c r="P1060" s="100">
        <v>0</v>
      </c>
      <c r="Q1060" s="100">
        <v>0</v>
      </c>
      <c r="R1060" s="100">
        <v>0</v>
      </c>
      <c r="S1060" s="100">
        <v>0</v>
      </c>
      <c r="T1060" s="100">
        <v>6</v>
      </c>
      <c r="U1060" s="100">
        <v>0</v>
      </c>
      <c r="V1060" s="100">
        <v>20</v>
      </c>
      <c r="W1060" s="100">
        <v>10</v>
      </c>
      <c r="X1060" s="100" t="s">
        <v>85</v>
      </c>
    </row>
    <row r="1061" spans="1:24">
      <c r="A1061" s="100" t="s">
        <v>943</v>
      </c>
      <c r="B1061" s="100" t="s">
        <v>945</v>
      </c>
      <c r="C1061" s="100" t="s">
        <v>867</v>
      </c>
      <c r="D1061" s="100" t="str">
        <f t="shared" si="49"/>
        <v>215210250</v>
      </c>
      <c r="E1061" s="100" t="s">
        <v>812</v>
      </c>
      <c r="F1061" s="100" t="s">
        <v>816</v>
      </c>
      <c r="G1061" s="100" t="s">
        <v>700</v>
      </c>
      <c r="H1061" s="100">
        <v>29</v>
      </c>
      <c r="I1061" s="100">
        <v>48.3</v>
      </c>
      <c r="J1061" s="100">
        <v>0</v>
      </c>
      <c r="K1061" s="100">
        <v>0</v>
      </c>
      <c r="L1061" s="100">
        <v>29</v>
      </c>
      <c r="M1061" s="100">
        <v>48.3</v>
      </c>
      <c r="N1061" s="100">
        <v>0</v>
      </c>
      <c r="O1061" s="100">
        <v>0</v>
      </c>
      <c r="P1061" s="100">
        <v>0</v>
      </c>
      <c r="Q1061" s="100">
        <v>0</v>
      </c>
      <c r="R1061" s="100">
        <v>0</v>
      </c>
      <c r="S1061" s="100">
        <v>0</v>
      </c>
      <c r="T1061" s="100">
        <v>6</v>
      </c>
      <c r="U1061" s="100">
        <v>16.7</v>
      </c>
      <c r="V1061" s="100">
        <v>20</v>
      </c>
      <c r="W1061" s="100">
        <v>45</v>
      </c>
      <c r="X1061" s="100" t="s">
        <v>85</v>
      </c>
    </row>
    <row r="1062" spans="1:24">
      <c r="A1062" s="100" t="s">
        <v>943</v>
      </c>
      <c r="B1062" s="100" t="s">
        <v>945</v>
      </c>
      <c r="C1062" s="100" t="s">
        <v>867</v>
      </c>
      <c r="D1062" s="100" t="str">
        <f t="shared" si="49"/>
        <v>215210250</v>
      </c>
      <c r="E1062" s="100" t="s">
        <v>812</v>
      </c>
      <c r="F1062" s="100" t="s">
        <v>817</v>
      </c>
      <c r="G1062" s="100" t="s">
        <v>699</v>
      </c>
      <c r="H1062" s="100">
        <v>32</v>
      </c>
      <c r="I1062" s="100">
        <v>12.5</v>
      </c>
      <c r="J1062" s="100">
        <v>0</v>
      </c>
      <c r="K1062" s="100">
        <v>0</v>
      </c>
      <c r="L1062" s="100">
        <v>29</v>
      </c>
      <c r="M1062" s="100">
        <v>6.9</v>
      </c>
      <c r="N1062" s="100">
        <v>1</v>
      </c>
      <c r="O1062" s="100">
        <v>100</v>
      </c>
      <c r="P1062" s="100">
        <v>2</v>
      </c>
      <c r="Q1062" s="100">
        <v>50</v>
      </c>
      <c r="R1062" s="100">
        <v>0</v>
      </c>
      <c r="S1062" s="100">
        <v>0</v>
      </c>
      <c r="T1062" s="100">
        <v>7</v>
      </c>
      <c r="U1062" s="100">
        <v>0</v>
      </c>
      <c r="V1062" s="100">
        <v>22</v>
      </c>
      <c r="W1062" s="100">
        <v>18.2</v>
      </c>
      <c r="X1062" s="100" t="s">
        <v>85</v>
      </c>
    </row>
    <row r="1063" spans="1:24">
      <c r="A1063" s="100" t="s">
        <v>943</v>
      </c>
      <c r="B1063" s="100" t="s">
        <v>945</v>
      </c>
      <c r="C1063" s="100" t="s">
        <v>867</v>
      </c>
      <c r="D1063" s="100" t="str">
        <f t="shared" si="49"/>
        <v>215210250</v>
      </c>
      <c r="E1063" s="100" t="s">
        <v>812</v>
      </c>
      <c r="F1063" s="100" t="s">
        <v>817</v>
      </c>
      <c r="G1063" s="100" t="s">
        <v>700</v>
      </c>
      <c r="H1063" s="100">
        <v>33</v>
      </c>
      <c r="I1063" s="100">
        <v>12.1</v>
      </c>
      <c r="J1063" s="100">
        <v>0</v>
      </c>
      <c r="K1063" s="100">
        <v>0</v>
      </c>
      <c r="L1063" s="100">
        <v>30</v>
      </c>
      <c r="M1063" s="100">
        <v>6.7</v>
      </c>
      <c r="N1063" s="100">
        <v>1</v>
      </c>
      <c r="O1063" s="100">
        <v>100</v>
      </c>
      <c r="P1063" s="100">
        <v>2</v>
      </c>
      <c r="Q1063" s="100">
        <v>50</v>
      </c>
      <c r="R1063" s="100">
        <v>0</v>
      </c>
      <c r="S1063" s="100">
        <v>0</v>
      </c>
      <c r="T1063" s="100">
        <v>7</v>
      </c>
      <c r="U1063" s="100">
        <v>0</v>
      </c>
      <c r="V1063" s="100">
        <v>23</v>
      </c>
      <c r="W1063" s="100">
        <v>17.399999999999999</v>
      </c>
      <c r="X1063" s="100" t="s">
        <v>85</v>
      </c>
    </row>
    <row r="1064" spans="1:24">
      <c r="A1064" s="100" t="s">
        <v>943</v>
      </c>
      <c r="B1064" s="100" t="s">
        <v>945</v>
      </c>
      <c r="C1064" s="100" t="s">
        <v>867</v>
      </c>
      <c r="D1064" s="100" t="str">
        <f t="shared" si="49"/>
        <v>215210250</v>
      </c>
      <c r="E1064" s="100" t="s">
        <v>812</v>
      </c>
      <c r="F1064" s="100" t="s">
        <v>818</v>
      </c>
      <c r="G1064" s="100" t="s">
        <v>699</v>
      </c>
      <c r="H1064" s="100">
        <v>12</v>
      </c>
      <c r="I1064" s="100">
        <v>25</v>
      </c>
      <c r="J1064" s="100">
        <v>0</v>
      </c>
      <c r="K1064" s="100">
        <v>0</v>
      </c>
      <c r="L1064" s="100">
        <v>11</v>
      </c>
      <c r="M1064" s="100">
        <v>18.2</v>
      </c>
      <c r="N1064" s="100">
        <v>0</v>
      </c>
      <c r="O1064" s="100">
        <v>0</v>
      </c>
      <c r="P1064" s="100">
        <v>1</v>
      </c>
      <c r="Q1064" s="100">
        <v>100</v>
      </c>
      <c r="R1064" s="100">
        <v>0</v>
      </c>
      <c r="S1064" s="100">
        <v>0</v>
      </c>
      <c r="T1064" s="100">
        <v>3</v>
      </c>
      <c r="U1064" s="100">
        <v>33.299999999999997</v>
      </c>
      <c r="V1064" s="100">
        <v>9</v>
      </c>
      <c r="W1064" s="100">
        <v>22.2</v>
      </c>
      <c r="X1064" s="100" t="s">
        <v>85</v>
      </c>
    </row>
    <row r="1065" spans="1:24">
      <c r="A1065" s="100" t="s">
        <v>943</v>
      </c>
      <c r="B1065" s="100" t="s">
        <v>945</v>
      </c>
      <c r="C1065" s="100" t="s">
        <v>867</v>
      </c>
      <c r="D1065" s="100" t="str">
        <f t="shared" si="49"/>
        <v>215210250</v>
      </c>
      <c r="E1065" s="100" t="s">
        <v>812</v>
      </c>
      <c r="F1065" s="100" t="s">
        <v>818</v>
      </c>
      <c r="G1065" s="100" t="s">
        <v>700</v>
      </c>
      <c r="H1065" s="100">
        <v>12</v>
      </c>
      <c r="I1065" s="100">
        <v>33.299999999999997</v>
      </c>
      <c r="J1065" s="100">
        <v>0</v>
      </c>
      <c r="K1065" s="100">
        <v>0</v>
      </c>
      <c r="L1065" s="100">
        <v>11</v>
      </c>
      <c r="M1065" s="100">
        <v>27.3</v>
      </c>
      <c r="N1065" s="100">
        <v>0</v>
      </c>
      <c r="O1065" s="100">
        <v>0</v>
      </c>
      <c r="P1065" s="100">
        <v>1</v>
      </c>
      <c r="Q1065" s="100">
        <v>100</v>
      </c>
      <c r="R1065" s="100">
        <v>0</v>
      </c>
      <c r="S1065" s="100">
        <v>0</v>
      </c>
      <c r="T1065" s="100">
        <v>3</v>
      </c>
      <c r="U1065" s="100">
        <v>33.299999999999997</v>
      </c>
      <c r="V1065" s="100">
        <v>9</v>
      </c>
      <c r="W1065" s="100">
        <v>22.2</v>
      </c>
      <c r="X1065" s="100" t="s">
        <v>85</v>
      </c>
    </row>
    <row r="1066" spans="1:24">
      <c r="A1066" s="100" t="s">
        <v>943</v>
      </c>
      <c r="B1066" s="100" t="s">
        <v>945</v>
      </c>
      <c r="C1066" s="100" t="s">
        <v>867</v>
      </c>
      <c r="D1066" s="100" t="str">
        <f t="shared" si="49"/>
        <v>215210250</v>
      </c>
      <c r="E1066" s="100" t="s">
        <v>812</v>
      </c>
      <c r="F1066" s="100" t="s">
        <v>819</v>
      </c>
      <c r="G1066" s="100" t="s">
        <v>699</v>
      </c>
      <c r="H1066" s="100">
        <v>2</v>
      </c>
      <c r="I1066" s="100">
        <v>50</v>
      </c>
      <c r="J1066" s="100">
        <v>0</v>
      </c>
      <c r="K1066" s="100">
        <v>0</v>
      </c>
      <c r="L1066" s="100">
        <v>1</v>
      </c>
      <c r="M1066" s="100">
        <v>0</v>
      </c>
      <c r="N1066" s="100">
        <v>0</v>
      </c>
      <c r="O1066" s="100">
        <v>0</v>
      </c>
      <c r="P1066" s="100">
        <v>1</v>
      </c>
      <c r="Q1066" s="100">
        <v>100</v>
      </c>
      <c r="R1066" s="100">
        <v>0</v>
      </c>
      <c r="S1066" s="100">
        <v>0</v>
      </c>
      <c r="T1066" s="100">
        <v>2</v>
      </c>
      <c r="U1066" s="100">
        <v>50</v>
      </c>
      <c r="V1066" s="100">
        <v>1</v>
      </c>
      <c r="W1066" s="100">
        <v>100</v>
      </c>
      <c r="X1066" s="100" t="s">
        <v>85</v>
      </c>
    </row>
    <row r="1067" spans="1:24">
      <c r="A1067" s="100" t="s">
        <v>943</v>
      </c>
      <c r="B1067" s="100" t="s">
        <v>945</v>
      </c>
      <c r="C1067" s="100" t="s">
        <v>867</v>
      </c>
      <c r="D1067" s="100" t="str">
        <f t="shared" si="49"/>
        <v>215210250</v>
      </c>
      <c r="E1067" s="100" t="s">
        <v>812</v>
      </c>
      <c r="F1067" s="100" t="s">
        <v>819</v>
      </c>
      <c r="G1067" s="100" t="s">
        <v>700</v>
      </c>
      <c r="H1067" s="100">
        <v>2</v>
      </c>
      <c r="I1067" s="100">
        <v>50</v>
      </c>
      <c r="J1067" s="100">
        <v>0</v>
      </c>
      <c r="K1067" s="100">
        <v>0</v>
      </c>
      <c r="L1067" s="100">
        <v>1</v>
      </c>
      <c r="M1067" s="100">
        <v>0</v>
      </c>
      <c r="N1067" s="100">
        <v>0</v>
      </c>
      <c r="O1067" s="100">
        <v>0</v>
      </c>
      <c r="P1067" s="100">
        <v>1</v>
      </c>
      <c r="Q1067" s="100">
        <v>100</v>
      </c>
      <c r="R1067" s="100">
        <v>0</v>
      </c>
      <c r="S1067" s="100">
        <v>0</v>
      </c>
      <c r="T1067" s="100">
        <v>2</v>
      </c>
      <c r="U1067" s="100">
        <v>50</v>
      </c>
      <c r="V1067" s="100">
        <v>1</v>
      </c>
      <c r="W1067" s="100">
        <v>100</v>
      </c>
      <c r="X1067" s="100" t="s">
        <v>85</v>
      </c>
    </row>
    <row r="1068" spans="1:24">
      <c r="A1068" s="100" t="s">
        <v>943</v>
      </c>
      <c r="B1068" s="100" t="s">
        <v>945</v>
      </c>
      <c r="C1068" s="100" t="s">
        <v>950</v>
      </c>
      <c r="D1068" s="100" t="str">
        <f t="shared" ref="D1068:D1091" si="50">A1068&amp;B1068&amp;C1068</f>
        <v>215210260</v>
      </c>
      <c r="E1068" s="100" t="s">
        <v>812</v>
      </c>
      <c r="F1068" s="100" t="s">
        <v>814</v>
      </c>
      <c r="G1068" s="100" t="s">
        <v>699</v>
      </c>
      <c r="H1068" s="100">
        <v>45</v>
      </c>
      <c r="I1068" s="100">
        <v>57.8</v>
      </c>
      <c r="J1068" s="100">
        <v>0</v>
      </c>
      <c r="K1068" s="100">
        <v>0</v>
      </c>
      <c r="L1068" s="100">
        <v>12</v>
      </c>
      <c r="M1068" s="100">
        <v>58.3</v>
      </c>
      <c r="N1068" s="100">
        <v>0</v>
      </c>
      <c r="O1068" s="100">
        <v>0</v>
      </c>
      <c r="P1068" s="100">
        <v>33</v>
      </c>
      <c r="Q1068" s="100">
        <v>57.6</v>
      </c>
      <c r="R1068" s="100">
        <v>10</v>
      </c>
      <c r="S1068" s="100">
        <v>30</v>
      </c>
      <c r="T1068" s="100">
        <v>5</v>
      </c>
      <c r="U1068" s="100">
        <v>20</v>
      </c>
      <c r="V1068" s="100">
        <v>35</v>
      </c>
      <c r="W1068" s="100">
        <v>54.3</v>
      </c>
      <c r="X1068" s="100" t="s">
        <v>78</v>
      </c>
    </row>
    <row r="1069" spans="1:24">
      <c r="A1069" s="100" t="s">
        <v>943</v>
      </c>
      <c r="B1069" s="100" t="s">
        <v>945</v>
      </c>
      <c r="C1069" s="100" t="s">
        <v>950</v>
      </c>
      <c r="D1069" s="100" t="str">
        <f t="shared" si="50"/>
        <v>215210260</v>
      </c>
      <c r="E1069" s="100" t="s">
        <v>812</v>
      </c>
      <c r="F1069" s="100" t="s">
        <v>814</v>
      </c>
      <c r="G1069" s="100" t="s">
        <v>700</v>
      </c>
      <c r="H1069" s="100">
        <v>45</v>
      </c>
      <c r="I1069" s="100">
        <v>64.5</v>
      </c>
      <c r="J1069" s="100">
        <v>0</v>
      </c>
      <c r="K1069" s="100">
        <v>0</v>
      </c>
      <c r="L1069" s="100">
        <v>12</v>
      </c>
      <c r="M1069" s="100">
        <v>66.7</v>
      </c>
      <c r="N1069" s="100">
        <v>0</v>
      </c>
      <c r="O1069" s="100">
        <v>0</v>
      </c>
      <c r="P1069" s="100">
        <v>33</v>
      </c>
      <c r="Q1069" s="100">
        <v>63.7</v>
      </c>
      <c r="R1069" s="100">
        <v>10</v>
      </c>
      <c r="S1069" s="100">
        <v>50</v>
      </c>
      <c r="T1069" s="100">
        <v>5</v>
      </c>
      <c r="U1069" s="100">
        <v>20</v>
      </c>
      <c r="V1069" s="100">
        <v>35</v>
      </c>
      <c r="W1069" s="100">
        <v>62.9</v>
      </c>
      <c r="X1069" s="100" t="s">
        <v>78</v>
      </c>
    </row>
    <row r="1070" spans="1:24">
      <c r="A1070" s="100" t="s">
        <v>943</v>
      </c>
      <c r="B1070" s="100" t="s">
        <v>945</v>
      </c>
      <c r="C1070" s="100" t="s">
        <v>950</v>
      </c>
      <c r="D1070" s="100" t="str">
        <f t="shared" si="50"/>
        <v>215210260</v>
      </c>
      <c r="E1070" s="100" t="s">
        <v>812</v>
      </c>
      <c r="F1070" s="100" t="s">
        <v>815</v>
      </c>
      <c r="G1070" s="100" t="s">
        <v>699</v>
      </c>
      <c r="H1070" s="100">
        <v>49</v>
      </c>
      <c r="I1070" s="100">
        <v>42.9</v>
      </c>
      <c r="J1070" s="100">
        <v>0</v>
      </c>
      <c r="K1070" s="100">
        <v>0</v>
      </c>
      <c r="L1070" s="100">
        <v>17</v>
      </c>
      <c r="M1070" s="100">
        <v>58.8</v>
      </c>
      <c r="N1070" s="100">
        <v>0</v>
      </c>
      <c r="O1070" s="100">
        <v>0</v>
      </c>
      <c r="P1070" s="100">
        <v>32</v>
      </c>
      <c r="Q1070" s="100">
        <v>34.4</v>
      </c>
      <c r="R1070" s="100">
        <v>9</v>
      </c>
      <c r="S1070" s="100">
        <v>22.2</v>
      </c>
      <c r="T1070" s="100">
        <v>11</v>
      </c>
      <c r="U1070" s="100">
        <v>27.3</v>
      </c>
      <c r="V1070" s="100">
        <v>43</v>
      </c>
      <c r="W1070" s="100">
        <v>39.5</v>
      </c>
      <c r="X1070" s="100" t="s">
        <v>78</v>
      </c>
    </row>
    <row r="1071" spans="1:24">
      <c r="A1071" s="100" t="s">
        <v>943</v>
      </c>
      <c r="B1071" s="100" t="s">
        <v>945</v>
      </c>
      <c r="C1071" s="100" t="s">
        <v>950</v>
      </c>
      <c r="D1071" s="100" t="str">
        <f t="shared" si="50"/>
        <v>215210260</v>
      </c>
      <c r="E1071" s="100" t="s">
        <v>812</v>
      </c>
      <c r="F1071" s="100" t="s">
        <v>815</v>
      </c>
      <c r="G1071" s="100" t="s">
        <v>700</v>
      </c>
      <c r="H1071" s="100">
        <v>49</v>
      </c>
      <c r="I1071" s="100">
        <v>51</v>
      </c>
      <c r="J1071" s="100">
        <v>0</v>
      </c>
      <c r="K1071" s="100">
        <v>0</v>
      </c>
      <c r="L1071" s="100">
        <v>17</v>
      </c>
      <c r="M1071" s="100">
        <v>47.1</v>
      </c>
      <c r="N1071" s="100">
        <v>0</v>
      </c>
      <c r="O1071" s="100">
        <v>0</v>
      </c>
      <c r="P1071" s="100">
        <v>32</v>
      </c>
      <c r="Q1071" s="100">
        <v>53.2</v>
      </c>
      <c r="R1071" s="100">
        <v>9</v>
      </c>
      <c r="S1071" s="100">
        <v>44.4</v>
      </c>
      <c r="T1071" s="100">
        <v>11</v>
      </c>
      <c r="U1071" s="100">
        <v>18.2</v>
      </c>
      <c r="V1071" s="100">
        <v>43</v>
      </c>
      <c r="W1071" s="100">
        <v>51.2</v>
      </c>
      <c r="X1071" s="100" t="s">
        <v>78</v>
      </c>
    </row>
    <row r="1072" spans="1:24">
      <c r="A1072" s="100" t="s">
        <v>943</v>
      </c>
      <c r="B1072" s="100" t="s">
        <v>945</v>
      </c>
      <c r="C1072" s="100" t="s">
        <v>950</v>
      </c>
      <c r="D1072" s="100" t="str">
        <f t="shared" si="50"/>
        <v>215210260</v>
      </c>
      <c r="E1072" s="100" t="s">
        <v>812</v>
      </c>
      <c r="F1072" s="100" t="s">
        <v>816</v>
      </c>
      <c r="G1072" s="100" t="s">
        <v>699</v>
      </c>
      <c r="H1072" s="100">
        <v>41</v>
      </c>
      <c r="I1072" s="100">
        <v>24.4</v>
      </c>
      <c r="J1072" s="100">
        <v>1</v>
      </c>
      <c r="K1072" s="100">
        <v>0</v>
      </c>
      <c r="L1072" s="100">
        <v>8</v>
      </c>
      <c r="M1072" s="100">
        <v>25</v>
      </c>
      <c r="N1072" s="100">
        <v>0</v>
      </c>
      <c r="O1072" s="100">
        <v>0</v>
      </c>
      <c r="P1072" s="100">
        <v>32</v>
      </c>
      <c r="Q1072" s="100">
        <v>25</v>
      </c>
      <c r="R1072" s="100">
        <v>7</v>
      </c>
      <c r="S1072" s="100">
        <v>0</v>
      </c>
      <c r="T1072" s="100">
        <v>4</v>
      </c>
      <c r="U1072" s="100">
        <v>25</v>
      </c>
      <c r="V1072" s="100">
        <v>34</v>
      </c>
      <c r="W1072" s="100">
        <v>29.4</v>
      </c>
      <c r="X1072" s="100" t="s">
        <v>78</v>
      </c>
    </row>
    <row r="1073" spans="1:24">
      <c r="A1073" s="100" t="s">
        <v>943</v>
      </c>
      <c r="B1073" s="100" t="s">
        <v>945</v>
      </c>
      <c r="C1073" s="100" t="s">
        <v>950</v>
      </c>
      <c r="D1073" s="100" t="str">
        <f t="shared" si="50"/>
        <v>215210260</v>
      </c>
      <c r="E1073" s="100" t="s">
        <v>812</v>
      </c>
      <c r="F1073" s="100" t="s">
        <v>816</v>
      </c>
      <c r="G1073" s="100" t="s">
        <v>700</v>
      </c>
      <c r="H1073" s="100">
        <v>43</v>
      </c>
      <c r="I1073" s="100">
        <v>51.2</v>
      </c>
      <c r="J1073" s="100">
        <v>1</v>
      </c>
      <c r="K1073" s="100">
        <v>100</v>
      </c>
      <c r="L1073" s="100">
        <v>8</v>
      </c>
      <c r="M1073" s="100">
        <v>37.5</v>
      </c>
      <c r="N1073" s="100">
        <v>2</v>
      </c>
      <c r="O1073" s="100">
        <v>0</v>
      </c>
      <c r="P1073" s="100">
        <v>32</v>
      </c>
      <c r="Q1073" s="100">
        <v>56.3</v>
      </c>
      <c r="R1073" s="100">
        <v>9</v>
      </c>
      <c r="S1073" s="100">
        <v>33.299999999999997</v>
      </c>
      <c r="T1073" s="100">
        <v>4</v>
      </c>
      <c r="U1073" s="100">
        <v>25</v>
      </c>
      <c r="V1073" s="100">
        <v>35</v>
      </c>
      <c r="W1073" s="100">
        <v>54.3</v>
      </c>
      <c r="X1073" s="100" t="s">
        <v>78</v>
      </c>
    </row>
    <row r="1074" spans="1:24">
      <c r="A1074" s="100" t="s">
        <v>943</v>
      </c>
      <c r="B1074" s="100" t="s">
        <v>945</v>
      </c>
      <c r="C1074" s="100" t="s">
        <v>950</v>
      </c>
      <c r="D1074" s="100" t="str">
        <f t="shared" si="50"/>
        <v>215210260</v>
      </c>
      <c r="E1074" s="100" t="s">
        <v>812</v>
      </c>
      <c r="F1074" s="100" t="s">
        <v>817</v>
      </c>
      <c r="G1074" s="100" t="s">
        <v>699</v>
      </c>
      <c r="H1074" s="100">
        <v>41</v>
      </c>
      <c r="I1074" s="100">
        <v>31.7</v>
      </c>
      <c r="J1074" s="100">
        <v>1</v>
      </c>
      <c r="K1074" s="100">
        <v>0</v>
      </c>
      <c r="L1074" s="100">
        <v>13</v>
      </c>
      <c r="M1074" s="100">
        <v>38.5</v>
      </c>
      <c r="N1074" s="100">
        <v>0</v>
      </c>
      <c r="O1074" s="100">
        <v>0</v>
      </c>
      <c r="P1074" s="100">
        <v>27</v>
      </c>
      <c r="Q1074" s="100">
        <v>29.6</v>
      </c>
      <c r="R1074" s="100">
        <v>7</v>
      </c>
      <c r="S1074" s="100">
        <v>0</v>
      </c>
      <c r="T1074" s="100">
        <v>5</v>
      </c>
      <c r="U1074" s="100">
        <v>20</v>
      </c>
      <c r="V1074" s="100">
        <v>30</v>
      </c>
      <c r="W1074" s="100">
        <v>23.3</v>
      </c>
      <c r="X1074" s="100" t="s">
        <v>78</v>
      </c>
    </row>
    <row r="1075" spans="1:24">
      <c r="A1075" s="100" t="s">
        <v>943</v>
      </c>
      <c r="B1075" s="100" t="s">
        <v>945</v>
      </c>
      <c r="C1075" s="100" t="s">
        <v>950</v>
      </c>
      <c r="D1075" s="100" t="str">
        <f t="shared" si="50"/>
        <v>215210260</v>
      </c>
      <c r="E1075" s="100" t="s">
        <v>812</v>
      </c>
      <c r="F1075" s="100" t="s">
        <v>817</v>
      </c>
      <c r="G1075" s="100" t="s">
        <v>700</v>
      </c>
      <c r="H1075" s="100">
        <v>41</v>
      </c>
      <c r="I1075" s="100">
        <v>63.4</v>
      </c>
      <c r="J1075" s="100">
        <v>1</v>
      </c>
      <c r="K1075" s="100">
        <v>100</v>
      </c>
      <c r="L1075" s="100">
        <v>13</v>
      </c>
      <c r="M1075" s="100">
        <v>53.8</v>
      </c>
      <c r="N1075" s="100">
        <v>0</v>
      </c>
      <c r="O1075" s="100">
        <v>0</v>
      </c>
      <c r="P1075" s="100">
        <v>27</v>
      </c>
      <c r="Q1075" s="100">
        <v>66.7</v>
      </c>
      <c r="R1075" s="100">
        <v>7</v>
      </c>
      <c r="S1075" s="100">
        <v>14.3</v>
      </c>
      <c r="T1075" s="100">
        <v>5</v>
      </c>
      <c r="U1075" s="100">
        <v>20</v>
      </c>
      <c r="V1075" s="100">
        <v>30</v>
      </c>
      <c r="W1075" s="100">
        <v>60</v>
      </c>
      <c r="X1075" s="100" t="s">
        <v>78</v>
      </c>
    </row>
    <row r="1076" spans="1:24">
      <c r="A1076" s="100" t="s">
        <v>943</v>
      </c>
      <c r="B1076" s="100" t="s">
        <v>945</v>
      </c>
      <c r="C1076" s="100" t="s">
        <v>950</v>
      </c>
      <c r="D1076" s="100" t="str">
        <f t="shared" si="50"/>
        <v>215210260</v>
      </c>
      <c r="E1076" s="100" t="s">
        <v>812</v>
      </c>
      <c r="F1076" s="100" t="s">
        <v>818</v>
      </c>
      <c r="G1076" s="100" t="s">
        <v>699</v>
      </c>
      <c r="H1076" s="100">
        <v>27</v>
      </c>
      <c r="I1076" s="100">
        <v>18.5</v>
      </c>
      <c r="J1076" s="100">
        <v>0</v>
      </c>
      <c r="K1076" s="100">
        <v>0</v>
      </c>
      <c r="L1076" s="100">
        <v>7</v>
      </c>
      <c r="M1076" s="100">
        <v>28.6</v>
      </c>
      <c r="N1076" s="100">
        <v>1</v>
      </c>
      <c r="O1076" s="100">
        <v>0</v>
      </c>
      <c r="P1076" s="100">
        <v>19</v>
      </c>
      <c r="Q1076" s="100">
        <v>15.8</v>
      </c>
      <c r="R1076" s="100">
        <v>6</v>
      </c>
      <c r="S1076" s="100">
        <v>0</v>
      </c>
      <c r="T1076" s="100">
        <v>7</v>
      </c>
      <c r="U1076" s="100">
        <v>14.3</v>
      </c>
      <c r="V1076" s="100">
        <v>21</v>
      </c>
      <c r="W1076" s="100">
        <v>14.3</v>
      </c>
      <c r="X1076" s="100" t="s">
        <v>78</v>
      </c>
    </row>
    <row r="1077" spans="1:24">
      <c r="A1077" s="100" t="s">
        <v>943</v>
      </c>
      <c r="B1077" s="100" t="s">
        <v>945</v>
      </c>
      <c r="C1077" s="100" t="s">
        <v>950</v>
      </c>
      <c r="D1077" s="100" t="str">
        <f t="shared" si="50"/>
        <v>215210260</v>
      </c>
      <c r="E1077" s="100" t="s">
        <v>812</v>
      </c>
      <c r="F1077" s="100" t="s">
        <v>818</v>
      </c>
      <c r="G1077" s="100" t="s">
        <v>700</v>
      </c>
      <c r="H1077" s="100">
        <v>27</v>
      </c>
      <c r="I1077" s="100">
        <v>33.299999999999997</v>
      </c>
      <c r="J1077" s="100">
        <v>0</v>
      </c>
      <c r="K1077" s="100">
        <v>0</v>
      </c>
      <c r="L1077" s="100">
        <v>7</v>
      </c>
      <c r="M1077" s="100">
        <v>14.3</v>
      </c>
      <c r="N1077" s="100">
        <v>1</v>
      </c>
      <c r="O1077" s="100">
        <v>0</v>
      </c>
      <c r="P1077" s="100">
        <v>19</v>
      </c>
      <c r="Q1077" s="100">
        <v>42.1</v>
      </c>
      <c r="R1077" s="100">
        <v>6</v>
      </c>
      <c r="S1077" s="100">
        <v>0</v>
      </c>
      <c r="T1077" s="100">
        <v>7</v>
      </c>
      <c r="U1077" s="100">
        <v>28.6</v>
      </c>
      <c r="V1077" s="100">
        <v>21</v>
      </c>
      <c r="W1077" s="100">
        <v>33.4</v>
      </c>
      <c r="X1077" s="100" t="s">
        <v>78</v>
      </c>
    </row>
    <row r="1078" spans="1:24">
      <c r="A1078" s="100" t="s">
        <v>943</v>
      </c>
      <c r="B1078" s="100" t="s">
        <v>945</v>
      </c>
      <c r="C1078" s="100" t="s">
        <v>950</v>
      </c>
      <c r="D1078" s="100" t="str">
        <f t="shared" si="50"/>
        <v>215210260</v>
      </c>
      <c r="E1078" s="100" t="s">
        <v>812</v>
      </c>
      <c r="F1078" s="100" t="s">
        <v>819</v>
      </c>
      <c r="G1078" s="100" t="s">
        <v>699</v>
      </c>
      <c r="H1078" s="100">
        <v>24</v>
      </c>
      <c r="I1078" s="100">
        <v>62.5</v>
      </c>
      <c r="J1078" s="100">
        <v>0</v>
      </c>
      <c r="K1078" s="100">
        <v>0</v>
      </c>
      <c r="L1078" s="100">
        <v>4</v>
      </c>
      <c r="M1078" s="100">
        <v>50</v>
      </c>
      <c r="N1078" s="100">
        <v>0</v>
      </c>
      <c r="O1078" s="100">
        <v>0</v>
      </c>
      <c r="P1078" s="100">
        <v>20</v>
      </c>
      <c r="Q1078" s="100">
        <v>65</v>
      </c>
      <c r="R1078" s="100">
        <v>3</v>
      </c>
      <c r="S1078" s="100">
        <v>33.299999999999997</v>
      </c>
      <c r="T1078" s="100">
        <v>6</v>
      </c>
      <c r="U1078" s="100">
        <v>50</v>
      </c>
      <c r="V1078" s="100">
        <v>15</v>
      </c>
      <c r="W1078" s="100">
        <v>80</v>
      </c>
      <c r="X1078" s="100" t="s">
        <v>78</v>
      </c>
    </row>
    <row r="1079" spans="1:24">
      <c r="A1079" s="100" t="s">
        <v>943</v>
      </c>
      <c r="B1079" s="100" t="s">
        <v>945</v>
      </c>
      <c r="C1079" s="100" t="s">
        <v>950</v>
      </c>
      <c r="D1079" s="100" t="str">
        <f t="shared" si="50"/>
        <v>215210260</v>
      </c>
      <c r="E1079" s="100" t="s">
        <v>812</v>
      </c>
      <c r="F1079" s="100" t="s">
        <v>819</v>
      </c>
      <c r="G1079" s="100" t="s">
        <v>700</v>
      </c>
      <c r="H1079" s="100">
        <v>24</v>
      </c>
      <c r="I1079" s="100">
        <v>33.299999999999997</v>
      </c>
      <c r="J1079" s="100">
        <v>0</v>
      </c>
      <c r="K1079" s="100">
        <v>0</v>
      </c>
      <c r="L1079" s="100">
        <v>4</v>
      </c>
      <c r="M1079" s="100">
        <v>25</v>
      </c>
      <c r="N1079" s="100">
        <v>0</v>
      </c>
      <c r="O1079" s="100">
        <v>0</v>
      </c>
      <c r="P1079" s="100">
        <v>20</v>
      </c>
      <c r="Q1079" s="100">
        <v>35</v>
      </c>
      <c r="R1079" s="100">
        <v>3</v>
      </c>
      <c r="S1079" s="100">
        <v>0</v>
      </c>
      <c r="T1079" s="100">
        <v>6</v>
      </c>
      <c r="U1079" s="100">
        <v>0</v>
      </c>
      <c r="V1079" s="100">
        <v>15</v>
      </c>
      <c r="W1079" s="100">
        <v>40</v>
      </c>
      <c r="X1079" s="100" t="s">
        <v>78</v>
      </c>
    </row>
    <row r="1080" spans="1:24">
      <c r="A1080" s="100" t="s">
        <v>943</v>
      </c>
      <c r="B1080" s="100" t="s">
        <v>945</v>
      </c>
      <c r="C1080" s="100" t="s">
        <v>951</v>
      </c>
      <c r="D1080" s="100" t="str">
        <f t="shared" si="50"/>
        <v>215210265</v>
      </c>
      <c r="E1080" s="100" t="s">
        <v>812</v>
      </c>
      <c r="F1080" s="100" t="s">
        <v>814</v>
      </c>
      <c r="G1080" s="100" t="s">
        <v>699</v>
      </c>
      <c r="H1080" s="100">
        <v>37</v>
      </c>
      <c r="I1080" s="100">
        <v>21.6</v>
      </c>
      <c r="J1080" s="100">
        <v>1</v>
      </c>
      <c r="K1080" s="100">
        <v>0</v>
      </c>
      <c r="L1080" s="100">
        <v>28</v>
      </c>
      <c r="M1080" s="100">
        <v>21.4</v>
      </c>
      <c r="N1080" s="100">
        <v>0</v>
      </c>
      <c r="O1080" s="100">
        <v>0</v>
      </c>
      <c r="P1080" s="100">
        <v>3</v>
      </c>
      <c r="Q1080" s="100">
        <v>0</v>
      </c>
      <c r="R1080" s="100">
        <v>1</v>
      </c>
      <c r="S1080" s="100">
        <v>0</v>
      </c>
      <c r="T1080" s="100">
        <v>6</v>
      </c>
      <c r="U1080" s="100">
        <v>0</v>
      </c>
      <c r="V1080" s="100">
        <v>26</v>
      </c>
      <c r="W1080" s="100">
        <v>11.5</v>
      </c>
      <c r="X1080" s="100" t="s">
        <v>85</v>
      </c>
    </row>
    <row r="1081" spans="1:24">
      <c r="A1081" s="100" t="s">
        <v>943</v>
      </c>
      <c r="B1081" s="100" t="s">
        <v>945</v>
      </c>
      <c r="C1081" s="100" t="s">
        <v>951</v>
      </c>
      <c r="D1081" s="100" t="str">
        <f t="shared" si="50"/>
        <v>215210265</v>
      </c>
      <c r="E1081" s="100" t="s">
        <v>812</v>
      </c>
      <c r="F1081" s="100" t="s">
        <v>814</v>
      </c>
      <c r="G1081" s="100" t="s">
        <v>700</v>
      </c>
      <c r="H1081" s="100">
        <v>37</v>
      </c>
      <c r="I1081" s="100">
        <v>18.899999999999999</v>
      </c>
      <c r="J1081" s="100">
        <v>1</v>
      </c>
      <c r="K1081" s="100">
        <v>0</v>
      </c>
      <c r="L1081" s="100">
        <v>28</v>
      </c>
      <c r="M1081" s="100">
        <v>21.5</v>
      </c>
      <c r="N1081" s="100">
        <v>0</v>
      </c>
      <c r="O1081" s="100">
        <v>0</v>
      </c>
      <c r="P1081" s="100">
        <v>3</v>
      </c>
      <c r="Q1081" s="100">
        <v>0</v>
      </c>
      <c r="R1081" s="100">
        <v>1</v>
      </c>
      <c r="S1081" s="100">
        <v>0</v>
      </c>
      <c r="T1081" s="100">
        <v>6</v>
      </c>
      <c r="U1081" s="100">
        <v>0</v>
      </c>
      <c r="V1081" s="100">
        <v>26</v>
      </c>
      <c r="W1081" s="100">
        <v>11.5</v>
      </c>
      <c r="X1081" s="100" t="s">
        <v>85</v>
      </c>
    </row>
    <row r="1082" spans="1:24">
      <c r="A1082" s="100" t="s">
        <v>943</v>
      </c>
      <c r="B1082" s="100" t="s">
        <v>945</v>
      </c>
      <c r="C1082" s="100" t="s">
        <v>951</v>
      </c>
      <c r="D1082" s="100" t="str">
        <f t="shared" si="50"/>
        <v>215210265</v>
      </c>
      <c r="E1082" s="100" t="s">
        <v>812</v>
      </c>
      <c r="F1082" s="100" t="s">
        <v>815</v>
      </c>
      <c r="G1082" s="100" t="s">
        <v>699</v>
      </c>
      <c r="H1082" s="100">
        <v>33</v>
      </c>
      <c r="I1082" s="100">
        <v>15.2</v>
      </c>
      <c r="J1082" s="100">
        <v>0</v>
      </c>
      <c r="K1082" s="100">
        <v>0</v>
      </c>
      <c r="L1082" s="100">
        <v>23</v>
      </c>
      <c r="M1082" s="100">
        <v>13</v>
      </c>
      <c r="N1082" s="100">
        <v>0</v>
      </c>
      <c r="O1082" s="100">
        <v>0</v>
      </c>
      <c r="P1082" s="100">
        <v>4</v>
      </c>
      <c r="Q1082" s="100">
        <v>0</v>
      </c>
      <c r="R1082" s="100">
        <v>0</v>
      </c>
      <c r="S1082" s="100">
        <v>0</v>
      </c>
      <c r="T1082" s="100">
        <v>7</v>
      </c>
      <c r="U1082" s="100">
        <v>28.6</v>
      </c>
      <c r="V1082" s="100">
        <v>19</v>
      </c>
      <c r="W1082" s="100">
        <v>10.5</v>
      </c>
      <c r="X1082" s="100" t="s">
        <v>85</v>
      </c>
    </row>
    <row r="1083" spans="1:24">
      <c r="A1083" s="100" t="s">
        <v>943</v>
      </c>
      <c r="B1083" s="100" t="s">
        <v>945</v>
      </c>
      <c r="C1083" s="100" t="s">
        <v>951</v>
      </c>
      <c r="D1083" s="100" t="str">
        <f t="shared" si="50"/>
        <v>215210265</v>
      </c>
      <c r="E1083" s="100" t="s">
        <v>812</v>
      </c>
      <c r="F1083" s="100" t="s">
        <v>815</v>
      </c>
      <c r="G1083" s="100" t="s">
        <v>700</v>
      </c>
      <c r="H1083" s="100">
        <v>32</v>
      </c>
      <c r="I1083" s="100">
        <v>34.4</v>
      </c>
      <c r="J1083" s="100">
        <v>0</v>
      </c>
      <c r="K1083" s="100">
        <v>0</v>
      </c>
      <c r="L1083" s="100">
        <v>23</v>
      </c>
      <c r="M1083" s="100">
        <v>39.1</v>
      </c>
      <c r="N1083" s="100">
        <v>0</v>
      </c>
      <c r="O1083" s="100">
        <v>0</v>
      </c>
      <c r="P1083" s="100">
        <v>4</v>
      </c>
      <c r="Q1083" s="100">
        <v>0</v>
      </c>
      <c r="R1083" s="100">
        <v>0</v>
      </c>
      <c r="S1083" s="100">
        <v>0</v>
      </c>
      <c r="T1083" s="100">
        <v>7</v>
      </c>
      <c r="U1083" s="100">
        <v>14.3</v>
      </c>
      <c r="V1083" s="100">
        <v>19</v>
      </c>
      <c r="W1083" s="100">
        <v>26.3</v>
      </c>
      <c r="X1083" s="100" t="s">
        <v>85</v>
      </c>
    </row>
    <row r="1084" spans="1:24">
      <c r="A1084" s="100" t="s">
        <v>943</v>
      </c>
      <c r="B1084" s="100" t="s">
        <v>945</v>
      </c>
      <c r="C1084" s="100" t="s">
        <v>951</v>
      </c>
      <c r="D1084" s="100" t="str">
        <f t="shared" si="50"/>
        <v>215210265</v>
      </c>
      <c r="E1084" s="100" t="s">
        <v>812</v>
      </c>
      <c r="F1084" s="100" t="s">
        <v>816</v>
      </c>
      <c r="G1084" s="100" t="s">
        <v>699</v>
      </c>
      <c r="H1084" s="100">
        <v>19</v>
      </c>
      <c r="I1084" s="100">
        <v>10.5</v>
      </c>
      <c r="J1084" s="100">
        <v>0</v>
      </c>
      <c r="K1084" s="100">
        <v>0</v>
      </c>
      <c r="L1084" s="100">
        <v>13</v>
      </c>
      <c r="M1084" s="100">
        <v>15.4</v>
      </c>
      <c r="N1084" s="100">
        <v>1</v>
      </c>
      <c r="O1084" s="100">
        <v>0</v>
      </c>
      <c r="P1084" s="100">
        <v>5</v>
      </c>
      <c r="Q1084" s="100">
        <v>0</v>
      </c>
      <c r="R1084" s="100">
        <v>3</v>
      </c>
      <c r="S1084" s="100">
        <v>0</v>
      </c>
      <c r="T1084" s="100">
        <v>6</v>
      </c>
      <c r="U1084" s="100">
        <v>0</v>
      </c>
      <c r="V1084" s="100">
        <v>8</v>
      </c>
      <c r="W1084" s="100">
        <v>25</v>
      </c>
      <c r="X1084" s="100" t="s">
        <v>85</v>
      </c>
    </row>
    <row r="1085" spans="1:24">
      <c r="A1085" s="100" t="s">
        <v>943</v>
      </c>
      <c r="B1085" s="100" t="s">
        <v>945</v>
      </c>
      <c r="C1085" s="100" t="s">
        <v>951</v>
      </c>
      <c r="D1085" s="100" t="str">
        <f t="shared" si="50"/>
        <v>215210265</v>
      </c>
      <c r="E1085" s="100" t="s">
        <v>812</v>
      </c>
      <c r="F1085" s="100" t="s">
        <v>816</v>
      </c>
      <c r="G1085" s="100" t="s">
        <v>700</v>
      </c>
      <c r="H1085" s="100">
        <v>19</v>
      </c>
      <c r="I1085" s="100">
        <v>26.3</v>
      </c>
      <c r="J1085" s="100">
        <v>0</v>
      </c>
      <c r="K1085" s="100">
        <v>0</v>
      </c>
      <c r="L1085" s="100">
        <v>13</v>
      </c>
      <c r="M1085" s="100">
        <v>30.8</v>
      </c>
      <c r="N1085" s="100">
        <v>1</v>
      </c>
      <c r="O1085" s="100">
        <v>0</v>
      </c>
      <c r="P1085" s="100">
        <v>5</v>
      </c>
      <c r="Q1085" s="100">
        <v>20</v>
      </c>
      <c r="R1085" s="100">
        <v>3</v>
      </c>
      <c r="S1085" s="100">
        <v>0</v>
      </c>
      <c r="T1085" s="100">
        <v>6</v>
      </c>
      <c r="U1085" s="100">
        <v>0</v>
      </c>
      <c r="V1085" s="100">
        <v>8</v>
      </c>
      <c r="W1085" s="100">
        <v>25</v>
      </c>
      <c r="X1085" s="100" t="s">
        <v>85</v>
      </c>
    </row>
    <row r="1086" spans="1:24">
      <c r="A1086" s="100" t="s">
        <v>943</v>
      </c>
      <c r="B1086" s="100" t="s">
        <v>945</v>
      </c>
      <c r="C1086" s="100" t="s">
        <v>951</v>
      </c>
      <c r="D1086" s="100" t="str">
        <f t="shared" si="50"/>
        <v>215210265</v>
      </c>
      <c r="E1086" s="100" t="s">
        <v>812</v>
      </c>
      <c r="F1086" s="100" t="s">
        <v>817</v>
      </c>
      <c r="G1086" s="100" t="s">
        <v>699</v>
      </c>
      <c r="H1086" s="100">
        <v>21</v>
      </c>
      <c r="I1086" s="100">
        <v>28.6</v>
      </c>
      <c r="J1086" s="100">
        <v>0</v>
      </c>
      <c r="K1086" s="100">
        <v>0</v>
      </c>
      <c r="L1086" s="100">
        <v>18</v>
      </c>
      <c r="M1086" s="100">
        <v>33.299999999999997</v>
      </c>
      <c r="N1086" s="100">
        <v>0</v>
      </c>
      <c r="O1086" s="100">
        <v>0</v>
      </c>
      <c r="P1086" s="100">
        <v>3</v>
      </c>
      <c r="Q1086" s="100">
        <v>0</v>
      </c>
      <c r="R1086" s="100">
        <v>0</v>
      </c>
      <c r="S1086" s="100">
        <v>0</v>
      </c>
      <c r="T1086" s="100">
        <v>4</v>
      </c>
      <c r="U1086" s="100">
        <v>0</v>
      </c>
      <c r="V1086" s="100">
        <v>11</v>
      </c>
      <c r="W1086" s="100">
        <v>18.2</v>
      </c>
      <c r="X1086" s="100" t="s">
        <v>85</v>
      </c>
    </row>
    <row r="1087" spans="1:24">
      <c r="A1087" s="100" t="s">
        <v>943</v>
      </c>
      <c r="B1087" s="100" t="s">
        <v>945</v>
      </c>
      <c r="C1087" s="100" t="s">
        <v>951</v>
      </c>
      <c r="D1087" s="100" t="str">
        <f t="shared" si="50"/>
        <v>215210265</v>
      </c>
      <c r="E1087" s="100" t="s">
        <v>812</v>
      </c>
      <c r="F1087" s="100" t="s">
        <v>817</v>
      </c>
      <c r="G1087" s="100" t="s">
        <v>700</v>
      </c>
      <c r="H1087" s="100">
        <v>21</v>
      </c>
      <c r="I1087" s="100">
        <v>28.6</v>
      </c>
      <c r="J1087" s="100">
        <v>0</v>
      </c>
      <c r="K1087" s="100">
        <v>0</v>
      </c>
      <c r="L1087" s="100">
        <v>18</v>
      </c>
      <c r="M1087" s="100">
        <v>22.3</v>
      </c>
      <c r="N1087" s="100">
        <v>0</v>
      </c>
      <c r="O1087" s="100">
        <v>0</v>
      </c>
      <c r="P1087" s="100">
        <v>3</v>
      </c>
      <c r="Q1087" s="100">
        <v>66.7</v>
      </c>
      <c r="R1087" s="100">
        <v>0</v>
      </c>
      <c r="S1087" s="100">
        <v>0</v>
      </c>
      <c r="T1087" s="100">
        <v>4</v>
      </c>
      <c r="U1087" s="100">
        <v>0</v>
      </c>
      <c r="V1087" s="100">
        <v>11</v>
      </c>
      <c r="W1087" s="100">
        <v>27.3</v>
      </c>
      <c r="X1087" s="100" t="s">
        <v>85</v>
      </c>
    </row>
    <row r="1088" spans="1:24">
      <c r="A1088" s="100" t="s">
        <v>943</v>
      </c>
      <c r="B1088" s="100" t="s">
        <v>945</v>
      </c>
      <c r="C1088" s="100" t="s">
        <v>951</v>
      </c>
      <c r="D1088" s="100" t="str">
        <f t="shared" si="50"/>
        <v>215210265</v>
      </c>
      <c r="E1088" s="100" t="s">
        <v>812</v>
      </c>
      <c r="F1088" s="100" t="s">
        <v>818</v>
      </c>
      <c r="G1088" s="100" t="s">
        <v>699</v>
      </c>
      <c r="H1088" s="100">
        <v>20</v>
      </c>
      <c r="I1088" s="100">
        <v>20</v>
      </c>
      <c r="J1088" s="100">
        <v>0</v>
      </c>
      <c r="K1088" s="100">
        <v>0</v>
      </c>
      <c r="L1088" s="100">
        <v>17</v>
      </c>
      <c r="M1088" s="100">
        <v>17.600000000000001</v>
      </c>
      <c r="N1088" s="100">
        <v>1</v>
      </c>
      <c r="O1088" s="100">
        <v>0</v>
      </c>
      <c r="P1088" s="100">
        <v>2</v>
      </c>
      <c r="Q1088" s="100">
        <v>50</v>
      </c>
      <c r="R1088" s="100">
        <v>1</v>
      </c>
      <c r="S1088" s="100">
        <v>0</v>
      </c>
      <c r="T1088" s="100">
        <v>2</v>
      </c>
      <c r="U1088" s="100">
        <v>0</v>
      </c>
      <c r="V1088" s="100">
        <v>10</v>
      </c>
      <c r="W1088" s="100">
        <v>30</v>
      </c>
      <c r="X1088" s="100" t="s">
        <v>85</v>
      </c>
    </row>
    <row r="1089" spans="1:24">
      <c r="A1089" s="100" t="s">
        <v>943</v>
      </c>
      <c r="B1089" s="100" t="s">
        <v>945</v>
      </c>
      <c r="C1089" s="100" t="s">
        <v>951</v>
      </c>
      <c r="D1089" s="100" t="str">
        <f t="shared" si="50"/>
        <v>215210265</v>
      </c>
      <c r="E1089" s="100" t="s">
        <v>812</v>
      </c>
      <c r="F1089" s="100" t="s">
        <v>818</v>
      </c>
      <c r="G1089" s="100" t="s">
        <v>700</v>
      </c>
      <c r="H1089" s="100">
        <v>20</v>
      </c>
      <c r="I1089" s="100">
        <v>20</v>
      </c>
      <c r="J1089" s="100">
        <v>0</v>
      </c>
      <c r="K1089" s="100">
        <v>0</v>
      </c>
      <c r="L1089" s="100">
        <v>17</v>
      </c>
      <c r="M1089" s="100">
        <v>11.8</v>
      </c>
      <c r="N1089" s="100">
        <v>1</v>
      </c>
      <c r="O1089" s="100">
        <v>0</v>
      </c>
      <c r="P1089" s="100">
        <v>2</v>
      </c>
      <c r="Q1089" s="100">
        <v>100</v>
      </c>
      <c r="R1089" s="100">
        <v>1</v>
      </c>
      <c r="S1089" s="100">
        <v>0</v>
      </c>
      <c r="T1089" s="100">
        <v>2</v>
      </c>
      <c r="U1089" s="100">
        <v>0</v>
      </c>
      <c r="V1089" s="100">
        <v>10</v>
      </c>
      <c r="W1089" s="100">
        <v>30</v>
      </c>
      <c r="X1089" s="100" t="s">
        <v>85</v>
      </c>
    </row>
    <row r="1090" spans="1:24">
      <c r="A1090" s="100" t="s">
        <v>943</v>
      </c>
      <c r="B1090" s="100" t="s">
        <v>945</v>
      </c>
      <c r="C1090" s="100" t="s">
        <v>951</v>
      </c>
      <c r="D1090" s="100" t="str">
        <f t="shared" si="50"/>
        <v>215210265</v>
      </c>
      <c r="E1090" s="100" t="s">
        <v>812</v>
      </c>
      <c r="F1090" s="100" t="s">
        <v>819</v>
      </c>
      <c r="G1090" s="100" t="s">
        <v>699</v>
      </c>
      <c r="H1090" s="100">
        <v>19</v>
      </c>
      <c r="I1090" s="100">
        <v>36.799999999999997</v>
      </c>
      <c r="J1090" s="100">
        <v>0</v>
      </c>
      <c r="K1090" s="100">
        <v>0</v>
      </c>
      <c r="L1090" s="100">
        <v>17</v>
      </c>
      <c r="M1090" s="100">
        <v>35.299999999999997</v>
      </c>
      <c r="N1090" s="100">
        <v>0</v>
      </c>
      <c r="O1090" s="100">
        <v>0</v>
      </c>
      <c r="P1090" s="100">
        <v>2</v>
      </c>
      <c r="Q1090" s="100">
        <v>50</v>
      </c>
      <c r="R1090" s="100">
        <v>0</v>
      </c>
      <c r="S1090" s="100">
        <v>0</v>
      </c>
      <c r="T1090" s="100">
        <v>1</v>
      </c>
      <c r="U1090" s="100">
        <v>0</v>
      </c>
      <c r="V1090" s="100">
        <v>11</v>
      </c>
      <c r="W1090" s="100">
        <v>36.4</v>
      </c>
      <c r="X1090" s="100" t="s">
        <v>85</v>
      </c>
    </row>
    <row r="1091" spans="1:24">
      <c r="A1091" s="100" t="s">
        <v>943</v>
      </c>
      <c r="B1091" s="100" t="s">
        <v>945</v>
      </c>
      <c r="C1091" s="100" t="s">
        <v>951</v>
      </c>
      <c r="D1091" s="100" t="str">
        <f t="shared" si="50"/>
        <v>215210265</v>
      </c>
      <c r="E1091" s="100" t="s">
        <v>812</v>
      </c>
      <c r="F1091" s="100" t="s">
        <v>819</v>
      </c>
      <c r="G1091" s="100" t="s">
        <v>700</v>
      </c>
      <c r="H1091" s="100">
        <v>18</v>
      </c>
      <c r="I1091" s="100">
        <v>33.299999999999997</v>
      </c>
      <c r="J1091" s="100">
        <v>0</v>
      </c>
      <c r="K1091" s="100">
        <v>0</v>
      </c>
      <c r="L1091" s="100">
        <v>16</v>
      </c>
      <c r="M1091" s="100">
        <v>31.3</v>
      </c>
      <c r="N1091" s="100">
        <v>0</v>
      </c>
      <c r="O1091" s="100">
        <v>0</v>
      </c>
      <c r="P1091" s="100">
        <v>2</v>
      </c>
      <c r="Q1091" s="100">
        <v>50</v>
      </c>
      <c r="R1091" s="100">
        <v>0</v>
      </c>
      <c r="S1091" s="100">
        <v>0</v>
      </c>
      <c r="T1091" s="100">
        <v>1</v>
      </c>
      <c r="U1091" s="100">
        <v>0</v>
      </c>
      <c r="V1091" s="100">
        <v>10</v>
      </c>
      <c r="W1091" s="100">
        <v>30</v>
      </c>
      <c r="X1091" s="100" t="s">
        <v>85</v>
      </c>
    </row>
    <row r="1092" spans="1:24">
      <c r="A1092" s="100" t="s">
        <v>943</v>
      </c>
      <c r="B1092" s="100" t="s">
        <v>945</v>
      </c>
      <c r="C1092" s="100" t="s">
        <v>952</v>
      </c>
      <c r="D1092" s="100" t="str">
        <f t="shared" ref="D1092:D1109" si="51">A1092&amp;B1092&amp;C1092</f>
        <v>215210280</v>
      </c>
      <c r="E1092" s="100" t="s">
        <v>812</v>
      </c>
      <c r="F1092" s="100" t="s">
        <v>814</v>
      </c>
      <c r="G1092" s="100" t="s">
        <v>699</v>
      </c>
      <c r="H1092" s="100">
        <v>58</v>
      </c>
      <c r="I1092" s="100">
        <v>32.799999999999997</v>
      </c>
      <c r="J1092" s="100">
        <v>1</v>
      </c>
      <c r="K1092" s="100">
        <v>100</v>
      </c>
      <c r="L1092" s="100">
        <v>22</v>
      </c>
      <c r="M1092" s="100">
        <v>22.7</v>
      </c>
      <c r="N1092" s="100">
        <v>0</v>
      </c>
      <c r="O1092" s="100">
        <v>0</v>
      </c>
      <c r="P1092" s="100">
        <v>34</v>
      </c>
      <c r="Q1092" s="100">
        <v>38.200000000000003</v>
      </c>
      <c r="R1092" s="100">
        <v>21</v>
      </c>
      <c r="S1092" s="100">
        <v>33.299999999999997</v>
      </c>
      <c r="T1092" s="100">
        <v>11</v>
      </c>
      <c r="U1092" s="100">
        <v>9.1</v>
      </c>
      <c r="V1092" s="100">
        <v>49</v>
      </c>
      <c r="W1092" s="100">
        <v>36.700000000000003</v>
      </c>
      <c r="X1092" s="100" t="s">
        <v>78</v>
      </c>
    </row>
    <row r="1093" spans="1:24">
      <c r="A1093" s="100" t="s">
        <v>943</v>
      </c>
      <c r="B1093" s="100" t="s">
        <v>945</v>
      </c>
      <c r="C1093" s="100" t="s">
        <v>952</v>
      </c>
      <c r="D1093" s="100" t="str">
        <f t="shared" si="51"/>
        <v>215210280</v>
      </c>
      <c r="E1093" s="100" t="s">
        <v>812</v>
      </c>
      <c r="F1093" s="100" t="s">
        <v>814</v>
      </c>
      <c r="G1093" s="100" t="s">
        <v>700</v>
      </c>
      <c r="H1093" s="100">
        <v>58</v>
      </c>
      <c r="I1093" s="100">
        <v>55.2</v>
      </c>
      <c r="J1093" s="100">
        <v>1</v>
      </c>
      <c r="K1093" s="100">
        <v>100</v>
      </c>
      <c r="L1093" s="100">
        <v>22</v>
      </c>
      <c r="M1093" s="100">
        <v>50</v>
      </c>
      <c r="N1093" s="100">
        <v>0</v>
      </c>
      <c r="O1093" s="100">
        <v>0</v>
      </c>
      <c r="P1093" s="100">
        <v>34</v>
      </c>
      <c r="Q1093" s="100">
        <v>55.9</v>
      </c>
      <c r="R1093" s="100">
        <v>21</v>
      </c>
      <c r="S1093" s="100">
        <v>52.4</v>
      </c>
      <c r="T1093" s="100">
        <v>11</v>
      </c>
      <c r="U1093" s="100">
        <v>36.4</v>
      </c>
      <c r="V1093" s="100">
        <v>49</v>
      </c>
      <c r="W1093" s="100">
        <v>57.1</v>
      </c>
      <c r="X1093" s="100" t="s">
        <v>78</v>
      </c>
    </row>
    <row r="1094" spans="1:24">
      <c r="A1094" s="100" t="s">
        <v>943</v>
      </c>
      <c r="B1094" s="100" t="s">
        <v>945</v>
      </c>
      <c r="C1094" s="100" t="s">
        <v>952</v>
      </c>
      <c r="D1094" s="100" t="str">
        <f t="shared" si="51"/>
        <v>215210280</v>
      </c>
      <c r="E1094" s="100" t="s">
        <v>812</v>
      </c>
      <c r="F1094" s="100" t="s">
        <v>815</v>
      </c>
      <c r="G1094" s="100" t="s">
        <v>699</v>
      </c>
      <c r="H1094" s="100">
        <v>52</v>
      </c>
      <c r="I1094" s="100">
        <v>32.700000000000003</v>
      </c>
      <c r="J1094" s="100">
        <v>1</v>
      </c>
      <c r="K1094" s="100">
        <v>100</v>
      </c>
      <c r="L1094" s="100">
        <v>16</v>
      </c>
      <c r="M1094" s="100">
        <v>31.3</v>
      </c>
      <c r="N1094" s="100">
        <v>2</v>
      </c>
      <c r="O1094" s="100">
        <v>0</v>
      </c>
      <c r="P1094" s="100">
        <v>32</v>
      </c>
      <c r="Q1094" s="100">
        <v>31.3</v>
      </c>
      <c r="R1094" s="100">
        <v>23</v>
      </c>
      <c r="S1094" s="100">
        <v>21.7</v>
      </c>
      <c r="T1094" s="100">
        <v>6</v>
      </c>
      <c r="U1094" s="100">
        <v>33.299999999999997</v>
      </c>
      <c r="V1094" s="100">
        <v>40</v>
      </c>
      <c r="W1094" s="100">
        <v>32.5</v>
      </c>
      <c r="X1094" s="100" t="s">
        <v>78</v>
      </c>
    </row>
    <row r="1095" spans="1:24">
      <c r="A1095" s="100" t="s">
        <v>943</v>
      </c>
      <c r="B1095" s="100" t="s">
        <v>945</v>
      </c>
      <c r="C1095" s="100" t="s">
        <v>952</v>
      </c>
      <c r="D1095" s="100" t="str">
        <f t="shared" si="51"/>
        <v>215210280</v>
      </c>
      <c r="E1095" s="100" t="s">
        <v>812</v>
      </c>
      <c r="F1095" s="100" t="s">
        <v>815</v>
      </c>
      <c r="G1095" s="100" t="s">
        <v>700</v>
      </c>
      <c r="H1095" s="100">
        <v>52</v>
      </c>
      <c r="I1095" s="100">
        <v>44.3</v>
      </c>
      <c r="J1095" s="100">
        <v>1</v>
      </c>
      <c r="K1095" s="100">
        <v>100</v>
      </c>
      <c r="L1095" s="100">
        <v>16</v>
      </c>
      <c r="M1095" s="100">
        <v>37.5</v>
      </c>
      <c r="N1095" s="100">
        <v>2</v>
      </c>
      <c r="O1095" s="100">
        <v>0</v>
      </c>
      <c r="P1095" s="100">
        <v>32</v>
      </c>
      <c r="Q1095" s="100">
        <v>50</v>
      </c>
      <c r="R1095" s="100">
        <v>23</v>
      </c>
      <c r="S1095" s="100">
        <v>39.1</v>
      </c>
      <c r="T1095" s="100">
        <v>6</v>
      </c>
      <c r="U1095" s="100">
        <v>16.7</v>
      </c>
      <c r="V1095" s="100">
        <v>40</v>
      </c>
      <c r="W1095" s="100">
        <v>42.5</v>
      </c>
      <c r="X1095" s="100" t="s">
        <v>78</v>
      </c>
    </row>
    <row r="1096" spans="1:24">
      <c r="A1096" s="100" t="s">
        <v>943</v>
      </c>
      <c r="B1096" s="100" t="s">
        <v>945</v>
      </c>
      <c r="C1096" s="100" t="s">
        <v>952</v>
      </c>
      <c r="D1096" s="100" t="str">
        <f t="shared" si="51"/>
        <v>215210280</v>
      </c>
      <c r="E1096" s="100" t="s">
        <v>812</v>
      </c>
      <c r="F1096" s="100" t="s">
        <v>816</v>
      </c>
      <c r="G1096" s="100" t="s">
        <v>699</v>
      </c>
      <c r="H1096" s="100">
        <v>34</v>
      </c>
      <c r="I1096" s="100">
        <v>32.4</v>
      </c>
      <c r="J1096" s="100">
        <v>2</v>
      </c>
      <c r="K1096" s="100">
        <v>50</v>
      </c>
      <c r="L1096" s="100">
        <v>8</v>
      </c>
      <c r="M1096" s="100">
        <v>12.5</v>
      </c>
      <c r="N1096" s="100">
        <v>0</v>
      </c>
      <c r="O1096" s="100">
        <v>0</v>
      </c>
      <c r="P1096" s="100">
        <v>24</v>
      </c>
      <c r="Q1096" s="100">
        <v>37.5</v>
      </c>
      <c r="R1096" s="100">
        <v>8</v>
      </c>
      <c r="S1096" s="100">
        <v>25</v>
      </c>
      <c r="T1096" s="100">
        <v>7</v>
      </c>
      <c r="U1096" s="100">
        <v>14.3</v>
      </c>
      <c r="V1096" s="100">
        <v>28</v>
      </c>
      <c r="W1096" s="100">
        <v>28.6</v>
      </c>
      <c r="X1096" s="100" t="s">
        <v>78</v>
      </c>
    </row>
    <row r="1097" spans="1:24">
      <c r="A1097" s="100" t="s">
        <v>943</v>
      </c>
      <c r="B1097" s="100" t="s">
        <v>945</v>
      </c>
      <c r="C1097" s="100" t="s">
        <v>952</v>
      </c>
      <c r="D1097" s="100" t="str">
        <f t="shared" si="51"/>
        <v>215210280</v>
      </c>
      <c r="E1097" s="100" t="s">
        <v>812</v>
      </c>
      <c r="F1097" s="100" t="s">
        <v>816</v>
      </c>
      <c r="G1097" s="100" t="s">
        <v>700</v>
      </c>
      <c r="H1097" s="100">
        <v>34</v>
      </c>
      <c r="I1097" s="100">
        <v>41.2</v>
      </c>
      <c r="J1097" s="100">
        <v>2</v>
      </c>
      <c r="K1097" s="100">
        <v>50</v>
      </c>
      <c r="L1097" s="100">
        <v>8</v>
      </c>
      <c r="M1097" s="100">
        <v>12.5</v>
      </c>
      <c r="N1097" s="100">
        <v>0</v>
      </c>
      <c r="O1097" s="100">
        <v>0</v>
      </c>
      <c r="P1097" s="100">
        <v>24</v>
      </c>
      <c r="Q1097" s="100">
        <v>50</v>
      </c>
      <c r="R1097" s="100">
        <v>8</v>
      </c>
      <c r="S1097" s="100">
        <v>50</v>
      </c>
      <c r="T1097" s="100">
        <v>7</v>
      </c>
      <c r="U1097" s="100">
        <v>14.3</v>
      </c>
      <c r="V1097" s="100">
        <v>28</v>
      </c>
      <c r="W1097" s="100">
        <v>42.8</v>
      </c>
      <c r="X1097" s="100" t="s">
        <v>78</v>
      </c>
    </row>
    <row r="1098" spans="1:24">
      <c r="A1098" s="100" t="s">
        <v>943</v>
      </c>
      <c r="B1098" s="100" t="s">
        <v>945</v>
      </c>
      <c r="C1098" s="100" t="s">
        <v>953</v>
      </c>
      <c r="D1098" s="100" t="str">
        <f t="shared" si="51"/>
        <v>215210290</v>
      </c>
      <c r="E1098" s="100" t="s">
        <v>812</v>
      </c>
      <c r="F1098" s="100" t="s">
        <v>814</v>
      </c>
      <c r="G1098" s="100" t="s">
        <v>699</v>
      </c>
      <c r="H1098" s="100">
        <v>8</v>
      </c>
      <c r="I1098" s="100">
        <v>0</v>
      </c>
      <c r="J1098" s="100">
        <v>1</v>
      </c>
      <c r="K1098" s="100">
        <v>0</v>
      </c>
      <c r="L1098" s="100">
        <v>6</v>
      </c>
      <c r="M1098" s="100">
        <v>0</v>
      </c>
      <c r="N1098" s="100">
        <v>0</v>
      </c>
      <c r="O1098" s="100">
        <v>0</v>
      </c>
      <c r="P1098" s="100">
        <v>1</v>
      </c>
      <c r="Q1098" s="100">
        <v>0</v>
      </c>
      <c r="R1098" s="100">
        <v>0</v>
      </c>
      <c r="S1098" s="100">
        <v>0</v>
      </c>
      <c r="T1098" s="100">
        <v>6</v>
      </c>
      <c r="U1098" s="100">
        <v>0</v>
      </c>
      <c r="V1098" s="100">
        <v>8</v>
      </c>
      <c r="W1098" s="100">
        <v>0</v>
      </c>
      <c r="X1098" s="100" t="s">
        <v>85</v>
      </c>
    </row>
    <row r="1099" spans="1:24">
      <c r="A1099" s="100" t="s">
        <v>943</v>
      </c>
      <c r="B1099" s="100" t="s">
        <v>945</v>
      </c>
      <c r="C1099" s="100" t="s">
        <v>953</v>
      </c>
      <c r="D1099" s="100" t="str">
        <f t="shared" si="51"/>
        <v>215210290</v>
      </c>
      <c r="E1099" s="100" t="s">
        <v>812</v>
      </c>
      <c r="F1099" s="100" t="s">
        <v>814</v>
      </c>
      <c r="G1099" s="100" t="s">
        <v>700</v>
      </c>
      <c r="H1099" s="100">
        <v>8</v>
      </c>
      <c r="I1099" s="100">
        <v>0</v>
      </c>
      <c r="J1099" s="100">
        <v>1</v>
      </c>
      <c r="K1099" s="100">
        <v>0</v>
      </c>
      <c r="L1099" s="100">
        <v>6</v>
      </c>
      <c r="M1099" s="100">
        <v>0</v>
      </c>
      <c r="N1099" s="100">
        <v>0</v>
      </c>
      <c r="O1099" s="100">
        <v>0</v>
      </c>
      <c r="P1099" s="100">
        <v>1</v>
      </c>
      <c r="Q1099" s="100">
        <v>0</v>
      </c>
      <c r="R1099" s="100">
        <v>0</v>
      </c>
      <c r="S1099" s="100">
        <v>0</v>
      </c>
      <c r="T1099" s="100">
        <v>6</v>
      </c>
      <c r="U1099" s="100">
        <v>0</v>
      </c>
      <c r="V1099" s="100">
        <v>8</v>
      </c>
      <c r="W1099" s="100">
        <v>0</v>
      </c>
      <c r="X1099" s="100" t="s">
        <v>85</v>
      </c>
    </row>
    <row r="1100" spans="1:24">
      <c r="A1100" s="100" t="s">
        <v>943</v>
      </c>
      <c r="B1100" s="100" t="s">
        <v>945</v>
      </c>
      <c r="C1100" s="100" t="s">
        <v>953</v>
      </c>
      <c r="D1100" s="100" t="str">
        <f t="shared" si="51"/>
        <v>215210290</v>
      </c>
      <c r="E1100" s="100" t="s">
        <v>812</v>
      </c>
      <c r="F1100" s="100" t="s">
        <v>816</v>
      </c>
      <c r="G1100" s="100" t="s">
        <v>699</v>
      </c>
      <c r="H1100" s="100">
        <v>2</v>
      </c>
      <c r="I1100" s="100">
        <v>0</v>
      </c>
      <c r="J1100" s="100">
        <v>0</v>
      </c>
      <c r="K1100" s="100">
        <v>0</v>
      </c>
      <c r="L1100" s="100">
        <v>2</v>
      </c>
      <c r="M1100" s="100">
        <v>0</v>
      </c>
      <c r="N1100" s="100">
        <v>0</v>
      </c>
      <c r="O1100" s="100">
        <v>0</v>
      </c>
      <c r="P1100" s="100">
        <v>0</v>
      </c>
      <c r="Q1100" s="100">
        <v>0</v>
      </c>
      <c r="R1100" s="100">
        <v>0</v>
      </c>
      <c r="S1100" s="100">
        <v>0</v>
      </c>
      <c r="T1100" s="100">
        <v>2</v>
      </c>
      <c r="U1100" s="100">
        <v>0</v>
      </c>
      <c r="V1100" s="100">
        <v>1</v>
      </c>
      <c r="W1100" s="100">
        <v>0</v>
      </c>
      <c r="X1100" s="100" t="s">
        <v>85</v>
      </c>
    </row>
    <row r="1101" spans="1:24">
      <c r="A1101" s="100" t="s">
        <v>943</v>
      </c>
      <c r="B1101" s="100" t="s">
        <v>945</v>
      </c>
      <c r="C1101" s="100" t="s">
        <v>953</v>
      </c>
      <c r="D1101" s="100" t="str">
        <f t="shared" si="51"/>
        <v>215210290</v>
      </c>
      <c r="E1101" s="100" t="s">
        <v>812</v>
      </c>
      <c r="F1101" s="100" t="s">
        <v>816</v>
      </c>
      <c r="G1101" s="100" t="s">
        <v>700</v>
      </c>
      <c r="H1101" s="100">
        <v>2</v>
      </c>
      <c r="I1101" s="100">
        <v>50</v>
      </c>
      <c r="J1101" s="100">
        <v>0</v>
      </c>
      <c r="K1101" s="100">
        <v>0</v>
      </c>
      <c r="L1101" s="100">
        <v>2</v>
      </c>
      <c r="M1101" s="100">
        <v>50</v>
      </c>
      <c r="N1101" s="100">
        <v>0</v>
      </c>
      <c r="O1101" s="100">
        <v>0</v>
      </c>
      <c r="P1101" s="100">
        <v>0</v>
      </c>
      <c r="Q1101" s="100">
        <v>0</v>
      </c>
      <c r="R1101" s="100">
        <v>0</v>
      </c>
      <c r="S1101" s="100">
        <v>0</v>
      </c>
      <c r="T1101" s="100">
        <v>2</v>
      </c>
      <c r="U1101" s="100">
        <v>50</v>
      </c>
      <c r="V1101" s="100">
        <v>1</v>
      </c>
      <c r="W1101" s="100">
        <v>100</v>
      </c>
      <c r="X1101" s="100" t="s">
        <v>85</v>
      </c>
    </row>
    <row r="1102" spans="1:24">
      <c r="A1102" s="100" t="s">
        <v>943</v>
      </c>
      <c r="B1102" s="100" t="s">
        <v>945</v>
      </c>
      <c r="C1102" s="100" t="s">
        <v>900</v>
      </c>
      <c r="D1102" s="100" t="str">
        <f t="shared" si="51"/>
        <v>215210300</v>
      </c>
      <c r="E1102" s="100" t="s">
        <v>812</v>
      </c>
      <c r="F1102" s="100" t="s">
        <v>814</v>
      </c>
      <c r="G1102" s="100" t="s">
        <v>699</v>
      </c>
      <c r="H1102" s="100">
        <v>72</v>
      </c>
      <c r="I1102" s="100">
        <v>29.2</v>
      </c>
      <c r="J1102" s="100">
        <v>4</v>
      </c>
      <c r="K1102" s="100">
        <v>25</v>
      </c>
      <c r="L1102" s="100">
        <v>20</v>
      </c>
      <c r="M1102" s="100">
        <v>35</v>
      </c>
      <c r="N1102" s="100">
        <v>1</v>
      </c>
      <c r="O1102" s="100">
        <v>0</v>
      </c>
      <c r="P1102" s="100">
        <v>47</v>
      </c>
      <c r="Q1102" s="100">
        <v>27.7</v>
      </c>
      <c r="R1102" s="100">
        <v>25</v>
      </c>
      <c r="S1102" s="100">
        <v>28</v>
      </c>
      <c r="T1102" s="100">
        <v>14</v>
      </c>
      <c r="U1102" s="100">
        <v>0</v>
      </c>
      <c r="V1102" s="100">
        <v>57</v>
      </c>
      <c r="W1102" s="100">
        <v>31.6</v>
      </c>
      <c r="X1102" s="100" t="s">
        <v>78</v>
      </c>
    </row>
    <row r="1103" spans="1:24">
      <c r="A1103" s="100" t="s">
        <v>943</v>
      </c>
      <c r="B1103" s="100" t="s">
        <v>945</v>
      </c>
      <c r="C1103" s="100" t="s">
        <v>900</v>
      </c>
      <c r="D1103" s="100" t="str">
        <f t="shared" si="51"/>
        <v>215210300</v>
      </c>
      <c r="E1103" s="100" t="s">
        <v>812</v>
      </c>
      <c r="F1103" s="100" t="s">
        <v>814</v>
      </c>
      <c r="G1103" s="100" t="s">
        <v>700</v>
      </c>
      <c r="H1103" s="100">
        <v>72</v>
      </c>
      <c r="I1103" s="100">
        <v>40.299999999999997</v>
      </c>
      <c r="J1103" s="100">
        <v>4</v>
      </c>
      <c r="K1103" s="100">
        <v>50</v>
      </c>
      <c r="L1103" s="100">
        <v>20</v>
      </c>
      <c r="M1103" s="100">
        <v>40</v>
      </c>
      <c r="N1103" s="100">
        <v>1</v>
      </c>
      <c r="O1103" s="100">
        <v>100</v>
      </c>
      <c r="P1103" s="100">
        <v>47</v>
      </c>
      <c r="Q1103" s="100">
        <v>38.299999999999997</v>
      </c>
      <c r="R1103" s="100">
        <v>25</v>
      </c>
      <c r="S1103" s="100">
        <v>20</v>
      </c>
      <c r="T1103" s="100">
        <v>14</v>
      </c>
      <c r="U1103" s="100">
        <v>35.700000000000003</v>
      </c>
      <c r="V1103" s="100">
        <v>57</v>
      </c>
      <c r="W1103" s="100">
        <v>40.4</v>
      </c>
      <c r="X1103" s="100" t="s">
        <v>78</v>
      </c>
    </row>
    <row r="1104" spans="1:24">
      <c r="A1104" s="100" t="s">
        <v>943</v>
      </c>
      <c r="B1104" s="100" t="s">
        <v>945</v>
      </c>
      <c r="C1104" s="100" t="s">
        <v>900</v>
      </c>
      <c r="D1104" s="100" t="str">
        <f t="shared" si="51"/>
        <v>215210300</v>
      </c>
      <c r="E1104" s="100" t="s">
        <v>812</v>
      </c>
      <c r="F1104" s="100" t="s">
        <v>815</v>
      </c>
      <c r="G1104" s="100" t="s">
        <v>699</v>
      </c>
      <c r="H1104" s="100">
        <v>73</v>
      </c>
      <c r="I1104" s="100">
        <v>34.200000000000003</v>
      </c>
      <c r="J1104" s="100">
        <v>1</v>
      </c>
      <c r="K1104" s="100">
        <v>100</v>
      </c>
      <c r="L1104" s="100">
        <v>22</v>
      </c>
      <c r="M1104" s="100">
        <v>9.1</v>
      </c>
      <c r="N1104" s="100">
        <v>1</v>
      </c>
      <c r="O1104" s="100">
        <v>0</v>
      </c>
      <c r="P1104" s="100">
        <v>49</v>
      </c>
      <c r="Q1104" s="100">
        <v>44.9</v>
      </c>
      <c r="R1104" s="100">
        <v>13</v>
      </c>
      <c r="S1104" s="100">
        <v>23.1</v>
      </c>
      <c r="T1104" s="100">
        <v>18</v>
      </c>
      <c r="U1104" s="100">
        <v>16.7</v>
      </c>
      <c r="V1104" s="100">
        <v>58</v>
      </c>
      <c r="W1104" s="100">
        <v>36.200000000000003</v>
      </c>
      <c r="X1104" s="100" t="s">
        <v>78</v>
      </c>
    </row>
    <row r="1105" spans="1:24">
      <c r="A1105" s="100" t="s">
        <v>943</v>
      </c>
      <c r="B1105" s="100" t="s">
        <v>945</v>
      </c>
      <c r="C1105" s="100" t="s">
        <v>900</v>
      </c>
      <c r="D1105" s="100" t="str">
        <f t="shared" si="51"/>
        <v>215210300</v>
      </c>
      <c r="E1105" s="100" t="s">
        <v>812</v>
      </c>
      <c r="F1105" s="100" t="s">
        <v>815</v>
      </c>
      <c r="G1105" s="100" t="s">
        <v>700</v>
      </c>
      <c r="H1105" s="100">
        <v>74</v>
      </c>
      <c r="I1105" s="100">
        <v>41.9</v>
      </c>
      <c r="J1105" s="100">
        <v>1</v>
      </c>
      <c r="K1105" s="100">
        <v>100</v>
      </c>
      <c r="L1105" s="100">
        <v>22</v>
      </c>
      <c r="M1105" s="100">
        <v>22.7</v>
      </c>
      <c r="N1105" s="100">
        <v>2</v>
      </c>
      <c r="O1105" s="100">
        <v>0</v>
      </c>
      <c r="P1105" s="100">
        <v>49</v>
      </c>
      <c r="Q1105" s="100">
        <v>51</v>
      </c>
      <c r="R1105" s="100">
        <v>14</v>
      </c>
      <c r="S1105" s="100">
        <v>21.4</v>
      </c>
      <c r="T1105" s="100">
        <v>18</v>
      </c>
      <c r="U1105" s="100">
        <v>38.9</v>
      </c>
      <c r="V1105" s="100">
        <v>59</v>
      </c>
      <c r="W1105" s="100">
        <v>42.4</v>
      </c>
      <c r="X1105" s="100" t="s">
        <v>78</v>
      </c>
    </row>
    <row r="1106" spans="1:24">
      <c r="A1106" s="100" t="s">
        <v>943</v>
      </c>
      <c r="B1106" s="100" t="s">
        <v>945</v>
      </c>
      <c r="C1106" s="100" t="s">
        <v>900</v>
      </c>
      <c r="D1106" s="100" t="str">
        <f t="shared" si="51"/>
        <v>215210300</v>
      </c>
      <c r="E1106" s="100" t="s">
        <v>812</v>
      </c>
      <c r="F1106" s="100" t="s">
        <v>816</v>
      </c>
      <c r="G1106" s="100" t="s">
        <v>699</v>
      </c>
      <c r="H1106" s="100">
        <v>51</v>
      </c>
      <c r="I1106" s="100">
        <v>49</v>
      </c>
      <c r="J1106" s="100">
        <v>1</v>
      </c>
      <c r="K1106" s="100">
        <v>100</v>
      </c>
      <c r="L1106" s="100">
        <v>10</v>
      </c>
      <c r="M1106" s="100">
        <v>70</v>
      </c>
      <c r="N1106" s="100">
        <v>1</v>
      </c>
      <c r="O1106" s="100">
        <v>0</v>
      </c>
      <c r="P1106" s="100">
        <v>37</v>
      </c>
      <c r="Q1106" s="100">
        <v>40.5</v>
      </c>
      <c r="R1106" s="100">
        <v>11</v>
      </c>
      <c r="S1106" s="100">
        <v>27.3</v>
      </c>
      <c r="T1106" s="100">
        <v>11</v>
      </c>
      <c r="U1106" s="100">
        <v>27.3</v>
      </c>
      <c r="V1106" s="100">
        <v>40</v>
      </c>
      <c r="W1106" s="100">
        <v>42.5</v>
      </c>
      <c r="X1106" s="100" t="s">
        <v>78</v>
      </c>
    </row>
    <row r="1107" spans="1:24">
      <c r="A1107" s="100" t="s">
        <v>943</v>
      </c>
      <c r="B1107" s="100" t="s">
        <v>945</v>
      </c>
      <c r="C1107" s="100" t="s">
        <v>900</v>
      </c>
      <c r="D1107" s="100" t="str">
        <f t="shared" si="51"/>
        <v>215210300</v>
      </c>
      <c r="E1107" s="100" t="s">
        <v>812</v>
      </c>
      <c r="F1107" s="100" t="s">
        <v>816</v>
      </c>
      <c r="G1107" s="100" t="s">
        <v>700</v>
      </c>
      <c r="H1107" s="100">
        <v>52</v>
      </c>
      <c r="I1107" s="100">
        <v>67.3</v>
      </c>
      <c r="J1107" s="100">
        <v>1</v>
      </c>
      <c r="K1107" s="100">
        <v>100</v>
      </c>
      <c r="L1107" s="100">
        <v>10</v>
      </c>
      <c r="M1107" s="100">
        <v>60</v>
      </c>
      <c r="N1107" s="100">
        <v>2</v>
      </c>
      <c r="O1107" s="100">
        <v>50</v>
      </c>
      <c r="P1107" s="100">
        <v>37</v>
      </c>
      <c r="Q1107" s="100">
        <v>67.5</v>
      </c>
      <c r="R1107" s="100">
        <v>12</v>
      </c>
      <c r="S1107" s="100">
        <v>50</v>
      </c>
      <c r="T1107" s="100">
        <v>11</v>
      </c>
      <c r="U1107" s="100">
        <v>54.5</v>
      </c>
      <c r="V1107" s="100">
        <v>41</v>
      </c>
      <c r="W1107" s="100">
        <v>63.4</v>
      </c>
      <c r="X1107" s="100" t="s">
        <v>78</v>
      </c>
    </row>
    <row r="1108" spans="1:24">
      <c r="A1108" s="100" t="s">
        <v>954</v>
      </c>
      <c r="B1108" s="100" t="s">
        <v>955</v>
      </c>
      <c r="C1108" s="100" t="s">
        <v>829</v>
      </c>
      <c r="D1108" s="100" t="str">
        <f t="shared" si="51"/>
        <v>231170055</v>
      </c>
      <c r="E1108" s="100" t="s">
        <v>812</v>
      </c>
      <c r="F1108" s="100" t="s">
        <v>819</v>
      </c>
      <c r="G1108" s="100" t="s">
        <v>699</v>
      </c>
      <c r="H1108" s="100">
        <v>671</v>
      </c>
      <c r="I1108" s="100">
        <v>89.9</v>
      </c>
      <c r="J1108" s="100">
        <v>418</v>
      </c>
      <c r="K1108" s="100">
        <v>90.2</v>
      </c>
      <c r="L1108" s="100">
        <v>29</v>
      </c>
      <c r="M1108" s="100">
        <v>82.7</v>
      </c>
      <c r="N1108" s="100">
        <v>183</v>
      </c>
      <c r="O1108" s="100">
        <v>94.6</v>
      </c>
      <c r="P1108" s="100">
        <v>41</v>
      </c>
      <c r="Q1108" s="100">
        <v>70.7</v>
      </c>
      <c r="R1108" s="100">
        <v>2</v>
      </c>
      <c r="S1108" s="100">
        <v>0</v>
      </c>
      <c r="T1108" s="100">
        <v>93</v>
      </c>
      <c r="U1108" s="100">
        <v>47.3</v>
      </c>
      <c r="V1108" s="100">
        <v>82</v>
      </c>
      <c r="W1108" s="100">
        <v>70.7</v>
      </c>
      <c r="X1108" s="100" t="s">
        <v>78</v>
      </c>
    </row>
    <row r="1109" spans="1:24">
      <c r="A1109" s="100" t="s">
        <v>954</v>
      </c>
      <c r="B1109" s="100" t="s">
        <v>955</v>
      </c>
      <c r="C1109" s="100" t="s">
        <v>829</v>
      </c>
      <c r="D1109" s="100" t="str">
        <f t="shared" si="51"/>
        <v>231170055</v>
      </c>
      <c r="E1109" s="100" t="s">
        <v>812</v>
      </c>
      <c r="F1109" s="100" t="s">
        <v>819</v>
      </c>
      <c r="G1109" s="100" t="s">
        <v>700</v>
      </c>
      <c r="H1109" s="100">
        <v>669</v>
      </c>
      <c r="I1109" s="100">
        <v>81.5</v>
      </c>
      <c r="J1109" s="100">
        <v>416</v>
      </c>
      <c r="K1109" s="100">
        <v>80.5</v>
      </c>
      <c r="L1109" s="100">
        <v>29</v>
      </c>
      <c r="M1109" s="100">
        <v>65.5</v>
      </c>
      <c r="N1109" s="100">
        <v>183</v>
      </c>
      <c r="O1109" s="100">
        <v>92.9</v>
      </c>
      <c r="P1109" s="100">
        <v>41</v>
      </c>
      <c r="Q1109" s="100">
        <v>51.2</v>
      </c>
      <c r="R1109" s="100">
        <v>2</v>
      </c>
      <c r="S1109" s="100">
        <v>50</v>
      </c>
      <c r="T1109" s="100">
        <v>91</v>
      </c>
      <c r="U1109" s="100">
        <v>34.1</v>
      </c>
      <c r="V1109" s="100">
        <v>82</v>
      </c>
      <c r="W1109" s="100">
        <v>58.5</v>
      </c>
      <c r="X1109" s="100" t="s">
        <v>78</v>
      </c>
    </row>
    <row r="1110" spans="1:24">
      <c r="A1110" s="100" t="s">
        <v>954</v>
      </c>
      <c r="B1110" s="100" t="s">
        <v>955</v>
      </c>
      <c r="C1110" s="100" t="s">
        <v>956</v>
      </c>
      <c r="D1110" s="100" t="str">
        <f t="shared" ref="D1110:D1130" si="52">A1110&amp;B1110&amp;C1110</f>
        <v>231170056</v>
      </c>
      <c r="E1110" s="100" t="s">
        <v>812</v>
      </c>
      <c r="F1110" s="100" t="s">
        <v>817</v>
      </c>
      <c r="G1110" s="100" t="s">
        <v>699</v>
      </c>
      <c r="H1110" s="100">
        <v>610</v>
      </c>
      <c r="I1110" s="100">
        <v>76.400000000000006</v>
      </c>
      <c r="J1110" s="100">
        <v>347</v>
      </c>
      <c r="K1110" s="100">
        <v>72.900000000000006</v>
      </c>
      <c r="L1110" s="100">
        <v>27</v>
      </c>
      <c r="M1110" s="100">
        <v>55.5</v>
      </c>
      <c r="N1110" s="100">
        <v>201</v>
      </c>
      <c r="O1110" s="100">
        <v>89</v>
      </c>
      <c r="P1110" s="100">
        <v>35</v>
      </c>
      <c r="Q1110" s="100">
        <v>54.3</v>
      </c>
      <c r="R1110" s="100">
        <v>2</v>
      </c>
      <c r="S1110" s="100">
        <v>0</v>
      </c>
      <c r="T1110" s="100">
        <v>74</v>
      </c>
      <c r="U1110" s="100">
        <v>24.3</v>
      </c>
      <c r="V1110" s="100">
        <v>85</v>
      </c>
      <c r="W1110" s="100">
        <v>62.4</v>
      </c>
      <c r="X1110" s="100" t="s">
        <v>78</v>
      </c>
    </row>
    <row r="1111" spans="1:24">
      <c r="A1111" s="100" t="s">
        <v>954</v>
      </c>
      <c r="B1111" s="100" t="s">
        <v>955</v>
      </c>
      <c r="C1111" s="100" t="s">
        <v>956</v>
      </c>
      <c r="D1111" s="100" t="str">
        <f t="shared" si="52"/>
        <v>231170056</v>
      </c>
      <c r="E1111" s="100" t="s">
        <v>812</v>
      </c>
      <c r="F1111" s="100" t="s">
        <v>817</v>
      </c>
      <c r="G1111" s="100" t="s">
        <v>700</v>
      </c>
      <c r="H1111" s="100">
        <v>610</v>
      </c>
      <c r="I1111" s="100">
        <v>86</v>
      </c>
      <c r="J1111" s="100">
        <v>347</v>
      </c>
      <c r="K1111" s="100">
        <v>82.1</v>
      </c>
      <c r="L1111" s="100">
        <v>27</v>
      </c>
      <c r="M1111" s="100">
        <v>77.8</v>
      </c>
      <c r="N1111" s="100">
        <v>201</v>
      </c>
      <c r="O1111" s="100">
        <v>97.1</v>
      </c>
      <c r="P1111" s="100">
        <v>35</v>
      </c>
      <c r="Q1111" s="100">
        <v>68.599999999999994</v>
      </c>
      <c r="R1111" s="100">
        <v>2</v>
      </c>
      <c r="S1111" s="100">
        <v>0</v>
      </c>
      <c r="T1111" s="100">
        <v>74</v>
      </c>
      <c r="U1111" s="100">
        <v>35.1</v>
      </c>
      <c r="V1111" s="100">
        <v>85</v>
      </c>
      <c r="W1111" s="100">
        <v>76.400000000000006</v>
      </c>
      <c r="X1111" s="100" t="s">
        <v>78</v>
      </c>
    </row>
    <row r="1112" spans="1:24">
      <c r="A1112" s="100" t="s">
        <v>954</v>
      </c>
      <c r="B1112" s="100" t="s">
        <v>955</v>
      </c>
      <c r="C1112" s="100" t="s">
        <v>956</v>
      </c>
      <c r="D1112" s="100" t="str">
        <f t="shared" si="52"/>
        <v>231170056</v>
      </c>
      <c r="E1112" s="100" t="s">
        <v>812</v>
      </c>
      <c r="F1112" s="100" t="s">
        <v>818</v>
      </c>
      <c r="G1112" s="100" t="s">
        <v>699</v>
      </c>
      <c r="H1112" s="100">
        <v>713</v>
      </c>
      <c r="I1112" s="100">
        <v>80.900000000000006</v>
      </c>
      <c r="J1112" s="100">
        <v>434</v>
      </c>
      <c r="K1112" s="100">
        <v>80.7</v>
      </c>
      <c r="L1112" s="100">
        <v>32</v>
      </c>
      <c r="M1112" s="100">
        <v>71.900000000000006</v>
      </c>
      <c r="N1112" s="100">
        <v>203</v>
      </c>
      <c r="O1112" s="100">
        <v>88.7</v>
      </c>
      <c r="P1112" s="100">
        <v>43</v>
      </c>
      <c r="Q1112" s="100">
        <v>53.5</v>
      </c>
      <c r="R1112" s="100">
        <v>11</v>
      </c>
      <c r="S1112" s="100">
        <v>0</v>
      </c>
      <c r="T1112" s="100">
        <v>84</v>
      </c>
      <c r="U1112" s="100">
        <v>31</v>
      </c>
      <c r="V1112" s="100">
        <v>85</v>
      </c>
      <c r="W1112" s="100">
        <v>55.3</v>
      </c>
      <c r="X1112" s="100" t="s">
        <v>78</v>
      </c>
    </row>
    <row r="1113" spans="1:24">
      <c r="A1113" s="100" t="s">
        <v>954</v>
      </c>
      <c r="B1113" s="100" t="s">
        <v>955</v>
      </c>
      <c r="C1113" s="100" t="s">
        <v>956</v>
      </c>
      <c r="D1113" s="100" t="str">
        <f t="shared" si="52"/>
        <v>231170056</v>
      </c>
      <c r="E1113" s="100" t="s">
        <v>812</v>
      </c>
      <c r="F1113" s="100" t="s">
        <v>818</v>
      </c>
      <c r="G1113" s="100" t="s">
        <v>700</v>
      </c>
      <c r="H1113" s="100">
        <v>712</v>
      </c>
      <c r="I1113" s="100">
        <v>83.3</v>
      </c>
      <c r="J1113" s="100">
        <v>434</v>
      </c>
      <c r="K1113" s="100">
        <v>82.5</v>
      </c>
      <c r="L1113" s="100">
        <v>32</v>
      </c>
      <c r="M1113" s="100">
        <v>65.7</v>
      </c>
      <c r="N1113" s="100">
        <v>203</v>
      </c>
      <c r="O1113" s="100">
        <v>91.6</v>
      </c>
      <c r="P1113" s="100">
        <v>43</v>
      </c>
      <c r="Q1113" s="100">
        <v>62.8</v>
      </c>
      <c r="R1113" s="100">
        <v>11</v>
      </c>
      <c r="S1113" s="100">
        <v>36.4</v>
      </c>
      <c r="T1113" s="100">
        <v>84</v>
      </c>
      <c r="U1113" s="100">
        <v>36.9</v>
      </c>
      <c r="V1113" s="100">
        <v>85</v>
      </c>
      <c r="W1113" s="100">
        <v>64.7</v>
      </c>
      <c r="X1113" s="100" t="s">
        <v>78</v>
      </c>
    </row>
    <row r="1114" spans="1:24">
      <c r="A1114" s="100" t="s">
        <v>954</v>
      </c>
      <c r="B1114" s="100" t="s">
        <v>957</v>
      </c>
      <c r="C1114" s="100" t="s">
        <v>829</v>
      </c>
      <c r="D1114" s="100" t="str">
        <f t="shared" si="52"/>
        <v>231290055</v>
      </c>
      <c r="E1114" s="100" t="s">
        <v>812</v>
      </c>
      <c r="F1114" s="100" t="s">
        <v>817</v>
      </c>
      <c r="G1114" s="100" t="s">
        <v>699</v>
      </c>
      <c r="H1114" s="100">
        <v>254</v>
      </c>
      <c r="I1114" s="100">
        <v>89.3</v>
      </c>
      <c r="J1114" s="100">
        <v>36</v>
      </c>
      <c r="K1114" s="100">
        <v>86.1</v>
      </c>
      <c r="L1114" s="100">
        <v>12</v>
      </c>
      <c r="M1114" s="100">
        <v>50</v>
      </c>
      <c r="N1114" s="100">
        <v>194</v>
      </c>
      <c r="O1114" s="100">
        <v>91.8</v>
      </c>
      <c r="P1114" s="100">
        <v>6</v>
      </c>
      <c r="Q1114" s="100">
        <v>100</v>
      </c>
      <c r="R1114" s="100">
        <v>1</v>
      </c>
      <c r="S1114" s="100">
        <v>100</v>
      </c>
      <c r="T1114" s="100">
        <v>28</v>
      </c>
      <c r="U1114" s="100">
        <v>50</v>
      </c>
      <c r="V1114" s="100">
        <v>19</v>
      </c>
      <c r="W1114" s="100">
        <v>63.2</v>
      </c>
      <c r="X1114" s="100" t="s">
        <v>78</v>
      </c>
    </row>
    <row r="1115" spans="1:24">
      <c r="A1115" s="100" t="s">
        <v>954</v>
      </c>
      <c r="B1115" s="100" t="s">
        <v>957</v>
      </c>
      <c r="C1115" s="100" t="s">
        <v>829</v>
      </c>
      <c r="D1115" s="100" t="str">
        <f t="shared" si="52"/>
        <v>231290055</v>
      </c>
      <c r="E1115" s="100" t="s">
        <v>812</v>
      </c>
      <c r="F1115" s="100" t="s">
        <v>817</v>
      </c>
      <c r="G1115" s="100" t="s">
        <v>700</v>
      </c>
      <c r="H1115" s="100">
        <v>253</v>
      </c>
      <c r="I1115" s="100">
        <v>94</v>
      </c>
      <c r="J1115" s="100">
        <v>36</v>
      </c>
      <c r="K1115" s="100">
        <v>94.4</v>
      </c>
      <c r="L1115" s="100">
        <v>12</v>
      </c>
      <c r="M1115" s="100">
        <v>66.7</v>
      </c>
      <c r="N1115" s="100">
        <v>193</v>
      </c>
      <c r="O1115" s="100">
        <v>96.3</v>
      </c>
      <c r="P1115" s="100">
        <v>6</v>
      </c>
      <c r="Q1115" s="100">
        <v>83.3</v>
      </c>
      <c r="R1115" s="100">
        <v>1</v>
      </c>
      <c r="S1115" s="100">
        <v>100</v>
      </c>
      <c r="T1115" s="100">
        <v>28</v>
      </c>
      <c r="U1115" s="100">
        <v>71.400000000000006</v>
      </c>
      <c r="V1115" s="100">
        <v>19</v>
      </c>
      <c r="W1115" s="100">
        <v>73.7</v>
      </c>
      <c r="X1115" s="100" t="s">
        <v>78</v>
      </c>
    </row>
    <row r="1116" spans="1:24">
      <c r="A1116" s="100" t="s">
        <v>954</v>
      </c>
      <c r="B1116" s="100" t="s">
        <v>957</v>
      </c>
      <c r="C1116" s="100" t="s">
        <v>829</v>
      </c>
      <c r="D1116" s="100" t="str">
        <f t="shared" si="52"/>
        <v>231290055</v>
      </c>
      <c r="E1116" s="100" t="s">
        <v>812</v>
      </c>
      <c r="F1116" s="100" t="s">
        <v>818</v>
      </c>
      <c r="G1116" s="100" t="s">
        <v>699</v>
      </c>
      <c r="H1116" s="100">
        <v>235</v>
      </c>
      <c r="I1116" s="100">
        <v>88.9</v>
      </c>
      <c r="J1116" s="100">
        <v>43</v>
      </c>
      <c r="K1116" s="100">
        <v>74.400000000000006</v>
      </c>
      <c r="L1116" s="100">
        <v>23</v>
      </c>
      <c r="M1116" s="100">
        <v>73.900000000000006</v>
      </c>
      <c r="N1116" s="100">
        <v>161</v>
      </c>
      <c r="O1116" s="100">
        <v>95.7</v>
      </c>
      <c r="P1116" s="100">
        <v>6</v>
      </c>
      <c r="Q1116" s="100">
        <v>66.7</v>
      </c>
      <c r="R1116" s="100">
        <v>3</v>
      </c>
      <c r="S1116" s="100">
        <v>33.299999999999997</v>
      </c>
      <c r="T1116" s="100">
        <v>22</v>
      </c>
      <c r="U1116" s="100">
        <v>31.8</v>
      </c>
      <c r="V1116" s="100">
        <v>23</v>
      </c>
      <c r="W1116" s="100">
        <v>69.599999999999994</v>
      </c>
      <c r="X1116" s="100" t="s">
        <v>78</v>
      </c>
    </row>
    <row r="1117" spans="1:24">
      <c r="A1117" s="100" t="s">
        <v>954</v>
      </c>
      <c r="B1117" s="100" t="s">
        <v>957</v>
      </c>
      <c r="C1117" s="100" t="s">
        <v>829</v>
      </c>
      <c r="D1117" s="100" t="str">
        <f t="shared" si="52"/>
        <v>231290055</v>
      </c>
      <c r="E1117" s="100" t="s">
        <v>812</v>
      </c>
      <c r="F1117" s="100" t="s">
        <v>818</v>
      </c>
      <c r="G1117" s="100" t="s">
        <v>700</v>
      </c>
      <c r="H1117" s="100">
        <v>235</v>
      </c>
      <c r="I1117" s="100">
        <v>89.3</v>
      </c>
      <c r="J1117" s="100">
        <v>43</v>
      </c>
      <c r="K1117" s="100">
        <v>81.400000000000006</v>
      </c>
      <c r="L1117" s="100">
        <v>23</v>
      </c>
      <c r="M1117" s="100">
        <v>60.8</v>
      </c>
      <c r="N1117" s="100">
        <v>161</v>
      </c>
      <c r="O1117" s="100">
        <v>96.9</v>
      </c>
      <c r="P1117" s="100">
        <v>6</v>
      </c>
      <c r="Q1117" s="100">
        <v>50</v>
      </c>
      <c r="R1117" s="100">
        <v>3</v>
      </c>
      <c r="S1117" s="100">
        <v>66.7</v>
      </c>
      <c r="T1117" s="100">
        <v>22</v>
      </c>
      <c r="U1117" s="100">
        <v>31.8</v>
      </c>
      <c r="V1117" s="100">
        <v>23</v>
      </c>
      <c r="W1117" s="100">
        <v>60.8</v>
      </c>
      <c r="X1117" s="100" t="s">
        <v>78</v>
      </c>
    </row>
    <row r="1118" spans="1:24">
      <c r="A1118" s="100" t="s">
        <v>954</v>
      </c>
      <c r="B1118" s="100" t="s">
        <v>957</v>
      </c>
      <c r="C1118" s="100" t="s">
        <v>829</v>
      </c>
      <c r="D1118" s="100" t="str">
        <f t="shared" si="52"/>
        <v>231290055</v>
      </c>
      <c r="E1118" s="100" t="s">
        <v>812</v>
      </c>
      <c r="F1118" s="100" t="s">
        <v>819</v>
      </c>
      <c r="G1118" s="100" t="s">
        <v>699</v>
      </c>
      <c r="H1118" s="100">
        <v>258</v>
      </c>
      <c r="I1118" s="100">
        <v>93.8</v>
      </c>
      <c r="J1118" s="100">
        <v>49</v>
      </c>
      <c r="K1118" s="100">
        <v>95.9</v>
      </c>
      <c r="L1118" s="100">
        <v>29</v>
      </c>
      <c r="M1118" s="100">
        <v>72.400000000000006</v>
      </c>
      <c r="N1118" s="100">
        <v>171</v>
      </c>
      <c r="O1118" s="100">
        <v>97.6</v>
      </c>
      <c r="P1118" s="100">
        <v>8</v>
      </c>
      <c r="Q1118" s="100">
        <v>75</v>
      </c>
      <c r="R1118" s="100">
        <v>2</v>
      </c>
      <c r="S1118" s="100">
        <v>50</v>
      </c>
      <c r="T1118" s="100">
        <v>26</v>
      </c>
      <c r="U1118" s="100">
        <v>57.6</v>
      </c>
      <c r="V1118" s="100">
        <v>37</v>
      </c>
      <c r="W1118" s="100">
        <v>73</v>
      </c>
      <c r="X1118" s="100" t="s">
        <v>78</v>
      </c>
    </row>
    <row r="1119" spans="1:24">
      <c r="A1119" s="100" t="s">
        <v>954</v>
      </c>
      <c r="B1119" s="100" t="s">
        <v>957</v>
      </c>
      <c r="C1119" s="100" t="s">
        <v>829</v>
      </c>
      <c r="D1119" s="100" t="str">
        <f t="shared" si="52"/>
        <v>231290055</v>
      </c>
      <c r="E1119" s="100" t="s">
        <v>812</v>
      </c>
      <c r="F1119" s="100" t="s">
        <v>819</v>
      </c>
      <c r="G1119" s="100" t="s">
        <v>700</v>
      </c>
      <c r="H1119" s="100">
        <v>260</v>
      </c>
      <c r="I1119" s="100">
        <v>86.2</v>
      </c>
      <c r="J1119" s="100">
        <v>49</v>
      </c>
      <c r="K1119" s="100">
        <v>89.8</v>
      </c>
      <c r="L1119" s="100">
        <v>31</v>
      </c>
      <c r="M1119" s="100">
        <v>35.5</v>
      </c>
      <c r="N1119" s="100">
        <v>171</v>
      </c>
      <c r="O1119" s="100">
        <v>95.3</v>
      </c>
      <c r="P1119" s="100">
        <v>8</v>
      </c>
      <c r="Q1119" s="100">
        <v>62.5</v>
      </c>
      <c r="R1119" s="100">
        <v>2</v>
      </c>
      <c r="S1119" s="100">
        <v>50</v>
      </c>
      <c r="T1119" s="100">
        <v>27</v>
      </c>
      <c r="U1119" s="100">
        <v>29.6</v>
      </c>
      <c r="V1119" s="100">
        <v>39</v>
      </c>
      <c r="W1119" s="100">
        <v>48.7</v>
      </c>
      <c r="X1119" s="100" t="s">
        <v>78</v>
      </c>
    </row>
    <row r="1120" spans="1:24">
      <c r="A1120" s="100" t="s">
        <v>954</v>
      </c>
      <c r="B1120" s="100" t="s">
        <v>958</v>
      </c>
      <c r="C1120" s="100" t="s">
        <v>820</v>
      </c>
      <c r="D1120" s="100" t="str">
        <f t="shared" si="52"/>
        <v>232150060</v>
      </c>
      <c r="E1120" s="100" t="s">
        <v>812</v>
      </c>
      <c r="F1120" s="100" t="s">
        <v>817</v>
      </c>
      <c r="G1120" s="100" t="s">
        <v>699</v>
      </c>
      <c r="H1120" s="100">
        <v>108</v>
      </c>
      <c r="I1120" s="100">
        <v>74</v>
      </c>
      <c r="J1120" s="100">
        <v>52</v>
      </c>
      <c r="K1120" s="100">
        <v>82.7</v>
      </c>
      <c r="L1120" s="100">
        <v>11</v>
      </c>
      <c r="M1120" s="100">
        <v>54.6</v>
      </c>
      <c r="N1120" s="100">
        <v>13</v>
      </c>
      <c r="O1120" s="100">
        <v>76.900000000000006</v>
      </c>
      <c r="P1120" s="100">
        <v>24</v>
      </c>
      <c r="Q1120" s="100">
        <v>54.2</v>
      </c>
      <c r="R1120" s="100">
        <v>0</v>
      </c>
      <c r="S1120" s="100">
        <v>0</v>
      </c>
      <c r="T1120" s="100">
        <v>22</v>
      </c>
      <c r="U1120" s="100">
        <v>45.5</v>
      </c>
      <c r="V1120" s="100">
        <v>41</v>
      </c>
      <c r="W1120" s="100">
        <v>61</v>
      </c>
      <c r="X1120" s="100" t="s">
        <v>78</v>
      </c>
    </row>
    <row r="1121" spans="1:24">
      <c r="A1121" s="100" t="s">
        <v>954</v>
      </c>
      <c r="B1121" s="100" t="s">
        <v>958</v>
      </c>
      <c r="C1121" s="100" t="s">
        <v>820</v>
      </c>
      <c r="D1121" s="100" t="str">
        <f t="shared" si="52"/>
        <v>232150060</v>
      </c>
      <c r="E1121" s="100" t="s">
        <v>812</v>
      </c>
      <c r="F1121" s="100" t="s">
        <v>817</v>
      </c>
      <c r="G1121" s="100" t="s">
        <v>700</v>
      </c>
      <c r="H1121" s="100">
        <v>108</v>
      </c>
      <c r="I1121" s="100">
        <v>78.8</v>
      </c>
      <c r="J1121" s="100">
        <v>52</v>
      </c>
      <c r="K1121" s="100">
        <v>90.4</v>
      </c>
      <c r="L1121" s="100">
        <v>11</v>
      </c>
      <c r="M1121" s="100">
        <v>54.5</v>
      </c>
      <c r="N1121" s="100">
        <v>13</v>
      </c>
      <c r="O1121" s="100">
        <v>92.3</v>
      </c>
      <c r="P1121" s="100">
        <v>24</v>
      </c>
      <c r="Q1121" s="100">
        <v>54.1</v>
      </c>
      <c r="R1121" s="100">
        <v>0</v>
      </c>
      <c r="S1121" s="100">
        <v>0</v>
      </c>
      <c r="T1121" s="100">
        <v>22</v>
      </c>
      <c r="U1121" s="100">
        <v>50</v>
      </c>
      <c r="V1121" s="100">
        <v>41</v>
      </c>
      <c r="W1121" s="100">
        <v>61</v>
      </c>
      <c r="X1121" s="100" t="s">
        <v>78</v>
      </c>
    </row>
    <row r="1122" spans="1:24">
      <c r="A1122" s="100" t="s">
        <v>954</v>
      </c>
      <c r="B1122" s="100" t="s">
        <v>958</v>
      </c>
      <c r="C1122" s="100" t="s">
        <v>820</v>
      </c>
      <c r="D1122" s="100" t="str">
        <f t="shared" si="52"/>
        <v>232150060</v>
      </c>
      <c r="E1122" s="100" t="s">
        <v>812</v>
      </c>
      <c r="F1122" s="100" t="s">
        <v>818</v>
      </c>
      <c r="G1122" s="100" t="s">
        <v>699</v>
      </c>
      <c r="H1122" s="100">
        <v>109</v>
      </c>
      <c r="I1122" s="100">
        <v>78.900000000000006</v>
      </c>
      <c r="J1122" s="100">
        <v>54</v>
      </c>
      <c r="K1122" s="100">
        <v>88.9</v>
      </c>
      <c r="L1122" s="100">
        <v>13</v>
      </c>
      <c r="M1122" s="100">
        <v>46.2</v>
      </c>
      <c r="N1122" s="100">
        <v>26</v>
      </c>
      <c r="O1122" s="100">
        <v>84.7</v>
      </c>
      <c r="P1122" s="100">
        <v>14</v>
      </c>
      <c r="Q1122" s="100">
        <v>57.1</v>
      </c>
      <c r="R1122" s="100">
        <v>1</v>
      </c>
      <c r="S1122" s="100">
        <v>0</v>
      </c>
      <c r="T1122" s="100">
        <v>20</v>
      </c>
      <c r="U1122" s="100">
        <v>35</v>
      </c>
      <c r="V1122" s="100">
        <v>30</v>
      </c>
      <c r="W1122" s="100">
        <v>46.6</v>
      </c>
      <c r="X1122" s="100" t="s">
        <v>78</v>
      </c>
    </row>
    <row r="1123" spans="1:24">
      <c r="A1123" s="100" t="s">
        <v>954</v>
      </c>
      <c r="B1123" s="100" t="s">
        <v>958</v>
      </c>
      <c r="C1123" s="100" t="s">
        <v>820</v>
      </c>
      <c r="D1123" s="100" t="str">
        <f t="shared" si="52"/>
        <v>232150060</v>
      </c>
      <c r="E1123" s="100" t="s">
        <v>812</v>
      </c>
      <c r="F1123" s="100" t="s">
        <v>818</v>
      </c>
      <c r="G1123" s="100" t="s">
        <v>700</v>
      </c>
      <c r="H1123" s="100">
        <v>109</v>
      </c>
      <c r="I1123" s="100">
        <v>76.2</v>
      </c>
      <c r="J1123" s="100">
        <v>54</v>
      </c>
      <c r="K1123" s="100">
        <v>88.9</v>
      </c>
      <c r="L1123" s="100">
        <v>13</v>
      </c>
      <c r="M1123" s="100">
        <v>30.8</v>
      </c>
      <c r="N1123" s="100">
        <v>26</v>
      </c>
      <c r="O1123" s="100">
        <v>88.4</v>
      </c>
      <c r="P1123" s="100">
        <v>14</v>
      </c>
      <c r="Q1123" s="100">
        <v>42.8</v>
      </c>
      <c r="R1123" s="100">
        <v>1</v>
      </c>
      <c r="S1123" s="100">
        <v>0</v>
      </c>
      <c r="T1123" s="100">
        <v>20</v>
      </c>
      <c r="U1123" s="100">
        <v>40</v>
      </c>
      <c r="V1123" s="100">
        <v>30</v>
      </c>
      <c r="W1123" s="100">
        <v>43.4</v>
      </c>
      <c r="X1123" s="100" t="s">
        <v>78</v>
      </c>
    </row>
    <row r="1124" spans="1:24">
      <c r="A1124" s="100" t="s">
        <v>954</v>
      </c>
      <c r="B1124" s="100" t="s">
        <v>958</v>
      </c>
      <c r="C1124" s="100" t="s">
        <v>820</v>
      </c>
      <c r="D1124" s="100" t="str">
        <f t="shared" si="52"/>
        <v>232150060</v>
      </c>
      <c r="E1124" s="100" t="s">
        <v>812</v>
      </c>
      <c r="F1124" s="100" t="s">
        <v>819</v>
      </c>
      <c r="G1124" s="100" t="s">
        <v>699</v>
      </c>
      <c r="H1124" s="100">
        <v>85</v>
      </c>
      <c r="I1124" s="100">
        <v>84.7</v>
      </c>
      <c r="J1124" s="100">
        <v>37</v>
      </c>
      <c r="K1124" s="100">
        <v>97.3</v>
      </c>
      <c r="L1124" s="100">
        <v>15</v>
      </c>
      <c r="M1124" s="100">
        <v>60</v>
      </c>
      <c r="N1124" s="100">
        <v>16</v>
      </c>
      <c r="O1124" s="100">
        <v>100.1</v>
      </c>
      <c r="P1124" s="100">
        <v>15</v>
      </c>
      <c r="Q1124" s="100">
        <v>60</v>
      </c>
      <c r="R1124" s="100">
        <v>0</v>
      </c>
      <c r="S1124" s="100">
        <v>0</v>
      </c>
      <c r="T1124" s="100">
        <v>11</v>
      </c>
      <c r="U1124" s="100">
        <v>18.2</v>
      </c>
      <c r="V1124" s="100">
        <v>32</v>
      </c>
      <c r="W1124" s="100">
        <v>68.8</v>
      </c>
      <c r="X1124" s="100" t="s">
        <v>78</v>
      </c>
    </row>
    <row r="1125" spans="1:24">
      <c r="A1125" s="100" t="s">
        <v>954</v>
      </c>
      <c r="B1125" s="100" t="s">
        <v>958</v>
      </c>
      <c r="C1125" s="100" t="s">
        <v>820</v>
      </c>
      <c r="D1125" s="100" t="str">
        <f t="shared" si="52"/>
        <v>232150060</v>
      </c>
      <c r="E1125" s="100" t="s">
        <v>812</v>
      </c>
      <c r="F1125" s="100" t="s">
        <v>819</v>
      </c>
      <c r="G1125" s="100" t="s">
        <v>700</v>
      </c>
      <c r="H1125" s="100">
        <v>85</v>
      </c>
      <c r="I1125" s="100">
        <v>64.7</v>
      </c>
      <c r="J1125" s="100">
        <v>37</v>
      </c>
      <c r="K1125" s="100">
        <v>72.900000000000006</v>
      </c>
      <c r="L1125" s="100">
        <v>15</v>
      </c>
      <c r="M1125" s="100">
        <v>40</v>
      </c>
      <c r="N1125" s="100">
        <v>16</v>
      </c>
      <c r="O1125" s="100">
        <v>93.8</v>
      </c>
      <c r="P1125" s="100">
        <v>15</v>
      </c>
      <c r="Q1125" s="100">
        <v>33.299999999999997</v>
      </c>
      <c r="R1125" s="100">
        <v>0</v>
      </c>
      <c r="S1125" s="100">
        <v>0</v>
      </c>
      <c r="T1125" s="100">
        <v>11</v>
      </c>
      <c r="U1125" s="100">
        <v>18.2</v>
      </c>
      <c r="V1125" s="100">
        <v>32</v>
      </c>
      <c r="W1125" s="100">
        <v>37.5</v>
      </c>
      <c r="X1125" s="100" t="s">
        <v>78</v>
      </c>
    </row>
    <row r="1126" spans="1:24">
      <c r="A1126" s="100" t="s">
        <v>954</v>
      </c>
      <c r="B1126" s="100" t="s">
        <v>959</v>
      </c>
      <c r="C1126" s="100" t="s">
        <v>854</v>
      </c>
      <c r="D1126" s="100" t="str">
        <f t="shared" si="52"/>
        <v>233120070</v>
      </c>
      <c r="E1126" s="100" t="s">
        <v>812</v>
      </c>
      <c r="F1126" s="100" t="s">
        <v>816</v>
      </c>
      <c r="G1126" s="100" t="s">
        <v>699</v>
      </c>
      <c r="H1126" s="100">
        <v>168</v>
      </c>
      <c r="I1126" s="100">
        <v>75.599999999999994</v>
      </c>
      <c r="J1126" s="100">
        <v>107</v>
      </c>
      <c r="K1126" s="100">
        <v>78.5</v>
      </c>
      <c r="L1126" s="100">
        <v>6</v>
      </c>
      <c r="M1126" s="100">
        <v>50</v>
      </c>
      <c r="N1126" s="100">
        <v>33</v>
      </c>
      <c r="O1126" s="100">
        <v>81.900000000000006</v>
      </c>
      <c r="P1126" s="100">
        <v>22</v>
      </c>
      <c r="Q1126" s="100">
        <v>59.1</v>
      </c>
      <c r="R1126" s="100">
        <v>1</v>
      </c>
      <c r="S1126" s="100">
        <v>0</v>
      </c>
      <c r="T1126" s="100">
        <v>25</v>
      </c>
      <c r="U1126" s="100">
        <v>20</v>
      </c>
      <c r="V1126" s="100">
        <v>13</v>
      </c>
      <c r="W1126" s="100">
        <v>30.8</v>
      </c>
      <c r="X1126" s="100" t="s">
        <v>78</v>
      </c>
    </row>
    <row r="1127" spans="1:24">
      <c r="A1127" s="100" t="s">
        <v>954</v>
      </c>
      <c r="B1127" s="100" t="s">
        <v>959</v>
      </c>
      <c r="C1127" s="100" t="s">
        <v>854</v>
      </c>
      <c r="D1127" s="100" t="str">
        <f t="shared" si="52"/>
        <v>233120070</v>
      </c>
      <c r="E1127" s="100" t="s">
        <v>812</v>
      </c>
      <c r="F1127" s="100" t="s">
        <v>816</v>
      </c>
      <c r="G1127" s="100" t="s">
        <v>700</v>
      </c>
      <c r="H1127" s="100">
        <v>167</v>
      </c>
      <c r="I1127" s="100">
        <v>86.8</v>
      </c>
      <c r="J1127" s="100">
        <v>107</v>
      </c>
      <c r="K1127" s="100">
        <v>88.8</v>
      </c>
      <c r="L1127" s="100">
        <v>6</v>
      </c>
      <c r="M1127" s="100">
        <v>83.4</v>
      </c>
      <c r="N1127" s="100">
        <v>33</v>
      </c>
      <c r="O1127" s="100">
        <v>90.9</v>
      </c>
      <c r="P1127" s="100">
        <v>21</v>
      </c>
      <c r="Q1127" s="100">
        <v>71.400000000000006</v>
      </c>
      <c r="R1127" s="100">
        <v>1</v>
      </c>
      <c r="S1127" s="100">
        <v>0</v>
      </c>
      <c r="T1127" s="100">
        <v>24</v>
      </c>
      <c r="U1127" s="100">
        <v>54.2</v>
      </c>
      <c r="V1127" s="100">
        <v>12</v>
      </c>
      <c r="W1127" s="100">
        <v>58.3</v>
      </c>
      <c r="X1127" s="100" t="s">
        <v>78</v>
      </c>
    </row>
    <row r="1128" spans="1:24">
      <c r="A1128" s="100" t="s">
        <v>954</v>
      </c>
      <c r="B1128" s="100" t="s">
        <v>959</v>
      </c>
      <c r="C1128" s="100" t="s">
        <v>854</v>
      </c>
      <c r="D1128" s="100" t="str">
        <f t="shared" si="52"/>
        <v>233120070</v>
      </c>
      <c r="E1128" s="100" t="s">
        <v>812</v>
      </c>
      <c r="F1128" s="100" t="s">
        <v>817</v>
      </c>
      <c r="G1128" s="100" t="s">
        <v>699</v>
      </c>
      <c r="H1128" s="100">
        <v>154</v>
      </c>
      <c r="I1128" s="100">
        <v>81.2</v>
      </c>
      <c r="J1128" s="100">
        <v>112</v>
      </c>
      <c r="K1128" s="100">
        <v>81.2</v>
      </c>
      <c r="L1128" s="100">
        <v>11</v>
      </c>
      <c r="M1128" s="100">
        <v>72.7</v>
      </c>
      <c r="N1128" s="100">
        <v>20</v>
      </c>
      <c r="O1128" s="100">
        <v>90</v>
      </c>
      <c r="P1128" s="100">
        <v>11</v>
      </c>
      <c r="Q1128" s="100">
        <v>72.7</v>
      </c>
      <c r="R1128" s="100">
        <v>0</v>
      </c>
      <c r="S1128" s="100">
        <v>0</v>
      </c>
      <c r="T1128" s="100">
        <v>21</v>
      </c>
      <c r="U1128" s="100">
        <v>47.7</v>
      </c>
      <c r="V1128" s="100">
        <v>13</v>
      </c>
      <c r="W1128" s="100">
        <v>76.900000000000006</v>
      </c>
      <c r="X1128" s="100" t="s">
        <v>78</v>
      </c>
    </row>
    <row r="1129" spans="1:24">
      <c r="A1129" s="100" t="s">
        <v>954</v>
      </c>
      <c r="B1129" s="100" t="s">
        <v>959</v>
      </c>
      <c r="C1129" s="100" t="s">
        <v>854</v>
      </c>
      <c r="D1129" s="100" t="str">
        <f t="shared" si="52"/>
        <v>233120070</v>
      </c>
      <c r="E1129" s="100" t="s">
        <v>812</v>
      </c>
      <c r="F1129" s="100" t="s">
        <v>817</v>
      </c>
      <c r="G1129" s="100" t="s">
        <v>700</v>
      </c>
      <c r="H1129" s="100">
        <v>153</v>
      </c>
      <c r="I1129" s="100">
        <v>86.2</v>
      </c>
      <c r="J1129" s="100">
        <v>111</v>
      </c>
      <c r="K1129" s="100">
        <v>88.3</v>
      </c>
      <c r="L1129" s="100">
        <v>11</v>
      </c>
      <c r="M1129" s="100">
        <v>63.7</v>
      </c>
      <c r="N1129" s="100">
        <v>20</v>
      </c>
      <c r="O1129" s="100">
        <v>90</v>
      </c>
      <c r="P1129" s="100">
        <v>11</v>
      </c>
      <c r="Q1129" s="100">
        <v>81.8</v>
      </c>
      <c r="R1129" s="100">
        <v>0</v>
      </c>
      <c r="S1129" s="100">
        <v>0</v>
      </c>
      <c r="T1129" s="100">
        <v>20</v>
      </c>
      <c r="U1129" s="100">
        <v>50</v>
      </c>
      <c r="V1129" s="100">
        <v>13</v>
      </c>
      <c r="W1129" s="100">
        <v>77</v>
      </c>
      <c r="X1129" s="100" t="s">
        <v>78</v>
      </c>
    </row>
    <row r="1130" spans="1:24">
      <c r="A1130" s="100" t="s">
        <v>954</v>
      </c>
      <c r="B1130" s="100" t="s">
        <v>959</v>
      </c>
      <c r="C1130" s="100" t="s">
        <v>854</v>
      </c>
      <c r="D1130" s="100" t="str">
        <f t="shared" si="52"/>
        <v>233120070</v>
      </c>
      <c r="E1130" s="100" t="s">
        <v>812</v>
      </c>
      <c r="F1130" s="100" t="s">
        <v>818</v>
      </c>
      <c r="G1130" s="100" t="s">
        <v>699</v>
      </c>
      <c r="H1130" s="100">
        <v>170</v>
      </c>
      <c r="I1130" s="100">
        <v>81.2</v>
      </c>
      <c r="J1130" s="100">
        <v>113</v>
      </c>
      <c r="K1130" s="100">
        <v>84.9</v>
      </c>
      <c r="L1130" s="100">
        <v>4</v>
      </c>
      <c r="M1130" s="100">
        <v>25</v>
      </c>
      <c r="N1130" s="100">
        <v>34</v>
      </c>
      <c r="O1130" s="100">
        <v>85.3</v>
      </c>
      <c r="P1130" s="100">
        <v>16</v>
      </c>
      <c r="Q1130" s="100">
        <v>68.8</v>
      </c>
      <c r="R1130" s="100">
        <v>2</v>
      </c>
      <c r="S1130" s="100">
        <v>50</v>
      </c>
      <c r="T1130" s="100">
        <v>26</v>
      </c>
      <c r="U1130" s="100">
        <v>42.3</v>
      </c>
      <c r="V1130" s="100">
        <v>14</v>
      </c>
      <c r="W1130" s="100">
        <v>57.1</v>
      </c>
      <c r="X1130" s="100" t="s">
        <v>78</v>
      </c>
    </row>
    <row r="1131" spans="1:24">
      <c r="A1131" s="100" t="s">
        <v>954</v>
      </c>
      <c r="B1131" s="100" t="s">
        <v>959</v>
      </c>
      <c r="C1131" s="100" t="s">
        <v>854</v>
      </c>
      <c r="D1131" s="100" t="str">
        <f t="shared" ref="D1131:D1149" si="53">A1131&amp;B1131&amp;C1131</f>
        <v>233120070</v>
      </c>
      <c r="E1131" s="100" t="s">
        <v>812</v>
      </c>
      <c r="F1131" s="100" t="s">
        <v>818</v>
      </c>
      <c r="G1131" s="100" t="s">
        <v>700</v>
      </c>
      <c r="H1131" s="100">
        <v>170</v>
      </c>
      <c r="I1131" s="100">
        <v>77</v>
      </c>
      <c r="J1131" s="100">
        <v>113</v>
      </c>
      <c r="K1131" s="100">
        <v>77</v>
      </c>
      <c r="L1131" s="100">
        <v>4</v>
      </c>
      <c r="M1131" s="100">
        <v>50</v>
      </c>
      <c r="N1131" s="100">
        <v>34</v>
      </c>
      <c r="O1131" s="100">
        <v>88.2</v>
      </c>
      <c r="P1131" s="100">
        <v>16</v>
      </c>
      <c r="Q1131" s="100">
        <v>68.8</v>
      </c>
      <c r="R1131" s="100">
        <v>2</v>
      </c>
      <c r="S1131" s="100">
        <v>100</v>
      </c>
      <c r="T1131" s="100">
        <v>26</v>
      </c>
      <c r="U1131" s="100">
        <v>50</v>
      </c>
      <c r="V1131" s="100">
        <v>14</v>
      </c>
      <c r="W1131" s="100">
        <v>64.3</v>
      </c>
      <c r="X1131" s="100" t="s">
        <v>78</v>
      </c>
    </row>
    <row r="1132" spans="1:24">
      <c r="A1132" s="100" t="s">
        <v>954</v>
      </c>
      <c r="B1132" s="100" t="s">
        <v>959</v>
      </c>
      <c r="C1132" s="100" t="s">
        <v>854</v>
      </c>
      <c r="D1132" s="100" t="str">
        <f t="shared" si="53"/>
        <v>233120070</v>
      </c>
      <c r="E1132" s="100" t="s">
        <v>812</v>
      </c>
      <c r="F1132" s="100" t="s">
        <v>819</v>
      </c>
      <c r="G1132" s="100" t="s">
        <v>699</v>
      </c>
      <c r="H1132" s="100">
        <v>155</v>
      </c>
      <c r="I1132" s="100">
        <v>90.9</v>
      </c>
      <c r="J1132" s="100">
        <v>110</v>
      </c>
      <c r="K1132" s="100">
        <v>92.7</v>
      </c>
      <c r="L1132" s="100">
        <v>15</v>
      </c>
      <c r="M1132" s="100">
        <v>73.3</v>
      </c>
      <c r="N1132" s="100">
        <v>17</v>
      </c>
      <c r="O1132" s="100">
        <v>94.2</v>
      </c>
      <c r="P1132" s="100">
        <v>12</v>
      </c>
      <c r="Q1132" s="100">
        <v>91.6</v>
      </c>
      <c r="R1132" s="100">
        <v>1</v>
      </c>
      <c r="S1132" s="100">
        <v>100</v>
      </c>
      <c r="T1132" s="100">
        <v>34</v>
      </c>
      <c r="U1132" s="100">
        <v>61.8</v>
      </c>
      <c r="V1132" s="100">
        <v>9</v>
      </c>
      <c r="W1132" s="100">
        <v>77.8</v>
      </c>
      <c r="X1132" s="100" t="s">
        <v>78</v>
      </c>
    </row>
    <row r="1133" spans="1:24">
      <c r="A1133" s="100" t="s">
        <v>954</v>
      </c>
      <c r="B1133" s="100" t="s">
        <v>959</v>
      </c>
      <c r="C1133" s="100" t="s">
        <v>854</v>
      </c>
      <c r="D1133" s="100" t="str">
        <f t="shared" si="53"/>
        <v>233120070</v>
      </c>
      <c r="E1133" s="100" t="s">
        <v>812</v>
      </c>
      <c r="F1133" s="100" t="s">
        <v>819</v>
      </c>
      <c r="G1133" s="100" t="s">
        <v>700</v>
      </c>
      <c r="H1133" s="100">
        <v>155</v>
      </c>
      <c r="I1133" s="100">
        <v>80.7</v>
      </c>
      <c r="J1133" s="100">
        <v>110</v>
      </c>
      <c r="K1133" s="100">
        <v>86.3</v>
      </c>
      <c r="L1133" s="100">
        <v>15</v>
      </c>
      <c r="M1133" s="100">
        <v>40</v>
      </c>
      <c r="N1133" s="100">
        <v>17</v>
      </c>
      <c r="O1133" s="100">
        <v>94.1</v>
      </c>
      <c r="P1133" s="100">
        <v>12</v>
      </c>
      <c r="Q1133" s="100">
        <v>66.7</v>
      </c>
      <c r="R1133" s="100">
        <v>1</v>
      </c>
      <c r="S1133" s="100">
        <v>100</v>
      </c>
      <c r="T1133" s="100">
        <v>34</v>
      </c>
      <c r="U1133" s="100">
        <v>35.299999999999997</v>
      </c>
      <c r="V1133" s="100">
        <v>9</v>
      </c>
      <c r="W1133" s="100">
        <v>44.4</v>
      </c>
      <c r="X1133" s="100" t="s">
        <v>78</v>
      </c>
    </row>
    <row r="1134" spans="1:24">
      <c r="A1134" s="100" t="s">
        <v>954</v>
      </c>
      <c r="B1134" s="100" t="s">
        <v>960</v>
      </c>
      <c r="C1134" s="100" t="s">
        <v>843</v>
      </c>
      <c r="D1134" s="100" t="str">
        <f t="shared" si="53"/>
        <v>233150065</v>
      </c>
      <c r="E1134" s="100" t="s">
        <v>812</v>
      </c>
      <c r="F1134" s="100" t="s">
        <v>811</v>
      </c>
      <c r="G1134" s="100" t="s">
        <v>699</v>
      </c>
      <c r="H1134" s="100">
        <v>119</v>
      </c>
      <c r="I1134" s="100">
        <v>69.7</v>
      </c>
      <c r="J1134" s="100">
        <v>25</v>
      </c>
      <c r="K1134" s="100">
        <v>68</v>
      </c>
      <c r="L1134" s="100">
        <v>22</v>
      </c>
      <c r="M1134" s="100">
        <v>72.7</v>
      </c>
      <c r="N1134" s="100">
        <v>3</v>
      </c>
      <c r="O1134" s="100">
        <v>66.7</v>
      </c>
      <c r="P1134" s="100">
        <v>69</v>
      </c>
      <c r="Q1134" s="100">
        <v>69.5</v>
      </c>
      <c r="R1134" s="100">
        <v>7</v>
      </c>
      <c r="S1134" s="100">
        <v>42.9</v>
      </c>
      <c r="T1134" s="100">
        <v>40</v>
      </c>
      <c r="U1134" s="100">
        <v>30</v>
      </c>
      <c r="V1134" s="100">
        <v>80</v>
      </c>
      <c r="W1134" s="100">
        <v>68.8</v>
      </c>
      <c r="X1134" s="100" t="s">
        <v>78</v>
      </c>
    </row>
    <row r="1135" spans="1:24">
      <c r="A1135" s="100" t="s">
        <v>954</v>
      </c>
      <c r="B1135" s="100" t="s">
        <v>960</v>
      </c>
      <c r="C1135" s="100" t="s">
        <v>843</v>
      </c>
      <c r="D1135" s="100" t="str">
        <f t="shared" si="53"/>
        <v>233150065</v>
      </c>
      <c r="E1135" s="100" t="s">
        <v>812</v>
      </c>
      <c r="F1135" s="100" t="s">
        <v>811</v>
      </c>
      <c r="G1135" s="100" t="s">
        <v>700</v>
      </c>
      <c r="H1135" s="100">
        <v>119</v>
      </c>
      <c r="I1135" s="100">
        <v>47.1</v>
      </c>
      <c r="J1135" s="100">
        <v>25</v>
      </c>
      <c r="K1135" s="100">
        <v>56</v>
      </c>
      <c r="L1135" s="100">
        <v>22</v>
      </c>
      <c r="M1135" s="100">
        <v>40.9</v>
      </c>
      <c r="N1135" s="100">
        <v>3</v>
      </c>
      <c r="O1135" s="100">
        <v>33.299999999999997</v>
      </c>
      <c r="P1135" s="100">
        <v>69</v>
      </c>
      <c r="Q1135" s="100">
        <v>46.4</v>
      </c>
      <c r="R1135" s="100">
        <v>7</v>
      </c>
      <c r="S1135" s="100">
        <v>14.3</v>
      </c>
      <c r="T1135" s="100">
        <v>40</v>
      </c>
      <c r="U1135" s="100">
        <v>12.5</v>
      </c>
      <c r="V1135" s="100">
        <v>80</v>
      </c>
      <c r="W1135" s="100">
        <v>42.5</v>
      </c>
      <c r="X1135" s="100" t="s">
        <v>78</v>
      </c>
    </row>
    <row r="1136" spans="1:24">
      <c r="A1136" s="100" t="s">
        <v>954</v>
      </c>
      <c r="B1136" s="100" t="s">
        <v>980</v>
      </c>
      <c r="C1136" s="100" t="s">
        <v>828</v>
      </c>
      <c r="D1136" s="100" t="str">
        <f t="shared" si="53"/>
        <v>233530050</v>
      </c>
      <c r="E1136" s="100" t="s">
        <v>812</v>
      </c>
      <c r="F1136" s="100" t="s">
        <v>811</v>
      </c>
      <c r="G1136" s="100" t="s">
        <v>699</v>
      </c>
      <c r="H1136" s="100">
        <v>221</v>
      </c>
      <c r="I1136" s="100">
        <v>79.599999999999994</v>
      </c>
      <c r="J1136" s="100">
        <v>4</v>
      </c>
      <c r="K1136" s="100">
        <v>100</v>
      </c>
      <c r="L1136" s="100">
        <v>60</v>
      </c>
      <c r="M1136" s="100">
        <v>71.7</v>
      </c>
      <c r="N1136" s="100">
        <v>5</v>
      </c>
      <c r="O1136" s="100">
        <v>80</v>
      </c>
      <c r="P1136" s="100">
        <v>152</v>
      </c>
      <c r="Q1136" s="100">
        <v>82.2</v>
      </c>
      <c r="R1136" s="100">
        <v>24</v>
      </c>
      <c r="S1136" s="100">
        <v>45.8</v>
      </c>
      <c r="T1136" s="100">
        <v>42</v>
      </c>
      <c r="U1136" s="100">
        <v>47.6</v>
      </c>
      <c r="V1136" s="100">
        <v>181</v>
      </c>
      <c r="W1136" s="100">
        <v>80.7</v>
      </c>
      <c r="X1136" s="100" t="s">
        <v>78</v>
      </c>
    </row>
    <row r="1137" spans="1:24">
      <c r="A1137" s="100" t="s">
        <v>954</v>
      </c>
      <c r="B1137" s="100" t="s">
        <v>980</v>
      </c>
      <c r="C1137" s="100" t="s">
        <v>828</v>
      </c>
      <c r="D1137" s="100" t="str">
        <f t="shared" si="53"/>
        <v>233530050</v>
      </c>
      <c r="E1137" s="100" t="s">
        <v>812</v>
      </c>
      <c r="F1137" s="100" t="s">
        <v>811</v>
      </c>
      <c r="G1137" s="100" t="s">
        <v>700</v>
      </c>
      <c r="H1137" s="100">
        <v>221</v>
      </c>
      <c r="I1137" s="100">
        <v>69.2</v>
      </c>
      <c r="J1137" s="100">
        <v>4</v>
      </c>
      <c r="K1137" s="100">
        <v>100</v>
      </c>
      <c r="L1137" s="100">
        <v>60</v>
      </c>
      <c r="M1137" s="100">
        <v>60</v>
      </c>
      <c r="N1137" s="100">
        <v>5</v>
      </c>
      <c r="O1137" s="100">
        <v>80</v>
      </c>
      <c r="P1137" s="100">
        <v>152</v>
      </c>
      <c r="Q1137" s="100">
        <v>71.7</v>
      </c>
      <c r="R1137" s="100">
        <v>24</v>
      </c>
      <c r="S1137" s="100">
        <v>50</v>
      </c>
      <c r="T1137" s="100">
        <v>42</v>
      </c>
      <c r="U1137" s="100">
        <v>28.6</v>
      </c>
      <c r="V1137" s="100">
        <v>181</v>
      </c>
      <c r="W1137" s="100">
        <v>71.8</v>
      </c>
      <c r="X1137" s="100" t="s">
        <v>78</v>
      </c>
    </row>
    <row r="1138" spans="1:24">
      <c r="A1138" s="100" t="s">
        <v>954</v>
      </c>
      <c r="B1138" s="100" t="s">
        <v>980</v>
      </c>
      <c r="C1138" s="100" t="s">
        <v>829</v>
      </c>
      <c r="D1138" s="100" t="str">
        <f t="shared" si="53"/>
        <v>233530055</v>
      </c>
      <c r="E1138" s="100" t="s">
        <v>812</v>
      </c>
      <c r="F1138" s="100" t="s">
        <v>817</v>
      </c>
      <c r="G1138" s="100" t="s">
        <v>699</v>
      </c>
      <c r="H1138" s="100">
        <v>407</v>
      </c>
      <c r="I1138" s="100">
        <v>26.3</v>
      </c>
      <c r="J1138" s="100">
        <v>1</v>
      </c>
      <c r="K1138" s="100">
        <v>100</v>
      </c>
      <c r="L1138" s="100">
        <v>46</v>
      </c>
      <c r="M1138" s="100">
        <v>37</v>
      </c>
      <c r="N1138" s="100">
        <v>1</v>
      </c>
      <c r="O1138" s="100">
        <v>0</v>
      </c>
      <c r="P1138" s="100">
        <v>358</v>
      </c>
      <c r="Q1138" s="100">
        <v>24.9</v>
      </c>
      <c r="R1138" s="100">
        <v>35</v>
      </c>
      <c r="S1138" s="100">
        <v>14.3</v>
      </c>
      <c r="T1138" s="100">
        <v>107</v>
      </c>
      <c r="U1138" s="100">
        <v>5.6</v>
      </c>
      <c r="V1138" s="100">
        <v>376</v>
      </c>
      <c r="W1138" s="100">
        <v>26.9</v>
      </c>
      <c r="X1138" s="100" t="s">
        <v>85</v>
      </c>
    </row>
    <row r="1139" spans="1:24">
      <c r="A1139" s="100" t="s">
        <v>954</v>
      </c>
      <c r="B1139" s="100" t="s">
        <v>980</v>
      </c>
      <c r="C1139" s="100" t="s">
        <v>829</v>
      </c>
      <c r="D1139" s="100" t="str">
        <f t="shared" si="53"/>
        <v>233530055</v>
      </c>
      <c r="E1139" s="100" t="s">
        <v>812</v>
      </c>
      <c r="F1139" s="100" t="s">
        <v>817</v>
      </c>
      <c r="G1139" s="100" t="s">
        <v>700</v>
      </c>
      <c r="H1139" s="100">
        <v>406</v>
      </c>
      <c r="I1139" s="100">
        <v>36.700000000000003</v>
      </c>
      <c r="J1139" s="100">
        <v>1</v>
      </c>
      <c r="K1139" s="100">
        <v>100</v>
      </c>
      <c r="L1139" s="100">
        <v>46</v>
      </c>
      <c r="M1139" s="100">
        <v>32.6</v>
      </c>
      <c r="N1139" s="100">
        <v>1</v>
      </c>
      <c r="O1139" s="100">
        <v>0</v>
      </c>
      <c r="P1139" s="100">
        <v>357</v>
      </c>
      <c r="Q1139" s="100">
        <v>37.299999999999997</v>
      </c>
      <c r="R1139" s="100">
        <v>35</v>
      </c>
      <c r="S1139" s="100">
        <v>8.6</v>
      </c>
      <c r="T1139" s="100">
        <v>107</v>
      </c>
      <c r="U1139" s="100">
        <v>13.1</v>
      </c>
      <c r="V1139" s="100">
        <v>375</v>
      </c>
      <c r="W1139" s="100">
        <v>38.1</v>
      </c>
      <c r="X1139" s="100" t="s">
        <v>85</v>
      </c>
    </row>
    <row r="1140" spans="1:24">
      <c r="A1140" s="100" t="s">
        <v>954</v>
      </c>
      <c r="B1140" s="100" t="s">
        <v>980</v>
      </c>
      <c r="C1140" s="100" t="s">
        <v>829</v>
      </c>
      <c r="D1140" s="100" t="str">
        <f t="shared" si="53"/>
        <v>233530055</v>
      </c>
      <c r="E1140" s="100" t="s">
        <v>812</v>
      </c>
      <c r="F1140" s="100" t="s">
        <v>818</v>
      </c>
      <c r="G1140" s="100" t="s">
        <v>699</v>
      </c>
      <c r="H1140" s="100">
        <v>372</v>
      </c>
      <c r="I1140" s="100">
        <v>15.3</v>
      </c>
      <c r="J1140" s="100">
        <v>1</v>
      </c>
      <c r="K1140" s="100">
        <v>100</v>
      </c>
      <c r="L1140" s="100">
        <v>47</v>
      </c>
      <c r="M1140" s="100">
        <v>10.6</v>
      </c>
      <c r="N1140" s="100">
        <v>0</v>
      </c>
      <c r="O1140" s="100">
        <v>0</v>
      </c>
      <c r="P1140" s="100">
        <v>323</v>
      </c>
      <c r="Q1140" s="100">
        <v>15.8</v>
      </c>
      <c r="R1140" s="100">
        <v>36</v>
      </c>
      <c r="S1140" s="100">
        <v>0</v>
      </c>
      <c r="T1140" s="100">
        <v>77</v>
      </c>
      <c r="U1140" s="100">
        <v>2.6</v>
      </c>
      <c r="V1140" s="100">
        <v>320</v>
      </c>
      <c r="W1140" s="100">
        <v>15.7</v>
      </c>
      <c r="X1140" s="100" t="s">
        <v>85</v>
      </c>
    </row>
    <row r="1141" spans="1:24">
      <c r="A1141" s="100" t="s">
        <v>954</v>
      </c>
      <c r="B1141" s="100" t="s">
        <v>980</v>
      </c>
      <c r="C1141" s="100" t="s">
        <v>829</v>
      </c>
      <c r="D1141" s="100" t="str">
        <f t="shared" si="53"/>
        <v>233530055</v>
      </c>
      <c r="E1141" s="100" t="s">
        <v>812</v>
      </c>
      <c r="F1141" s="100" t="s">
        <v>818</v>
      </c>
      <c r="G1141" s="100" t="s">
        <v>700</v>
      </c>
      <c r="H1141" s="100">
        <v>374</v>
      </c>
      <c r="I1141" s="100">
        <v>27.5</v>
      </c>
      <c r="J1141" s="100">
        <v>1</v>
      </c>
      <c r="K1141" s="100">
        <v>100</v>
      </c>
      <c r="L1141" s="100">
        <v>49</v>
      </c>
      <c r="M1141" s="100">
        <v>8.1</v>
      </c>
      <c r="N1141" s="100">
        <v>0</v>
      </c>
      <c r="O1141" s="100">
        <v>0</v>
      </c>
      <c r="P1141" s="100">
        <v>323</v>
      </c>
      <c r="Q1141" s="100">
        <v>30.3</v>
      </c>
      <c r="R1141" s="100">
        <v>36</v>
      </c>
      <c r="S1141" s="100">
        <v>5.6</v>
      </c>
      <c r="T1141" s="100">
        <v>78</v>
      </c>
      <c r="U1141" s="100">
        <v>5.0999999999999996</v>
      </c>
      <c r="V1141" s="100">
        <v>322</v>
      </c>
      <c r="W1141" s="100">
        <v>29.5</v>
      </c>
      <c r="X1141" s="100" t="s">
        <v>85</v>
      </c>
    </row>
    <row r="1142" spans="1:24">
      <c r="A1142" s="100" t="s">
        <v>954</v>
      </c>
      <c r="B1142" s="100" t="s">
        <v>980</v>
      </c>
      <c r="C1142" s="100" t="s">
        <v>829</v>
      </c>
      <c r="D1142" s="100" t="str">
        <f t="shared" si="53"/>
        <v>233530055</v>
      </c>
      <c r="E1142" s="100" t="s">
        <v>812</v>
      </c>
      <c r="F1142" s="100" t="s">
        <v>819</v>
      </c>
      <c r="G1142" s="100" t="s">
        <v>699</v>
      </c>
      <c r="H1142" s="100">
        <v>355</v>
      </c>
      <c r="I1142" s="100">
        <v>46.5</v>
      </c>
      <c r="J1142" s="100">
        <v>1</v>
      </c>
      <c r="K1142" s="100">
        <v>100</v>
      </c>
      <c r="L1142" s="100">
        <v>31</v>
      </c>
      <c r="M1142" s="100">
        <v>41.9</v>
      </c>
      <c r="N1142" s="100">
        <v>1</v>
      </c>
      <c r="O1142" s="100">
        <v>0</v>
      </c>
      <c r="P1142" s="100">
        <v>317</v>
      </c>
      <c r="Q1142" s="100">
        <v>46.3</v>
      </c>
      <c r="R1142" s="100">
        <v>24</v>
      </c>
      <c r="S1142" s="100">
        <v>25</v>
      </c>
      <c r="T1142" s="100">
        <v>90</v>
      </c>
      <c r="U1142" s="100">
        <v>8.9</v>
      </c>
      <c r="V1142" s="100">
        <v>306</v>
      </c>
      <c r="W1142" s="100">
        <v>46.1</v>
      </c>
      <c r="X1142" s="100" t="s">
        <v>85</v>
      </c>
    </row>
    <row r="1143" spans="1:24">
      <c r="A1143" s="100" t="s">
        <v>954</v>
      </c>
      <c r="B1143" s="100" t="s">
        <v>980</v>
      </c>
      <c r="C1143" s="100" t="s">
        <v>829</v>
      </c>
      <c r="D1143" s="100" t="str">
        <f t="shared" si="53"/>
        <v>233530055</v>
      </c>
      <c r="E1143" s="100" t="s">
        <v>812</v>
      </c>
      <c r="F1143" s="100" t="s">
        <v>819</v>
      </c>
      <c r="G1143" s="100" t="s">
        <v>700</v>
      </c>
      <c r="H1143" s="100">
        <v>353</v>
      </c>
      <c r="I1143" s="100">
        <v>30.3</v>
      </c>
      <c r="J1143" s="100">
        <v>1</v>
      </c>
      <c r="K1143" s="100">
        <v>100</v>
      </c>
      <c r="L1143" s="100">
        <v>30</v>
      </c>
      <c r="M1143" s="100">
        <v>13.3</v>
      </c>
      <c r="N1143" s="100">
        <v>1</v>
      </c>
      <c r="O1143" s="100">
        <v>0</v>
      </c>
      <c r="P1143" s="100">
        <v>316</v>
      </c>
      <c r="Q1143" s="100">
        <v>31.3</v>
      </c>
      <c r="R1143" s="100">
        <v>24</v>
      </c>
      <c r="S1143" s="100">
        <v>25</v>
      </c>
      <c r="T1143" s="100">
        <v>88</v>
      </c>
      <c r="U1143" s="100">
        <v>3.4</v>
      </c>
      <c r="V1143" s="100">
        <v>305</v>
      </c>
      <c r="W1143" s="100">
        <v>30.2</v>
      </c>
      <c r="X1143" s="100" t="s">
        <v>85</v>
      </c>
    </row>
    <row r="1144" spans="1:24">
      <c r="A1144" s="100" t="s">
        <v>954</v>
      </c>
      <c r="B1144" s="100" t="s">
        <v>980</v>
      </c>
      <c r="C1144" s="100" t="s">
        <v>820</v>
      </c>
      <c r="D1144" s="100" t="str">
        <f t="shared" si="53"/>
        <v>233530060</v>
      </c>
      <c r="E1144" s="100" t="s">
        <v>812</v>
      </c>
      <c r="F1144" s="100" t="s">
        <v>814</v>
      </c>
      <c r="G1144" s="100" t="s">
        <v>699</v>
      </c>
      <c r="H1144" s="100">
        <v>76</v>
      </c>
      <c r="I1144" s="100">
        <v>36.799999999999997</v>
      </c>
      <c r="J1144" s="100">
        <v>2</v>
      </c>
      <c r="K1144" s="100">
        <v>50</v>
      </c>
      <c r="L1144" s="100">
        <v>5</v>
      </c>
      <c r="M1144" s="100">
        <v>40</v>
      </c>
      <c r="N1144" s="100">
        <v>0</v>
      </c>
      <c r="O1144" s="100">
        <v>0</v>
      </c>
      <c r="P1144" s="100">
        <v>69</v>
      </c>
      <c r="Q1144" s="100">
        <v>36.200000000000003</v>
      </c>
      <c r="R1144" s="100">
        <v>19</v>
      </c>
      <c r="S1144" s="100">
        <v>15.8</v>
      </c>
      <c r="T1144" s="100">
        <v>15</v>
      </c>
      <c r="U1144" s="100">
        <v>6.7</v>
      </c>
      <c r="V1144" s="100">
        <v>74</v>
      </c>
      <c r="W1144" s="100">
        <v>36.5</v>
      </c>
      <c r="X1144" s="100" t="s">
        <v>78</v>
      </c>
    </row>
    <row r="1145" spans="1:24">
      <c r="A1145" s="100" t="s">
        <v>954</v>
      </c>
      <c r="B1145" s="100" t="s">
        <v>980</v>
      </c>
      <c r="C1145" s="100" t="s">
        <v>820</v>
      </c>
      <c r="D1145" s="100" t="str">
        <f t="shared" si="53"/>
        <v>233530060</v>
      </c>
      <c r="E1145" s="100" t="s">
        <v>812</v>
      </c>
      <c r="F1145" s="100" t="s">
        <v>814</v>
      </c>
      <c r="G1145" s="100" t="s">
        <v>700</v>
      </c>
      <c r="H1145" s="100">
        <v>76</v>
      </c>
      <c r="I1145" s="100">
        <v>71.099999999999994</v>
      </c>
      <c r="J1145" s="100">
        <v>2</v>
      </c>
      <c r="K1145" s="100">
        <v>100</v>
      </c>
      <c r="L1145" s="100">
        <v>5</v>
      </c>
      <c r="M1145" s="100">
        <v>60</v>
      </c>
      <c r="N1145" s="100">
        <v>0</v>
      </c>
      <c r="O1145" s="100">
        <v>0</v>
      </c>
      <c r="P1145" s="100">
        <v>69</v>
      </c>
      <c r="Q1145" s="100">
        <v>71</v>
      </c>
      <c r="R1145" s="100">
        <v>19</v>
      </c>
      <c r="S1145" s="100">
        <v>42.1</v>
      </c>
      <c r="T1145" s="100">
        <v>15</v>
      </c>
      <c r="U1145" s="100">
        <v>60</v>
      </c>
      <c r="V1145" s="100">
        <v>74</v>
      </c>
      <c r="W1145" s="100">
        <v>71.599999999999994</v>
      </c>
      <c r="X1145" s="100" t="s">
        <v>78</v>
      </c>
    </row>
    <row r="1146" spans="1:24">
      <c r="A1146" s="100" t="s">
        <v>954</v>
      </c>
      <c r="B1146" s="100" t="s">
        <v>980</v>
      </c>
      <c r="C1146" s="100" t="s">
        <v>820</v>
      </c>
      <c r="D1146" s="100" t="str">
        <f t="shared" si="53"/>
        <v>233530060</v>
      </c>
      <c r="E1146" s="100" t="s">
        <v>812</v>
      </c>
      <c r="F1146" s="100" t="s">
        <v>815</v>
      </c>
      <c r="G1146" s="100" t="s">
        <v>699</v>
      </c>
      <c r="H1146" s="100">
        <v>92</v>
      </c>
      <c r="I1146" s="100">
        <v>32.6</v>
      </c>
      <c r="J1146" s="100">
        <v>2</v>
      </c>
      <c r="K1146" s="100">
        <v>0</v>
      </c>
      <c r="L1146" s="100">
        <v>9</v>
      </c>
      <c r="M1146" s="100">
        <v>44.4</v>
      </c>
      <c r="N1146" s="100">
        <v>1</v>
      </c>
      <c r="O1146" s="100">
        <v>100</v>
      </c>
      <c r="P1146" s="100">
        <v>80</v>
      </c>
      <c r="Q1146" s="100">
        <v>31.3</v>
      </c>
      <c r="R1146" s="100">
        <v>11</v>
      </c>
      <c r="S1146" s="100">
        <v>27.3</v>
      </c>
      <c r="T1146" s="100">
        <v>20</v>
      </c>
      <c r="U1146" s="100">
        <v>15</v>
      </c>
      <c r="V1146" s="100">
        <v>82</v>
      </c>
      <c r="W1146" s="100">
        <v>35.4</v>
      </c>
      <c r="X1146" s="100" t="s">
        <v>78</v>
      </c>
    </row>
    <row r="1147" spans="1:24">
      <c r="A1147" s="100" t="s">
        <v>954</v>
      </c>
      <c r="B1147" s="100" t="s">
        <v>980</v>
      </c>
      <c r="C1147" s="100" t="s">
        <v>820</v>
      </c>
      <c r="D1147" s="100" t="str">
        <f t="shared" si="53"/>
        <v>233530060</v>
      </c>
      <c r="E1147" s="100" t="s">
        <v>812</v>
      </c>
      <c r="F1147" s="100" t="s">
        <v>815</v>
      </c>
      <c r="G1147" s="100" t="s">
        <v>700</v>
      </c>
      <c r="H1147" s="100">
        <v>92</v>
      </c>
      <c r="I1147" s="100">
        <v>68.5</v>
      </c>
      <c r="J1147" s="100">
        <v>2</v>
      </c>
      <c r="K1147" s="100">
        <v>100</v>
      </c>
      <c r="L1147" s="100">
        <v>9</v>
      </c>
      <c r="M1147" s="100">
        <v>77.8</v>
      </c>
      <c r="N1147" s="100">
        <v>1</v>
      </c>
      <c r="O1147" s="100">
        <v>100</v>
      </c>
      <c r="P1147" s="100">
        <v>80</v>
      </c>
      <c r="Q1147" s="100">
        <v>66.3</v>
      </c>
      <c r="R1147" s="100">
        <v>11</v>
      </c>
      <c r="S1147" s="100">
        <v>45.5</v>
      </c>
      <c r="T1147" s="100">
        <v>20</v>
      </c>
      <c r="U1147" s="100">
        <v>50</v>
      </c>
      <c r="V1147" s="100">
        <v>82</v>
      </c>
      <c r="W1147" s="100">
        <v>69.5</v>
      </c>
      <c r="X1147" s="100" t="s">
        <v>78</v>
      </c>
    </row>
    <row r="1148" spans="1:24">
      <c r="A1148" s="100" t="s">
        <v>954</v>
      </c>
      <c r="B1148" s="100" t="s">
        <v>980</v>
      </c>
      <c r="C1148" s="100" t="s">
        <v>820</v>
      </c>
      <c r="D1148" s="100" t="str">
        <f t="shared" si="53"/>
        <v>233530060</v>
      </c>
      <c r="E1148" s="100" t="s">
        <v>812</v>
      </c>
      <c r="F1148" s="100" t="s">
        <v>816</v>
      </c>
      <c r="G1148" s="100" t="s">
        <v>699</v>
      </c>
      <c r="H1148" s="100">
        <v>70</v>
      </c>
      <c r="I1148" s="100">
        <v>28.6</v>
      </c>
      <c r="J1148" s="100">
        <v>3</v>
      </c>
      <c r="K1148" s="100">
        <v>100</v>
      </c>
      <c r="L1148" s="100">
        <v>5</v>
      </c>
      <c r="M1148" s="100">
        <v>40</v>
      </c>
      <c r="N1148" s="100">
        <v>2</v>
      </c>
      <c r="O1148" s="100">
        <v>0</v>
      </c>
      <c r="P1148" s="100">
        <v>60</v>
      </c>
      <c r="Q1148" s="100">
        <v>25</v>
      </c>
      <c r="R1148" s="100">
        <v>2</v>
      </c>
      <c r="S1148" s="100">
        <v>50</v>
      </c>
      <c r="T1148" s="100">
        <v>19</v>
      </c>
      <c r="U1148" s="100">
        <v>5.3</v>
      </c>
      <c r="V1148" s="100">
        <v>65</v>
      </c>
      <c r="W1148" s="100">
        <v>27.7</v>
      </c>
      <c r="X1148" s="100" t="s">
        <v>78</v>
      </c>
    </row>
    <row r="1149" spans="1:24">
      <c r="A1149" s="100" t="s">
        <v>954</v>
      </c>
      <c r="B1149" s="100" t="s">
        <v>980</v>
      </c>
      <c r="C1149" s="100" t="s">
        <v>820</v>
      </c>
      <c r="D1149" s="100" t="str">
        <f t="shared" si="53"/>
        <v>233530060</v>
      </c>
      <c r="E1149" s="100" t="s">
        <v>812</v>
      </c>
      <c r="F1149" s="100" t="s">
        <v>816</v>
      </c>
      <c r="G1149" s="100" t="s">
        <v>700</v>
      </c>
      <c r="H1149" s="100">
        <v>70</v>
      </c>
      <c r="I1149" s="100">
        <v>70</v>
      </c>
      <c r="J1149" s="100">
        <v>3</v>
      </c>
      <c r="K1149" s="100">
        <v>100</v>
      </c>
      <c r="L1149" s="100">
        <v>5</v>
      </c>
      <c r="M1149" s="100">
        <v>40</v>
      </c>
      <c r="N1149" s="100">
        <v>2</v>
      </c>
      <c r="O1149" s="100">
        <v>50</v>
      </c>
      <c r="P1149" s="100">
        <v>60</v>
      </c>
      <c r="Q1149" s="100">
        <v>71.599999999999994</v>
      </c>
      <c r="R1149" s="100">
        <v>2</v>
      </c>
      <c r="S1149" s="100">
        <v>50</v>
      </c>
      <c r="T1149" s="100">
        <v>19</v>
      </c>
      <c r="U1149" s="100">
        <v>31.6</v>
      </c>
      <c r="V1149" s="100">
        <v>65</v>
      </c>
      <c r="W1149" s="100">
        <v>70.8</v>
      </c>
      <c r="X1149" s="100" t="s">
        <v>78</v>
      </c>
    </row>
    <row r="1150" spans="1:24">
      <c r="A1150" s="100" t="s">
        <v>954</v>
      </c>
      <c r="B1150" s="100" t="s">
        <v>980</v>
      </c>
      <c r="C1150" s="100" t="s">
        <v>882</v>
      </c>
      <c r="D1150" s="100" t="str">
        <f t="shared" ref="D1150:D1166" si="54">A1150&amp;B1150&amp;C1150</f>
        <v>233530090</v>
      </c>
      <c r="E1150" s="100" t="s">
        <v>812</v>
      </c>
      <c r="F1150" s="100" t="s">
        <v>814</v>
      </c>
      <c r="G1150" s="100" t="s">
        <v>699</v>
      </c>
      <c r="H1150" s="100">
        <v>69</v>
      </c>
      <c r="I1150" s="100">
        <v>39.1</v>
      </c>
      <c r="J1150" s="100">
        <v>1</v>
      </c>
      <c r="K1150" s="100">
        <v>100</v>
      </c>
      <c r="L1150" s="100">
        <v>8</v>
      </c>
      <c r="M1150" s="100">
        <v>37.5</v>
      </c>
      <c r="N1150" s="100">
        <v>0</v>
      </c>
      <c r="O1150" s="100">
        <v>0</v>
      </c>
      <c r="P1150" s="100">
        <v>59</v>
      </c>
      <c r="Q1150" s="100">
        <v>39</v>
      </c>
      <c r="R1150" s="100">
        <v>14</v>
      </c>
      <c r="S1150" s="100">
        <v>21.4</v>
      </c>
      <c r="T1150" s="100">
        <v>6</v>
      </c>
      <c r="U1150" s="100">
        <v>16.7</v>
      </c>
      <c r="V1150" s="100">
        <v>64</v>
      </c>
      <c r="W1150" s="100">
        <v>39.1</v>
      </c>
      <c r="X1150" s="100" t="s">
        <v>78</v>
      </c>
    </row>
    <row r="1151" spans="1:24">
      <c r="A1151" s="100" t="s">
        <v>954</v>
      </c>
      <c r="B1151" s="100" t="s">
        <v>980</v>
      </c>
      <c r="C1151" s="100" t="s">
        <v>882</v>
      </c>
      <c r="D1151" s="100" t="str">
        <f t="shared" si="54"/>
        <v>233530090</v>
      </c>
      <c r="E1151" s="100" t="s">
        <v>812</v>
      </c>
      <c r="F1151" s="100" t="s">
        <v>814</v>
      </c>
      <c r="G1151" s="100" t="s">
        <v>700</v>
      </c>
      <c r="H1151" s="100">
        <v>69</v>
      </c>
      <c r="I1151" s="100">
        <v>66.7</v>
      </c>
      <c r="J1151" s="100">
        <v>1</v>
      </c>
      <c r="K1151" s="100">
        <v>100</v>
      </c>
      <c r="L1151" s="100">
        <v>8</v>
      </c>
      <c r="M1151" s="100">
        <v>50</v>
      </c>
      <c r="N1151" s="100">
        <v>0</v>
      </c>
      <c r="O1151" s="100">
        <v>0</v>
      </c>
      <c r="P1151" s="100">
        <v>59</v>
      </c>
      <c r="Q1151" s="100">
        <v>67.8</v>
      </c>
      <c r="R1151" s="100">
        <v>14</v>
      </c>
      <c r="S1151" s="100">
        <v>14.2</v>
      </c>
      <c r="T1151" s="100">
        <v>6</v>
      </c>
      <c r="U1151" s="100">
        <v>50</v>
      </c>
      <c r="V1151" s="100">
        <v>64</v>
      </c>
      <c r="W1151" s="100">
        <v>64.099999999999994</v>
      </c>
      <c r="X1151" s="100" t="s">
        <v>78</v>
      </c>
    </row>
    <row r="1152" spans="1:24">
      <c r="A1152" s="100" t="s">
        <v>954</v>
      </c>
      <c r="B1152" s="100" t="s">
        <v>980</v>
      </c>
      <c r="C1152" s="100" t="s">
        <v>882</v>
      </c>
      <c r="D1152" s="100" t="str">
        <f t="shared" si="54"/>
        <v>233530090</v>
      </c>
      <c r="E1152" s="100" t="s">
        <v>812</v>
      </c>
      <c r="F1152" s="100" t="s">
        <v>815</v>
      </c>
      <c r="G1152" s="100" t="s">
        <v>699</v>
      </c>
      <c r="H1152" s="100">
        <v>60</v>
      </c>
      <c r="I1152" s="100">
        <v>23.3</v>
      </c>
      <c r="J1152" s="100">
        <v>0</v>
      </c>
      <c r="K1152" s="100">
        <v>0</v>
      </c>
      <c r="L1152" s="100">
        <v>3</v>
      </c>
      <c r="M1152" s="100">
        <v>66.7</v>
      </c>
      <c r="N1152" s="100">
        <v>0</v>
      </c>
      <c r="O1152" s="100">
        <v>0</v>
      </c>
      <c r="P1152" s="100">
        <v>57</v>
      </c>
      <c r="Q1152" s="100">
        <v>21.1</v>
      </c>
      <c r="R1152" s="100">
        <v>4</v>
      </c>
      <c r="S1152" s="100">
        <v>0</v>
      </c>
      <c r="T1152" s="100">
        <v>9</v>
      </c>
      <c r="U1152" s="100">
        <v>11.1</v>
      </c>
      <c r="V1152" s="100">
        <v>59</v>
      </c>
      <c r="W1152" s="100">
        <v>22</v>
      </c>
      <c r="X1152" s="100" t="s">
        <v>78</v>
      </c>
    </row>
    <row r="1153" spans="1:24">
      <c r="A1153" s="100" t="s">
        <v>954</v>
      </c>
      <c r="B1153" s="100" t="s">
        <v>980</v>
      </c>
      <c r="C1153" s="100" t="s">
        <v>882</v>
      </c>
      <c r="D1153" s="100" t="str">
        <f t="shared" si="54"/>
        <v>233530090</v>
      </c>
      <c r="E1153" s="100" t="s">
        <v>812</v>
      </c>
      <c r="F1153" s="100" t="s">
        <v>815</v>
      </c>
      <c r="G1153" s="100" t="s">
        <v>700</v>
      </c>
      <c r="H1153" s="100">
        <v>60</v>
      </c>
      <c r="I1153" s="100">
        <v>43.4</v>
      </c>
      <c r="J1153" s="100">
        <v>0</v>
      </c>
      <c r="K1153" s="100">
        <v>0</v>
      </c>
      <c r="L1153" s="100">
        <v>3</v>
      </c>
      <c r="M1153" s="100">
        <v>33.299999999999997</v>
      </c>
      <c r="N1153" s="100">
        <v>0</v>
      </c>
      <c r="O1153" s="100">
        <v>0</v>
      </c>
      <c r="P1153" s="100">
        <v>57</v>
      </c>
      <c r="Q1153" s="100">
        <v>43.9</v>
      </c>
      <c r="R1153" s="100">
        <v>4</v>
      </c>
      <c r="S1153" s="100">
        <v>0</v>
      </c>
      <c r="T1153" s="100">
        <v>9</v>
      </c>
      <c r="U1153" s="100">
        <v>44.4</v>
      </c>
      <c r="V1153" s="100">
        <v>59</v>
      </c>
      <c r="W1153" s="100">
        <v>42.4</v>
      </c>
      <c r="X1153" s="100" t="s">
        <v>78</v>
      </c>
    </row>
    <row r="1154" spans="1:24">
      <c r="A1154" s="100" t="s">
        <v>954</v>
      </c>
      <c r="B1154" s="100" t="s">
        <v>980</v>
      </c>
      <c r="C1154" s="100" t="s">
        <v>882</v>
      </c>
      <c r="D1154" s="100" t="str">
        <f t="shared" si="54"/>
        <v>233530090</v>
      </c>
      <c r="E1154" s="100" t="s">
        <v>812</v>
      </c>
      <c r="F1154" s="100" t="s">
        <v>816</v>
      </c>
      <c r="G1154" s="100" t="s">
        <v>699</v>
      </c>
      <c r="H1154" s="100">
        <v>52</v>
      </c>
      <c r="I1154" s="100">
        <v>42.3</v>
      </c>
      <c r="J1154" s="100">
        <v>1</v>
      </c>
      <c r="K1154" s="100">
        <v>100</v>
      </c>
      <c r="L1154" s="100">
        <v>5</v>
      </c>
      <c r="M1154" s="100">
        <v>20</v>
      </c>
      <c r="N1154" s="100">
        <v>0</v>
      </c>
      <c r="O1154" s="100">
        <v>0</v>
      </c>
      <c r="P1154" s="100">
        <v>46</v>
      </c>
      <c r="Q1154" s="100">
        <v>43.5</v>
      </c>
      <c r="R1154" s="100">
        <v>4</v>
      </c>
      <c r="S1154" s="100">
        <v>0</v>
      </c>
      <c r="T1154" s="100">
        <v>8</v>
      </c>
      <c r="U1154" s="100">
        <v>0</v>
      </c>
      <c r="V1154" s="100">
        <v>48</v>
      </c>
      <c r="W1154" s="100">
        <v>43.8</v>
      </c>
      <c r="X1154" s="100" t="s">
        <v>78</v>
      </c>
    </row>
    <row r="1155" spans="1:24">
      <c r="A1155" s="100" t="s">
        <v>954</v>
      </c>
      <c r="B1155" s="100" t="s">
        <v>980</v>
      </c>
      <c r="C1155" s="100" t="s">
        <v>882</v>
      </c>
      <c r="D1155" s="100" t="str">
        <f t="shared" si="54"/>
        <v>233530090</v>
      </c>
      <c r="E1155" s="100" t="s">
        <v>812</v>
      </c>
      <c r="F1155" s="100" t="s">
        <v>816</v>
      </c>
      <c r="G1155" s="100" t="s">
        <v>700</v>
      </c>
      <c r="H1155" s="100">
        <v>52</v>
      </c>
      <c r="I1155" s="100">
        <v>76.900000000000006</v>
      </c>
      <c r="J1155" s="100">
        <v>1</v>
      </c>
      <c r="K1155" s="100">
        <v>100</v>
      </c>
      <c r="L1155" s="100">
        <v>5</v>
      </c>
      <c r="M1155" s="100">
        <v>60</v>
      </c>
      <c r="N1155" s="100">
        <v>0</v>
      </c>
      <c r="O1155" s="100">
        <v>0</v>
      </c>
      <c r="P1155" s="100">
        <v>46</v>
      </c>
      <c r="Q1155" s="100">
        <v>78.3</v>
      </c>
      <c r="R1155" s="100">
        <v>4</v>
      </c>
      <c r="S1155" s="100">
        <v>25</v>
      </c>
      <c r="T1155" s="100">
        <v>8</v>
      </c>
      <c r="U1155" s="100">
        <v>50</v>
      </c>
      <c r="V1155" s="100">
        <v>48</v>
      </c>
      <c r="W1155" s="100">
        <v>77.099999999999994</v>
      </c>
      <c r="X1155" s="100" t="s">
        <v>78</v>
      </c>
    </row>
    <row r="1156" spans="1:24">
      <c r="A1156" s="100" t="s">
        <v>954</v>
      </c>
      <c r="B1156" s="100" t="s">
        <v>980</v>
      </c>
      <c r="C1156" s="100" t="s">
        <v>855</v>
      </c>
      <c r="D1156" s="100" t="str">
        <f t="shared" si="54"/>
        <v>233530100</v>
      </c>
      <c r="E1156" s="100" t="s">
        <v>812</v>
      </c>
      <c r="F1156" s="100" t="s">
        <v>814</v>
      </c>
      <c r="G1156" s="100" t="s">
        <v>699</v>
      </c>
      <c r="H1156" s="100">
        <v>87</v>
      </c>
      <c r="I1156" s="100">
        <v>24.1</v>
      </c>
      <c r="J1156" s="100">
        <v>0</v>
      </c>
      <c r="K1156" s="100">
        <v>0</v>
      </c>
      <c r="L1156" s="100">
        <v>14</v>
      </c>
      <c r="M1156" s="100">
        <v>14.3</v>
      </c>
      <c r="N1156" s="100">
        <v>1</v>
      </c>
      <c r="O1156" s="100">
        <v>100</v>
      </c>
      <c r="P1156" s="100">
        <v>72</v>
      </c>
      <c r="Q1156" s="100">
        <v>25</v>
      </c>
      <c r="R1156" s="100">
        <v>17</v>
      </c>
      <c r="S1156" s="100">
        <v>0</v>
      </c>
      <c r="T1156" s="100">
        <v>12</v>
      </c>
      <c r="U1156" s="100">
        <v>0</v>
      </c>
      <c r="V1156" s="100">
        <v>86</v>
      </c>
      <c r="W1156" s="100">
        <v>24.4</v>
      </c>
      <c r="X1156" s="100" t="s">
        <v>78</v>
      </c>
    </row>
    <row r="1157" spans="1:24">
      <c r="A1157" s="100" t="s">
        <v>954</v>
      </c>
      <c r="B1157" s="100" t="s">
        <v>980</v>
      </c>
      <c r="C1157" s="100" t="s">
        <v>855</v>
      </c>
      <c r="D1157" s="100" t="str">
        <f t="shared" si="54"/>
        <v>233530100</v>
      </c>
      <c r="E1157" s="100" t="s">
        <v>812</v>
      </c>
      <c r="F1157" s="100" t="s">
        <v>814</v>
      </c>
      <c r="G1157" s="100" t="s">
        <v>700</v>
      </c>
      <c r="H1157" s="100">
        <v>87</v>
      </c>
      <c r="I1157" s="100">
        <v>40.200000000000003</v>
      </c>
      <c r="J1157" s="100">
        <v>0</v>
      </c>
      <c r="K1157" s="100">
        <v>0</v>
      </c>
      <c r="L1157" s="100">
        <v>14</v>
      </c>
      <c r="M1157" s="100">
        <v>35.700000000000003</v>
      </c>
      <c r="N1157" s="100">
        <v>1</v>
      </c>
      <c r="O1157" s="100">
        <v>100</v>
      </c>
      <c r="P1157" s="100">
        <v>72</v>
      </c>
      <c r="Q1157" s="100">
        <v>40.299999999999997</v>
      </c>
      <c r="R1157" s="100">
        <v>17</v>
      </c>
      <c r="S1157" s="100">
        <v>5.9</v>
      </c>
      <c r="T1157" s="100">
        <v>12</v>
      </c>
      <c r="U1157" s="100">
        <v>25</v>
      </c>
      <c r="V1157" s="100">
        <v>86</v>
      </c>
      <c r="W1157" s="100">
        <v>40.700000000000003</v>
      </c>
      <c r="X1157" s="100" t="s">
        <v>78</v>
      </c>
    </row>
    <row r="1158" spans="1:24">
      <c r="A1158" s="100" t="s">
        <v>954</v>
      </c>
      <c r="B1158" s="100" t="s">
        <v>980</v>
      </c>
      <c r="C1158" s="100" t="s">
        <v>855</v>
      </c>
      <c r="D1158" s="100" t="str">
        <f t="shared" si="54"/>
        <v>233530100</v>
      </c>
      <c r="E1158" s="100" t="s">
        <v>812</v>
      </c>
      <c r="F1158" s="100" t="s">
        <v>815</v>
      </c>
      <c r="G1158" s="100" t="s">
        <v>699</v>
      </c>
      <c r="H1158" s="100">
        <v>84</v>
      </c>
      <c r="I1158" s="100">
        <v>19</v>
      </c>
      <c r="J1158" s="100">
        <v>0</v>
      </c>
      <c r="K1158" s="100">
        <v>0</v>
      </c>
      <c r="L1158" s="100">
        <v>20</v>
      </c>
      <c r="M1158" s="100">
        <v>25</v>
      </c>
      <c r="N1158" s="100">
        <v>1</v>
      </c>
      <c r="O1158" s="100">
        <v>0</v>
      </c>
      <c r="P1158" s="100">
        <v>63</v>
      </c>
      <c r="Q1158" s="100">
        <v>17.5</v>
      </c>
      <c r="R1158" s="100">
        <v>11</v>
      </c>
      <c r="S1158" s="100">
        <v>9.1</v>
      </c>
      <c r="T1158" s="100">
        <v>14</v>
      </c>
      <c r="U1158" s="100">
        <v>0</v>
      </c>
      <c r="V1158" s="100">
        <v>80</v>
      </c>
      <c r="W1158" s="100">
        <v>17.5</v>
      </c>
      <c r="X1158" s="100" t="s">
        <v>78</v>
      </c>
    </row>
    <row r="1159" spans="1:24">
      <c r="A1159" s="100" t="s">
        <v>954</v>
      </c>
      <c r="B1159" s="100" t="s">
        <v>980</v>
      </c>
      <c r="C1159" s="100" t="s">
        <v>855</v>
      </c>
      <c r="D1159" s="100" t="str">
        <f t="shared" si="54"/>
        <v>233530100</v>
      </c>
      <c r="E1159" s="100" t="s">
        <v>812</v>
      </c>
      <c r="F1159" s="100" t="s">
        <v>815</v>
      </c>
      <c r="G1159" s="100" t="s">
        <v>700</v>
      </c>
      <c r="H1159" s="100">
        <v>84</v>
      </c>
      <c r="I1159" s="100">
        <v>47.6</v>
      </c>
      <c r="J1159" s="100">
        <v>0</v>
      </c>
      <c r="K1159" s="100">
        <v>0</v>
      </c>
      <c r="L1159" s="100">
        <v>20</v>
      </c>
      <c r="M1159" s="100">
        <v>40</v>
      </c>
      <c r="N1159" s="100">
        <v>1</v>
      </c>
      <c r="O1159" s="100">
        <v>100</v>
      </c>
      <c r="P1159" s="100">
        <v>63</v>
      </c>
      <c r="Q1159" s="100">
        <v>49.2</v>
      </c>
      <c r="R1159" s="100">
        <v>11</v>
      </c>
      <c r="S1159" s="100">
        <v>45.5</v>
      </c>
      <c r="T1159" s="100">
        <v>14</v>
      </c>
      <c r="U1159" s="100">
        <v>28.6</v>
      </c>
      <c r="V1159" s="100">
        <v>80</v>
      </c>
      <c r="W1159" s="100">
        <v>47.5</v>
      </c>
      <c r="X1159" s="100" t="s">
        <v>78</v>
      </c>
    </row>
    <row r="1160" spans="1:24">
      <c r="A1160" s="100" t="s">
        <v>954</v>
      </c>
      <c r="B1160" s="100" t="s">
        <v>980</v>
      </c>
      <c r="C1160" s="100" t="s">
        <v>855</v>
      </c>
      <c r="D1160" s="100" t="str">
        <f t="shared" si="54"/>
        <v>233530100</v>
      </c>
      <c r="E1160" s="100" t="s">
        <v>812</v>
      </c>
      <c r="F1160" s="100" t="s">
        <v>816</v>
      </c>
      <c r="G1160" s="100" t="s">
        <v>699</v>
      </c>
      <c r="H1160" s="100">
        <v>79</v>
      </c>
      <c r="I1160" s="100">
        <v>27.8</v>
      </c>
      <c r="J1160" s="100">
        <v>0</v>
      </c>
      <c r="K1160" s="100">
        <v>0</v>
      </c>
      <c r="L1160" s="100">
        <v>13</v>
      </c>
      <c r="M1160" s="100">
        <v>30.8</v>
      </c>
      <c r="N1160" s="100">
        <v>0</v>
      </c>
      <c r="O1160" s="100">
        <v>0</v>
      </c>
      <c r="P1160" s="100">
        <v>66</v>
      </c>
      <c r="Q1160" s="100">
        <v>27.3</v>
      </c>
      <c r="R1160" s="100">
        <v>0</v>
      </c>
      <c r="S1160" s="100">
        <v>0</v>
      </c>
      <c r="T1160" s="100">
        <v>12</v>
      </c>
      <c r="U1160" s="100">
        <v>8.3000000000000007</v>
      </c>
      <c r="V1160" s="100">
        <v>70</v>
      </c>
      <c r="W1160" s="100">
        <v>31.4</v>
      </c>
      <c r="X1160" s="100" t="s">
        <v>78</v>
      </c>
    </row>
    <row r="1161" spans="1:24">
      <c r="A1161" s="100" t="s">
        <v>954</v>
      </c>
      <c r="B1161" s="100" t="s">
        <v>980</v>
      </c>
      <c r="C1161" s="100" t="s">
        <v>855</v>
      </c>
      <c r="D1161" s="100" t="str">
        <f t="shared" si="54"/>
        <v>233530100</v>
      </c>
      <c r="E1161" s="100" t="s">
        <v>812</v>
      </c>
      <c r="F1161" s="100" t="s">
        <v>816</v>
      </c>
      <c r="G1161" s="100" t="s">
        <v>700</v>
      </c>
      <c r="H1161" s="100">
        <v>79</v>
      </c>
      <c r="I1161" s="100">
        <v>63.3</v>
      </c>
      <c r="J1161" s="100">
        <v>0</v>
      </c>
      <c r="K1161" s="100">
        <v>0</v>
      </c>
      <c r="L1161" s="100">
        <v>13</v>
      </c>
      <c r="M1161" s="100">
        <v>53.8</v>
      </c>
      <c r="N1161" s="100">
        <v>0</v>
      </c>
      <c r="O1161" s="100">
        <v>0</v>
      </c>
      <c r="P1161" s="100">
        <v>66</v>
      </c>
      <c r="Q1161" s="100">
        <v>65.099999999999994</v>
      </c>
      <c r="R1161" s="100">
        <v>0</v>
      </c>
      <c r="S1161" s="100">
        <v>0</v>
      </c>
      <c r="T1161" s="100">
        <v>12</v>
      </c>
      <c r="U1161" s="100">
        <v>41.6</v>
      </c>
      <c r="V1161" s="100">
        <v>70</v>
      </c>
      <c r="W1161" s="100">
        <v>67.2</v>
      </c>
      <c r="X1161" s="100" t="s">
        <v>78</v>
      </c>
    </row>
    <row r="1162" spans="1:24">
      <c r="A1162" s="100" t="s">
        <v>954</v>
      </c>
      <c r="B1162" s="100" t="s">
        <v>980</v>
      </c>
      <c r="C1162" s="100" t="s">
        <v>942</v>
      </c>
      <c r="D1162" s="100" t="str">
        <f t="shared" si="54"/>
        <v>233530110</v>
      </c>
      <c r="E1162" s="100" t="s">
        <v>812</v>
      </c>
      <c r="F1162" s="100" t="s">
        <v>814</v>
      </c>
      <c r="G1162" s="100" t="s">
        <v>699</v>
      </c>
      <c r="H1162" s="100">
        <v>67</v>
      </c>
      <c r="I1162" s="100">
        <v>11.9</v>
      </c>
      <c r="J1162" s="100">
        <v>1</v>
      </c>
      <c r="K1162" s="100">
        <v>0</v>
      </c>
      <c r="L1162" s="100">
        <v>30</v>
      </c>
      <c r="M1162" s="100">
        <v>13.3</v>
      </c>
      <c r="N1162" s="100">
        <v>0</v>
      </c>
      <c r="O1162" s="100">
        <v>0</v>
      </c>
      <c r="P1162" s="100">
        <v>36</v>
      </c>
      <c r="Q1162" s="100">
        <v>11.1</v>
      </c>
      <c r="R1162" s="100">
        <v>4</v>
      </c>
      <c r="S1162" s="100">
        <v>25</v>
      </c>
      <c r="T1162" s="100">
        <v>17</v>
      </c>
      <c r="U1162" s="100">
        <v>5.9</v>
      </c>
      <c r="V1162" s="100">
        <v>60</v>
      </c>
      <c r="W1162" s="100">
        <v>11.7</v>
      </c>
      <c r="X1162" s="100" t="s">
        <v>78</v>
      </c>
    </row>
    <row r="1163" spans="1:24">
      <c r="A1163" s="100" t="s">
        <v>954</v>
      </c>
      <c r="B1163" s="100" t="s">
        <v>980</v>
      </c>
      <c r="C1163" s="100" t="s">
        <v>942</v>
      </c>
      <c r="D1163" s="100" t="str">
        <f t="shared" si="54"/>
        <v>233530110</v>
      </c>
      <c r="E1163" s="100" t="s">
        <v>812</v>
      </c>
      <c r="F1163" s="100" t="s">
        <v>814</v>
      </c>
      <c r="G1163" s="100" t="s">
        <v>700</v>
      </c>
      <c r="H1163" s="100">
        <v>67</v>
      </c>
      <c r="I1163" s="100">
        <v>34.299999999999997</v>
      </c>
      <c r="J1163" s="100">
        <v>1</v>
      </c>
      <c r="K1163" s="100">
        <v>0</v>
      </c>
      <c r="L1163" s="100">
        <v>30</v>
      </c>
      <c r="M1163" s="100">
        <v>33.299999999999997</v>
      </c>
      <c r="N1163" s="100">
        <v>0</v>
      </c>
      <c r="O1163" s="100">
        <v>0</v>
      </c>
      <c r="P1163" s="100">
        <v>36</v>
      </c>
      <c r="Q1163" s="100">
        <v>36.1</v>
      </c>
      <c r="R1163" s="100">
        <v>4</v>
      </c>
      <c r="S1163" s="100">
        <v>25</v>
      </c>
      <c r="T1163" s="100">
        <v>17</v>
      </c>
      <c r="U1163" s="100">
        <v>17.600000000000001</v>
      </c>
      <c r="V1163" s="100">
        <v>60</v>
      </c>
      <c r="W1163" s="100">
        <v>35</v>
      </c>
      <c r="X1163" s="100" t="s">
        <v>78</v>
      </c>
    </row>
    <row r="1164" spans="1:24">
      <c r="A1164" s="100" t="s">
        <v>954</v>
      </c>
      <c r="B1164" s="100" t="s">
        <v>980</v>
      </c>
      <c r="C1164" s="100" t="s">
        <v>942</v>
      </c>
      <c r="D1164" s="100" t="str">
        <f t="shared" si="54"/>
        <v>233530110</v>
      </c>
      <c r="E1164" s="100" t="s">
        <v>812</v>
      </c>
      <c r="F1164" s="100" t="s">
        <v>815</v>
      </c>
      <c r="G1164" s="100" t="s">
        <v>699</v>
      </c>
      <c r="H1164" s="100">
        <v>50</v>
      </c>
      <c r="I1164" s="100">
        <v>28</v>
      </c>
      <c r="J1164" s="100">
        <v>0</v>
      </c>
      <c r="K1164" s="100">
        <v>0</v>
      </c>
      <c r="L1164" s="100">
        <v>19</v>
      </c>
      <c r="M1164" s="100">
        <v>26.3</v>
      </c>
      <c r="N1164" s="100">
        <v>1</v>
      </c>
      <c r="O1164" s="100">
        <v>100</v>
      </c>
      <c r="P1164" s="100">
        <v>30</v>
      </c>
      <c r="Q1164" s="100">
        <v>26.7</v>
      </c>
      <c r="R1164" s="100">
        <v>3</v>
      </c>
      <c r="S1164" s="100">
        <v>33.299999999999997</v>
      </c>
      <c r="T1164" s="100">
        <v>9</v>
      </c>
      <c r="U1164" s="100">
        <v>11.1</v>
      </c>
      <c r="V1164" s="100">
        <v>41</v>
      </c>
      <c r="W1164" s="100">
        <v>26.9</v>
      </c>
      <c r="X1164" s="100" t="s">
        <v>78</v>
      </c>
    </row>
    <row r="1165" spans="1:24">
      <c r="A1165" s="100" t="s">
        <v>954</v>
      </c>
      <c r="B1165" s="100" t="s">
        <v>980</v>
      </c>
      <c r="C1165" s="100" t="s">
        <v>942</v>
      </c>
      <c r="D1165" s="100" t="str">
        <f t="shared" si="54"/>
        <v>233530110</v>
      </c>
      <c r="E1165" s="100" t="s">
        <v>812</v>
      </c>
      <c r="F1165" s="100" t="s">
        <v>815</v>
      </c>
      <c r="G1165" s="100" t="s">
        <v>700</v>
      </c>
      <c r="H1165" s="100">
        <v>50</v>
      </c>
      <c r="I1165" s="100">
        <v>56</v>
      </c>
      <c r="J1165" s="100">
        <v>0</v>
      </c>
      <c r="K1165" s="100">
        <v>0</v>
      </c>
      <c r="L1165" s="100">
        <v>19</v>
      </c>
      <c r="M1165" s="100">
        <v>36.9</v>
      </c>
      <c r="N1165" s="100">
        <v>1</v>
      </c>
      <c r="O1165" s="100">
        <v>100</v>
      </c>
      <c r="P1165" s="100">
        <v>30</v>
      </c>
      <c r="Q1165" s="100">
        <v>66.599999999999994</v>
      </c>
      <c r="R1165" s="100">
        <v>3</v>
      </c>
      <c r="S1165" s="100">
        <v>66.7</v>
      </c>
      <c r="T1165" s="100">
        <v>9</v>
      </c>
      <c r="U1165" s="100">
        <v>44.4</v>
      </c>
      <c r="V1165" s="100">
        <v>41</v>
      </c>
      <c r="W1165" s="100">
        <v>53.6</v>
      </c>
      <c r="X1165" s="100" t="s">
        <v>78</v>
      </c>
    </row>
    <row r="1166" spans="1:24">
      <c r="A1166" s="100" t="s">
        <v>954</v>
      </c>
      <c r="B1166" s="100" t="s">
        <v>980</v>
      </c>
      <c r="C1166" s="100" t="s">
        <v>942</v>
      </c>
      <c r="D1166" s="100" t="str">
        <f t="shared" si="54"/>
        <v>233530110</v>
      </c>
      <c r="E1166" s="100" t="s">
        <v>812</v>
      </c>
      <c r="F1166" s="100" t="s">
        <v>816</v>
      </c>
      <c r="G1166" s="100" t="s">
        <v>699</v>
      </c>
      <c r="H1166" s="100">
        <v>54</v>
      </c>
      <c r="I1166" s="100">
        <v>31.5</v>
      </c>
      <c r="J1166" s="100">
        <v>0</v>
      </c>
      <c r="K1166" s="100">
        <v>0</v>
      </c>
      <c r="L1166" s="100">
        <v>19</v>
      </c>
      <c r="M1166" s="100">
        <v>21.1</v>
      </c>
      <c r="N1166" s="100">
        <v>0</v>
      </c>
      <c r="O1166" s="100">
        <v>0</v>
      </c>
      <c r="P1166" s="100">
        <v>35</v>
      </c>
      <c r="Q1166" s="100">
        <v>37.200000000000003</v>
      </c>
      <c r="R1166" s="100">
        <v>0</v>
      </c>
      <c r="S1166" s="100">
        <v>0</v>
      </c>
      <c r="T1166" s="100">
        <v>12</v>
      </c>
      <c r="U1166" s="100">
        <v>8.3000000000000007</v>
      </c>
      <c r="V1166" s="100">
        <v>43</v>
      </c>
      <c r="W1166" s="100">
        <v>34.9</v>
      </c>
      <c r="X1166" s="100" t="s">
        <v>78</v>
      </c>
    </row>
    <row r="1167" spans="1:24">
      <c r="A1167" s="100" t="s">
        <v>954</v>
      </c>
      <c r="B1167" s="100" t="s">
        <v>980</v>
      </c>
      <c r="C1167" s="100" t="s">
        <v>942</v>
      </c>
      <c r="D1167" s="100" t="str">
        <f t="shared" ref="D1167:D1191" si="55">A1167&amp;B1167&amp;C1167</f>
        <v>233530110</v>
      </c>
      <c r="E1167" s="100" t="s">
        <v>812</v>
      </c>
      <c r="F1167" s="100" t="s">
        <v>816</v>
      </c>
      <c r="G1167" s="100" t="s">
        <v>700</v>
      </c>
      <c r="H1167" s="100">
        <v>54</v>
      </c>
      <c r="I1167" s="100">
        <v>61.1</v>
      </c>
      <c r="J1167" s="100">
        <v>0</v>
      </c>
      <c r="K1167" s="100">
        <v>0</v>
      </c>
      <c r="L1167" s="100">
        <v>19</v>
      </c>
      <c r="M1167" s="100">
        <v>47.4</v>
      </c>
      <c r="N1167" s="100">
        <v>0</v>
      </c>
      <c r="O1167" s="100">
        <v>0</v>
      </c>
      <c r="P1167" s="100">
        <v>35</v>
      </c>
      <c r="Q1167" s="100">
        <v>68.599999999999994</v>
      </c>
      <c r="R1167" s="100">
        <v>0</v>
      </c>
      <c r="S1167" s="100">
        <v>0</v>
      </c>
      <c r="T1167" s="100">
        <v>12</v>
      </c>
      <c r="U1167" s="100">
        <v>33.299999999999997</v>
      </c>
      <c r="V1167" s="100">
        <v>43</v>
      </c>
      <c r="W1167" s="100">
        <v>62.8</v>
      </c>
      <c r="X1167" s="100" t="s">
        <v>78</v>
      </c>
    </row>
    <row r="1168" spans="1:24">
      <c r="A1168" s="100" t="s">
        <v>954</v>
      </c>
      <c r="B1168" s="100" t="s">
        <v>980</v>
      </c>
      <c r="C1168" s="100" t="s">
        <v>942</v>
      </c>
      <c r="D1168" s="100" t="str">
        <f t="shared" si="55"/>
        <v>233530110</v>
      </c>
      <c r="E1168" s="100" t="s">
        <v>812</v>
      </c>
      <c r="F1168" s="100" t="s">
        <v>817</v>
      </c>
      <c r="G1168" s="100" t="s">
        <v>699</v>
      </c>
      <c r="H1168" s="100">
        <v>71</v>
      </c>
      <c r="I1168" s="100">
        <v>46.5</v>
      </c>
      <c r="J1168" s="100">
        <v>0</v>
      </c>
      <c r="K1168" s="100">
        <v>0</v>
      </c>
      <c r="L1168" s="100">
        <v>32</v>
      </c>
      <c r="M1168" s="100">
        <v>40.6</v>
      </c>
      <c r="N1168" s="100">
        <v>1</v>
      </c>
      <c r="O1168" s="100">
        <v>100</v>
      </c>
      <c r="P1168" s="100">
        <v>37</v>
      </c>
      <c r="Q1168" s="100">
        <v>51.4</v>
      </c>
      <c r="R1168" s="100">
        <v>1</v>
      </c>
      <c r="S1168" s="100">
        <v>0</v>
      </c>
      <c r="T1168" s="100">
        <v>8</v>
      </c>
      <c r="U1168" s="100">
        <v>0</v>
      </c>
      <c r="V1168" s="100">
        <v>64</v>
      </c>
      <c r="W1168" s="100">
        <v>48.5</v>
      </c>
      <c r="X1168" s="100" t="s">
        <v>78</v>
      </c>
    </row>
    <row r="1169" spans="1:24">
      <c r="A1169" s="100" t="s">
        <v>954</v>
      </c>
      <c r="B1169" s="100" t="s">
        <v>980</v>
      </c>
      <c r="C1169" s="100" t="s">
        <v>942</v>
      </c>
      <c r="D1169" s="100" t="str">
        <f t="shared" si="55"/>
        <v>233530110</v>
      </c>
      <c r="E1169" s="100" t="s">
        <v>812</v>
      </c>
      <c r="F1169" s="100" t="s">
        <v>817</v>
      </c>
      <c r="G1169" s="100" t="s">
        <v>700</v>
      </c>
      <c r="H1169" s="100">
        <v>71</v>
      </c>
      <c r="I1169" s="100">
        <v>47.9</v>
      </c>
      <c r="J1169" s="100">
        <v>0</v>
      </c>
      <c r="K1169" s="100">
        <v>0</v>
      </c>
      <c r="L1169" s="100">
        <v>32</v>
      </c>
      <c r="M1169" s="100">
        <v>37.5</v>
      </c>
      <c r="N1169" s="100">
        <v>1</v>
      </c>
      <c r="O1169" s="100">
        <v>100</v>
      </c>
      <c r="P1169" s="100">
        <v>37</v>
      </c>
      <c r="Q1169" s="100">
        <v>56.7</v>
      </c>
      <c r="R1169" s="100">
        <v>1</v>
      </c>
      <c r="S1169" s="100">
        <v>0</v>
      </c>
      <c r="T1169" s="100">
        <v>8</v>
      </c>
      <c r="U1169" s="100">
        <v>12.5</v>
      </c>
      <c r="V1169" s="100">
        <v>64</v>
      </c>
      <c r="W1169" s="100">
        <v>48.5</v>
      </c>
      <c r="X1169" s="100" t="s">
        <v>78</v>
      </c>
    </row>
    <row r="1170" spans="1:24">
      <c r="A1170" s="100" t="s">
        <v>954</v>
      </c>
      <c r="B1170" s="100" t="s">
        <v>980</v>
      </c>
      <c r="C1170" s="100" t="s">
        <v>942</v>
      </c>
      <c r="D1170" s="100" t="str">
        <f t="shared" si="55"/>
        <v>233530110</v>
      </c>
      <c r="E1170" s="100" t="s">
        <v>812</v>
      </c>
      <c r="F1170" s="100" t="s">
        <v>818</v>
      </c>
      <c r="G1170" s="100" t="s">
        <v>699</v>
      </c>
      <c r="H1170" s="100">
        <v>73</v>
      </c>
      <c r="I1170" s="100">
        <v>35.6</v>
      </c>
      <c r="J1170" s="100">
        <v>0</v>
      </c>
      <c r="K1170" s="100">
        <v>0</v>
      </c>
      <c r="L1170" s="100">
        <v>21</v>
      </c>
      <c r="M1170" s="100">
        <v>42.9</v>
      </c>
      <c r="N1170" s="100">
        <v>0</v>
      </c>
      <c r="O1170" s="100">
        <v>0</v>
      </c>
      <c r="P1170" s="100">
        <v>51</v>
      </c>
      <c r="Q1170" s="100">
        <v>31.4</v>
      </c>
      <c r="R1170" s="100">
        <v>3</v>
      </c>
      <c r="S1170" s="100">
        <v>33.299999999999997</v>
      </c>
      <c r="T1170" s="100">
        <v>8</v>
      </c>
      <c r="U1170" s="100">
        <v>0</v>
      </c>
      <c r="V1170" s="100">
        <v>65</v>
      </c>
      <c r="W1170" s="100">
        <v>32.299999999999997</v>
      </c>
      <c r="X1170" s="100" t="s">
        <v>78</v>
      </c>
    </row>
    <row r="1171" spans="1:24">
      <c r="A1171" s="100" t="s">
        <v>954</v>
      </c>
      <c r="B1171" s="100" t="s">
        <v>980</v>
      </c>
      <c r="C1171" s="100" t="s">
        <v>942</v>
      </c>
      <c r="D1171" s="100" t="str">
        <f t="shared" si="55"/>
        <v>233530110</v>
      </c>
      <c r="E1171" s="100" t="s">
        <v>812</v>
      </c>
      <c r="F1171" s="100" t="s">
        <v>818</v>
      </c>
      <c r="G1171" s="100" t="s">
        <v>700</v>
      </c>
      <c r="H1171" s="100">
        <v>73</v>
      </c>
      <c r="I1171" s="100">
        <v>35.6</v>
      </c>
      <c r="J1171" s="100">
        <v>0</v>
      </c>
      <c r="K1171" s="100">
        <v>0</v>
      </c>
      <c r="L1171" s="100">
        <v>21</v>
      </c>
      <c r="M1171" s="100">
        <v>23.8</v>
      </c>
      <c r="N1171" s="100">
        <v>0</v>
      </c>
      <c r="O1171" s="100">
        <v>0</v>
      </c>
      <c r="P1171" s="100">
        <v>51</v>
      </c>
      <c r="Q1171" s="100">
        <v>39.200000000000003</v>
      </c>
      <c r="R1171" s="100">
        <v>3</v>
      </c>
      <c r="S1171" s="100">
        <v>33.299999999999997</v>
      </c>
      <c r="T1171" s="100">
        <v>8</v>
      </c>
      <c r="U1171" s="100">
        <v>0</v>
      </c>
      <c r="V1171" s="100">
        <v>65</v>
      </c>
      <c r="W1171" s="100">
        <v>33.799999999999997</v>
      </c>
      <c r="X1171" s="100" t="s">
        <v>78</v>
      </c>
    </row>
    <row r="1172" spans="1:24">
      <c r="A1172" s="100" t="s">
        <v>954</v>
      </c>
      <c r="B1172" s="100" t="s">
        <v>980</v>
      </c>
      <c r="C1172" s="100" t="s">
        <v>942</v>
      </c>
      <c r="D1172" s="100" t="str">
        <f t="shared" si="55"/>
        <v>233530110</v>
      </c>
      <c r="E1172" s="100" t="s">
        <v>812</v>
      </c>
      <c r="F1172" s="100" t="s">
        <v>819</v>
      </c>
      <c r="G1172" s="100" t="s">
        <v>699</v>
      </c>
      <c r="H1172" s="100">
        <v>51</v>
      </c>
      <c r="I1172" s="100">
        <v>62.7</v>
      </c>
      <c r="J1172" s="100">
        <v>1</v>
      </c>
      <c r="K1172" s="100">
        <v>100</v>
      </c>
      <c r="L1172" s="100">
        <v>14</v>
      </c>
      <c r="M1172" s="100">
        <v>57.1</v>
      </c>
      <c r="N1172" s="100">
        <v>0</v>
      </c>
      <c r="O1172" s="100">
        <v>0</v>
      </c>
      <c r="P1172" s="100">
        <v>36</v>
      </c>
      <c r="Q1172" s="100">
        <v>63.9</v>
      </c>
      <c r="R1172" s="100">
        <v>1</v>
      </c>
      <c r="S1172" s="100">
        <v>0</v>
      </c>
      <c r="T1172" s="100">
        <v>10</v>
      </c>
      <c r="U1172" s="100">
        <v>10</v>
      </c>
      <c r="V1172" s="100">
        <v>38</v>
      </c>
      <c r="W1172" s="100">
        <v>73.7</v>
      </c>
      <c r="X1172" s="100" t="s">
        <v>78</v>
      </c>
    </row>
    <row r="1173" spans="1:24">
      <c r="A1173" s="100" t="s">
        <v>954</v>
      </c>
      <c r="B1173" s="100" t="s">
        <v>980</v>
      </c>
      <c r="C1173" s="100" t="s">
        <v>942</v>
      </c>
      <c r="D1173" s="100" t="str">
        <f t="shared" si="55"/>
        <v>233530110</v>
      </c>
      <c r="E1173" s="100" t="s">
        <v>812</v>
      </c>
      <c r="F1173" s="100" t="s">
        <v>819</v>
      </c>
      <c r="G1173" s="100" t="s">
        <v>700</v>
      </c>
      <c r="H1173" s="100">
        <v>50</v>
      </c>
      <c r="I1173" s="100">
        <v>54</v>
      </c>
      <c r="J1173" s="100">
        <v>1</v>
      </c>
      <c r="K1173" s="100">
        <v>0</v>
      </c>
      <c r="L1173" s="100">
        <v>13</v>
      </c>
      <c r="M1173" s="100">
        <v>30.8</v>
      </c>
      <c r="N1173" s="100">
        <v>0</v>
      </c>
      <c r="O1173" s="100">
        <v>0</v>
      </c>
      <c r="P1173" s="100">
        <v>36</v>
      </c>
      <c r="Q1173" s="100">
        <v>63.9</v>
      </c>
      <c r="R1173" s="100">
        <v>1</v>
      </c>
      <c r="S1173" s="100">
        <v>0</v>
      </c>
      <c r="T1173" s="100">
        <v>9</v>
      </c>
      <c r="U1173" s="100">
        <v>0</v>
      </c>
      <c r="V1173" s="100">
        <v>37</v>
      </c>
      <c r="W1173" s="100">
        <v>62.2</v>
      </c>
      <c r="X1173" s="100" t="s">
        <v>78</v>
      </c>
    </row>
    <row r="1174" spans="1:24">
      <c r="A1174" s="100" t="s">
        <v>954</v>
      </c>
      <c r="B1174" s="100" t="s">
        <v>980</v>
      </c>
      <c r="C1174" s="100" t="s">
        <v>981</v>
      </c>
      <c r="D1174" s="100" t="str">
        <f t="shared" si="55"/>
        <v>233530125</v>
      </c>
      <c r="E1174" s="100" t="s">
        <v>812</v>
      </c>
      <c r="F1174" s="100" t="s">
        <v>814</v>
      </c>
      <c r="G1174" s="100" t="s">
        <v>699</v>
      </c>
      <c r="H1174" s="100">
        <v>121</v>
      </c>
      <c r="I1174" s="100">
        <v>26.5</v>
      </c>
      <c r="J1174" s="100">
        <v>0</v>
      </c>
      <c r="K1174" s="100">
        <v>0</v>
      </c>
      <c r="L1174" s="100">
        <v>4</v>
      </c>
      <c r="M1174" s="100">
        <v>50</v>
      </c>
      <c r="N1174" s="100">
        <v>0</v>
      </c>
      <c r="O1174" s="100">
        <v>0</v>
      </c>
      <c r="P1174" s="100">
        <v>117</v>
      </c>
      <c r="Q1174" s="100">
        <v>25.6</v>
      </c>
      <c r="R1174" s="100">
        <v>43</v>
      </c>
      <c r="S1174" s="100">
        <v>18.600000000000001</v>
      </c>
      <c r="T1174" s="100">
        <v>20</v>
      </c>
      <c r="U1174" s="100">
        <v>10</v>
      </c>
      <c r="V1174" s="100">
        <v>117</v>
      </c>
      <c r="W1174" s="100">
        <v>26.5</v>
      </c>
      <c r="X1174" s="100" t="s">
        <v>78</v>
      </c>
    </row>
    <row r="1175" spans="1:24">
      <c r="A1175" s="100" t="s">
        <v>954</v>
      </c>
      <c r="B1175" s="100" t="s">
        <v>980</v>
      </c>
      <c r="C1175" s="100" t="s">
        <v>981</v>
      </c>
      <c r="D1175" s="100" t="str">
        <f t="shared" si="55"/>
        <v>233530125</v>
      </c>
      <c r="E1175" s="100" t="s">
        <v>812</v>
      </c>
      <c r="F1175" s="100" t="s">
        <v>814</v>
      </c>
      <c r="G1175" s="100" t="s">
        <v>700</v>
      </c>
      <c r="H1175" s="100">
        <v>121</v>
      </c>
      <c r="I1175" s="100">
        <v>53.7</v>
      </c>
      <c r="J1175" s="100">
        <v>0</v>
      </c>
      <c r="K1175" s="100">
        <v>0</v>
      </c>
      <c r="L1175" s="100">
        <v>4</v>
      </c>
      <c r="M1175" s="100">
        <v>75</v>
      </c>
      <c r="N1175" s="100">
        <v>0</v>
      </c>
      <c r="O1175" s="100">
        <v>0</v>
      </c>
      <c r="P1175" s="100">
        <v>117</v>
      </c>
      <c r="Q1175" s="100">
        <v>53</v>
      </c>
      <c r="R1175" s="100">
        <v>43</v>
      </c>
      <c r="S1175" s="100">
        <v>34.9</v>
      </c>
      <c r="T1175" s="100">
        <v>20</v>
      </c>
      <c r="U1175" s="100">
        <v>20</v>
      </c>
      <c r="V1175" s="100">
        <v>117</v>
      </c>
      <c r="W1175" s="100">
        <v>53.9</v>
      </c>
      <c r="X1175" s="100" t="s">
        <v>78</v>
      </c>
    </row>
    <row r="1176" spans="1:24">
      <c r="A1176" s="100" t="s">
        <v>954</v>
      </c>
      <c r="B1176" s="100" t="s">
        <v>980</v>
      </c>
      <c r="C1176" s="100" t="s">
        <v>981</v>
      </c>
      <c r="D1176" s="100" t="str">
        <f t="shared" si="55"/>
        <v>233530125</v>
      </c>
      <c r="E1176" s="100" t="s">
        <v>812</v>
      </c>
      <c r="F1176" s="100" t="s">
        <v>815</v>
      </c>
      <c r="G1176" s="100" t="s">
        <v>699</v>
      </c>
      <c r="H1176" s="100">
        <v>100</v>
      </c>
      <c r="I1176" s="100">
        <v>38</v>
      </c>
      <c r="J1176" s="100">
        <v>0</v>
      </c>
      <c r="K1176" s="100">
        <v>0</v>
      </c>
      <c r="L1176" s="100">
        <v>5</v>
      </c>
      <c r="M1176" s="100">
        <v>80</v>
      </c>
      <c r="N1176" s="100">
        <v>0</v>
      </c>
      <c r="O1176" s="100">
        <v>0</v>
      </c>
      <c r="P1176" s="100">
        <v>95</v>
      </c>
      <c r="Q1176" s="100">
        <v>35.799999999999997</v>
      </c>
      <c r="R1176" s="100">
        <v>17</v>
      </c>
      <c r="S1176" s="100">
        <v>0</v>
      </c>
      <c r="T1176" s="100">
        <v>18</v>
      </c>
      <c r="U1176" s="100">
        <v>16.7</v>
      </c>
      <c r="V1176" s="100">
        <v>94</v>
      </c>
      <c r="W1176" s="100">
        <v>36.200000000000003</v>
      </c>
      <c r="X1176" s="100" t="s">
        <v>78</v>
      </c>
    </row>
    <row r="1177" spans="1:24">
      <c r="A1177" s="100" t="s">
        <v>954</v>
      </c>
      <c r="B1177" s="100" t="s">
        <v>980</v>
      </c>
      <c r="C1177" s="100" t="s">
        <v>981</v>
      </c>
      <c r="D1177" s="100" t="str">
        <f t="shared" si="55"/>
        <v>233530125</v>
      </c>
      <c r="E1177" s="100" t="s">
        <v>812</v>
      </c>
      <c r="F1177" s="100" t="s">
        <v>815</v>
      </c>
      <c r="G1177" s="100" t="s">
        <v>700</v>
      </c>
      <c r="H1177" s="100">
        <v>100</v>
      </c>
      <c r="I1177" s="100">
        <v>61</v>
      </c>
      <c r="J1177" s="100">
        <v>0</v>
      </c>
      <c r="K1177" s="100">
        <v>0</v>
      </c>
      <c r="L1177" s="100">
        <v>5</v>
      </c>
      <c r="M1177" s="100">
        <v>100</v>
      </c>
      <c r="N1177" s="100">
        <v>0</v>
      </c>
      <c r="O1177" s="100">
        <v>0</v>
      </c>
      <c r="P1177" s="100">
        <v>95</v>
      </c>
      <c r="Q1177" s="100">
        <v>58.9</v>
      </c>
      <c r="R1177" s="100">
        <v>17</v>
      </c>
      <c r="S1177" s="100">
        <v>11.8</v>
      </c>
      <c r="T1177" s="100">
        <v>18</v>
      </c>
      <c r="U1177" s="100">
        <v>38.9</v>
      </c>
      <c r="V1177" s="100">
        <v>94</v>
      </c>
      <c r="W1177" s="100">
        <v>60.7</v>
      </c>
      <c r="X1177" s="100" t="s">
        <v>78</v>
      </c>
    </row>
    <row r="1178" spans="1:24">
      <c r="A1178" s="100" t="s">
        <v>954</v>
      </c>
      <c r="B1178" s="100" t="s">
        <v>980</v>
      </c>
      <c r="C1178" s="100" t="s">
        <v>981</v>
      </c>
      <c r="D1178" s="100" t="str">
        <f t="shared" si="55"/>
        <v>233530125</v>
      </c>
      <c r="E1178" s="100" t="s">
        <v>812</v>
      </c>
      <c r="F1178" s="100" t="s">
        <v>816</v>
      </c>
      <c r="G1178" s="100" t="s">
        <v>699</v>
      </c>
      <c r="H1178" s="100">
        <v>91</v>
      </c>
      <c r="I1178" s="100">
        <v>17.600000000000001</v>
      </c>
      <c r="J1178" s="100">
        <v>0</v>
      </c>
      <c r="K1178" s="100">
        <v>0</v>
      </c>
      <c r="L1178" s="100">
        <v>2</v>
      </c>
      <c r="M1178" s="100">
        <v>0</v>
      </c>
      <c r="N1178" s="100">
        <v>0</v>
      </c>
      <c r="O1178" s="100">
        <v>0</v>
      </c>
      <c r="P1178" s="100">
        <v>89</v>
      </c>
      <c r="Q1178" s="100">
        <v>18</v>
      </c>
      <c r="R1178" s="100">
        <v>6</v>
      </c>
      <c r="S1178" s="100">
        <v>0</v>
      </c>
      <c r="T1178" s="100">
        <v>12</v>
      </c>
      <c r="U1178" s="100">
        <v>8.3000000000000007</v>
      </c>
      <c r="V1178" s="100">
        <v>89</v>
      </c>
      <c r="W1178" s="100">
        <v>18</v>
      </c>
      <c r="X1178" s="100" t="s">
        <v>78</v>
      </c>
    </row>
    <row r="1179" spans="1:24">
      <c r="A1179" s="100" t="s">
        <v>954</v>
      </c>
      <c r="B1179" s="100" t="s">
        <v>980</v>
      </c>
      <c r="C1179" s="100" t="s">
        <v>981</v>
      </c>
      <c r="D1179" s="100" t="str">
        <f t="shared" si="55"/>
        <v>233530125</v>
      </c>
      <c r="E1179" s="100" t="s">
        <v>812</v>
      </c>
      <c r="F1179" s="100" t="s">
        <v>816</v>
      </c>
      <c r="G1179" s="100" t="s">
        <v>700</v>
      </c>
      <c r="H1179" s="100">
        <v>91</v>
      </c>
      <c r="I1179" s="100">
        <v>60.5</v>
      </c>
      <c r="J1179" s="100">
        <v>0</v>
      </c>
      <c r="K1179" s="100">
        <v>0</v>
      </c>
      <c r="L1179" s="100">
        <v>2</v>
      </c>
      <c r="M1179" s="100">
        <v>0</v>
      </c>
      <c r="N1179" s="100">
        <v>0</v>
      </c>
      <c r="O1179" s="100">
        <v>0</v>
      </c>
      <c r="P1179" s="100">
        <v>89</v>
      </c>
      <c r="Q1179" s="100">
        <v>61.8</v>
      </c>
      <c r="R1179" s="100">
        <v>6</v>
      </c>
      <c r="S1179" s="100">
        <v>33.4</v>
      </c>
      <c r="T1179" s="100">
        <v>12</v>
      </c>
      <c r="U1179" s="100">
        <v>41.7</v>
      </c>
      <c r="V1179" s="100">
        <v>89</v>
      </c>
      <c r="W1179" s="100">
        <v>60.7</v>
      </c>
      <c r="X1179" s="100" t="s">
        <v>78</v>
      </c>
    </row>
    <row r="1180" spans="1:24">
      <c r="A1180" s="100" t="s">
        <v>954</v>
      </c>
      <c r="B1180" s="100" t="s">
        <v>982</v>
      </c>
      <c r="C1180" s="100" t="s">
        <v>820</v>
      </c>
      <c r="D1180" s="100" t="str">
        <f t="shared" si="55"/>
        <v>233620060</v>
      </c>
      <c r="E1180" s="100" t="s">
        <v>812</v>
      </c>
      <c r="F1180" s="100" t="s">
        <v>814</v>
      </c>
      <c r="G1180" s="100" t="s">
        <v>699</v>
      </c>
      <c r="H1180" s="100">
        <v>92</v>
      </c>
      <c r="I1180" s="100">
        <v>67.400000000000006</v>
      </c>
      <c r="J1180" s="100">
        <v>29</v>
      </c>
      <c r="K1180" s="100">
        <v>62</v>
      </c>
      <c r="L1180" s="100">
        <v>18</v>
      </c>
      <c r="M1180" s="100">
        <v>55.6</v>
      </c>
      <c r="N1180" s="100">
        <v>35</v>
      </c>
      <c r="O1180" s="100">
        <v>85.7</v>
      </c>
      <c r="P1180" s="100">
        <v>9</v>
      </c>
      <c r="Q1180" s="100">
        <v>44.4</v>
      </c>
      <c r="R1180" s="100">
        <v>1</v>
      </c>
      <c r="S1180" s="100">
        <v>0</v>
      </c>
      <c r="T1180" s="100">
        <v>13</v>
      </c>
      <c r="U1180" s="100">
        <v>15.4</v>
      </c>
      <c r="V1180" s="100">
        <v>25</v>
      </c>
      <c r="W1180" s="100">
        <v>40</v>
      </c>
      <c r="X1180" s="100" t="s">
        <v>78</v>
      </c>
    </row>
    <row r="1181" spans="1:24">
      <c r="A1181" s="100" t="s">
        <v>954</v>
      </c>
      <c r="B1181" s="100" t="s">
        <v>982</v>
      </c>
      <c r="C1181" s="100" t="s">
        <v>820</v>
      </c>
      <c r="D1181" s="100" t="str">
        <f t="shared" si="55"/>
        <v>233620060</v>
      </c>
      <c r="E1181" s="100" t="s">
        <v>812</v>
      </c>
      <c r="F1181" s="100" t="s">
        <v>814</v>
      </c>
      <c r="G1181" s="100" t="s">
        <v>700</v>
      </c>
      <c r="H1181" s="100">
        <v>92</v>
      </c>
      <c r="I1181" s="100">
        <v>79.3</v>
      </c>
      <c r="J1181" s="100">
        <v>29</v>
      </c>
      <c r="K1181" s="100">
        <v>86.2</v>
      </c>
      <c r="L1181" s="100">
        <v>18</v>
      </c>
      <c r="M1181" s="100">
        <v>61.1</v>
      </c>
      <c r="N1181" s="100">
        <v>35</v>
      </c>
      <c r="O1181" s="100">
        <v>91.5</v>
      </c>
      <c r="P1181" s="100">
        <v>9</v>
      </c>
      <c r="Q1181" s="100">
        <v>55.5</v>
      </c>
      <c r="R1181" s="100">
        <v>1</v>
      </c>
      <c r="S1181" s="100">
        <v>0</v>
      </c>
      <c r="T1181" s="100">
        <v>13</v>
      </c>
      <c r="U1181" s="100">
        <v>23.1</v>
      </c>
      <c r="V1181" s="100">
        <v>25</v>
      </c>
      <c r="W1181" s="100">
        <v>56</v>
      </c>
      <c r="X1181" s="100" t="s">
        <v>78</v>
      </c>
    </row>
    <row r="1182" spans="1:24">
      <c r="A1182" s="100" t="s">
        <v>954</v>
      </c>
      <c r="B1182" s="100" t="s">
        <v>982</v>
      </c>
      <c r="C1182" s="100" t="s">
        <v>820</v>
      </c>
      <c r="D1182" s="100" t="str">
        <f t="shared" si="55"/>
        <v>233620060</v>
      </c>
      <c r="E1182" s="100" t="s">
        <v>812</v>
      </c>
      <c r="F1182" s="100" t="s">
        <v>815</v>
      </c>
      <c r="G1182" s="100" t="s">
        <v>699</v>
      </c>
      <c r="H1182" s="100">
        <v>90</v>
      </c>
      <c r="I1182" s="100">
        <v>66.7</v>
      </c>
      <c r="J1182" s="100">
        <v>26</v>
      </c>
      <c r="K1182" s="100">
        <v>76.900000000000006</v>
      </c>
      <c r="L1182" s="100">
        <v>22</v>
      </c>
      <c r="M1182" s="100">
        <v>40.9</v>
      </c>
      <c r="N1182" s="100">
        <v>31</v>
      </c>
      <c r="O1182" s="100">
        <v>83.9</v>
      </c>
      <c r="P1182" s="100">
        <v>11</v>
      </c>
      <c r="Q1182" s="100">
        <v>45.5</v>
      </c>
      <c r="R1182" s="100">
        <v>1</v>
      </c>
      <c r="S1182" s="100">
        <v>100</v>
      </c>
      <c r="T1182" s="100">
        <v>5</v>
      </c>
      <c r="U1182" s="100">
        <v>40</v>
      </c>
      <c r="V1182" s="100">
        <v>22</v>
      </c>
      <c r="W1182" s="100">
        <v>36.4</v>
      </c>
      <c r="X1182" s="100" t="s">
        <v>78</v>
      </c>
    </row>
    <row r="1183" spans="1:24">
      <c r="A1183" s="100" t="s">
        <v>954</v>
      </c>
      <c r="B1183" s="100" t="s">
        <v>982</v>
      </c>
      <c r="C1183" s="100" t="s">
        <v>820</v>
      </c>
      <c r="D1183" s="100" t="str">
        <f t="shared" si="55"/>
        <v>233620060</v>
      </c>
      <c r="E1183" s="100" t="s">
        <v>812</v>
      </c>
      <c r="F1183" s="100" t="s">
        <v>815</v>
      </c>
      <c r="G1183" s="100" t="s">
        <v>700</v>
      </c>
      <c r="H1183" s="100">
        <v>90</v>
      </c>
      <c r="I1183" s="100">
        <v>84.5</v>
      </c>
      <c r="J1183" s="100">
        <v>26</v>
      </c>
      <c r="K1183" s="100">
        <v>88.4</v>
      </c>
      <c r="L1183" s="100">
        <v>22</v>
      </c>
      <c r="M1183" s="100">
        <v>63.7</v>
      </c>
      <c r="N1183" s="100">
        <v>31</v>
      </c>
      <c r="O1183" s="100">
        <v>100</v>
      </c>
      <c r="P1183" s="100">
        <v>11</v>
      </c>
      <c r="Q1183" s="100">
        <v>72.8</v>
      </c>
      <c r="R1183" s="100">
        <v>1</v>
      </c>
      <c r="S1183" s="100">
        <v>100</v>
      </c>
      <c r="T1183" s="100">
        <v>5</v>
      </c>
      <c r="U1183" s="100">
        <v>40</v>
      </c>
      <c r="V1183" s="100">
        <v>22</v>
      </c>
      <c r="W1183" s="100">
        <v>63.6</v>
      </c>
      <c r="X1183" s="100" t="s">
        <v>78</v>
      </c>
    </row>
    <row r="1184" spans="1:24">
      <c r="A1184" s="100" t="s">
        <v>954</v>
      </c>
      <c r="B1184" s="100" t="s">
        <v>982</v>
      </c>
      <c r="C1184" s="100" t="s">
        <v>820</v>
      </c>
      <c r="D1184" s="100" t="str">
        <f t="shared" si="55"/>
        <v>233620060</v>
      </c>
      <c r="E1184" s="100" t="s">
        <v>812</v>
      </c>
      <c r="F1184" s="100" t="s">
        <v>816</v>
      </c>
      <c r="G1184" s="100" t="s">
        <v>699</v>
      </c>
      <c r="H1184" s="100">
        <v>102</v>
      </c>
      <c r="I1184" s="100">
        <v>69.599999999999994</v>
      </c>
      <c r="J1184" s="100">
        <v>28</v>
      </c>
      <c r="K1184" s="100">
        <v>75</v>
      </c>
      <c r="L1184" s="100">
        <v>20</v>
      </c>
      <c r="M1184" s="100">
        <v>65</v>
      </c>
      <c r="N1184" s="100">
        <v>37</v>
      </c>
      <c r="O1184" s="100">
        <v>83.8</v>
      </c>
      <c r="P1184" s="100">
        <v>17</v>
      </c>
      <c r="Q1184" s="100">
        <v>35.299999999999997</v>
      </c>
      <c r="R1184" s="100">
        <v>1</v>
      </c>
      <c r="S1184" s="100">
        <v>0</v>
      </c>
      <c r="T1184" s="100">
        <v>15</v>
      </c>
      <c r="U1184" s="100">
        <v>20</v>
      </c>
      <c r="V1184" s="100">
        <v>31</v>
      </c>
      <c r="W1184" s="100">
        <v>45.2</v>
      </c>
      <c r="X1184" s="100" t="s">
        <v>78</v>
      </c>
    </row>
    <row r="1185" spans="1:24">
      <c r="A1185" s="100" t="s">
        <v>954</v>
      </c>
      <c r="B1185" s="100" t="s">
        <v>982</v>
      </c>
      <c r="C1185" s="100" t="s">
        <v>820</v>
      </c>
      <c r="D1185" s="100" t="str">
        <f t="shared" si="55"/>
        <v>233620060</v>
      </c>
      <c r="E1185" s="100" t="s">
        <v>812</v>
      </c>
      <c r="F1185" s="100" t="s">
        <v>816</v>
      </c>
      <c r="G1185" s="100" t="s">
        <v>700</v>
      </c>
      <c r="H1185" s="100">
        <v>102</v>
      </c>
      <c r="I1185" s="100">
        <v>80.400000000000006</v>
      </c>
      <c r="J1185" s="100">
        <v>28</v>
      </c>
      <c r="K1185" s="100">
        <v>85.7</v>
      </c>
      <c r="L1185" s="100">
        <v>20</v>
      </c>
      <c r="M1185" s="100">
        <v>70</v>
      </c>
      <c r="N1185" s="100">
        <v>37</v>
      </c>
      <c r="O1185" s="100">
        <v>94.6</v>
      </c>
      <c r="P1185" s="100">
        <v>17</v>
      </c>
      <c r="Q1185" s="100">
        <v>52.9</v>
      </c>
      <c r="R1185" s="100">
        <v>1</v>
      </c>
      <c r="S1185" s="100">
        <v>0</v>
      </c>
      <c r="T1185" s="100">
        <v>15</v>
      </c>
      <c r="U1185" s="100">
        <v>46.6</v>
      </c>
      <c r="V1185" s="100">
        <v>31</v>
      </c>
      <c r="W1185" s="100">
        <v>58</v>
      </c>
      <c r="X1185" s="100" t="s">
        <v>78</v>
      </c>
    </row>
    <row r="1186" spans="1:24">
      <c r="A1186" s="100" t="s">
        <v>954</v>
      </c>
      <c r="B1186" s="100" t="s">
        <v>982</v>
      </c>
      <c r="C1186" s="100" t="s">
        <v>843</v>
      </c>
      <c r="D1186" s="100" t="str">
        <f t="shared" si="55"/>
        <v>233620065</v>
      </c>
      <c r="E1186" s="100" t="s">
        <v>812</v>
      </c>
      <c r="F1186" s="100" t="s">
        <v>817</v>
      </c>
      <c r="G1186" s="100" t="s">
        <v>699</v>
      </c>
      <c r="H1186" s="100">
        <v>397</v>
      </c>
      <c r="I1186" s="100">
        <v>67.5</v>
      </c>
      <c r="J1186" s="100">
        <v>100</v>
      </c>
      <c r="K1186" s="100">
        <v>71</v>
      </c>
      <c r="L1186" s="100">
        <v>87</v>
      </c>
      <c r="M1186" s="100">
        <v>57.4</v>
      </c>
      <c r="N1186" s="100">
        <v>99</v>
      </c>
      <c r="O1186" s="100">
        <v>88.9</v>
      </c>
      <c r="P1186" s="100">
        <v>111</v>
      </c>
      <c r="Q1186" s="100">
        <v>53.1</v>
      </c>
      <c r="R1186" s="100">
        <v>6</v>
      </c>
      <c r="S1186" s="100">
        <v>16.7</v>
      </c>
      <c r="T1186" s="100">
        <v>74</v>
      </c>
      <c r="U1186" s="100">
        <v>29.7</v>
      </c>
      <c r="V1186" s="100">
        <v>126</v>
      </c>
      <c r="W1186" s="100">
        <v>50.8</v>
      </c>
      <c r="X1186" s="100" t="s">
        <v>78</v>
      </c>
    </row>
    <row r="1187" spans="1:24">
      <c r="A1187" s="100" t="s">
        <v>954</v>
      </c>
      <c r="B1187" s="100" t="s">
        <v>982</v>
      </c>
      <c r="C1187" s="100" t="s">
        <v>843</v>
      </c>
      <c r="D1187" s="100" t="str">
        <f t="shared" si="55"/>
        <v>233620065</v>
      </c>
      <c r="E1187" s="100" t="s">
        <v>812</v>
      </c>
      <c r="F1187" s="100" t="s">
        <v>817</v>
      </c>
      <c r="G1187" s="100" t="s">
        <v>700</v>
      </c>
      <c r="H1187" s="100">
        <v>396</v>
      </c>
      <c r="I1187" s="100">
        <v>80.3</v>
      </c>
      <c r="J1187" s="100">
        <v>100</v>
      </c>
      <c r="K1187" s="100">
        <v>87</v>
      </c>
      <c r="L1187" s="100">
        <v>87</v>
      </c>
      <c r="M1187" s="100">
        <v>62</v>
      </c>
      <c r="N1187" s="100">
        <v>99</v>
      </c>
      <c r="O1187" s="100">
        <v>98</v>
      </c>
      <c r="P1187" s="100">
        <v>110</v>
      </c>
      <c r="Q1187" s="100">
        <v>72.7</v>
      </c>
      <c r="R1187" s="100">
        <v>6</v>
      </c>
      <c r="S1187" s="100">
        <v>16.7</v>
      </c>
      <c r="T1187" s="100">
        <v>73</v>
      </c>
      <c r="U1187" s="100">
        <v>49.3</v>
      </c>
      <c r="V1187" s="100">
        <v>126</v>
      </c>
      <c r="W1187" s="100">
        <v>71.400000000000006</v>
      </c>
      <c r="X1187" s="100" t="s">
        <v>78</v>
      </c>
    </row>
    <row r="1188" spans="1:24">
      <c r="A1188" s="100" t="s">
        <v>954</v>
      </c>
      <c r="B1188" s="100" t="s">
        <v>982</v>
      </c>
      <c r="C1188" s="100" t="s">
        <v>843</v>
      </c>
      <c r="D1188" s="100" t="str">
        <f t="shared" si="55"/>
        <v>233620065</v>
      </c>
      <c r="E1188" s="100" t="s">
        <v>812</v>
      </c>
      <c r="F1188" s="100" t="s">
        <v>818</v>
      </c>
      <c r="G1188" s="100" t="s">
        <v>699</v>
      </c>
      <c r="H1188" s="100">
        <v>408</v>
      </c>
      <c r="I1188" s="100">
        <v>71.8</v>
      </c>
      <c r="J1188" s="100">
        <v>117</v>
      </c>
      <c r="K1188" s="100">
        <v>80.400000000000006</v>
      </c>
      <c r="L1188" s="100">
        <v>80</v>
      </c>
      <c r="M1188" s="100">
        <v>56.3</v>
      </c>
      <c r="N1188" s="100">
        <v>109</v>
      </c>
      <c r="O1188" s="100">
        <v>87.2</v>
      </c>
      <c r="P1188" s="100">
        <v>100</v>
      </c>
      <c r="Q1188" s="100">
        <v>57</v>
      </c>
      <c r="R1188" s="100">
        <v>6</v>
      </c>
      <c r="S1188" s="100">
        <v>0</v>
      </c>
      <c r="T1188" s="100">
        <v>63</v>
      </c>
      <c r="U1188" s="100">
        <v>25.4</v>
      </c>
      <c r="V1188" s="100">
        <v>137</v>
      </c>
      <c r="W1188" s="100">
        <v>56.2</v>
      </c>
      <c r="X1188" s="100" t="s">
        <v>78</v>
      </c>
    </row>
    <row r="1189" spans="1:24">
      <c r="A1189" s="100" t="s">
        <v>954</v>
      </c>
      <c r="B1189" s="100" t="s">
        <v>982</v>
      </c>
      <c r="C1189" s="100" t="s">
        <v>843</v>
      </c>
      <c r="D1189" s="100" t="str">
        <f t="shared" si="55"/>
        <v>233620065</v>
      </c>
      <c r="E1189" s="100" t="s">
        <v>812</v>
      </c>
      <c r="F1189" s="100" t="s">
        <v>818</v>
      </c>
      <c r="G1189" s="100" t="s">
        <v>700</v>
      </c>
      <c r="H1189" s="100">
        <v>408</v>
      </c>
      <c r="I1189" s="100">
        <v>73.5</v>
      </c>
      <c r="J1189" s="100">
        <v>117</v>
      </c>
      <c r="K1189" s="100">
        <v>77.7</v>
      </c>
      <c r="L1189" s="100">
        <v>80</v>
      </c>
      <c r="M1189" s="100">
        <v>53.8</v>
      </c>
      <c r="N1189" s="100">
        <v>109</v>
      </c>
      <c r="O1189" s="100">
        <v>91.8</v>
      </c>
      <c r="P1189" s="100">
        <v>100</v>
      </c>
      <c r="Q1189" s="100">
        <v>65</v>
      </c>
      <c r="R1189" s="100">
        <v>6</v>
      </c>
      <c r="S1189" s="100">
        <v>16.7</v>
      </c>
      <c r="T1189" s="100">
        <v>63</v>
      </c>
      <c r="U1189" s="100">
        <v>38</v>
      </c>
      <c r="V1189" s="100">
        <v>137</v>
      </c>
      <c r="W1189" s="100">
        <v>59.1</v>
      </c>
      <c r="X1189" s="100" t="s">
        <v>78</v>
      </c>
    </row>
    <row r="1190" spans="1:24">
      <c r="A1190" s="100" t="s">
        <v>954</v>
      </c>
      <c r="B1190" s="100" t="s">
        <v>982</v>
      </c>
      <c r="C1190" s="100" t="s">
        <v>843</v>
      </c>
      <c r="D1190" s="100" t="str">
        <f t="shared" si="55"/>
        <v>233620065</v>
      </c>
      <c r="E1190" s="100" t="s">
        <v>812</v>
      </c>
      <c r="F1190" s="100" t="s">
        <v>819</v>
      </c>
      <c r="G1190" s="100" t="s">
        <v>699</v>
      </c>
      <c r="H1190" s="100">
        <v>411</v>
      </c>
      <c r="I1190" s="100">
        <v>86.1</v>
      </c>
      <c r="J1190" s="100">
        <v>126</v>
      </c>
      <c r="K1190" s="100">
        <v>93.7</v>
      </c>
      <c r="L1190" s="100">
        <v>84</v>
      </c>
      <c r="M1190" s="100">
        <v>76.2</v>
      </c>
      <c r="N1190" s="100">
        <v>99</v>
      </c>
      <c r="O1190" s="100">
        <v>96.9</v>
      </c>
      <c r="P1190" s="100">
        <v>102</v>
      </c>
      <c r="Q1190" s="100">
        <v>74.5</v>
      </c>
      <c r="R1190" s="100">
        <v>6</v>
      </c>
      <c r="S1190" s="100">
        <v>66.7</v>
      </c>
      <c r="T1190" s="100">
        <v>65</v>
      </c>
      <c r="U1190" s="100">
        <v>43</v>
      </c>
      <c r="V1190" s="100">
        <v>129</v>
      </c>
      <c r="W1190" s="100">
        <v>75.2</v>
      </c>
      <c r="X1190" s="100" t="s">
        <v>78</v>
      </c>
    </row>
    <row r="1191" spans="1:24">
      <c r="A1191" s="100" t="s">
        <v>954</v>
      </c>
      <c r="B1191" s="100" t="s">
        <v>982</v>
      </c>
      <c r="C1191" s="100" t="s">
        <v>843</v>
      </c>
      <c r="D1191" s="100" t="str">
        <f t="shared" si="55"/>
        <v>233620065</v>
      </c>
      <c r="E1191" s="100" t="s">
        <v>812</v>
      </c>
      <c r="F1191" s="100" t="s">
        <v>819</v>
      </c>
      <c r="G1191" s="100" t="s">
        <v>700</v>
      </c>
      <c r="H1191" s="100">
        <v>412</v>
      </c>
      <c r="I1191" s="100">
        <v>76.5</v>
      </c>
      <c r="J1191" s="100">
        <v>126</v>
      </c>
      <c r="K1191" s="100">
        <v>85.7</v>
      </c>
      <c r="L1191" s="100">
        <v>85</v>
      </c>
      <c r="M1191" s="100">
        <v>64.8</v>
      </c>
      <c r="N1191" s="100">
        <v>99</v>
      </c>
      <c r="O1191" s="100">
        <v>95</v>
      </c>
      <c r="P1191" s="100">
        <v>102</v>
      </c>
      <c r="Q1191" s="100">
        <v>56.9</v>
      </c>
      <c r="R1191" s="100">
        <v>6</v>
      </c>
      <c r="S1191" s="100">
        <v>50</v>
      </c>
      <c r="T1191" s="100">
        <v>66</v>
      </c>
      <c r="U1191" s="100">
        <v>22.8</v>
      </c>
      <c r="V1191" s="100">
        <v>130</v>
      </c>
      <c r="W1191" s="100">
        <v>59.2</v>
      </c>
      <c r="X1191" s="100" t="s">
        <v>78</v>
      </c>
    </row>
    <row r="1192" spans="1:24">
      <c r="A1192" s="100" t="s">
        <v>954</v>
      </c>
      <c r="B1192" s="100" t="s">
        <v>983</v>
      </c>
      <c r="C1192" s="100" t="s">
        <v>942</v>
      </c>
      <c r="D1192" s="100" t="str">
        <f t="shared" ref="D1192:D1213" si="56">A1192&amp;B1192&amp;C1192</f>
        <v>233845110</v>
      </c>
      <c r="E1192" s="100" t="s">
        <v>812</v>
      </c>
      <c r="F1192" s="100" t="s">
        <v>817</v>
      </c>
      <c r="G1192" s="100" t="s">
        <v>699</v>
      </c>
      <c r="H1192" s="100">
        <v>318</v>
      </c>
      <c r="I1192" s="100">
        <v>76.400000000000006</v>
      </c>
      <c r="J1192" s="100">
        <v>227</v>
      </c>
      <c r="K1192" s="100">
        <v>73.599999999999994</v>
      </c>
      <c r="L1192" s="100">
        <v>14</v>
      </c>
      <c r="M1192" s="100">
        <v>71.400000000000006</v>
      </c>
      <c r="N1192" s="100">
        <v>50</v>
      </c>
      <c r="O1192" s="100">
        <v>90</v>
      </c>
      <c r="P1192" s="100">
        <v>27</v>
      </c>
      <c r="Q1192" s="100">
        <v>77.8</v>
      </c>
      <c r="R1192" s="100">
        <v>0</v>
      </c>
      <c r="S1192" s="100">
        <v>0</v>
      </c>
      <c r="T1192" s="100">
        <v>40</v>
      </c>
      <c r="U1192" s="100">
        <v>32.5</v>
      </c>
      <c r="V1192" s="100">
        <v>48</v>
      </c>
      <c r="W1192" s="100">
        <v>73</v>
      </c>
      <c r="X1192" s="100" t="s">
        <v>78</v>
      </c>
    </row>
    <row r="1193" spans="1:24">
      <c r="A1193" s="100" t="s">
        <v>954</v>
      </c>
      <c r="B1193" s="100" t="s">
        <v>983</v>
      </c>
      <c r="C1193" s="100" t="s">
        <v>942</v>
      </c>
      <c r="D1193" s="100" t="str">
        <f t="shared" si="56"/>
        <v>233845110</v>
      </c>
      <c r="E1193" s="100" t="s">
        <v>812</v>
      </c>
      <c r="F1193" s="100" t="s">
        <v>817</v>
      </c>
      <c r="G1193" s="100" t="s">
        <v>700</v>
      </c>
      <c r="H1193" s="100">
        <v>318</v>
      </c>
      <c r="I1193" s="100">
        <v>83.3</v>
      </c>
      <c r="J1193" s="100">
        <v>227</v>
      </c>
      <c r="K1193" s="100">
        <v>82.8</v>
      </c>
      <c r="L1193" s="100">
        <v>14</v>
      </c>
      <c r="M1193" s="100">
        <v>71.400000000000006</v>
      </c>
      <c r="N1193" s="100">
        <v>50</v>
      </c>
      <c r="O1193" s="100">
        <v>94</v>
      </c>
      <c r="P1193" s="100">
        <v>27</v>
      </c>
      <c r="Q1193" s="100">
        <v>74.099999999999994</v>
      </c>
      <c r="R1193" s="100">
        <v>0</v>
      </c>
      <c r="S1193" s="100">
        <v>0</v>
      </c>
      <c r="T1193" s="100">
        <v>40</v>
      </c>
      <c r="U1193" s="100">
        <v>32.5</v>
      </c>
      <c r="V1193" s="100">
        <v>48</v>
      </c>
      <c r="W1193" s="100">
        <v>81.3</v>
      </c>
      <c r="X1193" s="100" t="s">
        <v>78</v>
      </c>
    </row>
    <row r="1194" spans="1:24">
      <c r="A1194" s="100" t="s">
        <v>954</v>
      </c>
      <c r="B1194" s="100" t="s">
        <v>983</v>
      </c>
      <c r="C1194" s="100" t="s">
        <v>942</v>
      </c>
      <c r="D1194" s="100" t="str">
        <f t="shared" si="56"/>
        <v>233845110</v>
      </c>
      <c r="E1194" s="100" t="s">
        <v>812</v>
      </c>
      <c r="F1194" s="100" t="s">
        <v>818</v>
      </c>
      <c r="G1194" s="100" t="s">
        <v>699</v>
      </c>
      <c r="H1194" s="100">
        <v>330</v>
      </c>
      <c r="I1194" s="100">
        <v>72.7</v>
      </c>
      <c r="J1194" s="100">
        <v>244</v>
      </c>
      <c r="K1194" s="100">
        <v>75.400000000000006</v>
      </c>
      <c r="L1194" s="100">
        <v>21</v>
      </c>
      <c r="M1194" s="100">
        <v>57.2</v>
      </c>
      <c r="N1194" s="100">
        <v>35</v>
      </c>
      <c r="O1194" s="100">
        <v>74.3</v>
      </c>
      <c r="P1194" s="100">
        <v>28</v>
      </c>
      <c r="Q1194" s="100">
        <v>60.7</v>
      </c>
      <c r="R1194" s="100">
        <v>1</v>
      </c>
      <c r="S1194" s="100">
        <v>0</v>
      </c>
      <c r="T1194" s="100">
        <v>43</v>
      </c>
      <c r="U1194" s="100">
        <v>25.6</v>
      </c>
      <c r="V1194" s="100">
        <v>64</v>
      </c>
      <c r="W1194" s="100">
        <v>68.8</v>
      </c>
      <c r="X1194" s="100" t="s">
        <v>78</v>
      </c>
    </row>
    <row r="1195" spans="1:24">
      <c r="A1195" s="100" t="s">
        <v>954</v>
      </c>
      <c r="B1195" s="100" t="s">
        <v>983</v>
      </c>
      <c r="C1195" s="100" t="s">
        <v>942</v>
      </c>
      <c r="D1195" s="100" t="str">
        <f t="shared" si="56"/>
        <v>233845110</v>
      </c>
      <c r="E1195" s="100" t="s">
        <v>812</v>
      </c>
      <c r="F1195" s="100" t="s">
        <v>818</v>
      </c>
      <c r="G1195" s="100" t="s">
        <v>700</v>
      </c>
      <c r="H1195" s="100">
        <v>330</v>
      </c>
      <c r="I1195" s="100">
        <v>73.599999999999994</v>
      </c>
      <c r="J1195" s="100">
        <v>244</v>
      </c>
      <c r="K1195" s="100">
        <v>75.400000000000006</v>
      </c>
      <c r="L1195" s="100">
        <v>21</v>
      </c>
      <c r="M1195" s="100">
        <v>61.9</v>
      </c>
      <c r="N1195" s="100">
        <v>35</v>
      </c>
      <c r="O1195" s="100">
        <v>88.6</v>
      </c>
      <c r="P1195" s="100">
        <v>28</v>
      </c>
      <c r="Q1195" s="100">
        <v>53.6</v>
      </c>
      <c r="R1195" s="100">
        <v>1</v>
      </c>
      <c r="S1195" s="100">
        <v>0</v>
      </c>
      <c r="T1195" s="100">
        <v>43</v>
      </c>
      <c r="U1195" s="100">
        <v>20.9</v>
      </c>
      <c r="V1195" s="100">
        <v>64</v>
      </c>
      <c r="W1195" s="100">
        <v>65.7</v>
      </c>
      <c r="X1195" s="100" t="s">
        <v>78</v>
      </c>
    </row>
    <row r="1196" spans="1:24">
      <c r="A1196" s="100" t="s">
        <v>954</v>
      </c>
      <c r="B1196" s="100" t="s">
        <v>983</v>
      </c>
      <c r="C1196" s="100" t="s">
        <v>942</v>
      </c>
      <c r="D1196" s="100" t="str">
        <f t="shared" si="56"/>
        <v>233845110</v>
      </c>
      <c r="E1196" s="100" t="s">
        <v>812</v>
      </c>
      <c r="F1196" s="100" t="s">
        <v>819</v>
      </c>
      <c r="G1196" s="100" t="s">
        <v>699</v>
      </c>
      <c r="H1196" s="100">
        <v>301</v>
      </c>
      <c r="I1196" s="100">
        <v>88.7</v>
      </c>
      <c r="J1196" s="100">
        <v>196</v>
      </c>
      <c r="K1196" s="100">
        <v>90.8</v>
      </c>
      <c r="L1196" s="100">
        <v>26</v>
      </c>
      <c r="M1196" s="100">
        <v>80.8</v>
      </c>
      <c r="N1196" s="100">
        <v>39</v>
      </c>
      <c r="O1196" s="100">
        <v>92.3</v>
      </c>
      <c r="P1196" s="100">
        <v>39</v>
      </c>
      <c r="Q1196" s="100">
        <v>82</v>
      </c>
      <c r="R1196" s="100">
        <v>0</v>
      </c>
      <c r="S1196" s="100">
        <v>0</v>
      </c>
      <c r="T1196" s="100">
        <v>53</v>
      </c>
      <c r="U1196" s="100">
        <v>51</v>
      </c>
      <c r="V1196" s="100">
        <v>55</v>
      </c>
      <c r="W1196" s="100">
        <v>89.1</v>
      </c>
      <c r="X1196" s="100" t="s">
        <v>78</v>
      </c>
    </row>
    <row r="1197" spans="1:24">
      <c r="A1197" s="100" t="s">
        <v>954</v>
      </c>
      <c r="B1197" s="100" t="s">
        <v>983</v>
      </c>
      <c r="C1197" s="100" t="s">
        <v>942</v>
      </c>
      <c r="D1197" s="100" t="str">
        <f t="shared" si="56"/>
        <v>233845110</v>
      </c>
      <c r="E1197" s="100" t="s">
        <v>812</v>
      </c>
      <c r="F1197" s="100" t="s">
        <v>819</v>
      </c>
      <c r="G1197" s="100" t="s">
        <v>700</v>
      </c>
      <c r="H1197" s="100">
        <v>303</v>
      </c>
      <c r="I1197" s="100">
        <v>73.2</v>
      </c>
      <c r="J1197" s="100">
        <v>197</v>
      </c>
      <c r="K1197" s="100">
        <v>73.7</v>
      </c>
      <c r="L1197" s="100">
        <v>26</v>
      </c>
      <c r="M1197" s="100">
        <v>57.7</v>
      </c>
      <c r="N1197" s="100">
        <v>39</v>
      </c>
      <c r="O1197" s="100">
        <v>87.2</v>
      </c>
      <c r="P1197" s="100">
        <v>40</v>
      </c>
      <c r="Q1197" s="100">
        <v>70</v>
      </c>
      <c r="R1197" s="100">
        <v>2</v>
      </c>
      <c r="S1197" s="100">
        <v>0</v>
      </c>
      <c r="T1197" s="100">
        <v>53</v>
      </c>
      <c r="U1197" s="100">
        <v>24.5</v>
      </c>
      <c r="V1197" s="100">
        <v>57</v>
      </c>
      <c r="W1197" s="100">
        <v>65</v>
      </c>
      <c r="X1197" s="100" t="s">
        <v>78</v>
      </c>
    </row>
    <row r="1198" spans="1:24">
      <c r="A1198" s="100" t="s">
        <v>954</v>
      </c>
      <c r="B1198" s="100" t="s">
        <v>984</v>
      </c>
      <c r="C1198" s="100" t="s">
        <v>821</v>
      </c>
      <c r="D1198" s="100" t="str">
        <f t="shared" si="56"/>
        <v>234090140</v>
      </c>
      <c r="E1198" s="100" t="s">
        <v>812</v>
      </c>
      <c r="F1198" s="100" t="s">
        <v>816</v>
      </c>
      <c r="G1198" s="100" t="s">
        <v>699</v>
      </c>
      <c r="H1198" s="100">
        <v>304</v>
      </c>
      <c r="I1198" s="100">
        <v>28.6</v>
      </c>
      <c r="J1198" s="100">
        <v>8</v>
      </c>
      <c r="K1198" s="100">
        <v>50</v>
      </c>
      <c r="L1198" s="100">
        <v>17</v>
      </c>
      <c r="M1198" s="100">
        <v>29.4</v>
      </c>
      <c r="N1198" s="100">
        <v>3</v>
      </c>
      <c r="O1198" s="100">
        <v>66.7</v>
      </c>
      <c r="P1198" s="100">
        <v>276</v>
      </c>
      <c r="Q1198" s="100">
        <v>27.5</v>
      </c>
      <c r="R1198" s="100">
        <v>51</v>
      </c>
      <c r="S1198" s="100">
        <v>7.8</v>
      </c>
      <c r="T1198" s="100">
        <v>36</v>
      </c>
      <c r="U1198" s="100">
        <v>25</v>
      </c>
      <c r="V1198" s="100">
        <v>217</v>
      </c>
      <c r="W1198" s="100">
        <v>27.6</v>
      </c>
      <c r="X1198" s="100" t="s">
        <v>78</v>
      </c>
    </row>
    <row r="1199" spans="1:24">
      <c r="A1199" s="100" t="s">
        <v>954</v>
      </c>
      <c r="B1199" s="100" t="s">
        <v>984</v>
      </c>
      <c r="C1199" s="100" t="s">
        <v>821</v>
      </c>
      <c r="D1199" s="100" t="str">
        <f t="shared" si="56"/>
        <v>234090140</v>
      </c>
      <c r="E1199" s="100" t="s">
        <v>812</v>
      </c>
      <c r="F1199" s="100" t="s">
        <v>816</v>
      </c>
      <c r="G1199" s="100" t="s">
        <v>700</v>
      </c>
      <c r="H1199" s="100">
        <v>303</v>
      </c>
      <c r="I1199" s="100">
        <v>65</v>
      </c>
      <c r="J1199" s="100">
        <v>8</v>
      </c>
      <c r="K1199" s="100">
        <v>87.5</v>
      </c>
      <c r="L1199" s="100">
        <v>17</v>
      </c>
      <c r="M1199" s="100">
        <v>76.5</v>
      </c>
      <c r="N1199" s="100">
        <v>3</v>
      </c>
      <c r="O1199" s="100">
        <v>100</v>
      </c>
      <c r="P1199" s="100">
        <v>276</v>
      </c>
      <c r="Q1199" s="100">
        <v>63.1</v>
      </c>
      <c r="R1199" s="100">
        <v>51</v>
      </c>
      <c r="S1199" s="100">
        <v>31.4</v>
      </c>
      <c r="T1199" s="100">
        <v>36</v>
      </c>
      <c r="U1199" s="100">
        <v>47.2</v>
      </c>
      <c r="V1199" s="100">
        <v>217</v>
      </c>
      <c r="W1199" s="100">
        <v>64.099999999999994</v>
      </c>
      <c r="X1199" s="100" t="s">
        <v>78</v>
      </c>
    </row>
    <row r="1200" spans="1:24">
      <c r="A1200" s="100" t="s">
        <v>954</v>
      </c>
      <c r="B1200" s="100" t="s">
        <v>984</v>
      </c>
      <c r="C1200" s="100" t="s">
        <v>821</v>
      </c>
      <c r="D1200" s="100" t="str">
        <f t="shared" si="56"/>
        <v>234090140</v>
      </c>
      <c r="E1200" s="100" t="s">
        <v>812</v>
      </c>
      <c r="F1200" s="100" t="s">
        <v>817</v>
      </c>
      <c r="G1200" s="100" t="s">
        <v>699</v>
      </c>
      <c r="H1200" s="100">
        <v>335</v>
      </c>
      <c r="I1200" s="100">
        <v>39.4</v>
      </c>
      <c r="J1200" s="100">
        <v>6</v>
      </c>
      <c r="K1200" s="100">
        <v>66.7</v>
      </c>
      <c r="L1200" s="100">
        <v>21</v>
      </c>
      <c r="M1200" s="100">
        <v>47.6</v>
      </c>
      <c r="N1200" s="100">
        <v>1</v>
      </c>
      <c r="O1200" s="100">
        <v>100</v>
      </c>
      <c r="P1200" s="100">
        <v>306</v>
      </c>
      <c r="Q1200" s="100">
        <v>38.200000000000003</v>
      </c>
      <c r="R1200" s="100">
        <v>39</v>
      </c>
      <c r="S1200" s="100">
        <v>10.3</v>
      </c>
      <c r="T1200" s="100">
        <v>39</v>
      </c>
      <c r="U1200" s="100">
        <v>25.6</v>
      </c>
      <c r="V1200" s="100">
        <v>230</v>
      </c>
      <c r="W1200" s="100">
        <v>40.4</v>
      </c>
      <c r="X1200" s="100" t="s">
        <v>78</v>
      </c>
    </row>
    <row r="1201" spans="1:24">
      <c r="A1201" s="100" t="s">
        <v>954</v>
      </c>
      <c r="B1201" s="100" t="s">
        <v>984</v>
      </c>
      <c r="C1201" s="100" t="s">
        <v>821</v>
      </c>
      <c r="D1201" s="100" t="str">
        <f t="shared" si="56"/>
        <v>234090140</v>
      </c>
      <c r="E1201" s="100" t="s">
        <v>812</v>
      </c>
      <c r="F1201" s="100" t="s">
        <v>817</v>
      </c>
      <c r="G1201" s="100" t="s">
        <v>700</v>
      </c>
      <c r="H1201" s="100">
        <v>336</v>
      </c>
      <c r="I1201" s="100">
        <v>54.1</v>
      </c>
      <c r="J1201" s="100">
        <v>6</v>
      </c>
      <c r="K1201" s="100">
        <v>50</v>
      </c>
      <c r="L1201" s="100">
        <v>22</v>
      </c>
      <c r="M1201" s="100">
        <v>59.1</v>
      </c>
      <c r="N1201" s="100">
        <v>1</v>
      </c>
      <c r="O1201" s="100">
        <v>100</v>
      </c>
      <c r="P1201" s="100">
        <v>306</v>
      </c>
      <c r="Q1201" s="100">
        <v>53.9</v>
      </c>
      <c r="R1201" s="100">
        <v>39</v>
      </c>
      <c r="S1201" s="100">
        <v>15.4</v>
      </c>
      <c r="T1201" s="100">
        <v>39</v>
      </c>
      <c r="U1201" s="100">
        <v>35.9</v>
      </c>
      <c r="V1201" s="100">
        <v>230</v>
      </c>
      <c r="W1201" s="100">
        <v>54.8</v>
      </c>
      <c r="X1201" s="100" t="s">
        <v>78</v>
      </c>
    </row>
    <row r="1202" spans="1:24">
      <c r="A1202" s="100" t="s">
        <v>954</v>
      </c>
      <c r="B1202" s="100" t="s">
        <v>984</v>
      </c>
      <c r="C1202" s="100" t="s">
        <v>821</v>
      </c>
      <c r="D1202" s="100" t="str">
        <f t="shared" si="56"/>
        <v>234090140</v>
      </c>
      <c r="E1202" s="100" t="s">
        <v>812</v>
      </c>
      <c r="F1202" s="100" t="s">
        <v>818</v>
      </c>
      <c r="G1202" s="100" t="s">
        <v>699</v>
      </c>
      <c r="H1202" s="100">
        <v>326</v>
      </c>
      <c r="I1202" s="100">
        <v>27.9</v>
      </c>
      <c r="J1202" s="100">
        <v>7</v>
      </c>
      <c r="K1202" s="100">
        <v>42.9</v>
      </c>
      <c r="L1202" s="100">
        <v>18</v>
      </c>
      <c r="M1202" s="100">
        <v>38.9</v>
      </c>
      <c r="N1202" s="100">
        <v>0</v>
      </c>
      <c r="O1202" s="100">
        <v>0</v>
      </c>
      <c r="P1202" s="100">
        <v>299</v>
      </c>
      <c r="Q1202" s="100">
        <v>26.8</v>
      </c>
      <c r="R1202" s="100">
        <v>34</v>
      </c>
      <c r="S1202" s="100">
        <v>0</v>
      </c>
      <c r="T1202" s="100">
        <v>47</v>
      </c>
      <c r="U1202" s="100">
        <v>14.9</v>
      </c>
      <c r="V1202" s="100">
        <v>218</v>
      </c>
      <c r="W1202" s="100">
        <v>24.4</v>
      </c>
      <c r="X1202" s="100" t="s">
        <v>78</v>
      </c>
    </row>
    <row r="1203" spans="1:24">
      <c r="A1203" s="100" t="s">
        <v>954</v>
      </c>
      <c r="B1203" s="100" t="s">
        <v>984</v>
      </c>
      <c r="C1203" s="100" t="s">
        <v>821</v>
      </c>
      <c r="D1203" s="100" t="str">
        <f t="shared" si="56"/>
        <v>234090140</v>
      </c>
      <c r="E1203" s="100" t="s">
        <v>812</v>
      </c>
      <c r="F1203" s="100" t="s">
        <v>818</v>
      </c>
      <c r="G1203" s="100" t="s">
        <v>700</v>
      </c>
      <c r="H1203" s="100">
        <v>327</v>
      </c>
      <c r="I1203" s="100">
        <v>38</v>
      </c>
      <c r="J1203" s="100">
        <v>7</v>
      </c>
      <c r="K1203" s="100">
        <v>42.9</v>
      </c>
      <c r="L1203" s="100">
        <v>19</v>
      </c>
      <c r="M1203" s="100">
        <v>47.3</v>
      </c>
      <c r="N1203" s="100">
        <v>0</v>
      </c>
      <c r="O1203" s="100">
        <v>0</v>
      </c>
      <c r="P1203" s="100">
        <v>299</v>
      </c>
      <c r="Q1203" s="100">
        <v>37.1</v>
      </c>
      <c r="R1203" s="100">
        <v>34</v>
      </c>
      <c r="S1203" s="100">
        <v>5.9</v>
      </c>
      <c r="T1203" s="100">
        <v>48</v>
      </c>
      <c r="U1203" s="100">
        <v>23</v>
      </c>
      <c r="V1203" s="100">
        <v>219</v>
      </c>
      <c r="W1203" s="100">
        <v>35.1</v>
      </c>
      <c r="X1203" s="100" t="s">
        <v>78</v>
      </c>
    </row>
    <row r="1204" spans="1:24">
      <c r="A1204" s="100" t="s">
        <v>954</v>
      </c>
      <c r="B1204" s="100" t="s">
        <v>984</v>
      </c>
      <c r="C1204" s="100" t="s">
        <v>821</v>
      </c>
      <c r="D1204" s="100" t="str">
        <f t="shared" si="56"/>
        <v>234090140</v>
      </c>
      <c r="E1204" s="100" t="s">
        <v>812</v>
      </c>
      <c r="F1204" s="100" t="s">
        <v>819</v>
      </c>
      <c r="G1204" s="100" t="s">
        <v>699</v>
      </c>
      <c r="H1204" s="100">
        <v>315</v>
      </c>
      <c r="I1204" s="100">
        <v>52.4</v>
      </c>
      <c r="J1204" s="100">
        <v>2</v>
      </c>
      <c r="K1204" s="100">
        <v>50</v>
      </c>
      <c r="L1204" s="100">
        <v>19</v>
      </c>
      <c r="M1204" s="100">
        <v>52.7</v>
      </c>
      <c r="N1204" s="100">
        <v>1</v>
      </c>
      <c r="O1204" s="100">
        <v>100</v>
      </c>
      <c r="P1204" s="100">
        <v>291</v>
      </c>
      <c r="Q1204" s="100">
        <v>51.9</v>
      </c>
      <c r="R1204" s="100">
        <v>48</v>
      </c>
      <c r="S1204" s="100">
        <v>27.1</v>
      </c>
      <c r="T1204" s="100">
        <v>49</v>
      </c>
      <c r="U1204" s="100">
        <v>20.399999999999999</v>
      </c>
      <c r="V1204" s="100">
        <v>193</v>
      </c>
      <c r="W1204" s="100">
        <v>51.3</v>
      </c>
      <c r="X1204" s="100" t="s">
        <v>78</v>
      </c>
    </row>
    <row r="1205" spans="1:24">
      <c r="A1205" s="100" t="s">
        <v>954</v>
      </c>
      <c r="B1205" s="100" t="s">
        <v>984</v>
      </c>
      <c r="C1205" s="100" t="s">
        <v>821</v>
      </c>
      <c r="D1205" s="100" t="str">
        <f t="shared" si="56"/>
        <v>234090140</v>
      </c>
      <c r="E1205" s="100" t="s">
        <v>812</v>
      </c>
      <c r="F1205" s="100" t="s">
        <v>819</v>
      </c>
      <c r="G1205" s="100" t="s">
        <v>700</v>
      </c>
      <c r="H1205" s="100">
        <v>315</v>
      </c>
      <c r="I1205" s="100">
        <v>41.9</v>
      </c>
      <c r="J1205" s="100">
        <v>2</v>
      </c>
      <c r="K1205" s="100">
        <v>0</v>
      </c>
      <c r="L1205" s="100">
        <v>19</v>
      </c>
      <c r="M1205" s="100">
        <v>36.799999999999997</v>
      </c>
      <c r="N1205" s="100">
        <v>1</v>
      </c>
      <c r="O1205" s="100">
        <v>100</v>
      </c>
      <c r="P1205" s="100">
        <v>291</v>
      </c>
      <c r="Q1205" s="100">
        <v>41.9</v>
      </c>
      <c r="R1205" s="100">
        <v>48</v>
      </c>
      <c r="S1205" s="100">
        <v>29.2</v>
      </c>
      <c r="T1205" s="100">
        <v>49</v>
      </c>
      <c r="U1205" s="100">
        <v>20.399999999999999</v>
      </c>
      <c r="V1205" s="100">
        <v>193</v>
      </c>
      <c r="W1205" s="100">
        <v>44.1</v>
      </c>
      <c r="X1205" s="100" t="s">
        <v>78</v>
      </c>
    </row>
    <row r="1206" spans="1:24">
      <c r="A1206" s="100" t="s">
        <v>954</v>
      </c>
      <c r="B1206" s="100" t="s">
        <v>984</v>
      </c>
      <c r="C1206" s="100" t="s">
        <v>890</v>
      </c>
      <c r="D1206" s="100" t="str">
        <f t="shared" si="56"/>
        <v>234090150</v>
      </c>
      <c r="E1206" s="100" t="s">
        <v>812</v>
      </c>
      <c r="F1206" s="100" t="s">
        <v>816</v>
      </c>
      <c r="G1206" s="100" t="s">
        <v>699</v>
      </c>
      <c r="H1206" s="100">
        <v>315</v>
      </c>
      <c r="I1206" s="100">
        <v>35.6</v>
      </c>
      <c r="J1206" s="100">
        <v>11</v>
      </c>
      <c r="K1206" s="100">
        <v>45.5</v>
      </c>
      <c r="L1206" s="100">
        <v>28</v>
      </c>
      <c r="M1206" s="100">
        <v>35.700000000000003</v>
      </c>
      <c r="N1206" s="100">
        <v>1</v>
      </c>
      <c r="O1206" s="100">
        <v>100</v>
      </c>
      <c r="P1206" s="100">
        <v>275</v>
      </c>
      <c r="Q1206" s="100">
        <v>35</v>
      </c>
      <c r="R1206" s="100">
        <v>25</v>
      </c>
      <c r="S1206" s="100">
        <v>12</v>
      </c>
      <c r="T1206" s="100">
        <v>29</v>
      </c>
      <c r="U1206" s="100">
        <v>27.6</v>
      </c>
      <c r="V1206" s="100">
        <v>215</v>
      </c>
      <c r="W1206" s="100">
        <v>38.6</v>
      </c>
      <c r="X1206" s="100" t="s">
        <v>78</v>
      </c>
    </row>
    <row r="1207" spans="1:24">
      <c r="A1207" s="100" t="s">
        <v>954</v>
      </c>
      <c r="B1207" s="100" t="s">
        <v>984</v>
      </c>
      <c r="C1207" s="100" t="s">
        <v>890</v>
      </c>
      <c r="D1207" s="100" t="str">
        <f t="shared" si="56"/>
        <v>234090150</v>
      </c>
      <c r="E1207" s="100" t="s">
        <v>812</v>
      </c>
      <c r="F1207" s="100" t="s">
        <v>816</v>
      </c>
      <c r="G1207" s="100" t="s">
        <v>700</v>
      </c>
      <c r="H1207" s="100">
        <v>315</v>
      </c>
      <c r="I1207" s="100">
        <v>66.7</v>
      </c>
      <c r="J1207" s="100">
        <v>11</v>
      </c>
      <c r="K1207" s="100">
        <v>72.8</v>
      </c>
      <c r="L1207" s="100">
        <v>28</v>
      </c>
      <c r="M1207" s="100">
        <v>64.3</v>
      </c>
      <c r="N1207" s="100">
        <v>1</v>
      </c>
      <c r="O1207" s="100">
        <v>100</v>
      </c>
      <c r="P1207" s="100">
        <v>275</v>
      </c>
      <c r="Q1207" s="100">
        <v>66.599999999999994</v>
      </c>
      <c r="R1207" s="100">
        <v>25</v>
      </c>
      <c r="S1207" s="100">
        <v>48</v>
      </c>
      <c r="T1207" s="100">
        <v>29</v>
      </c>
      <c r="U1207" s="100">
        <v>31</v>
      </c>
      <c r="V1207" s="100">
        <v>215</v>
      </c>
      <c r="W1207" s="100">
        <v>67</v>
      </c>
      <c r="X1207" s="100" t="s">
        <v>78</v>
      </c>
    </row>
    <row r="1208" spans="1:24">
      <c r="A1208" s="100" t="s">
        <v>954</v>
      </c>
      <c r="B1208" s="100" t="s">
        <v>984</v>
      </c>
      <c r="C1208" s="100" t="s">
        <v>890</v>
      </c>
      <c r="D1208" s="100" t="str">
        <f t="shared" si="56"/>
        <v>234090150</v>
      </c>
      <c r="E1208" s="100" t="s">
        <v>812</v>
      </c>
      <c r="F1208" s="100" t="s">
        <v>817</v>
      </c>
      <c r="G1208" s="100" t="s">
        <v>699</v>
      </c>
      <c r="H1208" s="100">
        <v>337</v>
      </c>
      <c r="I1208" s="100">
        <v>43.6</v>
      </c>
      <c r="J1208" s="100">
        <v>12</v>
      </c>
      <c r="K1208" s="100">
        <v>75</v>
      </c>
      <c r="L1208" s="100">
        <v>31</v>
      </c>
      <c r="M1208" s="100">
        <v>29</v>
      </c>
      <c r="N1208" s="100">
        <v>1</v>
      </c>
      <c r="O1208" s="100">
        <v>100</v>
      </c>
      <c r="P1208" s="100">
        <v>292</v>
      </c>
      <c r="Q1208" s="100">
        <v>43.8</v>
      </c>
      <c r="R1208" s="100">
        <v>33</v>
      </c>
      <c r="S1208" s="100">
        <v>15.2</v>
      </c>
      <c r="T1208" s="100">
        <v>44</v>
      </c>
      <c r="U1208" s="100">
        <v>22.7</v>
      </c>
      <c r="V1208" s="100">
        <v>209</v>
      </c>
      <c r="W1208" s="100">
        <v>44.9</v>
      </c>
      <c r="X1208" s="100" t="s">
        <v>78</v>
      </c>
    </row>
    <row r="1209" spans="1:24">
      <c r="A1209" s="100" t="s">
        <v>954</v>
      </c>
      <c r="B1209" s="100" t="s">
        <v>984</v>
      </c>
      <c r="C1209" s="100" t="s">
        <v>890</v>
      </c>
      <c r="D1209" s="100" t="str">
        <f t="shared" si="56"/>
        <v>234090150</v>
      </c>
      <c r="E1209" s="100" t="s">
        <v>812</v>
      </c>
      <c r="F1209" s="100" t="s">
        <v>817</v>
      </c>
      <c r="G1209" s="100" t="s">
        <v>700</v>
      </c>
      <c r="H1209" s="100">
        <v>338</v>
      </c>
      <c r="I1209" s="100">
        <v>59.5</v>
      </c>
      <c r="J1209" s="100">
        <v>12</v>
      </c>
      <c r="K1209" s="100">
        <v>83.4</v>
      </c>
      <c r="L1209" s="100">
        <v>31</v>
      </c>
      <c r="M1209" s="100">
        <v>35.5</v>
      </c>
      <c r="N1209" s="100">
        <v>1</v>
      </c>
      <c r="O1209" s="100">
        <v>100</v>
      </c>
      <c r="P1209" s="100">
        <v>293</v>
      </c>
      <c r="Q1209" s="100">
        <v>60.7</v>
      </c>
      <c r="R1209" s="100">
        <v>33</v>
      </c>
      <c r="S1209" s="100">
        <v>24.2</v>
      </c>
      <c r="T1209" s="100">
        <v>45</v>
      </c>
      <c r="U1209" s="100">
        <v>28.9</v>
      </c>
      <c r="V1209" s="100">
        <v>210</v>
      </c>
      <c r="W1209" s="100">
        <v>57.7</v>
      </c>
      <c r="X1209" s="100" t="s">
        <v>78</v>
      </c>
    </row>
    <row r="1210" spans="1:24">
      <c r="A1210" s="100" t="s">
        <v>954</v>
      </c>
      <c r="B1210" s="100" t="s">
        <v>984</v>
      </c>
      <c r="C1210" s="100" t="s">
        <v>890</v>
      </c>
      <c r="D1210" s="100" t="str">
        <f t="shared" si="56"/>
        <v>234090150</v>
      </c>
      <c r="E1210" s="100" t="s">
        <v>812</v>
      </c>
      <c r="F1210" s="100" t="s">
        <v>818</v>
      </c>
      <c r="G1210" s="100" t="s">
        <v>699</v>
      </c>
      <c r="H1210" s="100">
        <v>313</v>
      </c>
      <c r="I1210" s="100">
        <v>33.200000000000003</v>
      </c>
      <c r="J1210" s="100">
        <v>8</v>
      </c>
      <c r="K1210" s="100">
        <v>12.5</v>
      </c>
      <c r="L1210" s="100">
        <v>29</v>
      </c>
      <c r="M1210" s="100">
        <v>31</v>
      </c>
      <c r="N1210" s="100">
        <v>2</v>
      </c>
      <c r="O1210" s="100">
        <v>100</v>
      </c>
      <c r="P1210" s="100">
        <v>274</v>
      </c>
      <c r="Q1210" s="100">
        <v>33.6</v>
      </c>
      <c r="R1210" s="100">
        <v>36</v>
      </c>
      <c r="S1210" s="100">
        <v>2.8</v>
      </c>
      <c r="T1210" s="100">
        <v>30</v>
      </c>
      <c r="U1210" s="100">
        <v>10</v>
      </c>
      <c r="V1210" s="100">
        <v>180</v>
      </c>
      <c r="W1210" s="100">
        <v>35</v>
      </c>
      <c r="X1210" s="100" t="s">
        <v>78</v>
      </c>
    </row>
    <row r="1211" spans="1:24">
      <c r="A1211" s="100" t="s">
        <v>954</v>
      </c>
      <c r="B1211" s="100" t="s">
        <v>984</v>
      </c>
      <c r="C1211" s="100" t="s">
        <v>890</v>
      </c>
      <c r="D1211" s="100" t="str">
        <f t="shared" si="56"/>
        <v>234090150</v>
      </c>
      <c r="E1211" s="100" t="s">
        <v>812</v>
      </c>
      <c r="F1211" s="100" t="s">
        <v>818</v>
      </c>
      <c r="G1211" s="100" t="s">
        <v>700</v>
      </c>
      <c r="H1211" s="100">
        <v>313</v>
      </c>
      <c r="I1211" s="100">
        <v>42.8</v>
      </c>
      <c r="J1211" s="100">
        <v>8</v>
      </c>
      <c r="K1211" s="100">
        <v>37.5</v>
      </c>
      <c r="L1211" s="100">
        <v>29</v>
      </c>
      <c r="M1211" s="100">
        <v>34.5</v>
      </c>
      <c r="N1211" s="100">
        <v>2</v>
      </c>
      <c r="O1211" s="100">
        <v>100</v>
      </c>
      <c r="P1211" s="100">
        <v>274</v>
      </c>
      <c r="Q1211" s="100">
        <v>43.4</v>
      </c>
      <c r="R1211" s="100">
        <v>36</v>
      </c>
      <c r="S1211" s="100">
        <v>11.1</v>
      </c>
      <c r="T1211" s="100">
        <v>30</v>
      </c>
      <c r="U1211" s="100">
        <v>23.3</v>
      </c>
      <c r="V1211" s="100">
        <v>180</v>
      </c>
      <c r="W1211" s="100">
        <v>43.3</v>
      </c>
      <c r="X1211" s="100" t="s">
        <v>78</v>
      </c>
    </row>
    <row r="1212" spans="1:24">
      <c r="A1212" s="100" t="s">
        <v>954</v>
      </c>
      <c r="B1212" s="100" t="s">
        <v>984</v>
      </c>
      <c r="C1212" s="100" t="s">
        <v>890</v>
      </c>
      <c r="D1212" s="100" t="str">
        <f t="shared" si="56"/>
        <v>234090150</v>
      </c>
      <c r="E1212" s="100" t="s">
        <v>812</v>
      </c>
      <c r="F1212" s="100" t="s">
        <v>819</v>
      </c>
      <c r="G1212" s="100" t="s">
        <v>699</v>
      </c>
      <c r="H1212" s="100">
        <v>343</v>
      </c>
      <c r="I1212" s="100">
        <v>60.9</v>
      </c>
      <c r="J1212" s="100">
        <v>21</v>
      </c>
      <c r="K1212" s="100">
        <v>57.1</v>
      </c>
      <c r="L1212" s="100">
        <v>26</v>
      </c>
      <c r="M1212" s="100">
        <v>69.2</v>
      </c>
      <c r="N1212" s="100">
        <v>4</v>
      </c>
      <c r="O1212" s="100">
        <v>100</v>
      </c>
      <c r="P1212" s="100">
        <v>292</v>
      </c>
      <c r="Q1212" s="100">
        <v>59.9</v>
      </c>
      <c r="R1212" s="100">
        <v>38</v>
      </c>
      <c r="S1212" s="100">
        <v>26.3</v>
      </c>
      <c r="T1212" s="100">
        <v>50</v>
      </c>
      <c r="U1212" s="100">
        <v>22</v>
      </c>
      <c r="V1212" s="100">
        <v>192</v>
      </c>
      <c r="W1212" s="100">
        <v>54.1</v>
      </c>
      <c r="X1212" s="100" t="s">
        <v>78</v>
      </c>
    </row>
    <row r="1213" spans="1:24">
      <c r="A1213" s="100" t="s">
        <v>954</v>
      </c>
      <c r="B1213" s="100" t="s">
        <v>984</v>
      </c>
      <c r="C1213" s="100" t="s">
        <v>890</v>
      </c>
      <c r="D1213" s="100" t="str">
        <f t="shared" si="56"/>
        <v>234090150</v>
      </c>
      <c r="E1213" s="100" t="s">
        <v>812</v>
      </c>
      <c r="F1213" s="100" t="s">
        <v>819</v>
      </c>
      <c r="G1213" s="100" t="s">
        <v>700</v>
      </c>
      <c r="H1213" s="100">
        <v>342</v>
      </c>
      <c r="I1213" s="100">
        <v>47.9</v>
      </c>
      <c r="J1213" s="100">
        <v>21</v>
      </c>
      <c r="K1213" s="100">
        <v>66.599999999999994</v>
      </c>
      <c r="L1213" s="100">
        <v>26</v>
      </c>
      <c r="M1213" s="100">
        <v>50</v>
      </c>
      <c r="N1213" s="100">
        <v>4</v>
      </c>
      <c r="O1213" s="100">
        <v>100</v>
      </c>
      <c r="P1213" s="100">
        <v>291</v>
      </c>
      <c r="Q1213" s="100">
        <v>45.7</v>
      </c>
      <c r="R1213" s="100">
        <v>38</v>
      </c>
      <c r="S1213" s="100">
        <v>31.6</v>
      </c>
      <c r="T1213" s="100">
        <v>50</v>
      </c>
      <c r="U1213" s="100">
        <v>18</v>
      </c>
      <c r="V1213" s="100">
        <v>191</v>
      </c>
      <c r="W1213" s="100">
        <v>44</v>
      </c>
      <c r="X1213" s="100" t="s">
        <v>78</v>
      </c>
    </row>
    <row r="1214" spans="1:24">
      <c r="A1214" s="100" t="s">
        <v>954</v>
      </c>
      <c r="B1214" s="100" t="s">
        <v>985</v>
      </c>
      <c r="C1214" s="100" t="s">
        <v>854</v>
      </c>
      <c r="D1214" s="100" t="str">
        <f t="shared" ref="D1214:D1231" si="57">A1214&amp;B1214&amp;C1214</f>
        <v>234860070</v>
      </c>
      <c r="E1214" s="100" t="s">
        <v>812</v>
      </c>
      <c r="F1214" s="100" t="s">
        <v>814</v>
      </c>
      <c r="G1214" s="100" t="s">
        <v>699</v>
      </c>
      <c r="H1214" s="100">
        <v>84</v>
      </c>
      <c r="I1214" s="100">
        <v>82.1</v>
      </c>
      <c r="J1214" s="100">
        <v>32</v>
      </c>
      <c r="K1214" s="100">
        <v>81.3</v>
      </c>
      <c r="L1214" s="100">
        <v>2</v>
      </c>
      <c r="M1214" s="100">
        <v>50</v>
      </c>
      <c r="N1214" s="100">
        <v>40</v>
      </c>
      <c r="O1214" s="100">
        <v>90</v>
      </c>
      <c r="P1214" s="100">
        <v>6</v>
      </c>
      <c r="Q1214" s="100">
        <v>66.7</v>
      </c>
      <c r="R1214" s="100">
        <v>2</v>
      </c>
      <c r="S1214" s="100">
        <v>50</v>
      </c>
      <c r="T1214" s="100">
        <v>9</v>
      </c>
      <c r="U1214" s="100">
        <v>22.2</v>
      </c>
      <c r="V1214" s="100">
        <v>10</v>
      </c>
      <c r="W1214" s="100">
        <v>50</v>
      </c>
      <c r="X1214" s="100" t="s">
        <v>78</v>
      </c>
    </row>
    <row r="1215" spans="1:24">
      <c r="A1215" s="100" t="s">
        <v>954</v>
      </c>
      <c r="B1215" s="100" t="s">
        <v>985</v>
      </c>
      <c r="C1215" s="100" t="s">
        <v>854</v>
      </c>
      <c r="D1215" s="100" t="str">
        <f t="shared" si="57"/>
        <v>234860070</v>
      </c>
      <c r="E1215" s="100" t="s">
        <v>812</v>
      </c>
      <c r="F1215" s="100" t="s">
        <v>814</v>
      </c>
      <c r="G1215" s="100" t="s">
        <v>700</v>
      </c>
      <c r="H1215" s="100">
        <v>84</v>
      </c>
      <c r="I1215" s="100">
        <v>90.5</v>
      </c>
      <c r="J1215" s="100">
        <v>32</v>
      </c>
      <c r="K1215" s="100">
        <v>90.6</v>
      </c>
      <c r="L1215" s="100">
        <v>2</v>
      </c>
      <c r="M1215" s="100">
        <v>50</v>
      </c>
      <c r="N1215" s="100">
        <v>40</v>
      </c>
      <c r="O1215" s="100">
        <v>95</v>
      </c>
      <c r="P1215" s="100">
        <v>6</v>
      </c>
      <c r="Q1215" s="100">
        <v>66.7</v>
      </c>
      <c r="R1215" s="100">
        <v>2</v>
      </c>
      <c r="S1215" s="100">
        <v>100</v>
      </c>
      <c r="T1215" s="100">
        <v>9</v>
      </c>
      <c r="U1215" s="100">
        <v>44.4</v>
      </c>
      <c r="V1215" s="100">
        <v>10</v>
      </c>
      <c r="W1215" s="100">
        <v>80</v>
      </c>
      <c r="X1215" s="100" t="s">
        <v>78</v>
      </c>
    </row>
    <row r="1216" spans="1:24">
      <c r="A1216" s="100" t="s">
        <v>954</v>
      </c>
      <c r="B1216" s="100" t="s">
        <v>985</v>
      </c>
      <c r="C1216" s="100" t="s">
        <v>854</v>
      </c>
      <c r="D1216" s="100" t="str">
        <f t="shared" si="57"/>
        <v>234860070</v>
      </c>
      <c r="E1216" s="100" t="s">
        <v>812</v>
      </c>
      <c r="F1216" s="100" t="s">
        <v>815</v>
      </c>
      <c r="G1216" s="100" t="s">
        <v>699</v>
      </c>
      <c r="H1216" s="100">
        <v>71</v>
      </c>
      <c r="I1216" s="100">
        <v>64.8</v>
      </c>
      <c r="J1216" s="100">
        <v>27</v>
      </c>
      <c r="K1216" s="100">
        <v>70.400000000000006</v>
      </c>
      <c r="L1216" s="100">
        <v>11</v>
      </c>
      <c r="M1216" s="100">
        <v>45.5</v>
      </c>
      <c r="N1216" s="100">
        <v>23</v>
      </c>
      <c r="O1216" s="100">
        <v>69.5</v>
      </c>
      <c r="P1216" s="100">
        <v>9</v>
      </c>
      <c r="Q1216" s="100">
        <v>55.5</v>
      </c>
      <c r="R1216" s="100">
        <v>3</v>
      </c>
      <c r="S1216" s="100">
        <v>33.299999999999997</v>
      </c>
      <c r="T1216" s="100">
        <v>14</v>
      </c>
      <c r="U1216" s="100">
        <v>28.5</v>
      </c>
      <c r="V1216" s="100">
        <v>13</v>
      </c>
      <c r="W1216" s="100">
        <v>38.5</v>
      </c>
      <c r="X1216" s="100" t="s">
        <v>78</v>
      </c>
    </row>
    <row r="1217" spans="1:24">
      <c r="A1217" s="100" t="s">
        <v>954</v>
      </c>
      <c r="B1217" s="100" t="s">
        <v>985</v>
      </c>
      <c r="C1217" s="100" t="s">
        <v>854</v>
      </c>
      <c r="D1217" s="100" t="str">
        <f t="shared" si="57"/>
        <v>234860070</v>
      </c>
      <c r="E1217" s="100" t="s">
        <v>812</v>
      </c>
      <c r="F1217" s="100" t="s">
        <v>815</v>
      </c>
      <c r="G1217" s="100" t="s">
        <v>700</v>
      </c>
      <c r="H1217" s="100">
        <v>71</v>
      </c>
      <c r="I1217" s="100">
        <v>81.7</v>
      </c>
      <c r="J1217" s="100">
        <v>27</v>
      </c>
      <c r="K1217" s="100">
        <v>88.8</v>
      </c>
      <c r="L1217" s="100">
        <v>11</v>
      </c>
      <c r="M1217" s="100">
        <v>54.6</v>
      </c>
      <c r="N1217" s="100">
        <v>23</v>
      </c>
      <c r="O1217" s="100">
        <v>86.9</v>
      </c>
      <c r="P1217" s="100">
        <v>9</v>
      </c>
      <c r="Q1217" s="100">
        <v>77.8</v>
      </c>
      <c r="R1217" s="100">
        <v>3</v>
      </c>
      <c r="S1217" s="100">
        <v>66.599999999999994</v>
      </c>
      <c r="T1217" s="100">
        <v>14</v>
      </c>
      <c r="U1217" s="100">
        <v>57.1</v>
      </c>
      <c r="V1217" s="100">
        <v>13</v>
      </c>
      <c r="W1217" s="100">
        <v>53.9</v>
      </c>
      <c r="X1217" s="100" t="s">
        <v>78</v>
      </c>
    </row>
    <row r="1218" spans="1:24">
      <c r="A1218" s="100" t="s">
        <v>954</v>
      </c>
      <c r="B1218" s="100" t="s">
        <v>985</v>
      </c>
      <c r="C1218" s="100" t="s">
        <v>854</v>
      </c>
      <c r="D1218" s="100" t="str">
        <f t="shared" si="57"/>
        <v>234860070</v>
      </c>
      <c r="E1218" s="100" t="s">
        <v>812</v>
      </c>
      <c r="F1218" s="100" t="s">
        <v>816</v>
      </c>
      <c r="G1218" s="100" t="s">
        <v>699</v>
      </c>
      <c r="H1218" s="100">
        <v>95</v>
      </c>
      <c r="I1218" s="100">
        <v>79</v>
      </c>
      <c r="J1218" s="100">
        <v>40</v>
      </c>
      <c r="K1218" s="100">
        <v>82.5</v>
      </c>
      <c r="L1218" s="100">
        <v>7</v>
      </c>
      <c r="M1218" s="100">
        <v>42.9</v>
      </c>
      <c r="N1218" s="100">
        <v>33</v>
      </c>
      <c r="O1218" s="100">
        <v>90.9</v>
      </c>
      <c r="P1218" s="100">
        <v>13</v>
      </c>
      <c r="Q1218" s="100">
        <v>53.9</v>
      </c>
      <c r="R1218" s="100">
        <v>1</v>
      </c>
      <c r="S1218" s="100">
        <v>0</v>
      </c>
      <c r="T1218" s="100">
        <v>14</v>
      </c>
      <c r="U1218" s="100">
        <v>35.700000000000003</v>
      </c>
      <c r="V1218" s="100">
        <v>19</v>
      </c>
      <c r="W1218" s="100">
        <v>52.7</v>
      </c>
      <c r="X1218" s="100" t="s">
        <v>78</v>
      </c>
    </row>
    <row r="1219" spans="1:24">
      <c r="A1219" s="100" t="s">
        <v>954</v>
      </c>
      <c r="B1219" s="100" t="s">
        <v>985</v>
      </c>
      <c r="C1219" s="100" t="s">
        <v>854</v>
      </c>
      <c r="D1219" s="100" t="str">
        <f t="shared" si="57"/>
        <v>234860070</v>
      </c>
      <c r="E1219" s="100" t="s">
        <v>812</v>
      </c>
      <c r="F1219" s="100" t="s">
        <v>816</v>
      </c>
      <c r="G1219" s="100" t="s">
        <v>700</v>
      </c>
      <c r="H1219" s="100">
        <v>95</v>
      </c>
      <c r="I1219" s="100">
        <v>89.4</v>
      </c>
      <c r="J1219" s="100">
        <v>40</v>
      </c>
      <c r="K1219" s="100">
        <v>92.5</v>
      </c>
      <c r="L1219" s="100">
        <v>7</v>
      </c>
      <c r="M1219" s="100">
        <v>57.2</v>
      </c>
      <c r="N1219" s="100">
        <v>33</v>
      </c>
      <c r="O1219" s="100">
        <v>100</v>
      </c>
      <c r="P1219" s="100">
        <v>13</v>
      </c>
      <c r="Q1219" s="100">
        <v>69.3</v>
      </c>
      <c r="R1219" s="100">
        <v>1</v>
      </c>
      <c r="S1219" s="100">
        <v>0</v>
      </c>
      <c r="T1219" s="100">
        <v>14</v>
      </c>
      <c r="U1219" s="100">
        <v>50</v>
      </c>
      <c r="V1219" s="100">
        <v>19</v>
      </c>
      <c r="W1219" s="100">
        <v>63.1</v>
      </c>
      <c r="X1219" s="100" t="s">
        <v>78</v>
      </c>
    </row>
    <row r="1220" spans="1:24">
      <c r="A1220" s="100" t="s">
        <v>954</v>
      </c>
      <c r="B1220" s="100" t="s">
        <v>985</v>
      </c>
      <c r="C1220" s="100" t="s">
        <v>880</v>
      </c>
      <c r="D1220" s="100" t="str">
        <f t="shared" si="57"/>
        <v>234860075</v>
      </c>
      <c r="E1220" s="100" t="s">
        <v>812</v>
      </c>
      <c r="F1220" s="100" t="s">
        <v>817</v>
      </c>
      <c r="G1220" s="100" t="s">
        <v>699</v>
      </c>
      <c r="H1220" s="100">
        <v>339</v>
      </c>
      <c r="I1220" s="100">
        <v>77.5</v>
      </c>
      <c r="J1220" s="100">
        <v>135</v>
      </c>
      <c r="K1220" s="100">
        <v>76.3</v>
      </c>
      <c r="L1220" s="100">
        <v>41</v>
      </c>
      <c r="M1220" s="100">
        <v>48.7</v>
      </c>
      <c r="N1220" s="100">
        <v>137</v>
      </c>
      <c r="O1220" s="100">
        <v>91.2</v>
      </c>
      <c r="P1220" s="100">
        <v>22</v>
      </c>
      <c r="Q1220" s="100">
        <v>50</v>
      </c>
      <c r="R1220" s="100">
        <v>1</v>
      </c>
      <c r="S1220" s="100">
        <v>0</v>
      </c>
      <c r="T1220" s="100">
        <v>50</v>
      </c>
      <c r="U1220" s="100">
        <v>30</v>
      </c>
      <c r="V1220" s="100">
        <v>45</v>
      </c>
      <c r="W1220" s="100">
        <v>42.2</v>
      </c>
      <c r="X1220" s="100" t="s">
        <v>78</v>
      </c>
    </row>
    <row r="1221" spans="1:24">
      <c r="A1221" s="100" t="s">
        <v>954</v>
      </c>
      <c r="B1221" s="100" t="s">
        <v>985</v>
      </c>
      <c r="C1221" s="100" t="s">
        <v>880</v>
      </c>
      <c r="D1221" s="100" t="str">
        <f t="shared" si="57"/>
        <v>234860075</v>
      </c>
      <c r="E1221" s="100" t="s">
        <v>812</v>
      </c>
      <c r="F1221" s="100" t="s">
        <v>817</v>
      </c>
      <c r="G1221" s="100" t="s">
        <v>700</v>
      </c>
      <c r="H1221" s="100">
        <v>339</v>
      </c>
      <c r="I1221" s="100">
        <v>84.4</v>
      </c>
      <c r="J1221" s="100">
        <v>135</v>
      </c>
      <c r="K1221" s="100">
        <v>84.5</v>
      </c>
      <c r="L1221" s="100">
        <v>41</v>
      </c>
      <c r="M1221" s="100">
        <v>53.7</v>
      </c>
      <c r="N1221" s="100">
        <v>137</v>
      </c>
      <c r="O1221" s="100">
        <v>94.1</v>
      </c>
      <c r="P1221" s="100">
        <v>22</v>
      </c>
      <c r="Q1221" s="100">
        <v>81.8</v>
      </c>
      <c r="R1221" s="100">
        <v>1</v>
      </c>
      <c r="S1221" s="100">
        <v>0</v>
      </c>
      <c r="T1221" s="100">
        <v>50</v>
      </c>
      <c r="U1221" s="100">
        <v>46</v>
      </c>
      <c r="V1221" s="100">
        <v>45</v>
      </c>
      <c r="W1221" s="100">
        <v>57.8</v>
      </c>
      <c r="X1221" s="100" t="s">
        <v>78</v>
      </c>
    </row>
    <row r="1222" spans="1:24">
      <c r="A1222" s="100" t="s">
        <v>954</v>
      </c>
      <c r="B1222" s="100" t="s">
        <v>985</v>
      </c>
      <c r="C1222" s="100" t="s">
        <v>880</v>
      </c>
      <c r="D1222" s="100" t="str">
        <f t="shared" si="57"/>
        <v>234860075</v>
      </c>
      <c r="E1222" s="100" t="s">
        <v>812</v>
      </c>
      <c r="F1222" s="100" t="s">
        <v>818</v>
      </c>
      <c r="G1222" s="100" t="s">
        <v>699</v>
      </c>
      <c r="H1222" s="100">
        <v>350</v>
      </c>
      <c r="I1222" s="100">
        <v>81.7</v>
      </c>
      <c r="J1222" s="100">
        <v>160</v>
      </c>
      <c r="K1222" s="100">
        <v>80</v>
      </c>
      <c r="L1222" s="100">
        <v>32</v>
      </c>
      <c r="M1222" s="100">
        <v>65.7</v>
      </c>
      <c r="N1222" s="100">
        <v>140</v>
      </c>
      <c r="O1222" s="100">
        <v>90.7</v>
      </c>
      <c r="P1222" s="100">
        <v>16</v>
      </c>
      <c r="Q1222" s="100">
        <v>56.3</v>
      </c>
      <c r="R1222" s="100">
        <v>0</v>
      </c>
      <c r="S1222" s="100">
        <v>0</v>
      </c>
      <c r="T1222" s="100">
        <v>42</v>
      </c>
      <c r="U1222" s="100">
        <v>26.2</v>
      </c>
      <c r="V1222" s="100">
        <v>26</v>
      </c>
      <c r="W1222" s="100">
        <v>61.5</v>
      </c>
      <c r="X1222" s="100" t="s">
        <v>78</v>
      </c>
    </row>
    <row r="1223" spans="1:24">
      <c r="A1223" s="100" t="s">
        <v>954</v>
      </c>
      <c r="B1223" s="100" t="s">
        <v>985</v>
      </c>
      <c r="C1223" s="100" t="s">
        <v>880</v>
      </c>
      <c r="D1223" s="100" t="str">
        <f t="shared" si="57"/>
        <v>234860075</v>
      </c>
      <c r="E1223" s="100" t="s">
        <v>812</v>
      </c>
      <c r="F1223" s="100" t="s">
        <v>818</v>
      </c>
      <c r="G1223" s="100" t="s">
        <v>700</v>
      </c>
      <c r="H1223" s="100">
        <v>350</v>
      </c>
      <c r="I1223" s="100">
        <v>77.400000000000006</v>
      </c>
      <c r="J1223" s="100">
        <v>160</v>
      </c>
      <c r="K1223" s="100">
        <v>73.8</v>
      </c>
      <c r="L1223" s="100">
        <v>32</v>
      </c>
      <c r="M1223" s="100">
        <v>53.2</v>
      </c>
      <c r="N1223" s="100">
        <v>140</v>
      </c>
      <c r="O1223" s="100">
        <v>90.7</v>
      </c>
      <c r="P1223" s="100">
        <v>16</v>
      </c>
      <c r="Q1223" s="100">
        <v>50</v>
      </c>
      <c r="R1223" s="100">
        <v>0</v>
      </c>
      <c r="S1223" s="100">
        <v>0</v>
      </c>
      <c r="T1223" s="100">
        <v>42</v>
      </c>
      <c r="U1223" s="100">
        <v>26.2</v>
      </c>
      <c r="V1223" s="100">
        <v>26</v>
      </c>
      <c r="W1223" s="100">
        <v>42.3</v>
      </c>
      <c r="X1223" s="100" t="s">
        <v>78</v>
      </c>
    </row>
    <row r="1224" spans="1:24">
      <c r="A1224" s="100" t="s">
        <v>954</v>
      </c>
      <c r="B1224" s="100" t="s">
        <v>985</v>
      </c>
      <c r="C1224" s="100" t="s">
        <v>880</v>
      </c>
      <c r="D1224" s="100" t="str">
        <f t="shared" si="57"/>
        <v>234860075</v>
      </c>
      <c r="E1224" s="100" t="s">
        <v>812</v>
      </c>
      <c r="F1224" s="100" t="s">
        <v>819</v>
      </c>
      <c r="G1224" s="100" t="s">
        <v>699</v>
      </c>
      <c r="H1224" s="100">
        <v>358</v>
      </c>
      <c r="I1224" s="100">
        <v>93.3</v>
      </c>
      <c r="J1224" s="100">
        <v>156</v>
      </c>
      <c r="K1224" s="100">
        <v>94.3</v>
      </c>
      <c r="L1224" s="100">
        <v>36</v>
      </c>
      <c r="M1224" s="100">
        <v>86.1</v>
      </c>
      <c r="N1224" s="100">
        <v>140</v>
      </c>
      <c r="O1224" s="100">
        <v>97.9</v>
      </c>
      <c r="P1224" s="100">
        <v>22</v>
      </c>
      <c r="Q1224" s="100">
        <v>68.2</v>
      </c>
      <c r="R1224" s="100">
        <v>0</v>
      </c>
      <c r="S1224" s="100">
        <v>0</v>
      </c>
      <c r="T1224" s="100">
        <v>49</v>
      </c>
      <c r="U1224" s="100">
        <v>61.2</v>
      </c>
      <c r="V1224" s="100">
        <v>39</v>
      </c>
      <c r="W1224" s="100">
        <v>76.900000000000006</v>
      </c>
      <c r="X1224" s="100" t="s">
        <v>78</v>
      </c>
    </row>
    <row r="1225" spans="1:24">
      <c r="A1225" s="100" t="s">
        <v>954</v>
      </c>
      <c r="B1225" s="100" t="s">
        <v>985</v>
      </c>
      <c r="C1225" s="100" t="s">
        <v>880</v>
      </c>
      <c r="D1225" s="100" t="str">
        <f t="shared" si="57"/>
        <v>234860075</v>
      </c>
      <c r="E1225" s="100" t="s">
        <v>812</v>
      </c>
      <c r="F1225" s="100" t="s">
        <v>819</v>
      </c>
      <c r="G1225" s="100" t="s">
        <v>700</v>
      </c>
      <c r="H1225" s="100">
        <v>357</v>
      </c>
      <c r="I1225" s="100">
        <v>84.9</v>
      </c>
      <c r="J1225" s="100">
        <v>156</v>
      </c>
      <c r="K1225" s="100">
        <v>80.099999999999994</v>
      </c>
      <c r="L1225" s="100">
        <v>36</v>
      </c>
      <c r="M1225" s="100">
        <v>66.599999999999994</v>
      </c>
      <c r="N1225" s="100">
        <v>140</v>
      </c>
      <c r="O1225" s="100">
        <v>97.2</v>
      </c>
      <c r="P1225" s="100">
        <v>21</v>
      </c>
      <c r="Q1225" s="100">
        <v>71.400000000000006</v>
      </c>
      <c r="R1225" s="100">
        <v>0</v>
      </c>
      <c r="S1225" s="100">
        <v>0</v>
      </c>
      <c r="T1225" s="100">
        <v>49</v>
      </c>
      <c r="U1225" s="100">
        <v>40.799999999999997</v>
      </c>
      <c r="V1225" s="100">
        <v>39</v>
      </c>
      <c r="W1225" s="100">
        <v>64.099999999999994</v>
      </c>
      <c r="X1225" s="100" t="s">
        <v>78</v>
      </c>
    </row>
    <row r="1226" spans="1:24">
      <c r="A1226" s="100" t="s">
        <v>954</v>
      </c>
      <c r="B1226" s="100" t="s">
        <v>985</v>
      </c>
      <c r="C1226" s="100" t="s">
        <v>890</v>
      </c>
      <c r="D1226" s="100" t="str">
        <f t="shared" si="57"/>
        <v>234860150</v>
      </c>
      <c r="E1226" s="100" t="s">
        <v>812</v>
      </c>
      <c r="F1226" s="100" t="s">
        <v>817</v>
      </c>
      <c r="G1226" s="100" t="s">
        <v>699</v>
      </c>
      <c r="H1226" s="100">
        <v>336</v>
      </c>
      <c r="I1226" s="100">
        <v>81.8</v>
      </c>
      <c r="J1226" s="100">
        <v>126</v>
      </c>
      <c r="K1226" s="100">
        <v>73.8</v>
      </c>
      <c r="L1226" s="100">
        <v>33</v>
      </c>
      <c r="M1226" s="100">
        <v>66.7</v>
      </c>
      <c r="N1226" s="100">
        <v>151</v>
      </c>
      <c r="O1226" s="100">
        <v>92.7</v>
      </c>
      <c r="P1226" s="100">
        <v>24</v>
      </c>
      <c r="Q1226" s="100">
        <v>79.099999999999994</v>
      </c>
      <c r="R1226" s="100">
        <v>2</v>
      </c>
      <c r="S1226" s="100">
        <v>0</v>
      </c>
      <c r="T1226" s="100">
        <v>41</v>
      </c>
      <c r="U1226" s="100">
        <v>36.6</v>
      </c>
      <c r="V1226" s="100">
        <v>38</v>
      </c>
      <c r="W1226" s="100">
        <v>60.5</v>
      </c>
      <c r="X1226" s="100" t="s">
        <v>78</v>
      </c>
    </row>
    <row r="1227" spans="1:24">
      <c r="A1227" s="100" t="s">
        <v>954</v>
      </c>
      <c r="B1227" s="100" t="s">
        <v>985</v>
      </c>
      <c r="C1227" s="100" t="s">
        <v>890</v>
      </c>
      <c r="D1227" s="100" t="str">
        <f t="shared" si="57"/>
        <v>234860150</v>
      </c>
      <c r="E1227" s="100" t="s">
        <v>812</v>
      </c>
      <c r="F1227" s="100" t="s">
        <v>817</v>
      </c>
      <c r="G1227" s="100" t="s">
        <v>700</v>
      </c>
      <c r="H1227" s="100">
        <v>336</v>
      </c>
      <c r="I1227" s="100">
        <v>86.6</v>
      </c>
      <c r="J1227" s="100">
        <v>126</v>
      </c>
      <c r="K1227" s="100">
        <v>83.4</v>
      </c>
      <c r="L1227" s="100">
        <v>33</v>
      </c>
      <c r="M1227" s="100">
        <v>57.6</v>
      </c>
      <c r="N1227" s="100">
        <v>151</v>
      </c>
      <c r="O1227" s="100">
        <v>99.4</v>
      </c>
      <c r="P1227" s="100">
        <v>24</v>
      </c>
      <c r="Q1227" s="100">
        <v>62.5</v>
      </c>
      <c r="R1227" s="100">
        <v>2</v>
      </c>
      <c r="S1227" s="100">
        <v>100</v>
      </c>
      <c r="T1227" s="100">
        <v>41</v>
      </c>
      <c r="U1227" s="100">
        <v>46.3</v>
      </c>
      <c r="V1227" s="100">
        <v>38</v>
      </c>
      <c r="W1227" s="100">
        <v>68.5</v>
      </c>
      <c r="X1227" s="100" t="s">
        <v>78</v>
      </c>
    </row>
    <row r="1228" spans="1:24">
      <c r="A1228" s="100" t="s">
        <v>954</v>
      </c>
      <c r="B1228" s="100" t="s">
        <v>985</v>
      </c>
      <c r="C1228" s="100" t="s">
        <v>890</v>
      </c>
      <c r="D1228" s="100" t="str">
        <f t="shared" si="57"/>
        <v>234860150</v>
      </c>
      <c r="E1228" s="100" t="s">
        <v>812</v>
      </c>
      <c r="F1228" s="100" t="s">
        <v>818</v>
      </c>
      <c r="G1228" s="100" t="s">
        <v>699</v>
      </c>
      <c r="H1228" s="100">
        <v>353</v>
      </c>
      <c r="I1228" s="100">
        <v>83.5</v>
      </c>
      <c r="J1228" s="100">
        <v>150</v>
      </c>
      <c r="K1228" s="100">
        <v>81.3</v>
      </c>
      <c r="L1228" s="100">
        <v>31</v>
      </c>
      <c r="M1228" s="100">
        <v>58.1</v>
      </c>
      <c r="N1228" s="100">
        <v>151</v>
      </c>
      <c r="O1228" s="100">
        <v>94</v>
      </c>
      <c r="P1228" s="100">
        <v>15</v>
      </c>
      <c r="Q1228" s="100">
        <v>66.7</v>
      </c>
      <c r="R1228" s="100">
        <v>1</v>
      </c>
      <c r="S1228" s="100">
        <v>0</v>
      </c>
      <c r="T1228" s="100">
        <v>42</v>
      </c>
      <c r="U1228" s="100">
        <v>28.5</v>
      </c>
      <c r="V1228" s="100">
        <v>30</v>
      </c>
      <c r="W1228" s="100">
        <v>50</v>
      </c>
      <c r="X1228" s="100" t="s">
        <v>78</v>
      </c>
    </row>
    <row r="1229" spans="1:24">
      <c r="A1229" s="100" t="s">
        <v>954</v>
      </c>
      <c r="B1229" s="100" t="s">
        <v>985</v>
      </c>
      <c r="C1229" s="100" t="s">
        <v>890</v>
      </c>
      <c r="D1229" s="100" t="str">
        <f t="shared" si="57"/>
        <v>234860150</v>
      </c>
      <c r="E1229" s="100" t="s">
        <v>812</v>
      </c>
      <c r="F1229" s="100" t="s">
        <v>818</v>
      </c>
      <c r="G1229" s="100" t="s">
        <v>700</v>
      </c>
      <c r="H1229" s="100">
        <v>353</v>
      </c>
      <c r="I1229" s="100">
        <v>84.1</v>
      </c>
      <c r="J1229" s="100">
        <v>150</v>
      </c>
      <c r="K1229" s="100">
        <v>80.7</v>
      </c>
      <c r="L1229" s="100">
        <v>31</v>
      </c>
      <c r="M1229" s="100">
        <v>61.3</v>
      </c>
      <c r="N1229" s="100">
        <v>151</v>
      </c>
      <c r="O1229" s="100">
        <v>96.6</v>
      </c>
      <c r="P1229" s="100">
        <v>15</v>
      </c>
      <c r="Q1229" s="100">
        <v>53.3</v>
      </c>
      <c r="R1229" s="100">
        <v>1</v>
      </c>
      <c r="S1229" s="100">
        <v>0</v>
      </c>
      <c r="T1229" s="100">
        <v>42</v>
      </c>
      <c r="U1229" s="100">
        <v>33.299999999999997</v>
      </c>
      <c r="V1229" s="100">
        <v>30</v>
      </c>
      <c r="W1229" s="100">
        <v>50</v>
      </c>
      <c r="X1229" s="100" t="s">
        <v>78</v>
      </c>
    </row>
    <row r="1230" spans="1:24">
      <c r="A1230" s="100" t="s">
        <v>954</v>
      </c>
      <c r="B1230" s="100" t="s">
        <v>985</v>
      </c>
      <c r="C1230" s="100" t="s">
        <v>890</v>
      </c>
      <c r="D1230" s="100" t="str">
        <f t="shared" si="57"/>
        <v>234860150</v>
      </c>
      <c r="E1230" s="100" t="s">
        <v>812</v>
      </c>
      <c r="F1230" s="100" t="s">
        <v>819</v>
      </c>
      <c r="G1230" s="100" t="s">
        <v>699</v>
      </c>
      <c r="H1230" s="100">
        <v>318</v>
      </c>
      <c r="I1230" s="100">
        <v>93.7</v>
      </c>
      <c r="J1230" s="100">
        <v>127</v>
      </c>
      <c r="K1230" s="100">
        <v>92.1</v>
      </c>
      <c r="L1230" s="100">
        <v>28</v>
      </c>
      <c r="M1230" s="100">
        <v>78.599999999999994</v>
      </c>
      <c r="N1230" s="100">
        <v>144</v>
      </c>
      <c r="O1230" s="100">
        <v>99.3</v>
      </c>
      <c r="P1230" s="100">
        <v>15</v>
      </c>
      <c r="Q1230" s="100">
        <v>86.7</v>
      </c>
      <c r="R1230" s="100">
        <v>0</v>
      </c>
      <c r="S1230" s="100">
        <v>0</v>
      </c>
      <c r="T1230" s="100">
        <v>45</v>
      </c>
      <c r="U1230" s="100">
        <v>60</v>
      </c>
      <c r="V1230" s="100">
        <v>22</v>
      </c>
      <c r="W1230" s="100">
        <v>77.2</v>
      </c>
      <c r="X1230" s="100" t="s">
        <v>78</v>
      </c>
    </row>
    <row r="1231" spans="1:24">
      <c r="A1231" s="100" t="s">
        <v>954</v>
      </c>
      <c r="B1231" s="100" t="s">
        <v>985</v>
      </c>
      <c r="C1231" s="100" t="s">
        <v>890</v>
      </c>
      <c r="D1231" s="100" t="str">
        <f t="shared" si="57"/>
        <v>234860150</v>
      </c>
      <c r="E1231" s="100" t="s">
        <v>812</v>
      </c>
      <c r="F1231" s="100" t="s">
        <v>819</v>
      </c>
      <c r="G1231" s="100" t="s">
        <v>700</v>
      </c>
      <c r="H1231" s="100">
        <v>318</v>
      </c>
      <c r="I1231" s="100">
        <v>83.6</v>
      </c>
      <c r="J1231" s="100">
        <v>127</v>
      </c>
      <c r="K1231" s="100">
        <v>76.3</v>
      </c>
      <c r="L1231" s="100">
        <v>28</v>
      </c>
      <c r="M1231" s="100">
        <v>53.6</v>
      </c>
      <c r="N1231" s="100">
        <v>144</v>
      </c>
      <c r="O1231" s="100">
        <v>99.3</v>
      </c>
      <c r="P1231" s="100">
        <v>15</v>
      </c>
      <c r="Q1231" s="100">
        <v>53.4</v>
      </c>
      <c r="R1231" s="100">
        <v>0</v>
      </c>
      <c r="S1231" s="100">
        <v>0</v>
      </c>
      <c r="T1231" s="100">
        <v>45</v>
      </c>
      <c r="U1231" s="100">
        <v>37.799999999999997</v>
      </c>
      <c r="V1231" s="100">
        <v>22</v>
      </c>
      <c r="W1231" s="100">
        <v>40.9</v>
      </c>
      <c r="X1231" s="100" t="s">
        <v>78</v>
      </c>
    </row>
    <row r="1232" spans="1:24">
      <c r="A1232" s="100" t="s">
        <v>954</v>
      </c>
      <c r="B1232" s="100" t="s">
        <v>986</v>
      </c>
      <c r="C1232" s="100" t="s">
        <v>843</v>
      </c>
      <c r="D1232" s="100" t="str">
        <f t="shared" ref="D1232:D1254" si="58">A1232&amp;B1232&amp;C1232</f>
        <v>234920065</v>
      </c>
      <c r="E1232" s="100" t="s">
        <v>812</v>
      </c>
      <c r="F1232" s="100" t="s">
        <v>814</v>
      </c>
      <c r="G1232" s="100" t="s">
        <v>699</v>
      </c>
      <c r="H1232" s="100">
        <v>179</v>
      </c>
      <c r="I1232" s="100">
        <v>59.2</v>
      </c>
      <c r="J1232" s="100">
        <v>109</v>
      </c>
      <c r="K1232" s="100">
        <v>59.6</v>
      </c>
      <c r="L1232" s="100">
        <v>9</v>
      </c>
      <c r="M1232" s="100">
        <v>33.299999999999997</v>
      </c>
      <c r="N1232" s="100">
        <v>13</v>
      </c>
      <c r="O1232" s="100">
        <v>92.3</v>
      </c>
      <c r="P1232" s="100">
        <v>48</v>
      </c>
      <c r="Q1232" s="100">
        <v>54.2</v>
      </c>
      <c r="R1232" s="100">
        <v>2</v>
      </c>
      <c r="S1232" s="100">
        <v>0</v>
      </c>
      <c r="T1232" s="100">
        <v>31</v>
      </c>
      <c r="U1232" s="100">
        <v>38.700000000000003</v>
      </c>
      <c r="V1232" s="100">
        <v>85</v>
      </c>
      <c r="W1232" s="100">
        <v>53</v>
      </c>
      <c r="X1232" s="100" t="s">
        <v>78</v>
      </c>
    </row>
    <row r="1233" spans="1:24">
      <c r="A1233" s="100" t="s">
        <v>954</v>
      </c>
      <c r="B1233" s="100" t="s">
        <v>986</v>
      </c>
      <c r="C1233" s="100" t="s">
        <v>843</v>
      </c>
      <c r="D1233" s="100" t="str">
        <f t="shared" si="58"/>
        <v>234920065</v>
      </c>
      <c r="E1233" s="100" t="s">
        <v>812</v>
      </c>
      <c r="F1233" s="100" t="s">
        <v>814</v>
      </c>
      <c r="G1233" s="100" t="s">
        <v>700</v>
      </c>
      <c r="H1233" s="100">
        <v>179</v>
      </c>
      <c r="I1233" s="100">
        <v>76.5</v>
      </c>
      <c r="J1233" s="100">
        <v>109</v>
      </c>
      <c r="K1233" s="100">
        <v>79.900000000000006</v>
      </c>
      <c r="L1233" s="100">
        <v>9</v>
      </c>
      <c r="M1233" s="100">
        <v>55.5</v>
      </c>
      <c r="N1233" s="100">
        <v>13</v>
      </c>
      <c r="O1233" s="100">
        <v>100</v>
      </c>
      <c r="P1233" s="100">
        <v>48</v>
      </c>
      <c r="Q1233" s="100">
        <v>66.7</v>
      </c>
      <c r="R1233" s="100">
        <v>2</v>
      </c>
      <c r="S1233" s="100">
        <v>0</v>
      </c>
      <c r="T1233" s="100">
        <v>31</v>
      </c>
      <c r="U1233" s="100">
        <v>51.7</v>
      </c>
      <c r="V1233" s="100">
        <v>85</v>
      </c>
      <c r="W1233" s="100">
        <v>71.8</v>
      </c>
      <c r="X1233" s="100" t="s">
        <v>78</v>
      </c>
    </row>
    <row r="1234" spans="1:24">
      <c r="A1234" s="100" t="s">
        <v>954</v>
      </c>
      <c r="B1234" s="100" t="s">
        <v>986</v>
      </c>
      <c r="C1234" s="100" t="s">
        <v>843</v>
      </c>
      <c r="D1234" s="100" t="str">
        <f t="shared" si="58"/>
        <v>234920065</v>
      </c>
      <c r="E1234" s="100" t="s">
        <v>812</v>
      </c>
      <c r="F1234" s="100" t="s">
        <v>815</v>
      </c>
      <c r="G1234" s="100" t="s">
        <v>699</v>
      </c>
      <c r="H1234" s="100">
        <v>181</v>
      </c>
      <c r="I1234" s="100">
        <v>63</v>
      </c>
      <c r="J1234" s="100">
        <v>110</v>
      </c>
      <c r="K1234" s="100">
        <v>70</v>
      </c>
      <c r="L1234" s="100">
        <v>13</v>
      </c>
      <c r="M1234" s="100">
        <v>38.5</v>
      </c>
      <c r="N1234" s="100">
        <v>7</v>
      </c>
      <c r="O1234" s="100">
        <v>71.400000000000006</v>
      </c>
      <c r="P1234" s="100">
        <v>51</v>
      </c>
      <c r="Q1234" s="100">
        <v>53</v>
      </c>
      <c r="R1234" s="100">
        <v>2</v>
      </c>
      <c r="S1234" s="100">
        <v>0</v>
      </c>
      <c r="T1234" s="100">
        <v>26</v>
      </c>
      <c r="U1234" s="100">
        <v>42.3</v>
      </c>
      <c r="V1234" s="100">
        <v>68</v>
      </c>
      <c r="W1234" s="100">
        <v>51.5</v>
      </c>
      <c r="X1234" s="100" t="s">
        <v>78</v>
      </c>
    </row>
    <row r="1235" spans="1:24">
      <c r="A1235" s="100" t="s">
        <v>954</v>
      </c>
      <c r="B1235" s="100" t="s">
        <v>986</v>
      </c>
      <c r="C1235" s="100" t="s">
        <v>843</v>
      </c>
      <c r="D1235" s="100" t="str">
        <f t="shared" si="58"/>
        <v>234920065</v>
      </c>
      <c r="E1235" s="100" t="s">
        <v>812</v>
      </c>
      <c r="F1235" s="100" t="s">
        <v>815</v>
      </c>
      <c r="G1235" s="100" t="s">
        <v>700</v>
      </c>
      <c r="H1235" s="100">
        <v>181</v>
      </c>
      <c r="I1235" s="100">
        <v>74</v>
      </c>
      <c r="J1235" s="100">
        <v>110</v>
      </c>
      <c r="K1235" s="100">
        <v>80.900000000000006</v>
      </c>
      <c r="L1235" s="100">
        <v>13</v>
      </c>
      <c r="M1235" s="100">
        <v>38.5</v>
      </c>
      <c r="N1235" s="100">
        <v>7</v>
      </c>
      <c r="O1235" s="100">
        <v>85.8</v>
      </c>
      <c r="P1235" s="100">
        <v>51</v>
      </c>
      <c r="Q1235" s="100">
        <v>66.599999999999994</v>
      </c>
      <c r="R1235" s="100">
        <v>2</v>
      </c>
      <c r="S1235" s="100">
        <v>0</v>
      </c>
      <c r="T1235" s="100">
        <v>26</v>
      </c>
      <c r="U1235" s="100">
        <v>61.6</v>
      </c>
      <c r="V1235" s="100">
        <v>68</v>
      </c>
      <c r="W1235" s="100">
        <v>64.7</v>
      </c>
      <c r="X1235" s="100" t="s">
        <v>78</v>
      </c>
    </row>
    <row r="1236" spans="1:24">
      <c r="A1236" s="100" t="s">
        <v>954</v>
      </c>
      <c r="B1236" s="100" t="s">
        <v>986</v>
      </c>
      <c r="C1236" s="100" t="s">
        <v>843</v>
      </c>
      <c r="D1236" s="100" t="str">
        <f t="shared" si="58"/>
        <v>234920065</v>
      </c>
      <c r="E1236" s="100" t="s">
        <v>812</v>
      </c>
      <c r="F1236" s="100" t="s">
        <v>816</v>
      </c>
      <c r="G1236" s="100" t="s">
        <v>699</v>
      </c>
      <c r="H1236" s="100">
        <v>144</v>
      </c>
      <c r="I1236" s="100">
        <v>58.3</v>
      </c>
      <c r="J1236" s="100">
        <v>81</v>
      </c>
      <c r="K1236" s="100">
        <v>60.5</v>
      </c>
      <c r="L1236" s="100">
        <v>8</v>
      </c>
      <c r="M1236" s="100">
        <v>37.5</v>
      </c>
      <c r="N1236" s="100">
        <v>12</v>
      </c>
      <c r="O1236" s="100">
        <v>91.6</v>
      </c>
      <c r="P1236" s="100">
        <v>43</v>
      </c>
      <c r="Q1236" s="100">
        <v>48.9</v>
      </c>
      <c r="R1236" s="100">
        <v>2</v>
      </c>
      <c r="S1236" s="100">
        <v>0</v>
      </c>
      <c r="T1236" s="100">
        <v>26</v>
      </c>
      <c r="U1236" s="100">
        <v>11.5</v>
      </c>
      <c r="V1236" s="100">
        <v>53</v>
      </c>
      <c r="W1236" s="100">
        <v>41.5</v>
      </c>
      <c r="X1236" s="100" t="s">
        <v>78</v>
      </c>
    </row>
    <row r="1237" spans="1:24">
      <c r="A1237" s="100" t="s">
        <v>954</v>
      </c>
      <c r="B1237" s="100" t="s">
        <v>986</v>
      </c>
      <c r="C1237" s="100" t="s">
        <v>843</v>
      </c>
      <c r="D1237" s="100" t="str">
        <f t="shared" si="58"/>
        <v>234920065</v>
      </c>
      <c r="E1237" s="100" t="s">
        <v>812</v>
      </c>
      <c r="F1237" s="100" t="s">
        <v>816</v>
      </c>
      <c r="G1237" s="100" t="s">
        <v>700</v>
      </c>
      <c r="H1237" s="100">
        <v>144</v>
      </c>
      <c r="I1237" s="100">
        <v>83.4</v>
      </c>
      <c r="J1237" s="100">
        <v>81</v>
      </c>
      <c r="K1237" s="100">
        <v>86.4</v>
      </c>
      <c r="L1237" s="100">
        <v>8</v>
      </c>
      <c r="M1237" s="100">
        <v>75</v>
      </c>
      <c r="N1237" s="100">
        <v>12</v>
      </c>
      <c r="O1237" s="100">
        <v>100</v>
      </c>
      <c r="P1237" s="100">
        <v>43</v>
      </c>
      <c r="Q1237" s="100">
        <v>74.400000000000006</v>
      </c>
      <c r="R1237" s="100">
        <v>2</v>
      </c>
      <c r="S1237" s="100">
        <v>50</v>
      </c>
      <c r="T1237" s="100">
        <v>26</v>
      </c>
      <c r="U1237" s="100">
        <v>42.3</v>
      </c>
      <c r="V1237" s="100">
        <v>53</v>
      </c>
      <c r="W1237" s="100">
        <v>73.5</v>
      </c>
      <c r="X1237" s="100" t="s">
        <v>78</v>
      </c>
    </row>
    <row r="1238" spans="1:24">
      <c r="A1238" s="100" t="s">
        <v>987</v>
      </c>
      <c r="B1238" s="100" t="s">
        <v>988</v>
      </c>
      <c r="C1238" s="100" t="s">
        <v>810</v>
      </c>
      <c r="D1238" s="100" t="str">
        <f t="shared" si="58"/>
        <v>250100010</v>
      </c>
      <c r="E1238" s="100" t="s">
        <v>812</v>
      </c>
      <c r="F1238" s="100" t="s">
        <v>811</v>
      </c>
      <c r="G1238" s="100" t="s">
        <v>699</v>
      </c>
      <c r="H1238" s="100">
        <v>76</v>
      </c>
      <c r="I1238" s="100">
        <v>64.400000000000006</v>
      </c>
      <c r="J1238" s="100">
        <v>1</v>
      </c>
      <c r="K1238" s="100">
        <v>100</v>
      </c>
      <c r="L1238" s="100">
        <v>62</v>
      </c>
      <c r="M1238" s="100">
        <v>66.099999999999994</v>
      </c>
      <c r="N1238" s="100">
        <v>0</v>
      </c>
      <c r="O1238" s="100">
        <v>0</v>
      </c>
      <c r="P1238" s="100">
        <v>13</v>
      </c>
      <c r="Q1238" s="100">
        <v>53.8</v>
      </c>
      <c r="R1238" s="100">
        <v>7</v>
      </c>
      <c r="S1238" s="100">
        <v>0</v>
      </c>
      <c r="T1238" s="100">
        <v>13</v>
      </c>
      <c r="U1238" s="100">
        <v>23.1</v>
      </c>
      <c r="V1238" s="100">
        <v>63</v>
      </c>
      <c r="W1238" s="100">
        <v>65.099999999999994</v>
      </c>
      <c r="X1238" s="100" t="s">
        <v>78</v>
      </c>
    </row>
    <row r="1239" spans="1:24">
      <c r="A1239" s="100" t="s">
        <v>987</v>
      </c>
      <c r="B1239" s="100" t="s">
        <v>988</v>
      </c>
      <c r="C1239" s="100" t="s">
        <v>810</v>
      </c>
      <c r="D1239" s="100" t="str">
        <f t="shared" si="58"/>
        <v>250100010</v>
      </c>
      <c r="E1239" s="100" t="s">
        <v>812</v>
      </c>
      <c r="F1239" s="100" t="s">
        <v>811</v>
      </c>
      <c r="G1239" s="100" t="s">
        <v>700</v>
      </c>
      <c r="H1239" s="100">
        <v>76</v>
      </c>
      <c r="I1239" s="100">
        <v>39.4</v>
      </c>
      <c r="J1239" s="100">
        <v>1</v>
      </c>
      <c r="K1239" s="100">
        <v>100</v>
      </c>
      <c r="L1239" s="100">
        <v>62</v>
      </c>
      <c r="M1239" s="100">
        <v>38.700000000000003</v>
      </c>
      <c r="N1239" s="100">
        <v>0</v>
      </c>
      <c r="O1239" s="100">
        <v>0</v>
      </c>
      <c r="P1239" s="100">
        <v>13</v>
      </c>
      <c r="Q1239" s="100">
        <v>38.5</v>
      </c>
      <c r="R1239" s="100">
        <v>7</v>
      </c>
      <c r="S1239" s="100">
        <v>0</v>
      </c>
      <c r="T1239" s="100">
        <v>13</v>
      </c>
      <c r="U1239" s="100">
        <v>15.4</v>
      </c>
      <c r="V1239" s="100">
        <v>63</v>
      </c>
      <c r="W1239" s="100">
        <v>39.700000000000003</v>
      </c>
      <c r="X1239" s="100" t="s">
        <v>78</v>
      </c>
    </row>
    <row r="1240" spans="1:24">
      <c r="A1240" s="100" t="s">
        <v>987</v>
      </c>
      <c r="B1240" s="100" t="s">
        <v>988</v>
      </c>
      <c r="C1240" s="100" t="s">
        <v>854</v>
      </c>
      <c r="D1240" s="100" t="str">
        <f t="shared" si="58"/>
        <v>250100070</v>
      </c>
      <c r="E1240" s="100" t="s">
        <v>812</v>
      </c>
      <c r="F1240" s="100" t="s">
        <v>817</v>
      </c>
      <c r="G1240" s="100" t="s">
        <v>699</v>
      </c>
      <c r="H1240" s="100">
        <v>75</v>
      </c>
      <c r="I1240" s="100">
        <v>30.7</v>
      </c>
      <c r="J1240" s="100">
        <v>2</v>
      </c>
      <c r="K1240" s="100">
        <v>50</v>
      </c>
      <c r="L1240" s="100">
        <v>52</v>
      </c>
      <c r="M1240" s="100">
        <v>32.700000000000003</v>
      </c>
      <c r="N1240" s="100">
        <v>0</v>
      </c>
      <c r="O1240" s="100">
        <v>0</v>
      </c>
      <c r="P1240" s="100">
        <v>21</v>
      </c>
      <c r="Q1240" s="100">
        <v>23.8</v>
      </c>
      <c r="R1240" s="100">
        <v>9</v>
      </c>
      <c r="S1240" s="100">
        <v>0</v>
      </c>
      <c r="T1240" s="100">
        <v>19</v>
      </c>
      <c r="U1240" s="100">
        <v>10.5</v>
      </c>
      <c r="V1240" s="100">
        <v>68</v>
      </c>
      <c r="W1240" s="100">
        <v>30.9</v>
      </c>
      <c r="X1240" s="100" t="s">
        <v>85</v>
      </c>
    </row>
    <row r="1241" spans="1:24">
      <c r="A1241" s="100" t="s">
        <v>987</v>
      </c>
      <c r="B1241" s="100" t="s">
        <v>988</v>
      </c>
      <c r="C1241" s="100" t="s">
        <v>854</v>
      </c>
      <c r="D1241" s="100" t="str">
        <f t="shared" si="58"/>
        <v>250100070</v>
      </c>
      <c r="E1241" s="100" t="s">
        <v>812</v>
      </c>
      <c r="F1241" s="100" t="s">
        <v>817</v>
      </c>
      <c r="G1241" s="100" t="s">
        <v>700</v>
      </c>
      <c r="H1241" s="100">
        <v>75</v>
      </c>
      <c r="I1241" s="100">
        <v>30.7</v>
      </c>
      <c r="J1241" s="100">
        <v>2</v>
      </c>
      <c r="K1241" s="100">
        <v>0</v>
      </c>
      <c r="L1241" s="100">
        <v>52</v>
      </c>
      <c r="M1241" s="100">
        <v>28.8</v>
      </c>
      <c r="N1241" s="100">
        <v>0</v>
      </c>
      <c r="O1241" s="100">
        <v>0</v>
      </c>
      <c r="P1241" s="100">
        <v>21</v>
      </c>
      <c r="Q1241" s="100">
        <v>38.1</v>
      </c>
      <c r="R1241" s="100">
        <v>9</v>
      </c>
      <c r="S1241" s="100">
        <v>11.1</v>
      </c>
      <c r="T1241" s="100">
        <v>19</v>
      </c>
      <c r="U1241" s="100">
        <v>10.5</v>
      </c>
      <c r="V1241" s="100">
        <v>68</v>
      </c>
      <c r="W1241" s="100">
        <v>29.4</v>
      </c>
      <c r="X1241" s="100" t="s">
        <v>85</v>
      </c>
    </row>
    <row r="1242" spans="1:24">
      <c r="A1242" s="100" t="s">
        <v>987</v>
      </c>
      <c r="B1242" s="100" t="s">
        <v>988</v>
      </c>
      <c r="C1242" s="100" t="s">
        <v>854</v>
      </c>
      <c r="D1242" s="100" t="str">
        <f t="shared" si="58"/>
        <v>250100070</v>
      </c>
      <c r="E1242" s="100" t="s">
        <v>812</v>
      </c>
      <c r="F1242" s="100" t="s">
        <v>818</v>
      </c>
      <c r="G1242" s="100" t="s">
        <v>699</v>
      </c>
      <c r="H1242" s="100">
        <v>92</v>
      </c>
      <c r="I1242" s="100">
        <v>20.7</v>
      </c>
      <c r="J1242" s="100">
        <v>2</v>
      </c>
      <c r="K1242" s="100">
        <v>50</v>
      </c>
      <c r="L1242" s="100">
        <v>67</v>
      </c>
      <c r="M1242" s="100">
        <v>17.899999999999999</v>
      </c>
      <c r="N1242" s="100">
        <v>1</v>
      </c>
      <c r="O1242" s="100">
        <v>0</v>
      </c>
      <c r="P1242" s="100">
        <v>22</v>
      </c>
      <c r="Q1242" s="100">
        <v>27.3</v>
      </c>
      <c r="R1242" s="100">
        <v>10</v>
      </c>
      <c r="S1242" s="100">
        <v>0</v>
      </c>
      <c r="T1242" s="100">
        <v>21</v>
      </c>
      <c r="U1242" s="100">
        <v>4.8</v>
      </c>
      <c r="V1242" s="100">
        <v>90</v>
      </c>
      <c r="W1242" s="100">
        <v>18.899999999999999</v>
      </c>
      <c r="X1242" s="100" t="s">
        <v>85</v>
      </c>
    </row>
    <row r="1243" spans="1:24">
      <c r="A1243" s="100" t="s">
        <v>987</v>
      </c>
      <c r="B1243" s="100" t="s">
        <v>988</v>
      </c>
      <c r="C1243" s="100" t="s">
        <v>854</v>
      </c>
      <c r="D1243" s="100" t="str">
        <f t="shared" si="58"/>
        <v>250100070</v>
      </c>
      <c r="E1243" s="100" t="s">
        <v>812</v>
      </c>
      <c r="F1243" s="100" t="s">
        <v>818</v>
      </c>
      <c r="G1243" s="100" t="s">
        <v>700</v>
      </c>
      <c r="H1243" s="100">
        <v>91</v>
      </c>
      <c r="I1243" s="100">
        <v>29.7</v>
      </c>
      <c r="J1243" s="100">
        <v>2</v>
      </c>
      <c r="K1243" s="100">
        <v>100</v>
      </c>
      <c r="L1243" s="100">
        <v>66</v>
      </c>
      <c r="M1243" s="100">
        <v>27.3</v>
      </c>
      <c r="N1243" s="100">
        <v>1</v>
      </c>
      <c r="O1243" s="100">
        <v>0</v>
      </c>
      <c r="P1243" s="100">
        <v>22</v>
      </c>
      <c r="Q1243" s="100">
        <v>31.8</v>
      </c>
      <c r="R1243" s="100">
        <v>10</v>
      </c>
      <c r="S1243" s="100">
        <v>10</v>
      </c>
      <c r="T1243" s="100">
        <v>20</v>
      </c>
      <c r="U1243" s="100">
        <v>15</v>
      </c>
      <c r="V1243" s="100">
        <v>89</v>
      </c>
      <c r="W1243" s="100">
        <v>28.1</v>
      </c>
      <c r="X1243" s="100" t="s">
        <v>85</v>
      </c>
    </row>
    <row r="1244" spans="1:24">
      <c r="A1244" s="100" t="s">
        <v>987</v>
      </c>
      <c r="B1244" s="100" t="s">
        <v>988</v>
      </c>
      <c r="C1244" s="100" t="s">
        <v>854</v>
      </c>
      <c r="D1244" s="100" t="str">
        <f t="shared" si="58"/>
        <v>250100070</v>
      </c>
      <c r="E1244" s="100" t="s">
        <v>812</v>
      </c>
      <c r="F1244" s="100" t="s">
        <v>819</v>
      </c>
      <c r="G1244" s="100" t="s">
        <v>699</v>
      </c>
      <c r="H1244" s="100">
        <v>115</v>
      </c>
      <c r="I1244" s="100">
        <v>33</v>
      </c>
      <c r="J1244" s="100">
        <v>5</v>
      </c>
      <c r="K1244" s="100">
        <v>20</v>
      </c>
      <c r="L1244" s="100">
        <v>85</v>
      </c>
      <c r="M1244" s="100">
        <v>31.8</v>
      </c>
      <c r="N1244" s="100">
        <v>0</v>
      </c>
      <c r="O1244" s="100">
        <v>0</v>
      </c>
      <c r="P1244" s="100">
        <v>25</v>
      </c>
      <c r="Q1244" s="100">
        <v>40</v>
      </c>
      <c r="R1244" s="100">
        <v>5</v>
      </c>
      <c r="S1244" s="100">
        <v>20</v>
      </c>
      <c r="T1244" s="100">
        <v>32</v>
      </c>
      <c r="U1244" s="100">
        <v>3.1</v>
      </c>
      <c r="V1244" s="100">
        <v>103</v>
      </c>
      <c r="W1244" s="100">
        <v>34</v>
      </c>
      <c r="X1244" s="100" t="s">
        <v>85</v>
      </c>
    </row>
    <row r="1245" spans="1:24">
      <c r="A1245" s="100" t="s">
        <v>987</v>
      </c>
      <c r="B1245" s="100" t="s">
        <v>988</v>
      </c>
      <c r="C1245" s="100" t="s">
        <v>854</v>
      </c>
      <c r="D1245" s="100" t="str">
        <f t="shared" si="58"/>
        <v>250100070</v>
      </c>
      <c r="E1245" s="100" t="s">
        <v>812</v>
      </c>
      <c r="F1245" s="100" t="s">
        <v>819</v>
      </c>
      <c r="G1245" s="100" t="s">
        <v>700</v>
      </c>
      <c r="H1245" s="100">
        <v>115</v>
      </c>
      <c r="I1245" s="100">
        <v>28.7</v>
      </c>
      <c r="J1245" s="100">
        <v>5</v>
      </c>
      <c r="K1245" s="100">
        <v>40</v>
      </c>
      <c r="L1245" s="100">
        <v>85</v>
      </c>
      <c r="M1245" s="100">
        <v>24.8</v>
      </c>
      <c r="N1245" s="100">
        <v>0</v>
      </c>
      <c r="O1245" s="100">
        <v>0</v>
      </c>
      <c r="P1245" s="100">
        <v>25</v>
      </c>
      <c r="Q1245" s="100">
        <v>40</v>
      </c>
      <c r="R1245" s="100">
        <v>5</v>
      </c>
      <c r="S1245" s="100">
        <v>0</v>
      </c>
      <c r="T1245" s="100">
        <v>32</v>
      </c>
      <c r="U1245" s="100">
        <v>3.1</v>
      </c>
      <c r="V1245" s="100">
        <v>103</v>
      </c>
      <c r="W1245" s="100">
        <v>29.1</v>
      </c>
      <c r="X1245" s="100" t="s">
        <v>85</v>
      </c>
    </row>
    <row r="1246" spans="1:24">
      <c r="A1246" s="100" t="s">
        <v>987</v>
      </c>
      <c r="B1246" s="100" t="s">
        <v>989</v>
      </c>
      <c r="C1246" s="100" t="s">
        <v>820</v>
      </c>
      <c r="D1246" s="100" t="str">
        <f t="shared" si="58"/>
        <v>251640060</v>
      </c>
      <c r="E1246" s="100" t="s">
        <v>812</v>
      </c>
      <c r="F1246" s="100" t="s">
        <v>817</v>
      </c>
      <c r="G1246" s="100" t="s">
        <v>699</v>
      </c>
      <c r="H1246" s="100">
        <v>134</v>
      </c>
      <c r="I1246" s="100">
        <v>36.5</v>
      </c>
      <c r="J1246" s="100">
        <v>36</v>
      </c>
      <c r="K1246" s="100">
        <v>61.1</v>
      </c>
      <c r="L1246" s="100">
        <v>22</v>
      </c>
      <c r="M1246" s="100">
        <v>22.7</v>
      </c>
      <c r="N1246" s="100">
        <v>0</v>
      </c>
      <c r="O1246" s="100">
        <v>0</v>
      </c>
      <c r="P1246" s="100">
        <v>76</v>
      </c>
      <c r="Q1246" s="100">
        <v>28.9</v>
      </c>
      <c r="R1246" s="100">
        <v>7</v>
      </c>
      <c r="S1246" s="100">
        <v>0</v>
      </c>
      <c r="T1246" s="100">
        <v>31</v>
      </c>
      <c r="U1246" s="100">
        <v>6.5</v>
      </c>
      <c r="V1246" s="100">
        <v>86</v>
      </c>
      <c r="W1246" s="100">
        <v>22.1</v>
      </c>
      <c r="X1246" s="100" t="s">
        <v>78</v>
      </c>
    </row>
    <row r="1247" spans="1:24">
      <c r="A1247" s="100" t="s">
        <v>987</v>
      </c>
      <c r="B1247" s="100" t="s">
        <v>989</v>
      </c>
      <c r="C1247" s="100" t="s">
        <v>820</v>
      </c>
      <c r="D1247" s="100" t="str">
        <f t="shared" si="58"/>
        <v>251640060</v>
      </c>
      <c r="E1247" s="100" t="s">
        <v>812</v>
      </c>
      <c r="F1247" s="100" t="s">
        <v>817</v>
      </c>
      <c r="G1247" s="100" t="s">
        <v>700</v>
      </c>
      <c r="H1247" s="100">
        <v>134</v>
      </c>
      <c r="I1247" s="100">
        <v>57.5</v>
      </c>
      <c r="J1247" s="100">
        <v>36</v>
      </c>
      <c r="K1247" s="100">
        <v>75</v>
      </c>
      <c r="L1247" s="100">
        <v>22</v>
      </c>
      <c r="M1247" s="100">
        <v>40.9</v>
      </c>
      <c r="N1247" s="100">
        <v>0</v>
      </c>
      <c r="O1247" s="100">
        <v>0</v>
      </c>
      <c r="P1247" s="100">
        <v>76</v>
      </c>
      <c r="Q1247" s="100">
        <v>53.9</v>
      </c>
      <c r="R1247" s="100">
        <v>7</v>
      </c>
      <c r="S1247" s="100">
        <v>0</v>
      </c>
      <c r="T1247" s="100">
        <v>31</v>
      </c>
      <c r="U1247" s="100">
        <v>22.6</v>
      </c>
      <c r="V1247" s="100">
        <v>86</v>
      </c>
      <c r="W1247" s="100">
        <v>47.6</v>
      </c>
      <c r="X1247" s="100" t="s">
        <v>78</v>
      </c>
    </row>
    <row r="1248" spans="1:24">
      <c r="A1248" s="100" t="s">
        <v>987</v>
      </c>
      <c r="B1248" s="100" t="s">
        <v>989</v>
      </c>
      <c r="C1248" s="100" t="s">
        <v>820</v>
      </c>
      <c r="D1248" s="100" t="str">
        <f t="shared" si="58"/>
        <v>251640060</v>
      </c>
      <c r="E1248" s="100" t="s">
        <v>812</v>
      </c>
      <c r="F1248" s="100" t="s">
        <v>818</v>
      </c>
      <c r="G1248" s="100" t="s">
        <v>699</v>
      </c>
      <c r="H1248" s="100">
        <v>111</v>
      </c>
      <c r="I1248" s="100">
        <v>44.1</v>
      </c>
      <c r="J1248" s="100">
        <v>36</v>
      </c>
      <c r="K1248" s="100">
        <v>58.4</v>
      </c>
      <c r="L1248" s="100">
        <v>12</v>
      </c>
      <c r="M1248" s="100">
        <v>25</v>
      </c>
      <c r="N1248" s="100">
        <v>5</v>
      </c>
      <c r="O1248" s="100">
        <v>80</v>
      </c>
      <c r="P1248" s="100">
        <v>58</v>
      </c>
      <c r="Q1248" s="100">
        <v>36.200000000000003</v>
      </c>
      <c r="R1248" s="100">
        <v>4</v>
      </c>
      <c r="S1248" s="100">
        <v>0</v>
      </c>
      <c r="T1248" s="100">
        <v>25</v>
      </c>
      <c r="U1248" s="100">
        <v>16</v>
      </c>
      <c r="V1248" s="100">
        <v>71</v>
      </c>
      <c r="W1248" s="100">
        <v>28.2</v>
      </c>
      <c r="X1248" s="100" t="s">
        <v>78</v>
      </c>
    </row>
    <row r="1249" spans="1:24">
      <c r="A1249" s="100" t="s">
        <v>987</v>
      </c>
      <c r="B1249" s="100" t="s">
        <v>989</v>
      </c>
      <c r="C1249" s="100" t="s">
        <v>820</v>
      </c>
      <c r="D1249" s="100" t="str">
        <f t="shared" si="58"/>
        <v>251640060</v>
      </c>
      <c r="E1249" s="100" t="s">
        <v>812</v>
      </c>
      <c r="F1249" s="100" t="s">
        <v>818</v>
      </c>
      <c r="G1249" s="100" t="s">
        <v>700</v>
      </c>
      <c r="H1249" s="100">
        <v>111</v>
      </c>
      <c r="I1249" s="100">
        <v>54</v>
      </c>
      <c r="J1249" s="100">
        <v>36</v>
      </c>
      <c r="K1249" s="100">
        <v>80.599999999999994</v>
      </c>
      <c r="L1249" s="100">
        <v>12</v>
      </c>
      <c r="M1249" s="100">
        <v>25</v>
      </c>
      <c r="N1249" s="100">
        <v>5</v>
      </c>
      <c r="O1249" s="100">
        <v>100</v>
      </c>
      <c r="P1249" s="100">
        <v>58</v>
      </c>
      <c r="Q1249" s="100">
        <v>39.6</v>
      </c>
      <c r="R1249" s="100">
        <v>4</v>
      </c>
      <c r="S1249" s="100">
        <v>0</v>
      </c>
      <c r="T1249" s="100">
        <v>25</v>
      </c>
      <c r="U1249" s="100">
        <v>20</v>
      </c>
      <c r="V1249" s="100">
        <v>71</v>
      </c>
      <c r="W1249" s="100">
        <v>43.7</v>
      </c>
      <c r="X1249" s="100" t="s">
        <v>78</v>
      </c>
    </row>
    <row r="1250" spans="1:24">
      <c r="A1250" s="100" t="s">
        <v>987</v>
      </c>
      <c r="B1250" s="100" t="s">
        <v>989</v>
      </c>
      <c r="C1250" s="100" t="s">
        <v>820</v>
      </c>
      <c r="D1250" s="100" t="str">
        <f t="shared" si="58"/>
        <v>251640060</v>
      </c>
      <c r="E1250" s="100" t="s">
        <v>812</v>
      </c>
      <c r="F1250" s="100" t="s">
        <v>819</v>
      </c>
      <c r="G1250" s="100" t="s">
        <v>699</v>
      </c>
      <c r="H1250" s="100">
        <v>118</v>
      </c>
      <c r="I1250" s="100">
        <v>61</v>
      </c>
      <c r="J1250" s="100">
        <v>30</v>
      </c>
      <c r="K1250" s="100">
        <v>90</v>
      </c>
      <c r="L1250" s="100">
        <v>19</v>
      </c>
      <c r="M1250" s="100">
        <v>52.6</v>
      </c>
      <c r="N1250" s="100">
        <v>2</v>
      </c>
      <c r="O1250" s="100">
        <v>100</v>
      </c>
      <c r="P1250" s="100">
        <v>66</v>
      </c>
      <c r="Q1250" s="100">
        <v>48.5</v>
      </c>
      <c r="R1250" s="100">
        <v>5</v>
      </c>
      <c r="S1250" s="100">
        <v>20</v>
      </c>
      <c r="T1250" s="100">
        <v>28</v>
      </c>
      <c r="U1250" s="100">
        <v>35.700000000000003</v>
      </c>
      <c r="V1250" s="100">
        <v>78</v>
      </c>
      <c r="W1250" s="100">
        <v>48.8</v>
      </c>
      <c r="X1250" s="100" t="s">
        <v>78</v>
      </c>
    </row>
    <row r="1251" spans="1:24">
      <c r="A1251" s="100" t="s">
        <v>987</v>
      </c>
      <c r="B1251" s="100" t="s">
        <v>989</v>
      </c>
      <c r="C1251" s="100" t="s">
        <v>820</v>
      </c>
      <c r="D1251" s="100" t="str">
        <f t="shared" si="58"/>
        <v>251640060</v>
      </c>
      <c r="E1251" s="100" t="s">
        <v>812</v>
      </c>
      <c r="F1251" s="100" t="s">
        <v>819</v>
      </c>
      <c r="G1251" s="100" t="s">
        <v>700</v>
      </c>
      <c r="H1251" s="100">
        <v>118</v>
      </c>
      <c r="I1251" s="100">
        <v>53.4</v>
      </c>
      <c r="J1251" s="100">
        <v>30</v>
      </c>
      <c r="K1251" s="100">
        <v>73.3</v>
      </c>
      <c r="L1251" s="100">
        <v>19</v>
      </c>
      <c r="M1251" s="100">
        <v>42.1</v>
      </c>
      <c r="N1251" s="100">
        <v>2</v>
      </c>
      <c r="O1251" s="100">
        <v>100</v>
      </c>
      <c r="P1251" s="100">
        <v>66</v>
      </c>
      <c r="Q1251" s="100">
        <v>45.4</v>
      </c>
      <c r="R1251" s="100">
        <v>5</v>
      </c>
      <c r="S1251" s="100">
        <v>20</v>
      </c>
      <c r="T1251" s="100">
        <v>28</v>
      </c>
      <c r="U1251" s="100">
        <v>21.4</v>
      </c>
      <c r="V1251" s="100">
        <v>78</v>
      </c>
      <c r="W1251" s="100">
        <v>46.2</v>
      </c>
      <c r="X1251" s="100" t="s">
        <v>78</v>
      </c>
    </row>
    <row r="1252" spans="1:24">
      <c r="A1252" s="100" t="s">
        <v>987</v>
      </c>
      <c r="B1252" s="100" t="s">
        <v>990</v>
      </c>
      <c r="C1252" s="100" t="s">
        <v>853</v>
      </c>
      <c r="D1252" s="100" t="str">
        <f t="shared" si="58"/>
        <v>252290045</v>
      </c>
      <c r="E1252" s="100" t="s">
        <v>812</v>
      </c>
      <c r="F1252" s="100" t="s">
        <v>817</v>
      </c>
      <c r="G1252" s="100" t="s">
        <v>699</v>
      </c>
      <c r="H1252" s="100">
        <v>223</v>
      </c>
      <c r="I1252" s="100">
        <v>72.7</v>
      </c>
      <c r="J1252" s="100">
        <v>187</v>
      </c>
      <c r="K1252" s="100">
        <v>74.3</v>
      </c>
      <c r="L1252" s="100">
        <v>11</v>
      </c>
      <c r="M1252" s="100">
        <v>45.5</v>
      </c>
      <c r="N1252" s="100">
        <v>12</v>
      </c>
      <c r="O1252" s="100">
        <v>91.6</v>
      </c>
      <c r="P1252" s="100">
        <v>12</v>
      </c>
      <c r="Q1252" s="100">
        <v>50</v>
      </c>
      <c r="R1252" s="100">
        <v>0</v>
      </c>
      <c r="S1252" s="100">
        <v>0</v>
      </c>
      <c r="T1252" s="100">
        <v>48</v>
      </c>
      <c r="U1252" s="100">
        <v>25</v>
      </c>
      <c r="V1252" s="100">
        <v>36</v>
      </c>
      <c r="W1252" s="100">
        <v>50</v>
      </c>
      <c r="X1252" s="100" t="s">
        <v>78</v>
      </c>
    </row>
    <row r="1253" spans="1:24">
      <c r="A1253" s="100" t="s">
        <v>987</v>
      </c>
      <c r="B1253" s="100" t="s">
        <v>990</v>
      </c>
      <c r="C1253" s="100" t="s">
        <v>853</v>
      </c>
      <c r="D1253" s="100" t="str">
        <f t="shared" si="58"/>
        <v>252290045</v>
      </c>
      <c r="E1253" s="100" t="s">
        <v>812</v>
      </c>
      <c r="F1253" s="100" t="s">
        <v>817</v>
      </c>
      <c r="G1253" s="100" t="s">
        <v>700</v>
      </c>
      <c r="H1253" s="100">
        <v>223</v>
      </c>
      <c r="I1253" s="100">
        <v>81.099999999999994</v>
      </c>
      <c r="J1253" s="100">
        <v>187</v>
      </c>
      <c r="K1253" s="100">
        <v>82.4</v>
      </c>
      <c r="L1253" s="100">
        <v>11</v>
      </c>
      <c r="M1253" s="100">
        <v>63.6</v>
      </c>
      <c r="N1253" s="100">
        <v>12</v>
      </c>
      <c r="O1253" s="100">
        <v>91.6</v>
      </c>
      <c r="P1253" s="100">
        <v>12</v>
      </c>
      <c r="Q1253" s="100">
        <v>66.7</v>
      </c>
      <c r="R1253" s="100">
        <v>0</v>
      </c>
      <c r="S1253" s="100">
        <v>0</v>
      </c>
      <c r="T1253" s="100">
        <v>48</v>
      </c>
      <c r="U1253" s="100">
        <v>41.7</v>
      </c>
      <c r="V1253" s="100">
        <v>36</v>
      </c>
      <c r="W1253" s="100">
        <v>63.9</v>
      </c>
      <c r="X1253" s="100" t="s">
        <v>78</v>
      </c>
    </row>
    <row r="1254" spans="1:24">
      <c r="A1254" s="100" t="s">
        <v>987</v>
      </c>
      <c r="B1254" s="100" t="s">
        <v>990</v>
      </c>
      <c r="C1254" s="100" t="s">
        <v>853</v>
      </c>
      <c r="D1254" s="100" t="str">
        <f t="shared" si="58"/>
        <v>252290045</v>
      </c>
      <c r="E1254" s="100" t="s">
        <v>812</v>
      </c>
      <c r="F1254" s="100" t="s">
        <v>818</v>
      </c>
      <c r="G1254" s="100" t="s">
        <v>699</v>
      </c>
      <c r="H1254" s="100">
        <v>240</v>
      </c>
      <c r="I1254" s="100">
        <v>61.7</v>
      </c>
      <c r="J1254" s="100">
        <v>202</v>
      </c>
      <c r="K1254" s="100">
        <v>64.3</v>
      </c>
      <c r="L1254" s="100">
        <v>15</v>
      </c>
      <c r="M1254" s="100">
        <v>53.3</v>
      </c>
      <c r="N1254" s="100">
        <v>11</v>
      </c>
      <c r="O1254" s="100">
        <v>81.8</v>
      </c>
      <c r="P1254" s="100">
        <v>12</v>
      </c>
      <c r="Q1254" s="100">
        <v>8.3000000000000007</v>
      </c>
      <c r="R1254" s="100">
        <v>3</v>
      </c>
      <c r="S1254" s="100">
        <v>0</v>
      </c>
      <c r="T1254" s="100">
        <v>36</v>
      </c>
      <c r="U1254" s="100">
        <v>19.399999999999999</v>
      </c>
      <c r="V1254" s="100">
        <v>20</v>
      </c>
      <c r="W1254" s="100">
        <v>45</v>
      </c>
      <c r="X1254" s="100" t="s">
        <v>78</v>
      </c>
    </row>
    <row r="1255" spans="1:24">
      <c r="A1255" s="100" t="s">
        <v>987</v>
      </c>
      <c r="B1255" s="100" t="s">
        <v>990</v>
      </c>
      <c r="C1255" s="100" t="s">
        <v>853</v>
      </c>
      <c r="D1255" s="100" t="str">
        <f t="shared" ref="D1255:D1274" si="59">A1255&amp;B1255&amp;C1255</f>
        <v>252290045</v>
      </c>
      <c r="E1255" s="100" t="s">
        <v>812</v>
      </c>
      <c r="F1255" s="100" t="s">
        <v>818</v>
      </c>
      <c r="G1255" s="100" t="s">
        <v>700</v>
      </c>
      <c r="H1255" s="100">
        <v>239</v>
      </c>
      <c r="I1255" s="100">
        <v>62.7</v>
      </c>
      <c r="J1255" s="100">
        <v>202</v>
      </c>
      <c r="K1255" s="100">
        <v>64.8</v>
      </c>
      <c r="L1255" s="100">
        <v>15</v>
      </c>
      <c r="M1255" s="100">
        <v>46.7</v>
      </c>
      <c r="N1255" s="100">
        <v>11</v>
      </c>
      <c r="O1255" s="100">
        <v>90.9</v>
      </c>
      <c r="P1255" s="100">
        <v>11</v>
      </c>
      <c r="Q1255" s="100">
        <v>18.2</v>
      </c>
      <c r="R1255" s="100">
        <v>3</v>
      </c>
      <c r="S1255" s="100">
        <v>0</v>
      </c>
      <c r="T1255" s="100">
        <v>35</v>
      </c>
      <c r="U1255" s="100">
        <v>28.6</v>
      </c>
      <c r="V1255" s="100">
        <v>19</v>
      </c>
      <c r="W1255" s="100">
        <v>57.9</v>
      </c>
      <c r="X1255" s="100" t="s">
        <v>78</v>
      </c>
    </row>
    <row r="1256" spans="1:24">
      <c r="A1256" s="100" t="s">
        <v>987</v>
      </c>
      <c r="B1256" s="100" t="s">
        <v>990</v>
      </c>
      <c r="C1256" s="100" t="s">
        <v>853</v>
      </c>
      <c r="D1256" s="100" t="str">
        <f t="shared" si="59"/>
        <v>252290045</v>
      </c>
      <c r="E1256" s="100" t="s">
        <v>812</v>
      </c>
      <c r="F1256" s="100" t="s">
        <v>819</v>
      </c>
      <c r="G1256" s="100" t="s">
        <v>699</v>
      </c>
      <c r="H1256" s="100">
        <v>198</v>
      </c>
      <c r="I1256" s="100">
        <v>89.9</v>
      </c>
      <c r="J1256" s="100">
        <v>163</v>
      </c>
      <c r="K1256" s="100">
        <v>92</v>
      </c>
      <c r="L1256" s="100">
        <v>10</v>
      </c>
      <c r="M1256" s="100">
        <v>80</v>
      </c>
      <c r="N1256" s="100">
        <v>7</v>
      </c>
      <c r="O1256" s="100">
        <v>71.400000000000006</v>
      </c>
      <c r="P1256" s="100">
        <v>14</v>
      </c>
      <c r="Q1256" s="100">
        <v>78.599999999999994</v>
      </c>
      <c r="R1256" s="100">
        <v>5</v>
      </c>
      <c r="S1256" s="100">
        <v>40</v>
      </c>
      <c r="T1256" s="100">
        <v>37</v>
      </c>
      <c r="U1256" s="100">
        <v>62.2</v>
      </c>
      <c r="V1256" s="100">
        <v>15</v>
      </c>
      <c r="W1256" s="100">
        <v>80</v>
      </c>
      <c r="X1256" s="100" t="s">
        <v>78</v>
      </c>
    </row>
    <row r="1257" spans="1:24">
      <c r="A1257" s="100" t="s">
        <v>987</v>
      </c>
      <c r="B1257" s="100" t="s">
        <v>990</v>
      </c>
      <c r="C1257" s="100" t="s">
        <v>853</v>
      </c>
      <c r="D1257" s="100" t="str">
        <f t="shared" si="59"/>
        <v>252290045</v>
      </c>
      <c r="E1257" s="100" t="s">
        <v>812</v>
      </c>
      <c r="F1257" s="100" t="s">
        <v>819</v>
      </c>
      <c r="G1257" s="100" t="s">
        <v>700</v>
      </c>
      <c r="H1257" s="100">
        <v>198</v>
      </c>
      <c r="I1257" s="100">
        <v>67.7</v>
      </c>
      <c r="J1257" s="100">
        <v>163</v>
      </c>
      <c r="K1257" s="100">
        <v>70.5</v>
      </c>
      <c r="L1257" s="100">
        <v>10</v>
      </c>
      <c r="M1257" s="100">
        <v>40</v>
      </c>
      <c r="N1257" s="100">
        <v>7</v>
      </c>
      <c r="O1257" s="100">
        <v>85.7</v>
      </c>
      <c r="P1257" s="100">
        <v>14</v>
      </c>
      <c r="Q1257" s="100">
        <v>50</v>
      </c>
      <c r="R1257" s="100">
        <v>5</v>
      </c>
      <c r="S1257" s="100">
        <v>60</v>
      </c>
      <c r="T1257" s="100">
        <v>37</v>
      </c>
      <c r="U1257" s="100">
        <v>32.4</v>
      </c>
      <c r="V1257" s="100">
        <v>15</v>
      </c>
      <c r="W1257" s="100">
        <v>46.7</v>
      </c>
      <c r="X1257" s="100" t="s">
        <v>78</v>
      </c>
    </row>
    <row r="1258" spans="1:24">
      <c r="A1258" s="100" t="s">
        <v>987</v>
      </c>
      <c r="B1258" s="100" t="s">
        <v>991</v>
      </c>
      <c r="C1258" s="100" t="s">
        <v>813</v>
      </c>
      <c r="D1258" s="100" t="str">
        <f t="shared" si="59"/>
        <v>252400030</v>
      </c>
      <c r="E1258" s="100" t="s">
        <v>812</v>
      </c>
      <c r="F1258" s="100" t="s">
        <v>816</v>
      </c>
      <c r="G1258" s="100" t="s">
        <v>699</v>
      </c>
      <c r="H1258" s="100">
        <v>100</v>
      </c>
      <c r="I1258" s="100">
        <v>39</v>
      </c>
      <c r="J1258" s="100">
        <v>67</v>
      </c>
      <c r="K1258" s="100">
        <v>44.8</v>
      </c>
      <c r="L1258" s="100">
        <v>14</v>
      </c>
      <c r="M1258" s="100">
        <v>21.4</v>
      </c>
      <c r="N1258" s="100">
        <v>2</v>
      </c>
      <c r="O1258" s="100">
        <v>100</v>
      </c>
      <c r="P1258" s="100">
        <v>16</v>
      </c>
      <c r="Q1258" s="100">
        <v>25.1</v>
      </c>
      <c r="R1258" s="100">
        <v>0</v>
      </c>
      <c r="S1258" s="100">
        <v>0</v>
      </c>
      <c r="T1258" s="100">
        <v>26</v>
      </c>
      <c r="U1258" s="100">
        <v>11.5</v>
      </c>
      <c r="V1258" s="100">
        <v>65</v>
      </c>
      <c r="W1258" s="100">
        <v>36.9</v>
      </c>
      <c r="X1258" s="100" t="s">
        <v>78</v>
      </c>
    </row>
    <row r="1259" spans="1:24">
      <c r="A1259" s="100" t="s">
        <v>987</v>
      </c>
      <c r="B1259" s="100" t="s">
        <v>991</v>
      </c>
      <c r="C1259" s="100" t="s">
        <v>813</v>
      </c>
      <c r="D1259" s="100" t="str">
        <f t="shared" si="59"/>
        <v>252400030</v>
      </c>
      <c r="E1259" s="100" t="s">
        <v>812</v>
      </c>
      <c r="F1259" s="100" t="s">
        <v>816</v>
      </c>
      <c r="G1259" s="100" t="s">
        <v>700</v>
      </c>
      <c r="H1259" s="100">
        <v>101</v>
      </c>
      <c r="I1259" s="100">
        <v>55.4</v>
      </c>
      <c r="J1259" s="100">
        <v>67</v>
      </c>
      <c r="K1259" s="100">
        <v>65.7</v>
      </c>
      <c r="L1259" s="100">
        <v>15</v>
      </c>
      <c r="M1259" s="100">
        <v>33.4</v>
      </c>
      <c r="N1259" s="100">
        <v>2</v>
      </c>
      <c r="O1259" s="100">
        <v>50</v>
      </c>
      <c r="P1259" s="100">
        <v>16</v>
      </c>
      <c r="Q1259" s="100">
        <v>37.5</v>
      </c>
      <c r="R1259" s="100">
        <v>0</v>
      </c>
      <c r="S1259" s="100">
        <v>0</v>
      </c>
      <c r="T1259" s="100">
        <v>26</v>
      </c>
      <c r="U1259" s="100">
        <v>26.9</v>
      </c>
      <c r="V1259" s="100">
        <v>66</v>
      </c>
      <c r="W1259" s="100">
        <v>53.1</v>
      </c>
      <c r="X1259" s="100" t="s">
        <v>78</v>
      </c>
    </row>
    <row r="1260" spans="1:24">
      <c r="A1260" s="100" t="s">
        <v>987</v>
      </c>
      <c r="B1260" s="100" t="s">
        <v>991</v>
      </c>
      <c r="C1260" s="100" t="s">
        <v>813</v>
      </c>
      <c r="D1260" s="100" t="str">
        <f t="shared" si="59"/>
        <v>252400030</v>
      </c>
      <c r="E1260" s="100" t="s">
        <v>812</v>
      </c>
      <c r="F1260" s="100" t="s">
        <v>817</v>
      </c>
      <c r="G1260" s="100" t="s">
        <v>699</v>
      </c>
      <c r="H1260" s="100">
        <v>116</v>
      </c>
      <c r="I1260" s="100">
        <v>46.6</v>
      </c>
      <c r="J1260" s="100">
        <v>76</v>
      </c>
      <c r="K1260" s="100">
        <v>53.9</v>
      </c>
      <c r="L1260" s="100">
        <v>15</v>
      </c>
      <c r="M1260" s="100">
        <v>20</v>
      </c>
      <c r="N1260" s="100">
        <v>2</v>
      </c>
      <c r="O1260" s="100">
        <v>50</v>
      </c>
      <c r="P1260" s="100">
        <v>22</v>
      </c>
      <c r="Q1260" s="100">
        <v>36.4</v>
      </c>
      <c r="R1260" s="100">
        <v>1</v>
      </c>
      <c r="S1260" s="100">
        <v>100</v>
      </c>
      <c r="T1260" s="100">
        <v>15</v>
      </c>
      <c r="U1260" s="100">
        <v>20</v>
      </c>
      <c r="V1260" s="100">
        <v>84</v>
      </c>
      <c r="W1260" s="100">
        <v>39.299999999999997</v>
      </c>
      <c r="X1260" s="100" t="s">
        <v>78</v>
      </c>
    </row>
    <row r="1261" spans="1:24">
      <c r="A1261" s="100" t="s">
        <v>987</v>
      </c>
      <c r="B1261" s="100" t="s">
        <v>991</v>
      </c>
      <c r="C1261" s="100" t="s">
        <v>813</v>
      </c>
      <c r="D1261" s="100" t="str">
        <f t="shared" si="59"/>
        <v>252400030</v>
      </c>
      <c r="E1261" s="100" t="s">
        <v>812</v>
      </c>
      <c r="F1261" s="100" t="s">
        <v>817</v>
      </c>
      <c r="G1261" s="100" t="s">
        <v>700</v>
      </c>
      <c r="H1261" s="100">
        <v>115</v>
      </c>
      <c r="I1261" s="100">
        <v>65.3</v>
      </c>
      <c r="J1261" s="100">
        <v>75</v>
      </c>
      <c r="K1261" s="100">
        <v>73.3</v>
      </c>
      <c r="L1261" s="100">
        <v>15</v>
      </c>
      <c r="M1261" s="100">
        <v>40</v>
      </c>
      <c r="N1261" s="100">
        <v>2</v>
      </c>
      <c r="O1261" s="100">
        <v>100</v>
      </c>
      <c r="P1261" s="100">
        <v>22</v>
      </c>
      <c r="Q1261" s="100">
        <v>54.6</v>
      </c>
      <c r="R1261" s="100">
        <v>1</v>
      </c>
      <c r="S1261" s="100">
        <v>100</v>
      </c>
      <c r="T1261" s="100">
        <v>15</v>
      </c>
      <c r="U1261" s="100">
        <v>33.299999999999997</v>
      </c>
      <c r="V1261" s="100">
        <v>84</v>
      </c>
      <c r="W1261" s="100">
        <v>64.3</v>
      </c>
      <c r="X1261" s="100" t="s">
        <v>78</v>
      </c>
    </row>
    <row r="1262" spans="1:24">
      <c r="A1262" s="100" t="s">
        <v>987</v>
      </c>
      <c r="B1262" s="100" t="s">
        <v>991</v>
      </c>
      <c r="C1262" s="100" t="s">
        <v>813</v>
      </c>
      <c r="D1262" s="100" t="str">
        <f t="shared" si="59"/>
        <v>252400030</v>
      </c>
      <c r="E1262" s="100" t="s">
        <v>812</v>
      </c>
      <c r="F1262" s="100" t="s">
        <v>818</v>
      </c>
      <c r="G1262" s="100" t="s">
        <v>699</v>
      </c>
      <c r="H1262" s="100">
        <v>95</v>
      </c>
      <c r="I1262" s="100">
        <v>43.2</v>
      </c>
      <c r="J1262" s="100">
        <v>66</v>
      </c>
      <c r="K1262" s="100">
        <v>48.5</v>
      </c>
      <c r="L1262" s="100">
        <v>12</v>
      </c>
      <c r="M1262" s="100">
        <v>41.7</v>
      </c>
      <c r="N1262" s="100">
        <v>0</v>
      </c>
      <c r="O1262" s="100">
        <v>0</v>
      </c>
      <c r="P1262" s="100">
        <v>17</v>
      </c>
      <c r="Q1262" s="100">
        <v>23.5</v>
      </c>
      <c r="R1262" s="100">
        <v>1</v>
      </c>
      <c r="S1262" s="100">
        <v>0</v>
      </c>
      <c r="T1262" s="100">
        <v>25</v>
      </c>
      <c r="U1262" s="100">
        <v>28</v>
      </c>
      <c r="V1262" s="100">
        <v>69</v>
      </c>
      <c r="W1262" s="100">
        <v>37.6</v>
      </c>
      <c r="X1262" s="100" t="s">
        <v>78</v>
      </c>
    </row>
    <row r="1263" spans="1:24">
      <c r="A1263" s="100" t="s">
        <v>987</v>
      </c>
      <c r="B1263" s="100" t="s">
        <v>991</v>
      </c>
      <c r="C1263" s="100" t="s">
        <v>813</v>
      </c>
      <c r="D1263" s="100" t="str">
        <f t="shared" si="59"/>
        <v>252400030</v>
      </c>
      <c r="E1263" s="100" t="s">
        <v>812</v>
      </c>
      <c r="F1263" s="100" t="s">
        <v>818</v>
      </c>
      <c r="G1263" s="100" t="s">
        <v>700</v>
      </c>
      <c r="H1263" s="100">
        <v>96</v>
      </c>
      <c r="I1263" s="100">
        <v>44.8</v>
      </c>
      <c r="J1263" s="100">
        <v>67</v>
      </c>
      <c r="K1263" s="100">
        <v>47.7</v>
      </c>
      <c r="L1263" s="100">
        <v>12</v>
      </c>
      <c r="M1263" s="100">
        <v>33.299999999999997</v>
      </c>
      <c r="N1263" s="100">
        <v>0</v>
      </c>
      <c r="O1263" s="100">
        <v>0</v>
      </c>
      <c r="P1263" s="100">
        <v>17</v>
      </c>
      <c r="Q1263" s="100">
        <v>41.2</v>
      </c>
      <c r="R1263" s="100">
        <v>1</v>
      </c>
      <c r="S1263" s="100">
        <v>0</v>
      </c>
      <c r="T1263" s="100">
        <v>26</v>
      </c>
      <c r="U1263" s="100">
        <v>19.2</v>
      </c>
      <c r="V1263" s="100">
        <v>70</v>
      </c>
      <c r="W1263" s="100">
        <v>40</v>
      </c>
      <c r="X1263" s="100" t="s">
        <v>78</v>
      </c>
    </row>
    <row r="1264" spans="1:24">
      <c r="A1264" s="100" t="s">
        <v>987</v>
      </c>
      <c r="B1264" s="100" t="s">
        <v>991</v>
      </c>
      <c r="C1264" s="100" t="s">
        <v>813</v>
      </c>
      <c r="D1264" s="100" t="str">
        <f t="shared" si="59"/>
        <v>252400030</v>
      </c>
      <c r="E1264" s="100" t="s">
        <v>812</v>
      </c>
      <c r="F1264" s="100" t="s">
        <v>819</v>
      </c>
      <c r="G1264" s="100" t="s">
        <v>699</v>
      </c>
      <c r="H1264" s="100">
        <v>95</v>
      </c>
      <c r="I1264" s="100">
        <v>62.1</v>
      </c>
      <c r="J1264" s="100">
        <v>69</v>
      </c>
      <c r="K1264" s="100">
        <v>62.3</v>
      </c>
      <c r="L1264" s="100">
        <v>10</v>
      </c>
      <c r="M1264" s="100">
        <v>70</v>
      </c>
      <c r="N1264" s="100">
        <v>0</v>
      </c>
      <c r="O1264" s="100">
        <v>0</v>
      </c>
      <c r="P1264" s="100">
        <v>16</v>
      </c>
      <c r="Q1264" s="100">
        <v>56.3</v>
      </c>
      <c r="R1264" s="100">
        <v>0</v>
      </c>
      <c r="S1264" s="100">
        <v>0</v>
      </c>
      <c r="T1264" s="100">
        <v>23</v>
      </c>
      <c r="U1264" s="100">
        <v>30.4</v>
      </c>
      <c r="V1264" s="100">
        <v>68</v>
      </c>
      <c r="W1264" s="100">
        <v>53</v>
      </c>
      <c r="X1264" s="100" t="s">
        <v>78</v>
      </c>
    </row>
    <row r="1265" spans="1:24">
      <c r="A1265" s="100" t="s">
        <v>987</v>
      </c>
      <c r="B1265" s="100" t="s">
        <v>991</v>
      </c>
      <c r="C1265" s="100" t="s">
        <v>813</v>
      </c>
      <c r="D1265" s="100" t="str">
        <f t="shared" si="59"/>
        <v>252400030</v>
      </c>
      <c r="E1265" s="100" t="s">
        <v>812</v>
      </c>
      <c r="F1265" s="100" t="s">
        <v>819</v>
      </c>
      <c r="G1265" s="100" t="s">
        <v>700</v>
      </c>
      <c r="H1265" s="100">
        <v>96</v>
      </c>
      <c r="I1265" s="100">
        <v>39.6</v>
      </c>
      <c r="J1265" s="100">
        <v>69</v>
      </c>
      <c r="K1265" s="100">
        <v>39.1</v>
      </c>
      <c r="L1265" s="100">
        <v>11</v>
      </c>
      <c r="M1265" s="100">
        <v>54.5</v>
      </c>
      <c r="N1265" s="100">
        <v>0</v>
      </c>
      <c r="O1265" s="100">
        <v>0</v>
      </c>
      <c r="P1265" s="100">
        <v>16</v>
      </c>
      <c r="Q1265" s="100">
        <v>31.3</v>
      </c>
      <c r="R1265" s="100">
        <v>0</v>
      </c>
      <c r="S1265" s="100">
        <v>0</v>
      </c>
      <c r="T1265" s="100">
        <v>24</v>
      </c>
      <c r="U1265" s="100">
        <v>4.2</v>
      </c>
      <c r="V1265" s="100">
        <v>68</v>
      </c>
      <c r="W1265" s="100">
        <v>38.299999999999997</v>
      </c>
      <c r="X1265" s="100" t="s">
        <v>78</v>
      </c>
    </row>
    <row r="1266" spans="1:24">
      <c r="A1266" s="100" t="s">
        <v>987</v>
      </c>
      <c r="B1266" s="100" t="s">
        <v>992</v>
      </c>
      <c r="C1266" s="100" t="s">
        <v>880</v>
      </c>
      <c r="D1266" s="100" t="str">
        <f t="shared" si="59"/>
        <v>252920075</v>
      </c>
      <c r="E1266" s="100" t="s">
        <v>812</v>
      </c>
      <c r="F1266" s="100" t="s">
        <v>817</v>
      </c>
      <c r="G1266" s="100" t="s">
        <v>699</v>
      </c>
      <c r="H1266" s="100">
        <v>3</v>
      </c>
      <c r="I1266" s="100">
        <v>100</v>
      </c>
      <c r="J1266" s="100">
        <v>2</v>
      </c>
      <c r="K1266" s="100">
        <v>100</v>
      </c>
      <c r="L1266" s="100">
        <v>0</v>
      </c>
      <c r="M1266" s="100">
        <v>0</v>
      </c>
      <c r="N1266" s="100">
        <v>0</v>
      </c>
      <c r="O1266" s="100">
        <v>0</v>
      </c>
      <c r="P1266" s="100">
        <v>1</v>
      </c>
      <c r="Q1266" s="100">
        <v>100</v>
      </c>
      <c r="R1266" s="100">
        <v>0</v>
      </c>
      <c r="S1266" s="100">
        <v>0</v>
      </c>
      <c r="T1266" s="100">
        <v>3</v>
      </c>
      <c r="U1266" s="100">
        <v>100</v>
      </c>
      <c r="V1266" s="100">
        <v>0</v>
      </c>
      <c r="W1266" s="100">
        <v>0</v>
      </c>
      <c r="X1266" s="100" t="s">
        <v>78</v>
      </c>
    </row>
    <row r="1267" spans="1:24">
      <c r="A1267" s="100" t="s">
        <v>987</v>
      </c>
      <c r="B1267" s="100" t="s">
        <v>992</v>
      </c>
      <c r="C1267" s="100" t="s">
        <v>880</v>
      </c>
      <c r="D1267" s="100" t="str">
        <f t="shared" si="59"/>
        <v>252920075</v>
      </c>
      <c r="E1267" s="100" t="s">
        <v>812</v>
      </c>
      <c r="F1267" s="100" t="s">
        <v>817</v>
      </c>
      <c r="G1267" s="100" t="s">
        <v>700</v>
      </c>
      <c r="H1267" s="100">
        <v>3</v>
      </c>
      <c r="I1267" s="100">
        <v>100</v>
      </c>
      <c r="J1267" s="100">
        <v>2</v>
      </c>
      <c r="K1267" s="100">
        <v>100</v>
      </c>
      <c r="L1267" s="100">
        <v>0</v>
      </c>
      <c r="M1267" s="100">
        <v>0</v>
      </c>
      <c r="N1267" s="100">
        <v>0</v>
      </c>
      <c r="O1267" s="100">
        <v>0</v>
      </c>
      <c r="P1267" s="100">
        <v>1</v>
      </c>
      <c r="Q1267" s="100">
        <v>100</v>
      </c>
      <c r="R1267" s="100">
        <v>0</v>
      </c>
      <c r="S1267" s="100">
        <v>0</v>
      </c>
      <c r="T1267" s="100">
        <v>3</v>
      </c>
      <c r="U1267" s="100">
        <v>100</v>
      </c>
      <c r="V1267" s="100">
        <v>0</v>
      </c>
      <c r="W1267" s="100">
        <v>0</v>
      </c>
      <c r="X1267" s="100" t="s">
        <v>78</v>
      </c>
    </row>
    <row r="1268" spans="1:24">
      <c r="A1268" s="100" t="s">
        <v>987</v>
      </c>
      <c r="B1268" s="100" t="s">
        <v>993</v>
      </c>
      <c r="C1268" s="100" t="s">
        <v>820</v>
      </c>
      <c r="D1268" s="100" t="str">
        <f t="shared" si="59"/>
        <v>254360060</v>
      </c>
      <c r="E1268" s="100" t="s">
        <v>812</v>
      </c>
      <c r="F1268" s="100" t="s">
        <v>815</v>
      </c>
      <c r="G1268" s="100" t="s">
        <v>699</v>
      </c>
      <c r="H1268" s="100">
        <v>88</v>
      </c>
      <c r="I1268" s="100">
        <v>33</v>
      </c>
      <c r="J1268" s="100">
        <v>10</v>
      </c>
      <c r="K1268" s="100">
        <v>80</v>
      </c>
      <c r="L1268" s="100">
        <v>14</v>
      </c>
      <c r="M1268" s="100">
        <v>28.5</v>
      </c>
      <c r="N1268" s="100">
        <v>0</v>
      </c>
      <c r="O1268" s="100">
        <v>0</v>
      </c>
      <c r="P1268" s="100">
        <v>64</v>
      </c>
      <c r="Q1268" s="100">
        <v>26.6</v>
      </c>
      <c r="R1268" s="100">
        <v>3</v>
      </c>
      <c r="S1268" s="100">
        <v>0</v>
      </c>
      <c r="T1268" s="100">
        <v>8</v>
      </c>
      <c r="U1268" s="100">
        <v>37.5</v>
      </c>
      <c r="V1268" s="100">
        <v>74</v>
      </c>
      <c r="W1268" s="100">
        <v>29.8</v>
      </c>
      <c r="X1268" s="100" t="s">
        <v>78</v>
      </c>
    </row>
    <row r="1269" spans="1:24">
      <c r="A1269" s="100" t="s">
        <v>987</v>
      </c>
      <c r="B1269" s="100" t="s">
        <v>993</v>
      </c>
      <c r="C1269" s="100" t="s">
        <v>820</v>
      </c>
      <c r="D1269" s="100" t="str">
        <f t="shared" si="59"/>
        <v>254360060</v>
      </c>
      <c r="E1269" s="100" t="s">
        <v>812</v>
      </c>
      <c r="F1269" s="100" t="s">
        <v>815</v>
      </c>
      <c r="G1269" s="100" t="s">
        <v>700</v>
      </c>
      <c r="H1269" s="100">
        <v>88</v>
      </c>
      <c r="I1269" s="100">
        <v>56.8</v>
      </c>
      <c r="J1269" s="100">
        <v>10</v>
      </c>
      <c r="K1269" s="100">
        <v>80</v>
      </c>
      <c r="L1269" s="100">
        <v>14</v>
      </c>
      <c r="M1269" s="100">
        <v>35.700000000000003</v>
      </c>
      <c r="N1269" s="100">
        <v>0</v>
      </c>
      <c r="O1269" s="100">
        <v>0</v>
      </c>
      <c r="P1269" s="100">
        <v>64</v>
      </c>
      <c r="Q1269" s="100">
        <v>57.8</v>
      </c>
      <c r="R1269" s="100">
        <v>3</v>
      </c>
      <c r="S1269" s="100">
        <v>0</v>
      </c>
      <c r="T1269" s="100">
        <v>8</v>
      </c>
      <c r="U1269" s="100">
        <v>37.5</v>
      </c>
      <c r="V1269" s="100">
        <v>74</v>
      </c>
      <c r="W1269" s="100">
        <v>55.4</v>
      </c>
      <c r="X1269" s="100" t="s">
        <v>78</v>
      </c>
    </row>
    <row r="1270" spans="1:24">
      <c r="A1270" s="100" t="s">
        <v>987</v>
      </c>
      <c r="B1270" s="100" t="s">
        <v>993</v>
      </c>
      <c r="C1270" s="100" t="s">
        <v>820</v>
      </c>
      <c r="D1270" s="100" t="str">
        <f t="shared" si="59"/>
        <v>254360060</v>
      </c>
      <c r="E1270" s="100" t="s">
        <v>812</v>
      </c>
      <c r="F1270" s="100" t="s">
        <v>816</v>
      </c>
      <c r="G1270" s="100" t="s">
        <v>699</v>
      </c>
      <c r="H1270" s="100">
        <v>80</v>
      </c>
      <c r="I1270" s="100">
        <v>31.3</v>
      </c>
      <c r="J1270" s="100">
        <v>13</v>
      </c>
      <c r="K1270" s="100">
        <v>69.2</v>
      </c>
      <c r="L1270" s="100">
        <v>13</v>
      </c>
      <c r="M1270" s="100">
        <v>15.4</v>
      </c>
      <c r="N1270" s="100">
        <v>1</v>
      </c>
      <c r="O1270" s="100">
        <v>0</v>
      </c>
      <c r="P1270" s="100">
        <v>53</v>
      </c>
      <c r="Q1270" s="100">
        <v>26.4</v>
      </c>
      <c r="R1270" s="100">
        <v>5</v>
      </c>
      <c r="S1270" s="100">
        <v>0</v>
      </c>
      <c r="T1270" s="100">
        <v>10</v>
      </c>
      <c r="U1270" s="100">
        <v>20</v>
      </c>
      <c r="V1270" s="100">
        <v>64</v>
      </c>
      <c r="W1270" s="100">
        <v>20.3</v>
      </c>
      <c r="X1270" s="100" t="s">
        <v>78</v>
      </c>
    </row>
    <row r="1271" spans="1:24">
      <c r="A1271" s="100" t="s">
        <v>987</v>
      </c>
      <c r="B1271" s="100" t="s">
        <v>993</v>
      </c>
      <c r="C1271" s="100" t="s">
        <v>820</v>
      </c>
      <c r="D1271" s="100" t="str">
        <f t="shared" si="59"/>
        <v>254360060</v>
      </c>
      <c r="E1271" s="100" t="s">
        <v>812</v>
      </c>
      <c r="F1271" s="100" t="s">
        <v>816</v>
      </c>
      <c r="G1271" s="100" t="s">
        <v>700</v>
      </c>
      <c r="H1271" s="100">
        <v>80</v>
      </c>
      <c r="I1271" s="100">
        <v>67.599999999999994</v>
      </c>
      <c r="J1271" s="100">
        <v>13</v>
      </c>
      <c r="K1271" s="100">
        <v>84.7</v>
      </c>
      <c r="L1271" s="100">
        <v>13</v>
      </c>
      <c r="M1271" s="100">
        <v>53.8</v>
      </c>
      <c r="N1271" s="100">
        <v>1</v>
      </c>
      <c r="O1271" s="100">
        <v>100</v>
      </c>
      <c r="P1271" s="100">
        <v>53</v>
      </c>
      <c r="Q1271" s="100">
        <v>66</v>
      </c>
      <c r="R1271" s="100">
        <v>5</v>
      </c>
      <c r="S1271" s="100">
        <v>20</v>
      </c>
      <c r="T1271" s="100">
        <v>10</v>
      </c>
      <c r="U1271" s="100">
        <v>50</v>
      </c>
      <c r="V1271" s="100">
        <v>64</v>
      </c>
      <c r="W1271" s="100">
        <v>62.6</v>
      </c>
      <c r="X1271" s="100" t="s">
        <v>78</v>
      </c>
    </row>
    <row r="1272" spans="1:24">
      <c r="A1272" s="100" t="s">
        <v>987</v>
      </c>
      <c r="B1272" s="100" t="s">
        <v>993</v>
      </c>
      <c r="C1272" s="100" t="s">
        <v>820</v>
      </c>
      <c r="D1272" s="100" t="str">
        <f t="shared" si="59"/>
        <v>254360060</v>
      </c>
      <c r="E1272" s="100" t="s">
        <v>812</v>
      </c>
      <c r="F1272" s="100" t="s">
        <v>817</v>
      </c>
      <c r="G1272" s="100" t="s">
        <v>699</v>
      </c>
      <c r="H1272" s="100">
        <v>66</v>
      </c>
      <c r="I1272" s="100">
        <v>51.5</v>
      </c>
      <c r="J1272" s="100">
        <v>4</v>
      </c>
      <c r="K1272" s="100">
        <v>100</v>
      </c>
      <c r="L1272" s="100">
        <v>16</v>
      </c>
      <c r="M1272" s="100">
        <v>62.5</v>
      </c>
      <c r="N1272" s="100">
        <v>0</v>
      </c>
      <c r="O1272" s="100">
        <v>0</v>
      </c>
      <c r="P1272" s="100">
        <v>46</v>
      </c>
      <c r="Q1272" s="100">
        <v>43.5</v>
      </c>
      <c r="R1272" s="100">
        <v>3</v>
      </c>
      <c r="S1272" s="100">
        <v>0</v>
      </c>
      <c r="T1272" s="100">
        <v>6</v>
      </c>
      <c r="U1272" s="100">
        <v>16.7</v>
      </c>
      <c r="V1272" s="100">
        <v>53</v>
      </c>
      <c r="W1272" s="100">
        <v>45.3</v>
      </c>
      <c r="X1272" s="100" t="s">
        <v>78</v>
      </c>
    </row>
    <row r="1273" spans="1:24">
      <c r="A1273" s="100" t="s">
        <v>987</v>
      </c>
      <c r="B1273" s="100" t="s">
        <v>993</v>
      </c>
      <c r="C1273" s="100" t="s">
        <v>820</v>
      </c>
      <c r="D1273" s="100" t="str">
        <f t="shared" si="59"/>
        <v>254360060</v>
      </c>
      <c r="E1273" s="100" t="s">
        <v>812</v>
      </c>
      <c r="F1273" s="100" t="s">
        <v>817</v>
      </c>
      <c r="G1273" s="100" t="s">
        <v>700</v>
      </c>
      <c r="H1273" s="100">
        <v>66</v>
      </c>
      <c r="I1273" s="100">
        <v>68.2</v>
      </c>
      <c r="J1273" s="100">
        <v>4</v>
      </c>
      <c r="K1273" s="100">
        <v>75</v>
      </c>
      <c r="L1273" s="100">
        <v>16</v>
      </c>
      <c r="M1273" s="100">
        <v>68.8</v>
      </c>
      <c r="N1273" s="100">
        <v>0</v>
      </c>
      <c r="O1273" s="100">
        <v>0</v>
      </c>
      <c r="P1273" s="100">
        <v>46</v>
      </c>
      <c r="Q1273" s="100">
        <v>67.3</v>
      </c>
      <c r="R1273" s="100">
        <v>3</v>
      </c>
      <c r="S1273" s="100">
        <v>33.299999999999997</v>
      </c>
      <c r="T1273" s="100">
        <v>6</v>
      </c>
      <c r="U1273" s="100">
        <v>33.299999999999997</v>
      </c>
      <c r="V1273" s="100">
        <v>53</v>
      </c>
      <c r="W1273" s="100">
        <v>64.099999999999994</v>
      </c>
      <c r="X1273" s="100" t="s">
        <v>78</v>
      </c>
    </row>
    <row r="1274" spans="1:24">
      <c r="A1274" s="100" t="s">
        <v>987</v>
      </c>
      <c r="B1274" s="100" t="s">
        <v>993</v>
      </c>
      <c r="C1274" s="100" t="s">
        <v>820</v>
      </c>
      <c r="D1274" s="100" t="str">
        <f t="shared" si="59"/>
        <v>254360060</v>
      </c>
      <c r="E1274" s="100" t="s">
        <v>812</v>
      </c>
      <c r="F1274" s="100" t="s">
        <v>818</v>
      </c>
      <c r="G1274" s="100" t="s">
        <v>699</v>
      </c>
      <c r="H1274" s="100">
        <v>75</v>
      </c>
      <c r="I1274" s="100">
        <v>42.7</v>
      </c>
      <c r="J1274" s="100">
        <v>8</v>
      </c>
      <c r="K1274" s="100">
        <v>62.5</v>
      </c>
      <c r="L1274" s="100">
        <v>17</v>
      </c>
      <c r="M1274" s="100">
        <v>47.1</v>
      </c>
      <c r="N1274" s="100">
        <v>2</v>
      </c>
      <c r="O1274" s="100">
        <v>50</v>
      </c>
      <c r="P1274" s="100">
        <v>48</v>
      </c>
      <c r="Q1274" s="100">
        <v>37.5</v>
      </c>
      <c r="R1274" s="100">
        <v>1</v>
      </c>
      <c r="S1274" s="100">
        <v>0</v>
      </c>
      <c r="T1274" s="100">
        <v>17</v>
      </c>
      <c r="U1274" s="100">
        <v>35.299999999999997</v>
      </c>
      <c r="V1274" s="100">
        <v>56</v>
      </c>
      <c r="W1274" s="100">
        <v>42.9</v>
      </c>
      <c r="X1274" s="100" t="s">
        <v>78</v>
      </c>
    </row>
    <row r="1275" spans="1:24">
      <c r="A1275" s="100" t="s">
        <v>987</v>
      </c>
      <c r="B1275" s="100" t="s">
        <v>993</v>
      </c>
      <c r="C1275" s="100" t="s">
        <v>820</v>
      </c>
      <c r="D1275" s="100" t="str">
        <f t="shared" ref="D1275:D1294" si="60">A1275&amp;B1275&amp;C1275</f>
        <v>254360060</v>
      </c>
      <c r="E1275" s="100" t="s">
        <v>812</v>
      </c>
      <c r="F1275" s="100" t="s">
        <v>818</v>
      </c>
      <c r="G1275" s="100" t="s">
        <v>700</v>
      </c>
      <c r="H1275" s="100">
        <v>75</v>
      </c>
      <c r="I1275" s="100">
        <v>48</v>
      </c>
      <c r="J1275" s="100">
        <v>8</v>
      </c>
      <c r="K1275" s="100">
        <v>62.5</v>
      </c>
      <c r="L1275" s="100">
        <v>17</v>
      </c>
      <c r="M1275" s="100">
        <v>41.2</v>
      </c>
      <c r="N1275" s="100">
        <v>2</v>
      </c>
      <c r="O1275" s="100">
        <v>100</v>
      </c>
      <c r="P1275" s="100">
        <v>48</v>
      </c>
      <c r="Q1275" s="100">
        <v>45.9</v>
      </c>
      <c r="R1275" s="100">
        <v>1</v>
      </c>
      <c r="S1275" s="100">
        <v>0</v>
      </c>
      <c r="T1275" s="100">
        <v>17</v>
      </c>
      <c r="U1275" s="100">
        <v>35.299999999999997</v>
      </c>
      <c r="V1275" s="100">
        <v>56</v>
      </c>
      <c r="W1275" s="100">
        <v>44.7</v>
      </c>
      <c r="X1275" s="100" t="s">
        <v>78</v>
      </c>
    </row>
    <row r="1276" spans="1:24">
      <c r="A1276" s="100" t="s">
        <v>987</v>
      </c>
      <c r="B1276" s="100" t="s">
        <v>993</v>
      </c>
      <c r="C1276" s="100" t="s">
        <v>820</v>
      </c>
      <c r="D1276" s="100" t="str">
        <f t="shared" si="60"/>
        <v>254360060</v>
      </c>
      <c r="E1276" s="100" t="s">
        <v>812</v>
      </c>
      <c r="F1276" s="100" t="s">
        <v>819</v>
      </c>
      <c r="G1276" s="100" t="s">
        <v>699</v>
      </c>
      <c r="H1276" s="100">
        <v>70</v>
      </c>
      <c r="I1276" s="100">
        <v>81.400000000000006</v>
      </c>
      <c r="J1276" s="100">
        <v>9</v>
      </c>
      <c r="K1276" s="100">
        <v>88.9</v>
      </c>
      <c r="L1276" s="100">
        <v>18</v>
      </c>
      <c r="M1276" s="100">
        <v>88.9</v>
      </c>
      <c r="N1276" s="100">
        <v>1</v>
      </c>
      <c r="O1276" s="100">
        <v>100</v>
      </c>
      <c r="P1276" s="100">
        <v>42</v>
      </c>
      <c r="Q1276" s="100">
        <v>76.2</v>
      </c>
      <c r="R1276" s="100">
        <v>1</v>
      </c>
      <c r="S1276" s="100">
        <v>0</v>
      </c>
      <c r="T1276" s="100">
        <v>18</v>
      </c>
      <c r="U1276" s="100">
        <v>72.3</v>
      </c>
      <c r="V1276" s="100">
        <v>51</v>
      </c>
      <c r="W1276" s="100">
        <v>80.400000000000006</v>
      </c>
      <c r="X1276" s="100" t="s">
        <v>78</v>
      </c>
    </row>
    <row r="1277" spans="1:24">
      <c r="A1277" s="100" t="s">
        <v>987</v>
      </c>
      <c r="B1277" s="100" t="s">
        <v>993</v>
      </c>
      <c r="C1277" s="100" t="s">
        <v>820</v>
      </c>
      <c r="D1277" s="100" t="str">
        <f t="shared" si="60"/>
        <v>254360060</v>
      </c>
      <c r="E1277" s="100" t="s">
        <v>812</v>
      </c>
      <c r="F1277" s="100" t="s">
        <v>819</v>
      </c>
      <c r="G1277" s="100" t="s">
        <v>700</v>
      </c>
      <c r="H1277" s="100">
        <v>70</v>
      </c>
      <c r="I1277" s="100">
        <v>62.9</v>
      </c>
      <c r="J1277" s="100">
        <v>9</v>
      </c>
      <c r="K1277" s="100">
        <v>66.599999999999994</v>
      </c>
      <c r="L1277" s="100">
        <v>18</v>
      </c>
      <c r="M1277" s="100">
        <v>55.5</v>
      </c>
      <c r="N1277" s="100">
        <v>1</v>
      </c>
      <c r="O1277" s="100">
        <v>100</v>
      </c>
      <c r="P1277" s="100">
        <v>42</v>
      </c>
      <c r="Q1277" s="100">
        <v>64.2</v>
      </c>
      <c r="R1277" s="100">
        <v>1</v>
      </c>
      <c r="S1277" s="100">
        <v>0</v>
      </c>
      <c r="T1277" s="100">
        <v>18</v>
      </c>
      <c r="U1277" s="100">
        <v>33.4</v>
      </c>
      <c r="V1277" s="100">
        <v>51</v>
      </c>
      <c r="W1277" s="100">
        <v>62.7</v>
      </c>
      <c r="X1277" s="100" t="s">
        <v>78</v>
      </c>
    </row>
    <row r="1278" spans="1:24">
      <c r="A1278" s="100" t="s">
        <v>994</v>
      </c>
      <c r="B1278" s="100" t="s">
        <v>995</v>
      </c>
      <c r="C1278" s="100" t="s">
        <v>855</v>
      </c>
      <c r="D1278" s="100" t="str">
        <f t="shared" si="60"/>
        <v>273385100</v>
      </c>
      <c r="E1278" s="100" t="s">
        <v>812</v>
      </c>
      <c r="F1278" s="100" t="s">
        <v>814</v>
      </c>
      <c r="G1278" s="100" t="s">
        <v>699</v>
      </c>
      <c r="H1278" s="100">
        <v>50</v>
      </c>
      <c r="I1278" s="100">
        <v>72</v>
      </c>
      <c r="J1278" s="100">
        <v>28</v>
      </c>
      <c r="K1278" s="100">
        <v>85.7</v>
      </c>
      <c r="L1278" s="100">
        <v>2</v>
      </c>
      <c r="M1278" s="100">
        <v>100</v>
      </c>
      <c r="N1278" s="100">
        <v>6</v>
      </c>
      <c r="O1278" s="100">
        <v>100</v>
      </c>
      <c r="P1278" s="100">
        <v>14</v>
      </c>
      <c r="Q1278" s="100">
        <v>28.5</v>
      </c>
      <c r="R1278" s="100">
        <v>7</v>
      </c>
      <c r="S1278" s="100">
        <v>0</v>
      </c>
      <c r="T1278" s="100">
        <v>8</v>
      </c>
      <c r="U1278" s="100">
        <v>62.5</v>
      </c>
      <c r="V1278" s="100">
        <v>14</v>
      </c>
      <c r="W1278" s="100">
        <v>28.6</v>
      </c>
      <c r="X1278" s="100" t="s">
        <v>78</v>
      </c>
    </row>
    <row r="1279" spans="1:24">
      <c r="A1279" s="100" t="s">
        <v>994</v>
      </c>
      <c r="B1279" s="100" t="s">
        <v>995</v>
      </c>
      <c r="C1279" s="100" t="s">
        <v>855</v>
      </c>
      <c r="D1279" s="100" t="str">
        <f t="shared" si="60"/>
        <v>273385100</v>
      </c>
      <c r="E1279" s="100" t="s">
        <v>812</v>
      </c>
      <c r="F1279" s="100" t="s">
        <v>814</v>
      </c>
      <c r="G1279" s="100" t="s">
        <v>700</v>
      </c>
      <c r="H1279" s="100">
        <v>51</v>
      </c>
      <c r="I1279" s="100">
        <v>82.3</v>
      </c>
      <c r="J1279" s="100">
        <v>28</v>
      </c>
      <c r="K1279" s="100">
        <v>96.4</v>
      </c>
      <c r="L1279" s="100">
        <v>2</v>
      </c>
      <c r="M1279" s="100">
        <v>100</v>
      </c>
      <c r="N1279" s="100">
        <v>6</v>
      </c>
      <c r="O1279" s="100">
        <v>100</v>
      </c>
      <c r="P1279" s="100">
        <v>15</v>
      </c>
      <c r="Q1279" s="100">
        <v>46.7</v>
      </c>
      <c r="R1279" s="100">
        <v>7</v>
      </c>
      <c r="S1279" s="100">
        <v>0</v>
      </c>
      <c r="T1279" s="100">
        <v>8</v>
      </c>
      <c r="U1279" s="100">
        <v>87.5</v>
      </c>
      <c r="V1279" s="100">
        <v>14</v>
      </c>
      <c r="W1279" s="100">
        <v>42.8</v>
      </c>
      <c r="X1279" s="100" t="s">
        <v>78</v>
      </c>
    </row>
    <row r="1280" spans="1:24">
      <c r="A1280" s="100" t="s">
        <v>994</v>
      </c>
      <c r="B1280" s="100" t="s">
        <v>995</v>
      </c>
      <c r="C1280" s="100" t="s">
        <v>855</v>
      </c>
      <c r="D1280" s="100" t="str">
        <f t="shared" si="60"/>
        <v>273385100</v>
      </c>
      <c r="E1280" s="100" t="s">
        <v>812</v>
      </c>
      <c r="F1280" s="100" t="s">
        <v>815</v>
      </c>
      <c r="G1280" s="100" t="s">
        <v>699</v>
      </c>
      <c r="H1280" s="100">
        <v>54</v>
      </c>
      <c r="I1280" s="100">
        <v>57.5</v>
      </c>
      <c r="J1280" s="100">
        <v>27</v>
      </c>
      <c r="K1280" s="100">
        <v>74.099999999999994</v>
      </c>
      <c r="L1280" s="100">
        <v>3</v>
      </c>
      <c r="M1280" s="100">
        <v>66.7</v>
      </c>
      <c r="N1280" s="100">
        <v>2</v>
      </c>
      <c r="O1280" s="100">
        <v>50</v>
      </c>
      <c r="P1280" s="100">
        <v>21</v>
      </c>
      <c r="Q1280" s="100">
        <v>33.299999999999997</v>
      </c>
      <c r="R1280" s="100">
        <v>9</v>
      </c>
      <c r="S1280" s="100">
        <v>0</v>
      </c>
      <c r="T1280" s="100">
        <v>7</v>
      </c>
      <c r="U1280" s="100">
        <v>71.400000000000006</v>
      </c>
      <c r="V1280" s="100">
        <v>19</v>
      </c>
      <c r="W1280" s="100">
        <v>26.3</v>
      </c>
      <c r="X1280" s="100" t="s">
        <v>78</v>
      </c>
    </row>
    <row r="1281" spans="1:24">
      <c r="A1281" s="100" t="s">
        <v>994</v>
      </c>
      <c r="B1281" s="100" t="s">
        <v>995</v>
      </c>
      <c r="C1281" s="100" t="s">
        <v>855</v>
      </c>
      <c r="D1281" s="100" t="str">
        <f t="shared" si="60"/>
        <v>273385100</v>
      </c>
      <c r="E1281" s="100" t="s">
        <v>812</v>
      </c>
      <c r="F1281" s="100" t="s">
        <v>815</v>
      </c>
      <c r="G1281" s="100" t="s">
        <v>700</v>
      </c>
      <c r="H1281" s="100">
        <v>56</v>
      </c>
      <c r="I1281" s="100">
        <v>76.8</v>
      </c>
      <c r="J1281" s="100">
        <v>28</v>
      </c>
      <c r="K1281" s="100">
        <v>96.4</v>
      </c>
      <c r="L1281" s="100">
        <v>3</v>
      </c>
      <c r="M1281" s="100">
        <v>66.7</v>
      </c>
      <c r="N1281" s="100">
        <v>2</v>
      </c>
      <c r="O1281" s="100">
        <v>100</v>
      </c>
      <c r="P1281" s="100">
        <v>22</v>
      </c>
      <c r="Q1281" s="100">
        <v>50</v>
      </c>
      <c r="R1281" s="100">
        <v>9</v>
      </c>
      <c r="S1281" s="100">
        <v>22.2</v>
      </c>
      <c r="T1281" s="100">
        <v>9</v>
      </c>
      <c r="U1281" s="100">
        <v>77.7</v>
      </c>
      <c r="V1281" s="100">
        <v>20</v>
      </c>
      <c r="W1281" s="100">
        <v>40</v>
      </c>
      <c r="X1281" s="100" t="s">
        <v>78</v>
      </c>
    </row>
    <row r="1282" spans="1:24">
      <c r="A1282" s="100" t="s">
        <v>994</v>
      </c>
      <c r="B1282" s="100" t="s">
        <v>995</v>
      </c>
      <c r="C1282" s="100" t="s">
        <v>855</v>
      </c>
      <c r="D1282" s="100" t="str">
        <f t="shared" si="60"/>
        <v>273385100</v>
      </c>
      <c r="E1282" s="100" t="s">
        <v>812</v>
      </c>
      <c r="F1282" s="100" t="s">
        <v>816</v>
      </c>
      <c r="G1282" s="100" t="s">
        <v>699</v>
      </c>
      <c r="H1282" s="100">
        <v>66</v>
      </c>
      <c r="I1282" s="100">
        <v>56.1</v>
      </c>
      <c r="J1282" s="100">
        <v>29</v>
      </c>
      <c r="K1282" s="100">
        <v>79.3</v>
      </c>
      <c r="L1282" s="100">
        <v>6</v>
      </c>
      <c r="M1282" s="100">
        <v>33.299999999999997</v>
      </c>
      <c r="N1282" s="100">
        <v>6</v>
      </c>
      <c r="O1282" s="100">
        <v>83.3</v>
      </c>
      <c r="P1282" s="100">
        <v>24</v>
      </c>
      <c r="Q1282" s="100">
        <v>29.2</v>
      </c>
      <c r="R1282" s="100">
        <v>4</v>
      </c>
      <c r="S1282" s="100">
        <v>25</v>
      </c>
      <c r="T1282" s="100">
        <v>10</v>
      </c>
      <c r="U1282" s="100">
        <v>10</v>
      </c>
      <c r="V1282" s="100">
        <v>24</v>
      </c>
      <c r="W1282" s="100">
        <v>29.2</v>
      </c>
      <c r="X1282" s="100" t="s">
        <v>78</v>
      </c>
    </row>
    <row r="1283" spans="1:24">
      <c r="A1283" s="100" t="s">
        <v>994</v>
      </c>
      <c r="B1283" s="100" t="s">
        <v>995</v>
      </c>
      <c r="C1283" s="100" t="s">
        <v>855</v>
      </c>
      <c r="D1283" s="100" t="str">
        <f t="shared" si="60"/>
        <v>273385100</v>
      </c>
      <c r="E1283" s="100" t="s">
        <v>812</v>
      </c>
      <c r="F1283" s="100" t="s">
        <v>816</v>
      </c>
      <c r="G1283" s="100" t="s">
        <v>700</v>
      </c>
      <c r="H1283" s="100">
        <v>65</v>
      </c>
      <c r="I1283" s="100">
        <v>83.1</v>
      </c>
      <c r="J1283" s="100">
        <v>29</v>
      </c>
      <c r="K1283" s="100">
        <v>96.5</v>
      </c>
      <c r="L1283" s="100">
        <v>6</v>
      </c>
      <c r="M1283" s="100">
        <v>66.7</v>
      </c>
      <c r="N1283" s="100">
        <v>6</v>
      </c>
      <c r="O1283" s="100">
        <v>100</v>
      </c>
      <c r="P1283" s="100">
        <v>23</v>
      </c>
      <c r="Q1283" s="100">
        <v>65.2</v>
      </c>
      <c r="R1283" s="100">
        <v>3</v>
      </c>
      <c r="S1283" s="100">
        <v>33.299999999999997</v>
      </c>
      <c r="T1283" s="100">
        <v>10</v>
      </c>
      <c r="U1283" s="100">
        <v>50</v>
      </c>
      <c r="V1283" s="100">
        <v>24</v>
      </c>
      <c r="W1283" s="100">
        <v>62.5</v>
      </c>
      <c r="X1283" s="100" t="s">
        <v>78</v>
      </c>
    </row>
    <row r="1284" spans="1:24">
      <c r="A1284" s="100" t="s">
        <v>994</v>
      </c>
      <c r="B1284" s="100" t="s">
        <v>995</v>
      </c>
      <c r="C1284" s="100" t="s">
        <v>922</v>
      </c>
      <c r="D1284" s="100" t="str">
        <f t="shared" si="60"/>
        <v>273385105</v>
      </c>
      <c r="E1284" s="100" t="s">
        <v>812</v>
      </c>
      <c r="F1284" s="100" t="s">
        <v>814</v>
      </c>
      <c r="G1284" s="100" t="s">
        <v>699</v>
      </c>
      <c r="H1284" s="100">
        <v>101</v>
      </c>
      <c r="I1284" s="100">
        <v>62.4</v>
      </c>
      <c r="J1284" s="100">
        <v>56</v>
      </c>
      <c r="K1284" s="100">
        <v>73.2</v>
      </c>
      <c r="L1284" s="100">
        <v>11</v>
      </c>
      <c r="M1284" s="100">
        <v>45.5</v>
      </c>
      <c r="N1284" s="100">
        <v>4</v>
      </c>
      <c r="O1284" s="100">
        <v>50</v>
      </c>
      <c r="P1284" s="100">
        <v>29</v>
      </c>
      <c r="Q1284" s="100">
        <v>48.3</v>
      </c>
      <c r="R1284" s="100">
        <v>5</v>
      </c>
      <c r="S1284" s="100">
        <v>20</v>
      </c>
      <c r="T1284" s="100">
        <v>16</v>
      </c>
      <c r="U1284" s="100">
        <v>18.8</v>
      </c>
      <c r="V1284" s="100">
        <v>31</v>
      </c>
      <c r="W1284" s="100">
        <v>35.5</v>
      </c>
      <c r="X1284" s="100" t="s">
        <v>78</v>
      </c>
    </row>
    <row r="1285" spans="1:24">
      <c r="A1285" s="100" t="s">
        <v>994</v>
      </c>
      <c r="B1285" s="100" t="s">
        <v>995</v>
      </c>
      <c r="C1285" s="100" t="s">
        <v>922</v>
      </c>
      <c r="D1285" s="100" t="str">
        <f t="shared" si="60"/>
        <v>273385105</v>
      </c>
      <c r="E1285" s="100" t="s">
        <v>812</v>
      </c>
      <c r="F1285" s="100" t="s">
        <v>814</v>
      </c>
      <c r="G1285" s="100" t="s">
        <v>700</v>
      </c>
      <c r="H1285" s="100">
        <v>101</v>
      </c>
      <c r="I1285" s="100">
        <v>73.2</v>
      </c>
      <c r="J1285" s="100">
        <v>56</v>
      </c>
      <c r="K1285" s="100">
        <v>87.5</v>
      </c>
      <c r="L1285" s="100">
        <v>11</v>
      </c>
      <c r="M1285" s="100">
        <v>45.5</v>
      </c>
      <c r="N1285" s="100">
        <v>4</v>
      </c>
      <c r="O1285" s="100">
        <v>50</v>
      </c>
      <c r="P1285" s="100">
        <v>29</v>
      </c>
      <c r="Q1285" s="100">
        <v>58.6</v>
      </c>
      <c r="R1285" s="100">
        <v>5</v>
      </c>
      <c r="S1285" s="100">
        <v>60</v>
      </c>
      <c r="T1285" s="100">
        <v>16</v>
      </c>
      <c r="U1285" s="100">
        <v>37.5</v>
      </c>
      <c r="V1285" s="100">
        <v>31</v>
      </c>
      <c r="W1285" s="100">
        <v>45.2</v>
      </c>
      <c r="X1285" s="100" t="s">
        <v>78</v>
      </c>
    </row>
    <row r="1286" spans="1:24">
      <c r="A1286" s="100" t="s">
        <v>994</v>
      </c>
      <c r="B1286" s="100" t="s">
        <v>995</v>
      </c>
      <c r="C1286" s="100" t="s">
        <v>922</v>
      </c>
      <c r="D1286" s="100" t="str">
        <f t="shared" si="60"/>
        <v>273385105</v>
      </c>
      <c r="E1286" s="100" t="s">
        <v>812</v>
      </c>
      <c r="F1286" s="100" t="s">
        <v>815</v>
      </c>
      <c r="G1286" s="100" t="s">
        <v>699</v>
      </c>
      <c r="H1286" s="100">
        <v>114</v>
      </c>
      <c r="I1286" s="100">
        <v>58.8</v>
      </c>
      <c r="J1286" s="100">
        <v>63</v>
      </c>
      <c r="K1286" s="100">
        <v>76.099999999999994</v>
      </c>
      <c r="L1286" s="100">
        <v>15</v>
      </c>
      <c r="M1286" s="100">
        <v>53.3</v>
      </c>
      <c r="N1286" s="100">
        <v>6</v>
      </c>
      <c r="O1286" s="100">
        <v>66.7</v>
      </c>
      <c r="P1286" s="100">
        <v>29</v>
      </c>
      <c r="Q1286" s="100">
        <v>24.1</v>
      </c>
      <c r="R1286" s="100">
        <v>7</v>
      </c>
      <c r="S1286" s="100">
        <v>14.3</v>
      </c>
      <c r="T1286" s="100">
        <v>20</v>
      </c>
      <c r="U1286" s="100">
        <v>25</v>
      </c>
      <c r="V1286" s="100">
        <v>35</v>
      </c>
      <c r="W1286" s="100">
        <v>31.4</v>
      </c>
      <c r="X1286" s="100" t="s">
        <v>78</v>
      </c>
    </row>
    <row r="1287" spans="1:24">
      <c r="A1287" s="100" t="s">
        <v>994</v>
      </c>
      <c r="B1287" s="100" t="s">
        <v>995</v>
      </c>
      <c r="C1287" s="100" t="s">
        <v>922</v>
      </c>
      <c r="D1287" s="100" t="str">
        <f t="shared" si="60"/>
        <v>273385105</v>
      </c>
      <c r="E1287" s="100" t="s">
        <v>812</v>
      </c>
      <c r="F1287" s="100" t="s">
        <v>815</v>
      </c>
      <c r="G1287" s="100" t="s">
        <v>700</v>
      </c>
      <c r="H1287" s="100">
        <v>115</v>
      </c>
      <c r="I1287" s="100">
        <v>74.8</v>
      </c>
      <c r="J1287" s="100">
        <v>63</v>
      </c>
      <c r="K1287" s="100">
        <v>90.5</v>
      </c>
      <c r="L1287" s="100">
        <v>15</v>
      </c>
      <c r="M1287" s="100">
        <v>66.7</v>
      </c>
      <c r="N1287" s="100">
        <v>6</v>
      </c>
      <c r="O1287" s="100">
        <v>83.3</v>
      </c>
      <c r="P1287" s="100">
        <v>30</v>
      </c>
      <c r="Q1287" s="100">
        <v>43.3</v>
      </c>
      <c r="R1287" s="100">
        <v>7</v>
      </c>
      <c r="S1287" s="100">
        <v>28.6</v>
      </c>
      <c r="T1287" s="100">
        <v>21</v>
      </c>
      <c r="U1287" s="100">
        <v>52.3</v>
      </c>
      <c r="V1287" s="100">
        <v>36</v>
      </c>
      <c r="W1287" s="100">
        <v>50</v>
      </c>
      <c r="X1287" s="100" t="s">
        <v>78</v>
      </c>
    </row>
    <row r="1288" spans="1:24">
      <c r="A1288" s="100" t="s">
        <v>994</v>
      </c>
      <c r="B1288" s="100" t="s">
        <v>995</v>
      </c>
      <c r="C1288" s="100" t="s">
        <v>922</v>
      </c>
      <c r="D1288" s="100" t="str">
        <f t="shared" si="60"/>
        <v>273385105</v>
      </c>
      <c r="E1288" s="100" t="s">
        <v>812</v>
      </c>
      <c r="F1288" s="100" t="s">
        <v>816</v>
      </c>
      <c r="G1288" s="100" t="s">
        <v>699</v>
      </c>
      <c r="H1288" s="100">
        <v>95</v>
      </c>
      <c r="I1288" s="100">
        <v>70.599999999999994</v>
      </c>
      <c r="J1288" s="100">
        <v>59</v>
      </c>
      <c r="K1288" s="100">
        <v>89.9</v>
      </c>
      <c r="L1288" s="100">
        <v>11</v>
      </c>
      <c r="M1288" s="100">
        <v>54.5</v>
      </c>
      <c r="N1288" s="100">
        <v>2</v>
      </c>
      <c r="O1288" s="100">
        <v>50</v>
      </c>
      <c r="P1288" s="100">
        <v>23</v>
      </c>
      <c r="Q1288" s="100">
        <v>30.4</v>
      </c>
      <c r="R1288" s="100">
        <v>1</v>
      </c>
      <c r="S1288" s="100">
        <v>0</v>
      </c>
      <c r="T1288" s="100">
        <v>15</v>
      </c>
      <c r="U1288" s="100">
        <v>20</v>
      </c>
      <c r="V1288" s="100">
        <v>25</v>
      </c>
      <c r="W1288" s="100">
        <v>36</v>
      </c>
      <c r="X1288" s="100" t="s">
        <v>78</v>
      </c>
    </row>
    <row r="1289" spans="1:24">
      <c r="A1289" s="100" t="s">
        <v>994</v>
      </c>
      <c r="B1289" s="100" t="s">
        <v>995</v>
      </c>
      <c r="C1289" s="100" t="s">
        <v>922</v>
      </c>
      <c r="D1289" s="100" t="str">
        <f t="shared" si="60"/>
        <v>273385105</v>
      </c>
      <c r="E1289" s="100" t="s">
        <v>812</v>
      </c>
      <c r="F1289" s="100" t="s">
        <v>816</v>
      </c>
      <c r="G1289" s="100" t="s">
        <v>700</v>
      </c>
      <c r="H1289" s="100">
        <v>95</v>
      </c>
      <c r="I1289" s="100">
        <v>91.5</v>
      </c>
      <c r="J1289" s="100">
        <v>59</v>
      </c>
      <c r="K1289" s="100">
        <v>94.9</v>
      </c>
      <c r="L1289" s="100">
        <v>11</v>
      </c>
      <c r="M1289" s="100">
        <v>81.900000000000006</v>
      </c>
      <c r="N1289" s="100">
        <v>2</v>
      </c>
      <c r="O1289" s="100">
        <v>50</v>
      </c>
      <c r="P1289" s="100">
        <v>23</v>
      </c>
      <c r="Q1289" s="100">
        <v>91.3</v>
      </c>
      <c r="R1289" s="100">
        <v>1</v>
      </c>
      <c r="S1289" s="100">
        <v>0</v>
      </c>
      <c r="T1289" s="100">
        <v>15</v>
      </c>
      <c r="U1289" s="100">
        <v>66.7</v>
      </c>
      <c r="V1289" s="100">
        <v>25</v>
      </c>
      <c r="W1289" s="100">
        <v>76</v>
      </c>
      <c r="X1289" s="100" t="s">
        <v>78</v>
      </c>
    </row>
    <row r="1290" spans="1:24">
      <c r="A1290" s="100" t="s">
        <v>994</v>
      </c>
      <c r="B1290" s="100" t="s">
        <v>996</v>
      </c>
      <c r="C1290" s="100" t="s">
        <v>828</v>
      </c>
      <c r="D1290" s="100" t="str">
        <f t="shared" si="60"/>
        <v>274480050</v>
      </c>
      <c r="E1290" s="100" t="s">
        <v>812</v>
      </c>
      <c r="F1290" s="100" t="s">
        <v>815</v>
      </c>
      <c r="G1290" s="100" t="s">
        <v>699</v>
      </c>
      <c r="H1290" s="100">
        <v>80</v>
      </c>
      <c r="I1290" s="100">
        <v>78.8</v>
      </c>
      <c r="J1290" s="100">
        <v>48</v>
      </c>
      <c r="K1290" s="100">
        <v>83.4</v>
      </c>
      <c r="L1290" s="100">
        <v>3</v>
      </c>
      <c r="M1290" s="100">
        <v>66.7</v>
      </c>
      <c r="N1290" s="100">
        <v>10</v>
      </c>
      <c r="O1290" s="100">
        <v>80</v>
      </c>
      <c r="P1290" s="100">
        <v>16</v>
      </c>
      <c r="Q1290" s="100">
        <v>68.8</v>
      </c>
      <c r="R1290" s="100">
        <v>0</v>
      </c>
      <c r="S1290" s="100">
        <v>0</v>
      </c>
      <c r="T1290" s="100">
        <v>9</v>
      </c>
      <c r="U1290" s="100">
        <v>44.4</v>
      </c>
      <c r="V1290" s="100">
        <v>23</v>
      </c>
      <c r="W1290" s="100">
        <v>73.900000000000006</v>
      </c>
      <c r="X1290" s="100" t="s">
        <v>78</v>
      </c>
    </row>
    <row r="1291" spans="1:24">
      <c r="A1291" s="100" t="s">
        <v>994</v>
      </c>
      <c r="B1291" s="100" t="s">
        <v>996</v>
      </c>
      <c r="C1291" s="100" t="s">
        <v>828</v>
      </c>
      <c r="D1291" s="100" t="str">
        <f t="shared" si="60"/>
        <v>274480050</v>
      </c>
      <c r="E1291" s="100" t="s">
        <v>812</v>
      </c>
      <c r="F1291" s="100" t="s">
        <v>815</v>
      </c>
      <c r="G1291" s="100" t="s">
        <v>700</v>
      </c>
      <c r="H1291" s="100">
        <v>80</v>
      </c>
      <c r="I1291" s="100">
        <v>88.8</v>
      </c>
      <c r="J1291" s="100">
        <v>48</v>
      </c>
      <c r="K1291" s="100">
        <v>87.5</v>
      </c>
      <c r="L1291" s="100">
        <v>3</v>
      </c>
      <c r="M1291" s="100">
        <v>100</v>
      </c>
      <c r="N1291" s="100">
        <v>10</v>
      </c>
      <c r="O1291" s="100">
        <v>100</v>
      </c>
      <c r="P1291" s="100">
        <v>16</v>
      </c>
      <c r="Q1291" s="100">
        <v>81.3</v>
      </c>
      <c r="R1291" s="100">
        <v>0</v>
      </c>
      <c r="S1291" s="100">
        <v>0</v>
      </c>
      <c r="T1291" s="100">
        <v>9</v>
      </c>
      <c r="U1291" s="100">
        <v>66.7</v>
      </c>
      <c r="V1291" s="100">
        <v>23</v>
      </c>
      <c r="W1291" s="100">
        <v>86.9</v>
      </c>
      <c r="X1291" s="100" t="s">
        <v>78</v>
      </c>
    </row>
    <row r="1292" spans="1:24">
      <c r="A1292" s="100" t="s">
        <v>994</v>
      </c>
      <c r="B1292" s="100" t="s">
        <v>996</v>
      </c>
      <c r="C1292" s="100" t="s">
        <v>828</v>
      </c>
      <c r="D1292" s="100" t="str">
        <f t="shared" si="60"/>
        <v>274480050</v>
      </c>
      <c r="E1292" s="100" t="s">
        <v>812</v>
      </c>
      <c r="F1292" s="100" t="s">
        <v>816</v>
      </c>
      <c r="G1292" s="100" t="s">
        <v>699</v>
      </c>
      <c r="H1292" s="100">
        <v>64</v>
      </c>
      <c r="I1292" s="100">
        <v>68.8</v>
      </c>
      <c r="J1292" s="100">
        <v>43</v>
      </c>
      <c r="K1292" s="100">
        <v>67.400000000000006</v>
      </c>
      <c r="L1292" s="100">
        <v>1</v>
      </c>
      <c r="M1292" s="100">
        <v>100</v>
      </c>
      <c r="N1292" s="100">
        <v>7</v>
      </c>
      <c r="O1292" s="100">
        <v>100</v>
      </c>
      <c r="P1292" s="100">
        <v>12</v>
      </c>
      <c r="Q1292" s="100">
        <v>58.3</v>
      </c>
      <c r="R1292" s="100">
        <v>2</v>
      </c>
      <c r="S1292" s="100">
        <v>0</v>
      </c>
      <c r="T1292" s="100">
        <v>9</v>
      </c>
      <c r="U1292" s="100">
        <v>11.1</v>
      </c>
      <c r="V1292" s="100">
        <v>12</v>
      </c>
      <c r="W1292" s="100">
        <v>33.299999999999997</v>
      </c>
      <c r="X1292" s="100" t="s">
        <v>78</v>
      </c>
    </row>
    <row r="1293" spans="1:24">
      <c r="A1293" s="100" t="s">
        <v>994</v>
      </c>
      <c r="B1293" s="100" t="s">
        <v>996</v>
      </c>
      <c r="C1293" s="100" t="s">
        <v>828</v>
      </c>
      <c r="D1293" s="100" t="str">
        <f t="shared" si="60"/>
        <v>274480050</v>
      </c>
      <c r="E1293" s="100" t="s">
        <v>812</v>
      </c>
      <c r="F1293" s="100" t="s">
        <v>816</v>
      </c>
      <c r="G1293" s="100" t="s">
        <v>700</v>
      </c>
      <c r="H1293" s="100">
        <v>64</v>
      </c>
      <c r="I1293" s="100">
        <v>82.9</v>
      </c>
      <c r="J1293" s="100">
        <v>43</v>
      </c>
      <c r="K1293" s="100">
        <v>86</v>
      </c>
      <c r="L1293" s="100">
        <v>1</v>
      </c>
      <c r="M1293" s="100">
        <v>0</v>
      </c>
      <c r="N1293" s="100">
        <v>7</v>
      </c>
      <c r="O1293" s="100">
        <v>100</v>
      </c>
      <c r="P1293" s="100">
        <v>12</v>
      </c>
      <c r="Q1293" s="100">
        <v>75</v>
      </c>
      <c r="R1293" s="100">
        <v>2</v>
      </c>
      <c r="S1293" s="100">
        <v>50</v>
      </c>
      <c r="T1293" s="100">
        <v>9</v>
      </c>
      <c r="U1293" s="100">
        <v>22.2</v>
      </c>
      <c r="V1293" s="100">
        <v>12</v>
      </c>
      <c r="W1293" s="100">
        <v>66.7</v>
      </c>
      <c r="X1293" s="100" t="s">
        <v>78</v>
      </c>
    </row>
    <row r="1294" spans="1:24">
      <c r="A1294" s="100" t="s">
        <v>994</v>
      </c>
      <c r="B1294" s="100" t="s">
        <v>996</v>
      </c>
      <c r="C1294" s="100" t="s">
        <v>828</v>
      </c>
      <c r="D1294" s="100" t="str">
        <f t="shared" si="60"/>
        <v>274480050</v>
      </c>
      <c r="E1294" s="100" t="s">
        <v>812</v>
      </c>
      <c r="F1294" s="100" t="s">
        <v>817</v>
      </c>
      <c r="G1294" s="100" t="s">
        <v>699</v>
      </c>
      <c r="H1294" s="100">
        <v>74</v>
      </c>
      <c r="I1294" s="100">
        <v>66.2</v>
      </c>
      <c r="J1294" s="100">
        <v>48</v>
      </c>
      <c r="K1294" s="100">
        <v>68.8</v>
      </c>
      <c r="L1294" s="100">
        <v>2</v>
      </c>
      <c r="M1294" s="100">
        <v>100</v>
      </c>
      <c r="N1294" s="100">
        <v>7</v>
      </c>
      <c r="O1294" s="100">
        <v>71.400000000000006</v>
      </c>
      <c r="P1294" s="100">
        <v>15</v>
      </c>
      <c r="Q1294" s="100">
        <v>60</v>
      </c>
      <c r="R1294" s="100">
        <v>0</v>
      </c>
      <c r="S1294" s="100">
        <v>0</v>
      </c>
      <c r="T1294" s="100">
        <v>17</v>
      </c>
      <c r="U1294" s="100">
        <v>23.5</v>
      </c>
      <c r="V1294" s="100">
        <v>17</v>
      </c>
      <c r="W1294" s="100">
        <v>47.1</v>
      </c>
      <c r="X1294" s="100" t="s">
        <v>78</v>
      </c>
    </row>
    <row r="1295" spans="1:24">
      <c r="A1295" s="100" t="s">
        <v>994</v>
      </c>
      <c r="B1295" s="100" t="s">
        <v>996</v>
      </c>
      <c r="C1295" s="100" t="s">
        <v>828</v>
      </c>
      <c r="D1295" s="100" t="str">
        <f t="shared" ref="D1295:D1317" si="61">A1295&amp;B1295&amp;C1295</f>
        <v>274480050</v>
      </c>
      <c r="E1295" s="100" t="s">
        <v>812</v>
      </c>
      <c r="F1295" s="100" t="s">
        <v>817</v>
      </c>
      <c r="G1295" s="100" t="s">
        <v>700</v>
      </c>
      <c r="H1295" s="100">
        <v>74</v>
      </c>
      <c r="I1295" s="100">
        <v>68.900000000000006</v>
      </c>
      <c r="J1295" s="100">
        <v>48</v>
      </c>
      <c r="K1295" s="100">
        <v>68.8</v>
      </c>
      <c r="L1295" s="100">
        <v>2</v>
      </c>
      <c r="M1295" s="100">
        <v>100</v>
      </c>
      <c r="N1295" s="100">
        <v>7</v>
      </c>
      <c r="O1295" s="100">
        <v>85.7</v>
      </c>
      <c r="P1295" s="100">
        <v>15</v>
      </c>
      <c r="Q1295" s="100">
        <v>53.3</v>
      </c>
      <c r="R1295" s="100">
        <v>0</v>
      </c>
      <c r="S1295" s="100">
        <v>0</v>
      </c>
      <c r="T1295" s="100">
        <v>17</v>
      </c>
      <c r="U1295" s="100">
        <v>23.5</v>
      </c>
      <c r="V1295" s="100">
        <v>17</v>
      </c>
      <c r="W1295" s="100">
        <v>41.2</v>
      </c>
      <c r="X1295" s="100" t="s">
        <v>78</v>
      </c>
    </row>
    <row r="1296" spans="1:24">
      <c r="A1296" s="100" t="s">
        <v>994</v>
      </c>
      <c r="B1296" s="100" t="s">
        <v>996</v>
      </c>
      <c r="C1296" s="100" t="s">
        <v>828</v>
      </c>
      <c r="D1296" s="100" t="str">
        <f t="shared" si="61"/>
        <v>274480050</v>
      </c>
      <c r="E1296" s="100" t="s">
        <v>812</v>
      </c>
      <c r="F1296" s="100" t="s">
        <v>818</v>
      </c>
      <c r="G1296" s="100" t="s">
        <v>699</v>
      </c>
      <c r="H1296" s="100">
        <v>65</v>
      </c>
      <c r="I1296" s="100">
        <v>69.2</v>
      </c>
      <c r="J1296" s="100">
        <v>44</v>
      </c>
      <c r="K1296" s="100">
        <v>72.8</v>
      </c>
      <c r="L1296" s="100">
        <v>1</v>
      </c>
      <c r="M1296" s="100">
        <v>0</v>
      </c>
      <c r="N1296" s="100">
        <v>8</v>
      </c>
      <c r="O1296" s="100">
        <v>75</v>
      </c>
      <c r="P1296" s="100">
        <v>9</v>
      </c>
      <c r="Q1296" s="100">
        <v>66.7</v>
      </c>
      <c r="R1296" s="100">
        <v>0</v>
      </c>
      <c r="S1296" s="100">
        <v>0</v>
      </c>
      <c r="T1296" s="100">
        <v>9</v>
      </c>
      <c r="U1296" s="100">
        <v>11.1</v>
      </c>
      <c r="V1296" s="100">
        <v>5</v>
      </c>
      <c r="W1296" s="100">
        <v>60</v>
      </c>
      <c r="X1296" s="100" t="s">
        <v>78</v>
      </c>
    </row>
    <row r="1297" spans="1:24">
      <c r="A1297" s="100" t="s">
        <v>994</v>
      </c>
      <c r="B1297" s="100" t="s">
        <v>996</v>
      </c>
      <c r="C1297" s="100" t="s">
        <v>828</v>
      </c>
      <c r="D1297" s="100" t="str">
        <f t="shared" si="61"/>
        <v>274480050</v>
      </c>
      <c r="E1297" s="100" t="s">
        <v>812</v>
      </c>
      <c r="F1297" s="100" t="s">
        <v>818</v>
      </c>
      <c r="G1297" s="100" t="s">
        <v>700</v>
      </c>
      <c r="H1297" s="100">
        <v>65</v>
      </c>
      <c r="I1297" s="100">
        <v>76.900000000000006</v>
      </c>
      <c r="J1297" s="100">
        <v>44</v>
      </c>
      <c r="K1297" s="100">
        <v>84.1</v>
      </c>
      <c r="L1297" s="100">
        <v>1</v>
      </c>
      <c r="M1297" s="100">
        <v>100</v>
      </c>
      <c r="N1297" s="100">
        <v>8</v>
      </c>
      <c r="O1297" s="100">
        <v>87.5</v>
      </c>
      <c r="P1297" s="100">
        <v>9</v>
      </c>
      <c r="Q1297" s="100">
        <v>44.4</v>
      </c>
      <c r="R1297" s="100">
        <v>0</v>
      </c>
      <c r="S1297" s="100">
        <v>0</v>
      </c>
      <c r="T1297" s="100">
        <v>9</v>
      </c>
      <c r="U1297" s="100">
        <v>0</v>
      </c>
      <c r="V1297" s="100">
        <v>5</v>
      </c>
      <c r="W1297" s="100">
        <v>40</v>
      </c>
      <c r="X1297" s="100" t="s">
        <v>78</v>
      </c>
    </row>
    <row r="1298" spans="1:24">
      <c r="A1298" s="100" t="s">
        <v>994</v>
      </c>
      <c r="B1298" s="100" t="s">
        <v>996</v>
      </c>
      <c r="C1298" s="100" t="s">
        <v>828</v>
      </c>
      <c r="D1298" s="100" t="str">
        <f t="shared" si="61"/>
        <v>274480050</v>
      </c>
      <c r="E1298" s="100" t="s">
        <v>812</v>
      </c>
      <c r="F1298" s="100" t="s">
        <v>819</v>
      </c>
      <c r="G1298" s="100" t="s">
        <v>699</v>
      </c>
      <c r="H1298" s="100">
        <v>63</v>
      </c>
      <c r="I1298" s="100">
        <v>82.5</v>
      </c>
      <c r="J1298" s="100">
        <v>39</v>
      </c>
      <c r="K1298" s="100">
        <v>87.1</v>
      </c>
      <c r="L1298" s="100">
        <v>2</v>
      </c>
      <c r="M1298" s="100">
        <v>100</v>
      </c>
      <c r="N1298" s="100">
        <v>7</v>
      </c>
      <c r="O1298" s="100">
        <v>100</v>
      </c>
      <c r="P1298" s="100">
        <v>15</v>
      </c>
      <c r="Q1298" s="100">
        <v>60</v>
      </c>
      <c r="R1298" s="100">
        <v>2</v>
      </c>
      <c r="S1298" s="100">
        <v>50</v>
      </c>
      <c r="T1298" s="100">
        <v>11</v>
      </c>
      <c r="U1298" s="100">
        <v>27.3</v>
      </c>
      <c r="V1298" s="100">
        <v>16</v>
      </c>
      <c r="W1298" s="100">
        <v>56.3</v>
      </c>
      <c r="X1298" s="100" t="s">
        <v>78</v>
      </c>
    </row>
    <row r="1299" spans="1:24">
      <c r="A1299" s="100" t="s">
        <v>994</v>
      </c>
      <c r="B1299" s="100" t="s">
        <v>996</v>
      </c>
      <c r="C1299" s="100" t="s">
        <v>828</v>
      </c>
      <c r="D1299" s="100" t="str">
        <f t="shared" si="61"/>
        <v>274480050</v>
      </c>
      <c r="E1299" s="100" t="s">
        <v>812</v>
      </c>
      <c r="F1299" s="100" t="s">
        <v>819</v>
      </c>
      <c r="G1299" s="100" t="s">
        <v>700</v>
      </c>
      <c r="H1299" s="100">
        <v>63</v>
      </c>
      <c r="I1299" s="100">
        <v>80.900000000000006</v>
      </c>
      <c r="J1299" s="100">
        <v>39</v>
      </c>
      <c r="K1299" s="100">
        <v>84.6</v>
      </c>
      <c r="L1299" s="100">
        <v>2</v>
      </c>
      <c r="M1299" s="100">
        <v>100</v>
      </c>
      <c r="N1299" s="100">
        <v>7</v>
      </c>
      <c r="O1299" s="100">
        <v>100</v>
      </c>
      <c r="P1299" s="100">
        <v>15</v>
      </c>
      <c r="Q1299" s="100">
        <v>60</v>
      </c>
      <c r="R1299" s="100">
        <v>2</v>
      </c>
      <c r="S1299" s="100">
        <v>50</v>
      </c>
      <c r="T1299" s="100">
        <v>11</v>
      </c>
      <c r="U1299" s="100">
        <v>18.2</v>
      </c>
      <c r="V1299" s="100">
        <v>16</v>
      </c>
      <c r="W1299" s="100">
        <v>50</v>
      </c>
      <c r="X1299" s="100" t="s">
        <v>78</v>
      </c>
    </row>
    <row r="1300" spans="1:24">
      <c r="A1300" s="100" t="s">
        <v>997</v>
      </c>
      <c r="B1300" s="100" t="s">
        <v>998</v>
      </c>
      <c r="C1300" s="100" t="s">
        <v>828</v>
      </c>
      <c r="D1300" s="100" t="str">
        <f t="shared" si="61"/>
        <v>292520050</v>
      </c>
      <c r="E1300" s="100" t="s">
        <v>812</v>
      </c>
      <c r="F1300" s="100" t="s">
        <v>811</v>
      </c>
      <c r="G1300" s="100" t="s">
        <v>699</v>
      </c>
      <c r="H1300" s="100">
        <v>227</v>
      </c>
      <c r="I1300" s="100">
        <v>67.400000000000006</v>
      </c>
      <c r="J1300" s="100">
        <v>30</v>
      </c>
      <c r="K1300" s="100">
        <v>83.3</v>
      </c>
      <c r="L1300" s="100">
        <v>82</v>
      </c>
      <c r="M1300" s="100">
        <v>64.7</v>
      </c>
      <c r="N1300" s="100">
        <v>3</v>
      </c>
      <c r="O1300" s="100">
        <v>100</v>
      </c>
      <c r="P1300" s="100">
        <v>112</v>
      </c>
      <c r="Q1300" s="100">
        <v>64.3</v>
      </c>
      <c r="R1300" s="100">
        <v>20</v>
      </c>
      <c r="S1300" s="100">
        <v>40</v>
      </c>
      <c r="T1300" s="100">
        <v>44</v>
      </c>
      <c r="U1300" s="100">
        <v>31.8</v>
      </c>
      <c r="V1300" s="100">
        <v>159</v>
      </c>
      <c r="W1300" s="100">
        <v>65.400000000000006</v>
      </c>
      <c r="X1300" s="100" t="s">
        <v>85</v>
      </c>
    </row>
    <row r="1301" spans="1:24">
      <c r="A1301" s="100" t="s">
        <v>997</v>
      </c>
      <c r="B1301" s="100" t="s">
        <v>998</v>
      </c>
      <c r="C1301" s="100" t="s">
        <v>828</v>
      </c>
      <c r="D1301" s="100" t="str">
        <f t="shared" si="61"/>
        <v>292520050</v>
      </c>
      <c r="E1301" s="100" t="s">
        <v>812</v>
      </c>
      <c r="F1301" s="100" t="s">
        <v>811</v>
      </c>
      <c r="G1301" s="100" t="s">
        <v>700</v>
      </c>
      <c r="H1301" s="100">
        <v>227</v>
      </c>
      <c r="I1301" s="100">
        <v>42.3</v>
      </c>
      <c r="J1301" s="100">
        <v>30</v>
      </c>
      <c r="K1301" s="100">
        <v>60</v>
      </c>
      <c r="L1301" s="100">
        <v>82</v>
      </c>
      <c r="M1301" s="100">
        <v>36.6</v>
      </c>
      <c r="N1301" s="100">
        <v>3</v>
      </c>
      <c r="O1301" s="100">
        <v>100</v>
      </c>
      <c r="P1301" s="100">
        <v>112</v>
      </c>
      <c r="Q1301" s="100">
        <v>40.200000000000003</v>
      </c>
      <c r="R1301" s="100">
        <v>20</v>
      </c>
      <c r="S1301" s="100">
        <v>20</v>
      </c>
      <c r="T1301" s="100">
        <v>44</v>
      </c>
      <c r="U1301" s="100">
        <v>13.6</v>
      </c>
      <c r="V1301" s="100">
        <v>159</v>
      </c>
      <c r="W1301" s="100">
        <v>38.4</v>
      </c>
      <c r="X1301" s="100" t="s">
        <v>85</v>
      </c>
    </row>
    <row r="1302" spans="1:24">
      <c r="A1302" s="100" t="s">
        <v>997</v>
      </c>
      <c r="B1302" s="100" t="s">
        <v>998</v>
      </c>
      <c r="C1302" s="100" t="s">
        <v>854</v>
      </c>
      <c r="D1302" s="100" t="str">
        <f t="shared" si="61"/>
        <v>292520070</v>
      </c>
      <c r="E1302" s="100" t="s">
        <v>812</v>
      </c>
      <c r="F1302" s="100" t="s">
        <v>814</v>
      </c>
      <c r="G1302" s="100" t="s">
        <v>699</v>
      </c>
      <c r="H1302" s="100">
        <v>95</v>
      </c>
      <c r="I1302" s="100">
        <v>28.4</v>
      </c>
      <c r="J1302" s="100">
        <v>9</v>
      </c>
      <c r="K1302" s="100">
        <v>44.4</v>
      </c>
      <c r="L1302" s="100">
        <v>18</v>
      </c>
      <c r="M1302" s="100">
        <v>27.8</v>
      </c>
      <c r="N1302" s="100">
        <v>1</v>
      </c>
      <c r="O1302" s="100">
        <v>0</v>
      </c>
      <c r="P1302" s="100">
        <v>67</v>
      </c>
      <c r="Q1302" s="100">
        <v>26.9</v>
      </c>
      <c r="R1302" s="100">
        <v>7</v>
      </c>
      <c r="S1302" s="100">
        <v>0</v>
      </c>
      <c r="T1302" s="100">
        <v>12</v>
      </c>
      <c r="U1302" s="100">
        <v>16.7</v>
      </c>
      <c r="V1302" s="100">
        <v>88</v>
      </c>
      <c r="W1302" s="100">
        <v>26.1</v>
      </c>
      <c r="X1302" s="100" t="s">
        <v>78</v>
      </c>
    </row>
    <row r="1303" spans="1:24">
      <c r="A1303" s="100" t="s">
        <v>997</v>
      </c>
      <c r="B1303" s="100" t="s">
        <v>998</v>
      </c>
      <c r="C1303" s="100" t="s">
        <v>854</v>
      </c>
      <c r="D1303" s="100" t="str">
        <f t="shared" si="61"/>
        <v>292520070</v>
      </c>
      <c r="E1303" s="100" t="s">
        <v>812</v>
      </c>
      <c r="F1303" s="100" t="s">
        <v>814</v>
      </c>
      <c r="G1303" s="100" t="s">
        <v>700</v>
      </c>
      <c r="H1303" s="100">
        <v>95</v>
      </c>
      <c r="I1303" s="100">
        <v>50.6</v>
      </c>
      <c r="J1303" s="100">
        <v>9</v>
      </c>
      <c r="K1303" s="100">
        <v>66.7</v>
      </c>
      <c r="L1303" s="100">
        <v>18</v>
      </c>
      <c r="M1303" s="100">
        <v>50</v>
      </c>
      <c r="N1303" s="100">
        <v>1</v>
      </c>
      <c r="O1303" s="100">
        <v>0</v>
      </c>
      <c r="P1303" s="100">
        <v>67</v>
      </c>
      <c r="Q1303" s="100">
        <v>49.3</v>
      </c>
      <c r="R1303" s="100">
        <v>7</v>
      </c>
      <c r="S1303" s="100">
        <v>57.2</v>
      </c>
      <c r="T1303" s="100">
        <v>12</v>
      </c>
      <c r="U1303" s="100">
        <v>41.6</v>
      </c>
      <c r="V1303" s="100">
        <v>88</v>
      </c>
      <c r="W1303" s="100">
        <v>48.9</v>
      </c>
      <c r="X1303" s="100" t="s">
        <v>78</v>
      </c>
    </row>
    <row r="1304" spans="1:24">
      <c r="A1304" s="100" t="s">
        <v>997</v>
      </c>
      <c r="B1304" s="100" t="s">
        <v>998</v>
      </c>
      <c r="C1304" s="100" t="s">
        <v>854</v>
      </c>
      <c r="D1304" s="100" t="str">
        <f t="shared" si="61"/>
        <v>292520070</v>
      </c>
      <c r="E1304" s="100" t="s">
        <v>812</v>
      </c>
      <c r="F1304" s="100" t="s">
        <v>815</v>
      </c>
      <c r="G1304" s="100" t="s">
        <v>699</v>
      </c>
      <c r="H1304" s="100">
        <v>120</v>
      </c>
      <c r="I1304" s="100">
        <v>33.4</v>
      </c>
      <c r="J1304" s="100">
        <v>8</v>
      </c>
      <c r="K1304" s="100">
        <v>62.5</v>
      </c>
      <c r="L1304" s="100">
        <v>27</v>
      </c>
      <c r="M1304" s="100">
        <v>33.299999999999997</v>
      </c>
      <c r="N1304" s="100">
        <v>1</v>
      </c>
      <c r="O1304" s="100">
        <v>0</v>
      </c>
      <c r="P1304" s="100">
        <v>83</v>
      </c>
      <c r="Q1304" s="100">
        <v>30.1</v>
      </c>
      <c r="R1304" s="100">
        <v>7</v>
      </c>
      <c r="S1304" s="100">
        <v>0</v>
      </c>
      <c r="T1304" s="100">
        <v>21</v>
      </c>
      <c r="U1304" s="100">
        <v>23.8</v>
      </c>
      <c r="V1304" s="100">
        <v>112</v>
      </c>
      <c r="W1304" s="100">
        <v>31.3</v>
      </c>
      <c r="X1304" s="100" t="s">
        <v>78</v>
      </c>
    </row>
    <row r="1305" spans="1:24">
      <c r="A1305" s="100" t="s">
        <v>997</v>
      </c>
      <c r="B1305" s="100" t="s">
        <v>998</v>
      </c>
      <c r="C1305" s="100" t="s">
        <v>854</v>
      </c>
      <c r="D1305" s="100" t="str">
        <f t="shared" si="61"/>
        <v>292520070</v>
      </c>
      <c r="E1305" s="100" t="s">
        <v>812</v>
      </c>
      <c r="F1305" s="100" t="s">
        <v>815</v>
      </c>
      <c r="G1305" s="100" t="s">
        <v>700</v>
      </c>
      <c r="H1305" s="100">
        <v>120</v>
      </c>
      <c r="I1305" s="100">
        <v>59.1</v>
      </c>
      <c r="J1305" s="100">
        <v>8</v>
      </c>
      <c r="K1305" s="100">
        <v>62.5</v>
      </c>
      <c r="L1305" s="100">
        <v>27</v>
      </c>
      <c r="M1305" s="100">
        <v>59.3</v>
      </c>
      <c r="N1305" s="100">
        <v>1</v>
      </c>
      <c r="O1305" s="100">
        <v>100</v>
      </c>
      <c r="P1305" s="100">
        <v>83</v>
      </c>
      <c r="Q1305" s="100">
        <v>57.9</v>
      </c>
      <c r="R1305" s="100">
        <v>7</v>
      </c>
      <c r="S1305" s="100">
        <v>42.9</v>
      </c>
      <c r="T1305" s="100">
        <v>21</v>
      </c>
      <c r="U1305" s="100">
        <v>52.4</v>
      </c>
      <c r="V1305" s="100">
        <v>112</v>
      </c>
      <c r="W1305" s="100">
        <v>58</v>
      </c>
      <c r="X1305" s="100" t="s">
        <v>78</v>
      </c>
    </row>
    <row r="1306" spans="1:24">
      <c r="A1306" s="100" t="s">
        <v>997</v>
      </c>
      <c r="B1306" s="100" t="s">
        <v>998</v>
      </c>
      <c r="C1306" s="100" t="s">
        <v>854</v>
      </c>
      <c r="D1306" s="100" t="str">
        <f t="shared" si="61"/>
        <v>292520070</v>
      </c>
      <c r="E1306" s="100" t="s">
        <v>812</v>
      </c>
      <c r="F1306" s="100" t="s">
        <v>816</v>
      </c>
      <c r="G1306" s="100" t="s">
        <v>699</v>
      </c>
      <c r="H1306" s="100">
        <v>118</v>
      </c>
      <c r="I1306" s="100">
        <v>36.4</v>
      </c>
      <c r="J1306" s="100">
        <v>23</v>
      </c>
      <c r="K1306" s="100">
        <v>43.5</v>
      </c>
      <c r="L1306" s="100">
        <v>23</v>
      </c>
      <c r="M1306" s="100">
        <v>26.1</v>
      </c>
      <c r="N1306" s="100">
        <v>0</v>
      </c>
      <c r="O1306" s="100">
        <v>0</v>
      </c>
      <c r="P1306" s="100">
        <v>71</v>
      </c>
      <c r="Q1306" s="100">
        <v>36.6</v>
      </c>
      <c r="R1306" s="100">
        <v>1</v>
      </c>
      <c r="S1306" s="100">
        <v>0</v>
      </c>
      <c r="T1306" s="100">
        <v>21</v>
      </c>
      <c r="U1306" s="100">
        <v>14.3</v>
      </c>
      <c r="V1306" s="100">
        <v>106</v>
      </c>
      <c r="W1306" s="100">
        <v>36.799999999999997</v>
      </c>
      <c r="X1306" s="100" t="s">
        <v>78</v>
      </c>
    </row>
    <row r="1307" spans="1:24">
      <c r="A1307" s="100" t="s">
        <v>997</v>
      </c>
      <c r="B1307" s="100" t="s">
        <v>998</v>
      </c>
      <c r="C1307" s="100" t="s">
        <v>854</v>
      </c>
      <c r="D1307" s="100" t="str">
        <f t="shared" si="61"/>
        <v>292520070</v>
      </c>
      <c r="E1307" s="100" t="s">
        <v>812</v>
      </c>
      <c r="F1307" s="100" t="s">
        <v>816</v>
      </c>
      <c r="G1307" s="100" t="s">
        <v>700</v>
      </c>
      <c r="H1307" s="100">
        <v>118</v>
      </c>
      <c r="I1307" s="100">
        <v>59.3</v>
      </c>
      <c r="J1307" s="100">
        <v>23</v>
      </c>
      <c r="K1307" s="100">
        <v>47.8</v>
      </c>
      <c r="L1307" s="100">
        <v>23</v>
      </c>
      <c r="M1307" s="100">
        <v>47.8</v>
      </c>
      <c r="N1307" s="100">
        <v>0</v>
      </c>
      <c r="O1307" s="100">
        <v>0</v>
      </c>
      <c r="P1307" s="100">
        <v>71</v>
      </c>
      <c r="Q1307" s="100">
        <v>66.2</v>
      </c>
      <c r="R1307" s="100">
        <v>1</v>
      </c>
      <c r="S1307" s="100">
        <v>0</v>
      </c>
      <c r="T1307" s="100">
        <v>21</v>
      </c>
      <c r="U1307" s="100">
        <v>14.3</v>
      </c>
      <c r="V1307" s="100">
        <v>106</v>
      </c>
      <c r="W1307" s="100">
        <v>62.2</v>
      </c>
      <c r="X1307" s="100" t="s">
        <v>78</v>
      </c>
    </row>
    <row r="1308" spans="1:24">
      <c r="A1308" s="100" t="s">
        <v>997</v>
      </c>
      <c r="B1308" s="100" t="s">
        <v>998</v>
      </c>
      <c r="C1308" s="100" t="s">
        <v>854</v>
      </c>
      <c r="D1308" s="100" t="str">
        <f t="shared" si="61"/>
        <v>292520070</v>
      </c>
      <c r="E1308" s="100" t="s">
        <v>812</v>
      </c>
      <c r="F1308" s="100" t="s">
        <v>817</v>
      </c>
      <c r="G1308" s="100" t="s">
        <v>699</v>
      </c>
      <c r="H1308" s="100">
        <v>88</v>
      </c>
      <c r="I1308" s="100">
        <v>40.9</v>
      </c>
      <c r="J1308" s="100">
        <v>7</v>
      </c>
      <c r="K1308" s="100">
        <v>42.9</v>
      </c>
      <c r="L1308" s="100">
        <v>18</v>
      </c>
      <c r="M1308" s="100">
        <v>61.2</v>
      </c>
      <c r="N1308" s="100">
        <v>0</v>
      </c>
      <c r="O1308" s="100">
        <v>0</v>
      </c>
      <c r="P1308" s="100">
        <v>63</v>
      </c>
      <c r="Q1308" s="100">
        <v>34.9</v>
      </c>
      <c r="R1308" s="100">
        <v>4</v>
      </c>
      <c r="S1308" s="100">
        <v>25</v>
      </c>
      <c r="T1308" s="100">
        <v>14</v>
      </c>
      <c r="U1308" s="100">
        <v>14.3</v>
      </c>
      <c r="V1308" s="100">
        <v>84</v>
      </c>
      <c r="W1308" s="100">
        <v>39.299999999999997</v>
      </c>
      <c r="X1308" s="100" t="s">
        <v>78</v>
      </c>
    </row>
    <row r="1309" spans="1:24">
      <c r="A1309" s="100" t="s">
        <v>997</v>
      </c>
      <c r="B1309" s="100" t="s">
        <v>998</v>
      </c>
      <c r="C1309" s="100" t="s">
        <v>854</v>
      </c>
      <c r="D1309" s="100" t="str">
        <f t="shared" si="61"/>
        <v>292520070</v>
      </c>
      <c r="E1309" s="100" t="s">
        <v>812</v>
      </c>
      <c r="F1309" s="100" t="s">
        <v>817</v>
      </c>
      <c r="G1309" s="100" t="s">
        <v>700</v>
      </c>
      <c r="H1309" s="100">
        <v>88</v>
      </c>
      <c r="I1309" s="100">
        <v>72.7</v>
      </c>
      <c r="J1309" s="100">
        <v>7</v>
      </c>
      <c r="K1309" s="100">
        <v>42.9</v>
      </c>
      <c r="L1309" s="100">
        <v>18</v>
      </c>
      <c r="M1309" s="100">
        <v>61.1</v>
      </c>
      <c r="N1309" s="100">
        <v>0</v>
      </c>
      <c r="O1309" s="100">
        <v>0</v>
      </c>
      <c r="P1309" s="100">
        <v>63</v>
      </c>
      <c r="Q1309" s="100">
        <v>79.400000000000006</v>
      </c>
      <c r="R1309" s="100">
        <v>4</v>
      </c>
      <c r="S1309" s="100">
        <v>25</v>
      </c>
      <c r="T1309" s="100">
        <v>14</v>
      </c>
      <c r="U1309" s="100">
        <v>35.700000000000003</v>
      </c>
      <c r="V1309" s="100">
        <v>84</v>
      </c>
      <c r="W1309" s="100">
        <v>72.599999999999994</v>
      </c>
      <c r="X1309" s="100" t="s">
        <v>78</v>
      </c>
    </row>
    <row r="1310" spans="1:24">
      <c r="A1310" s="100" t="s">
        <v>997</v>
      </c>
      <c r="B1310" s="100" t="s">
        <v>998</v>
      </c>
      <c r="C1310" s="100" t="s">
        <v>832</v>
      </c>
      <c r="D1310" s="100" t="str">
        <f t="shared" si="61"/>
        <v>292520080</v>
      </c>
      <c r="E1310" s="100" t="s">
        <v>812</v>
      </c>
      <c r="F1310" s="100" t="s">
        <v>814</v>
      </c>
      <c r="G1310" s="100" t="s">
        <v>699</v>
      </c>
      <c r="H1310" s="100">
        <v>68</v>
      </c>
      <c r="I1310" s="100">
        <v>33.799999999999997</v>
      </c>
      <c r="J1310" s="100">
        <v>3</v>
      </c>
      <c r="K1310" s="100">
        <v>0</v>
      </c>
      <c r="L1310" s="100">
        <v>10</v>
      </c>
      <c r="M1310" s="100">
        <v>50</v>
      </c>
      <c r="N1310" s="100">
        <v>0</v>
      </c>
      <c r="O1310" s="100">
        <v>0</v>
      </c>
      <c r="P1310" s="100">
        <v>55</v>
      </c>
      <c r="Q1310" s="100">
        <v>32.700000000000003</v>
      </c>
      <c r="R1310" s="100">
        <v>9</v>
      </c>
      <c r="S1310" s="100">
        <v>11.1</v>
      </c>
      <c r="T1310" s="100">
        <v>6</v>
      </c>
      <c r="U1310" s="100">
        <v>0</v>
      </c>
      <c r="V1310" s="100">
        <v>66</v>
      </c>
      <c r="W1310" s="100">
        <v>33.299999999999997</v>
      </c>
      <c r="X1310" s="100" t="s">
        <v>78</v>
      </c>
    </row>
    <row r="1311" spans="1:24">
      <c r="A1311" s="100" t="s">
        <v>997</v>
      </c>
      <c r="B1311" s="100" t="s">
        <v>998</v>
      </c>
      <c r="C1311" s="100" t="s">
        <v>832</v>
      </c>
      <c r="D1311" s="100" t="str">
        <f t="shared" si="61"/>
        <v>292520080</v>
      </c>
      <c r="E1311" s="100" t="s">
        <v>812</v>
      </c>
      <c r="F1311" s="100" t="s">
        <v>814</v>
      </c>
      <c r="G1311" s="100" t="s">
        <v>700</v>
      </c>
      <c r="H1311" s="100">
        <v>68</v>
      </c>
      <c r="I1311" s="100">
        <v>73.5</v>
      </c>
      <c r="J1311" s="100">
        <v>3</v>
      </c>
      <c r="K1311" s="100">
        <v>66.7</v>
      </c>
      <c r="L1311" s="100">
        <v>10</v>
      </c>
      <c r="M1311" s="100">
        <v>80</v>
      </c>
      <c r="N1311" s="100">
        <v>0</v>
      </c>
      <c r="O1311" s="100">
        <v>0</v>
      </c>
      <c r="P1311" s="100">
        <v>55</v>
      </c>
      <c r="Q1311" s="100">
        <v>72.8</v>
      </c>
      <c r="R1311" s="100">
        <v>9</v>
      </c>
      <c r="S1311" s="100">
        <v>0</v>
      </c>
      <c r="T1311" s="100">
        <v>6</v>
      </c>
      <c r="U1311" s="100">
        <v>66.599999999999994</v>
      </c>
      <c r="V1311" s="100">
        <v>66</v>
      </c>
      <c r="W1311" s="100">
        <v>72.8</v>
      </c>
      <c r="X1311" s="100" t="s">
        <v>78</v>
      </c>
    </row>
    <row r="1312" spans="1:24">
      <c r="A1312" s="100" t="s">
        <v>997</v>
      </c>
      <c r="B1312" s="100" t="s">
        <v>998</v>
      </c>
      <c r="C1312" s="100" t="s">
        <v>832</v>
      </c>
      <c r="D1312" s="100" t="str">
        <f t="shared" si="61"/>
        <v>292520080</v>
      </c>
      <c r="E1312" s="100" t="s">
        <v>812</v>
      </c>
      <c r="F1312" s="100" t="s">
        <v>815</v>
      </c>
      <c r="G1312" s="100" t="s">
        <v>699</v>
      </c>
      <c r="H1312" s="100">
        <v>62</v>
      </c>
      <c r="I1312" s="100">
        <v>40.4</v>
      </c>
      <c r="J1312" s="100">
        <v>2</v>
      </c>
      <c r="K1312" s="100">
        <v>0</v>
      </c>
      <c r="L1312" s="100">
        <v>13</v>
      </c>
      <c r="M1312" s="100">
        <v>38.5</v>
      </c>
      <c r="N1312" s="100">
        <v>0</v>
      </c>
      <c r="O1312" s="100">
        <v>0</v>
      </c>
      <c r="P1312" s="100">
        <v>46</v>
      </c>
      <c r="Q1312" s="100">
        <v>41.3</v>
      </c>
      <c r="R1312" s="100">
        <v>2</v>
      </c>
      <c r="S1312" s="100">
        <v>50</v>
      </c>
      <c r="T1312" s="100">
        <v>7</v>
      </c>
      <c r="U1312" s="100">
        <v>14.3</v>
      </c>
      <c r="V1312" s="100">
        <v>60</v>
      </c>
      <c r="W1312" s="100">
        <v>40</v>
      </c>
      <c r="X1312" s="100" t="s">
        <v>78</v>
      </c>
    </row>
    <row r="1313" spans="1:24">
      <c r="A1313" s="100" t="s">
        <v>997</v>
      </c>
      <c r="B1313" s="100" t="s">
        <v>998</v>
      </c>
      <c r="C1313" s="100" t="s">
        <v>832</v>
      </c>
      <c r="D1313" s="100" t="str">
        <f t="shared" si="61"/>
        <v>292520080</v>
      </c>
      <c r="E1313" s="100" t="s">
        <v>812</v>
      </c>
      <c r="F1313" s="100" t="s">
        <v>815</v>
      </c>
      <c r="G1313" s="100" t="s">
        <v>700</v>
      </c>
      <c r="H1313" s="100">
        <v>62</v>
      </c>
      <c r="I1313" s="100">
        <v>77.400000000000006</v>
      </c>
      <c r="J1313" s="100">
        <v>2</v>
      </c>
      <c r="K1313" s="100">
        <v>50</v>
      </c>
      <c r="L1313" s="100">
        <v>13</v>
      </c>
      <c r="M1313" s="100">
        <v>84.7</v>
      </c>
      <c r="N1313" s="100">
        <v>0</v>
      </c>
      <c r="O1313" s="100">
        <v>0</v>
      </c>
      <c r="P1313" s="100">
        <v>46</v>
      </c>
      <c r="Q1313" s="100">
        <v>76</v>
      </c>
      <c r="R1313" s="100">
        <v>2</v>
      </c>
      <c r="S1313" s="100">
        <v>100</v>
      </c>
      <c r="T1313" s="100">
        <v>7</v>
      </c>
      <c r="U1313" s="100">
        <v>57.1</v>
      </c>
      <c r="V1313" s="100">
        <v>60</v>
      </c>
      <c r="W1313" s="100">
        <v>78.400000000000006</v>
      </c>
      <c r="X1313" s="100" t="s">
        <v>78</v>
      </c>
    </row>
    <row r="1314" spans="1:24">
      <c r="A1314" s="100" t="s">
        <v>997</v>
      </c>
      <c r="B1314" s="100" t="s">
        <v>998</v>
      </c>
      <c r="C1314" s="100" t="s">
        <v>832</v>
      </c>
      <c r="D1314" s="100" t="str">
        <f t="shared" si="61"/>
        <v>292520080</v>
      </c>
      <c r="E1314" s="100" t="s">
        <v>812</v>
      </c>
      <c r="F1314" s="100" t="s">
        <v>816</v>
      </c>
      <c r="G1314" s="100" t="s">
        <v>699</v>
      </c>
      <c r="H1314" s="100">
        <v>59</v>
      </c>
      <c r="I1314" s="100">
        <v>39</v>
      </c>
      <c r="J1314" s="100">
        <v>3</v>
      </c>
      <c r="K1314" s="100">
        <v>0</v>
      </c>
      <c r="L1314" s="100">
        <v>18</v>
      </c>
      <c r="M1314" s="100">
        <v>44.4</v>
      </c>
      <c r="N1314" s="100">
        <v>0</v>
      </c>
      <c r="O1314" s="100">
        <v>0</v>
      </c>
      <c r="P1314" s="100">
        <v>38</v>
      </c>
      <c r="Q1314" s="100">
        <v>39.5</v>
      </c>
      <c r="R1314" s="100">
        <v>1</v>
      </c>
      <c r="S1314" s="100">
        <v>0</v>
      </c>
      <c r="T1314" s="100">
        <v>10</v>
      </c>
      <c r="U1314" s="100">
        <v>0</v>
      </c>
      <c r="V1314" s="100">
        <v>57</v>
      </c>
      <c r="W1314" s="100">
        <v>40.4</v>
      </c>
      <c r="X1314" s="100" t="s">
        <v>78</v>
      </c>
    </row>
    <row r="1315" spans="1:24">
      <c r="A1315" s="100" t="s">
        <v>997</v>
      </c>
      <c r="B1315" s="100" t="s">
        <v>998</v>
      </c>
      <c r="C1315" s="100" t="s">
        <v>832</v>
      </c>
      <c r="D1315" s="100" t="str">
        <f t="shared" si="61"/>
        <v>292520080</v>
      </c>
      <c r="E1315" s="100" t="s">
        <v>812</v>
      </c>
      <c r="F1315" s="100" t="s">
        <v>816</v>
      </c>
      <c r="G1315" s="100" t="s">
        <v>700</v>
      </c>
      <c r="H1315" s="100">
        <v>59</v>
      </c>
      <c r="I1315" s="100">
        <v>74.599999999999994</v>
      </c>
      <c r="J1315" s="100">
        <v>3</v>
      </c>
      <c r="K1315" s="100">
        <v>66.7</v>
      </c>
      <c r="L1315" s="100">
        <v>18</v>
      </c>
      <c r="M1315" s="100">
        <v>66.599999999999994</v>
      </c>
      <c r="N1315" s="100">
        <v>0</v>
      </c>
      <c r="O1315" s="100">
        <v>0</v>
      </c>
      <c r="P1315" s="100">
        <v>38</v>
      </c>
      <c r="Q1315" s="100">
        <v>78.900000000000006</v>
      </c>
      <c r="R1315" s="100">
        <v>1</v>
      </c>
      <c r="S1315" s="100">
        <v>0</v>
      </c>
      <c r="T1315" s="100">
        <v>10</v>
      </c>
      <c r="U1315" s="100">
        <v>50</v>
      </c>
      <c r="V1315" s="100">
        <v>57</v>
      </c>
      <c r="W1315" s="100">
        <v>73.7</v>
      </c>
      <c r="X1315" s="100" t="s">
        <v>78</v>
      </c>
    </row>
    <row r="1316" spans="1:24">
      <c r="A1316" s="100" t="s">
        <v>997</v>
      </c>
      <c r="B1316" s="100" t="s">
        <v>998</v>
      </c>
      <c r="C1316" s="100" t="s">
        <v>832</v>
      </c>
      <c r="D1316" s="100" t="str">
        <f t="shared" si="61"/>
        <v>292520080</v>
      </c>
      <c r="E1316" s="100" t="s">
        <v>812</v>
      </c>
      <c r="F1316" s="100" t="s">
        <v>817</v>
      </c>
      <c r="G1316" s="100" t="s">
        <v>699</v>
      </c>
      <c r="H1316" s="100">
        <v>56</v>
      </c>
      <c r="I1316" s="100">
        <v>39.299999999999997</v>
      </c>
      <c r="J1316" s="100">
        <v>2</v>
      </c>
      <c r="K1316" s="100">
        <v>50</v>
      </c>
      <c r="L1316" s="100">
        <v>10</v>
      </c>
      <c r="M1316" s="100">
        <v>20</v>
      </c>
      <c r="N1316" s="100">
        <v>0</v>
      </c>
      <c r="O1316" s="100">
        <v>0</v>
      </c>
      <c r="P1316" s="100">
        <v>44</v>
      </c>
      <c r="Q1316" s="100">
        <v>43.2</v>
      </c>
      <c r="R1316" s="100">
        <v>6</v>
      </c>
      <c r="S1316" s="100">
        <v>0</v>
      </c>
      <c r="T1316" s="100">
        <v>13</v>
      </c>
      <c r="U1316" s="100">
        <v>15.4</v>
      </c>
      <c r="V1316" s="100">
        <v>53</v>
      </c>
      <c r="W1316" s="100">
        <v>37.700000000000003</v>
      </c>
      <c r="X1316" s="100" t="s">
        <v>78</v>
      </c>
    </row>
    <row r="1317" spans="1:24">
      <c r="A1317" s="100" t="s">
        <v>997</v>
      </c>
      <c r="B1317" s="100" t="s">
        <v>998</v>
      </c>
      <c r="C1317" s="100" t="s">
        <v>832</v>
      </c>
      <c r="D1317" s="100" t="str">
        <f t="shared" si="61"/>
        <v>292520080</v>
      </c>
      <c r="E1317" s="100" t="s">
        <v>812</v>
      </c>
      <c r="F1317" s="100" t="s">
        <v>817</v>
      </c>
      <c r="G1317" s="100" t="s">
        <v>700</v>
      </c>
      <c r="H1317" s="100">
        <v>56</v>
      </c>
      <c r="I1317" s="100">
        <v>80.400000000000006</v>
      </c>
      <c r="J1317" s="100">
        <v>2</v>
      </c>
      <c r="K1317" s="100">
        <v>100</v>
      </c>
      <c r="L1317" s="100">
        <v>10</v>
      </c>
      <c r="M1317" s="100">
        <v>70</v>
      </c>
      <c r="N1317" s="100">
        <v>0</v>
      </c>
      <c r="O1317" s="100">
        <v>0</v>
      </c>
      <c r="P1317" s="100">
        <v>44</v>
      </c>
      <c r="Q1317" s="100">
        <v>81.8</v>
      </c>
      <c r="R1317" s="100">
        <v>6</v>
      </c>
      <c r="S1317" s="100">
        <v>50</v>
      </c>
      <c r="T1317" s="100">
        <v>13</v>
      </c>
      <c r="U1317" s="100">
        <v>69.2</v>
      </c>
      <c r="V1317" s="100">
        <v>53</v>
      </c>
      <c r="W1317" s="100">
        <v>81.099999999999994</v>
      </c>
      <c r="X1317" s="100" t="s">
        <v>78</v>
      </c>
    </row>
    <row r="1318" spans="1:24">
      <c r="A1318" s="100" t="s">
        <v>997</v>
      </c>
      <c r="B1318" s="100" t="s">
        <v>998</v>
      </c>
      <c r="C1318" s="100" t="s">
        <v>999</v>
      </c>
      <c r="D1318" s="100" t="str">
        <f t="shared" ref="D1318:D1335" si="62">A1318&amp;B1318&amp;C1318</f>
        <v>292520083</v>
      </c>
      <c r="E1318" s="100" t="s">
        <v>812</v>
      </c>
      <c r="F1318" s="100" t="s">
        <v>818</v>
      </c>
      <c r="G1318" s="100" t="s">
        <v>699</v>
      </c>
      <c r="H1318" s="100">
        <v>277</v>
      </c>
      <c r="I1318" s="100">
        <v>25.3</v>
      </c>
      <c r="J1318" s="100">
        <v>24</v>
      </c>
      <c r="K1318" s="100">
        <v>41.7</v>
      </c>
      <c r="L1318" s="100">
        <v>73</v>
      </c>
      <c r="M1318" s="100">
        <v>26</v>
      </c>
      <c r="N1318" s="100">
        <v>1</v>
      </c>
      <c r="O1318" s="100">
        <v>100</v>
      </c>
      <c r="P1318" s="100">
        <v>176</v>
      </c>
      <c r="Q1318" s="100">
        <v>22.7</v>
      </c>
      <c r="R1318" s="100">
        <v>8</v>
      </c>
      <c r="S1318" s="100">
        <v>0</v>
      </c>
      <c r="T1318" s="100">
        <v>44</v>
      </c>
      <c r="U1318" s="100">
        <v>11.3</v>
      </c>
      <c r="V1318" s="100">
        <v>247</v>
      </c>
      <c r="W1318" s="100">
        <v>25.1</v>
      </c>
      <c r="X1318" s="100" t="s">
        <v>78</v>
      </c>
    </row>
    <row r="1319" spans="1:24">
      <c r="A1319" s="100" t="s">
        <v>997</v>
      </c>
      <c r="B1319" s="100" t="s">
        <v>998</v>
      </c>
      <c r="C1319" s="100" t="s">
        <v>999</v>
      </c>
      <c r="D1319" s="100" t="str">
        <f t="shared" si="62"/>
        <v>292520083</v>
      </c>
      <c r="E1319" s="100" t="s">
        <v>812</v>
      </c>
      <c r="F1319" s="100" t="s">
        <v>818</v>
      </c>
      <c r="G1319" s="100" t="s">
        <v>700</v>
      </c>
      <c r="H1319" s="100">
        <v>277</v>
      </c>
      <c r="I1319" s="100">
        <v>35</v>
      </c>
      <c r="J1319" s="100">
        <v>24</v>
      </c>
      <c r="K1319" s="100">
        <v>45.9</v>
      </c>
      <c r="L1319" s="100">
        <v>73</v>
      </c>
      <c r="M1319" s="100">
        <v>26</v>
      </c>
      <c r="N1319" s="100">
        <v>1</v>
      </c>
      <c r="O1319" s="100">
        <v>100</v>
      </c>
      <c r="P1319" s="100">
        <v>176</v>
      </c>
      <c r="Q1319" s="100">
        <v>36.299999999999997</v>
      </c>
      <c r="R1319" s="100">
        <v>8</v>
      </c>
      <c r="S1319" s="100">
        <v>12.5</v>
      </c>
      <c r="T1319" s="100">
        <v>45</v>
      </c>
      <c r="U1319" s="100">
        <v>22.2</v>
      </c>
      <c r="V1319" s="100">
        <v>247</v>
      </c>
      <c r="W1319" s="100">
        <v>33.200000000000003</v>
      </c>
      <c r="X1319" s="100" t="s">
        <v>78</v>
      </c>
    </row>
    <row r="1320" spans="1:24">
      <c r="A1320" s="100" t="s">
        <v>997</v>
      </c>
      <c r="B1320" s="100" t="s">
        <v>998</v>
      </c>
      <c r="C1320" s="100" t="s">
        <v>999</v>
      </c>
      <c r="D1320" s="100" t="str">
        <f t="shared" si="62"/>
        <v>292520083</v>
      </c>
      <c r="E1320" s="100" t="s">
        <v>812</v>
      </c>
      <c r="F1320" s="100" t="s">
        <v>819</v>
      </c>
      <c r="G1320" s="100" t="s">
        <v>699</v>
      </c>
      <c r="H1320" s="100">
        <v>276</v>
      </c>
      <c r="I1320" s="100">
        <v>53.6</v>
      </c>
      <c r="J1320" s="100">
        <v>27</v>
      </c>
      <c r="K1320" s="100">
        <v>66.7</v>
      </c>
      <c r="L1320" s="100">
        <v>67</v>
      </c>
      <c r="M1320" s="100">
        <v>61.2</v>
      </c>
      <c r="N1320" s="100">
        <v>2</v>
      </c>
      <c r="O1320" s="100">
        <v>100</v>
      </c>
      <c r="P1320" s="100">
        <v>179</v>
      </c>
      <c r="Q1320" s="100">
        <v>48.1</v>
      </c>
      <c r="R1320" s="100">
        <v>21</v>
      </c>
      <c r="S1320" s="100">
        <v>19</v>
      </c>
      <c r="T1320" s="100">
        <v>56</v>
      </c>
      <c r="U1320" s="100">
        <v>33.9</v>
      </c>
      <c r="V1320" s="100">
        <v>248</v>
      </c>
      <c r="W1320" s="100">
        <v>54.4</v>
      </c>
      <c r="X1320" s="100" t="s">
        <v>78</v>
      </c>
    </row>
    <row r="1321" spans="1:24">
      <c r="A1321" s="100" t="s">
        <v>997</v>
      </c>
      <c r="B1321" s="100" t="s">
        <v>998</v>
      </c>
      <c r="C1321" s="100" t="s">
        <v>999</v>
      </c>
      <c r="D1321" s="100" t="str">
        <f t="shared" si="62"/>
        <v>292520083</v>
      </c>
      <c r="E1321" s="100" t="s">
        <v>812</v>
      </c>
      <c r="F1321" s="100" t="s">
        <v>819</v>
      </c>
      <c r="G1321" s="100" t="s">
        <v>700</v>
      </c>
      <c r="H1321" s="100">
        <v>274</v>
      </c>
      <c r="I1321" s="100">
        <v>44.5</v>
      </c>
      <c r="J1321" s="100">
        <v>27</v>
      </c>
      <c r="K1321" s="100">
        <v>29.6</v>
      </c>
      <c r="L1321" s="100">
        <v>66</v>
      </c>
      <c r="M1321" s="100">
        <v>40.9</v>
      </c>
      <c r="N1321" s="100">
        <v>2</v>
      </c>
      <c r="O1321" s="100">
        <v>100</v>
      </c>
      <c r="P1321" s="100">
        <v>178</v>
      </c>
      <c r="Q1321" s="100">
        <v>47.2</v>
      </c>
      <c r="R1321" s="100">
        <v>21</v>
      </c>
      <c r="S1321" s="100">
        <v>52.4</v>
      </c>
      <c r="T1321" s="100">
        <v>55</v>
      </c>
      <c r="U1321" s="100">
        <v>16.399999999999999</v>
      </c>
      <c r="V1321" s="100">
        <v>248</v>
      </c>
      <c r="W1321" s="100">
        <v>47.2</v>
      </c>
      <c r="X1321" s="100" t="s">
        <v>78</v>
      </c>
    </row>
    <row r="1322" spans="1:24">
      <c r="A1322" s="100" t="s">
        <v>1000</v>
      </c>
      <c r="B1322" s="100" t="s">
        <v>1001</v>
      </c>
      <c r="C1322" s="100" t="s">
        <v>888</v>
      </c>
      <c r="D1322" s="100" t="str">
        <f t="shared" si="62"/>
        <v>310900035</v>
      </c>
      <c r="E1322" s="100" t="s">
        <v>812</v>
      </c>
      <c r="F1322" s="100" t="s">
        <v>817</v>
      </c>
      <c r="G1322" s="100" t="s">
        <v>699</v>
      </c>
      <c r="H1322" s="100">
        <v>351</v>
      </c>
      <c r="I1322" s="100">
        <v>49.9</v>
      </c>
      <c r="J1322" s="100">
        <v>95</v>
      </c>
      <c r="K1322" s="100">
        <v>56.8</v>
      </c>
      <c r="L1322" s="100">
        <v>20</v>
      </c>
      <c r="M1322" s="100">
        <v>30</v>
      </c>
      <c r="N1322" s="100">
        <v>17</v>
      </c>
      <c r="O1322" s="100">
        <v>70.599999999999994</v>
      </c>
      <c r="P1322" s="100">
        <v>218</v>
      </c>
      <c r="Q1322" s="100">
        <v>46.8</v>
      </c>
      <c r="R1322" s="100">
        <v>12</v>
      </c>
      <c r="S1322" s="100">
        <v>25</v>
      </c>
      <c r="T1322" s="100">
        <v>61</v>
      </c>
      <c r="U1322" s="100">
        <v>14.8</v>
      </c>
      <c r="V1322" s="100">
        <v>196</v>
      </c>
      <c r="W1322" s="100">
        <v>41.3</v>
      </c>
      <c r="X1322" s="100" t="s">
        <v>78</v>
      </c>
    </row>
    <row r="1323" spans="1:24">
      <c r="A1323" s="100" t="s">
        <v>1000</v>
      </c>
      <c r="B1323" s="100" t="s">
        <v>1001</v>
      </c>
      <c r="C1323" s="100" t="s">
        <v>888</v>
      </c>
      <c r="D1323" s="100" t="str">
        <f t="shared" si="62"/>
        <v>310900035</v>
      </c>
      <c r="E1323" s="100" t="s">
        <v>812</v>
      </c>
      <c r="F1323" s="100" t="s">
        <v>817</v>
      </c>
      <c r="G1323" s="100" t="s">
        <v>700</v>
      </c>
      <c r="H1323" s="100">
        <v>349</v>
      </c>
      <c r="I1323" s="100">
        <v>61</v>
      </c>
      <c r="J1323" s="100">
        <v>95</v>
      </c>
      <c r="K1323" s="100">
        <v>71.599999999999994</v>
      </c>
      <c r="L1323" s="100">
        <v>20</v>
      </c>
      <c r="M1323" s="100">
        <v>30</v>
      </c>
      <c r="N1323" s="100">
        <v>17</v>
      </c>
      <c r="O1323" s="100">
        <v>88.2</v>
      </c>
      <c r="P1323" s="100">
        <v>216</v>
      </c>
      <c r="Q1323" s="100">
        <v>57</v>
      </c>
      <c r="R1323" s="100">
        <v>12</v>
      </c>
      <c r="S1323" s="100">
        <v>33.4</v>
      </c>
      <c r="T1323" s="100">
        <v>61</v>
      </c>
      <c r="U1323" s="100">
        <v>18</v>
      </c>
      <c r="V1323" s="100">
        <v>195</v>
      </c>
      <c r="W1323" s="100">
        <v>53.3</v>
      </c>
      <c r="X1323" s="100" t="s">
        <v>78</v>
      </c>
    </row>
    <row r="1324" spans="1:24">
      <c r="A1324" s="100" t="s">
        <v>1000</v>
      </c>
      <c r="B1324" s="100" t="s">
        <v>1001</v>
      </c>
      <c r="C1324" s="100" t="s">
        <v>888</v>
      </c>
      <c r="D1324" s="100" t="str">
        <f t="shared" si="62"/>
        <v>310900035</v>
      </c>
      <c r="E1324" s="100" t="s">
        <v>812</v>
      </c>
      <c r="F1324" s="100" t="s">
        <v>818</v>
      </c>
      <c r="G1324" s="100" t="s">
        <v>699</v>
      </c>
      <c r="H1324" s="100">
        <v>342</v>
      </c>
      <c r="I1324" s="100">
        <v>38.299999999999997</v>
      </c>
      <c r="J1324" s="100">
        <v>88</v>
      </c>
      <c r="K1324" s="100">
        <v>54.5</v>
      </c>
      <c r="L1324" s="100">
        <v>21</v>
      </c>
      <c r="M1324" s="100">
        <v>38.1</v>
      </c>
      <c r="N1324" s="100">
        <v>22</v>
      </c>
      <c r="O1324" s="100">
        <v>72.7</v>
      </c>
      <c r="P1324" s="100">
        <v>206</v>
      </c>
      <c r="Q1324" s="100">
        <v>28.7</v>
      </c>
      <c r="R1324" s="100">
        <v>22</v>
      </c>
      <c r="S1324" s="100">
        <v>18.2</v>
      </c>
      <c r="T1324" s="100">
        <v>61</v>
      </c>
      <c r="U1324" s="100">
        <v>8.1999999999999993</v>
      </c>
      <c r="V1324" s="100">
        <v>206</v>
      </c>
      <c r="W1324" s="100">
        <v>30.6</v>
      </c>
      <c r="X1324" s="100" t="s">
        <v>78</v>
      </c>
    </row>
    <row r="1325" spans="1:24">
      <c r="A1325" s="100" t="s">
        <v>1000</v>
      </c>
      <c r="B1325" s="100" t="s">
        <v>1001</v>
      </c>
      <c r="C1325" s="100" t="s">
        <v>888</v>
      </c>
      <c r="D1325" s="100" t="str">
        <f t="shared" si="62"/>
        <v>310900035</v>
      </c>
      <c r="E1325" s="100" t="s">
        <v>812</v>
      </c>
      <c r="F1325" s="100" t="s">
        <v>818</v>
      </c>
      <c r="G1325" s="100" t="s">
        <v>700</v>
      </c>
      <c r="H1325" s="100">
        <v>342</v>
      </c>
      <c r="I1325" s="100">
        <v>44.4</v>
      </c>
      <c r="J1325" s="100">
        <v>88</v>
      </c>
      <c r="K1325" s="100">
        <v>55.7</v>
      </c>
      <c r="L1325" s="100">
        <v>21</v>
      </c>
      <c r="M1325" s="100">
        <v>38.1</v>
      </c>
      <c r="N1325" s="100">
        <v>22</v>
      </c>
      <c r="O1325" s="100">
        <v>77.3</v>
      </c>
      <c r="P1325" s="100">
        <v>206</v>
      </c>
      <c r="Q1325" s="100">
        <v>37.4</v>
      </c>
      <c r="R1325" s="100">
        <v>22</v>
      </c>
      <c r="S1325" s="100">
        <v>18.2</v>
      </c>
      <c r="T1325" s="100">
        <v>61</v>
      </c>
      <c r="U1325" s="100">
        <v>11.5</v>
      </c>
      <c r="V1325" s="100">
        <v>206</v>
      </c>
      <c r="W1325" s="100">
        <v>36.9</v>
      </c>
      <c r="X1325" s="100" t="s">
        <v>78</v>
      </c>
    </row>
    <row r="1326" spans="1:24">
      <c r="A1326" s="100" t="s">
        <v>1000</v>
      </c>
      <c r="B1326" s="100" t="s">
        <v>1001</v>
      </c>
      <c r="C1326" s="100" t="s">
        <v>888</v>
      </c>
      <c r="D1326" s="100" t="str">
        <f t="shared" si="62"/>
        <v>310900035</v>
      </c>
      <c r="E1326" s="100" t="s">
        <v>812</v>
      </c>
      <c r="F1326" s="100" t="s">
        <v>819</v>
      </c>
      <c r="G1326" s="100" t="s">
        <v>699</v>
      </c>
      <c r="H1326" s="100">
        <v>349</v>
      </c>
      <c r="I1326" s="100">
        <v>66.2</v>
      </c>
      <c r="J1326" s="100">
        <v>94</v>
      </c>
      <c r="K1326" s="100">
        <v>77.599999999999994</v>
      </c>
      <c r="L1326" s="100">
        <v>20</v>
      </c>
      <c r="M1326" s="100">
        <v>80</v>
      </c>
      <c r="N1326" s="100">
        <v>15</v>
      </c>
      <c r="O1326" s="100">
        <v>86.6</v>
      </c>
      <c r="P1326" s="100">
        <v>219</v>
      </c>
      <c r="Q1326" s="100">
        <v>58.5</v>
      </c>
      <c r="R1326" s="100">
        <v>18</v>
      </c>
      <c r="S1326" s="100">
        <v>11.1</v>
      </c>
      <c r="T1326" s="100">
        <v>60</v>
      </c>
      <c r="U1326" s="100">
        <v>21.7</v>
      </c>
      <c r="V1326" s="100">
        <v>202</v>
      </c>
      <c r="W1326" s="100">
        <v>57.4</v>
      </c>
      <c r="X1326" s="100" t="s">
        <v>78</v>
      </c>
    </row>
    <row r="1327" spans="1:24">
      <c r="A1327" s="100" t="s">
        <v>1000</v>
      </c>
      <c r="B1327" s="100" t="s">
        <v>1001</v>
      </c>
      <c r="C1327" s="100" t="s">
        <v>888</v>
      </c>
      <c r="D1327" s="100" t="str">
        <f t="shared" si="62"/>
        <v>310900035</v>
      </c>
      <c r="E1327" s="100" t="s">
        <v>812</v>
      </c>
      <c r="F1327" s="100" t="s">
        <v>819</v>
      </c>
      <c r="G1327" s="100" t="s">
        <v>700</v>
      </c>
      <c r="H1327" s="100">
        <v>347</v>
      </c>
      <c r="I1327" s="100">
        <v>51.3</v>
      </c>
      <c r="J1327" s="100">
        <v>94</v>
      </c>
      <c r="K1327" s="100">
        <v>62.8</v>
      </c>
      <c r="L1327" s="100">
        <v>20</v>
      </c>
      <c r="M1327" s="100">
        <v>35</v>
      </c>
      <c r="N1327" s="100">
        <v>15</v>
      </c>
      <c r="O1327" s="100">
        <v>86.7</v>
      </c>
      <c r="P1327" s="100">
        <v>217</v>
      </c>
      <c r="Q1327" s="100">
        <v>45.2</v>
      </c>
      <c r="R1327" s="100">
        <v>16</v>
      </c>
      <c r="S1327" s="100">
        <v>43.8</v>
      </c>
      <c r="T1327" s="100">
        <v>60</v>
      </c>
      <c r="U1327" s="100">
        <v>13.3</v>
      </c>
      <c r="V1327" s="100">
        <v>200</v>
      </c>
      <c r="W1327" s="100">
        <v>43.5</v>
      </c>
      <c r="X1327" s="100" t="s">
        <v>78</v>
      </c>
    </row>
    <row r="1328" spans="1:24">
      <c r="A1328" s="100" t="s">
        <v>1000</v>
      </c>
      <c r="B1328" s="100" t="s">
        <v>1001</v>
      </c>
      <c r="C1328" s="100" t="s">
        <v>858</v>
      </c>
      <c r="D1328" s="100" t="str">
        <f t="shared" si="62"/>
        <v>310900170</v>
      </c>
      <c r="E1328" s="100" t="s">
        <v>812</v>
      </c>
      <c r="F1328" s="100" t="s">
        <v>814</v>
      </c>
      <c r="G1328" s="100" t="s">
        <v>699</v>
      </c>
      <c r="H1328" s="100">
        <v>91</v>
      </c>
      <c r="I1328" s="100">
        <v>45.1</v>
      </c>
      <c r="J1328" s="100">
        <v>13</v>
      </c>
      <c r="K1328" s="100">
        <v>38.5</v>
      </c>
      <c r="L1328" s="100">
        <v>3</v>
      </c>
      <c r="M1328" s="100">
        <v>33.299999999999997</v>
      </c>
      <c r="N1328" s="100">
        <v>0</v>
      </c>
      <c r="O1328" s="100">
        <v>0</v>
      </c>
      <c r="P1328" s="100">
        <v>75</v>
      </c>
      <c r="Q1328" s="100">
        <v>46.6</v>
      </c>
      <c r="R1328" s="100">
        <v>8</v>
      </c>
      <c r="S1328" s="100">
        <v>12.5</v>
      </c>
      <c r="T1328" s="100">
        <v>20</v>
      </c>
      <c r="U1328" s="100">
        <v>15</v>
      </c>
      <c r="V1328" s="100">
        <v>72</v>
      </c>
      <c r="W1328" s="100">
        <v>40.299999999999997</v>
      </c>
      <c r="X1328" s="100" t="s">
        <v>78</v>
      </c>
    </row>
    <row r="1329" spans="1:24">
      <c r="A1329" s="100" t="s">
        <v>1000</v>
      </c>
      <c r="B1329" s="100" t="s">
        <v>1001</v>
      </c>
      <c r="C1329" s="100" t="s">
        <v>858</v>
      </c>
      <c r="D1329" s="100" t="str">
        <f t="shared" si="62"/>
        <v>310900170</v>
      </c>
      <c r="E1329" s="100" t="s">
        <v>812</v>
      </c>
      <c r="F1329" s="100" t="s">
        <v>814</v>
      </c>
      <c r="G1329" s="100" t="s">
        <v>700</v>
      </c>
      <c r="H1329" s="100">
        <v>91</v>
      </c>
      <c r="I1329" s="100">
        <v>69.2</v>
      </c>
      <c r="J1329" s="100">
        <v>13</v>
      </c>
      <c r="K1329" s="100">
        <v>61.6</v>
      </c>
      <c r="L1329" s="100">
        <v>3</v>
      </c>
      <c r="M1329" s="100">
        <v>33.299999999999997</v>
      </c>
      <c r="N1329" s="100">
        <v>0</v>
      </c>
      <c r="O1329" s="100">
        <v>0</v>
      </c>
      <c r="P1329" s="100">
        <v>75</v>
      </c>
      <c r="Q1329" s="100">
        <v>72</v>
      </c>
      <c r="R1329" s="100">
        <v>8</v>
      </c>
      <c r="S1329" s="100">
        <v>87.5</v>
      </c>
      <c r="T1329" s="100">
        <v>20</v>
      </c>
      <c r="U1329" s="100">
        <v>35</v>
      </c>
      <c r="V1329" s="100">
        <v>72</v>
      </c>
      <c r="W1329" s="100">
        <v>65.3</v>
      </c>
      <c r="X1329" s="100" t="s">
        <v>78</v>
      </c>
    </row>
    <row r="1330" spans="1:24">
      <c r="A1330" s="100" t="s">
        <v>1000</v>
      </c>
      <c r="B1330" s="100" t="s">
        <v>1001</v>
      </c>
      <c r="C1330" s="100" t="s">
        <v>858</v>
      </c>
      <c r="D1330" s="100" t="str">
        <f t="shared" si="62"/>
        <v>310900170</v>
      </c>
      <c r="E1330" s="100" t="s">
        <v>812</v>
      </c>
      <c r="F1330" s="100" t="s">
        <v>815</v>
      </c>
      <c r="G1330" s="100" t="s">
        <v>699</v>
      </c>
      <c r="H1330" s="100">
        <v>81</v>
      </c>
      <c r="I1330" s="100">
        <v>54.3</v>
      </c>
      <c r="J1330" s="100">
        <v>20</v>
      </c>
      <c r="K1330" s="100">
        <v>50</v>
      </c>
      <c r="L1330" s="100">
        <v>4</v>
      </c>
      <c r="M1330" s="100">
        <v>75</v>
      </c>
      <c r="N1330" s="100">
        <v>1</v>
      </c>
      <c r="O1330" s="100">
        <v>100</v>
      </c>
      <c r="P1330" s="100">
        <v>56</v>
      </c>
      <c r="Q1330" s="100">
        <v>53.6</v>
      </c>
      <c r="R1330" s="100">
        <v>9</v>
      </c>
      <c r="S1330" s="100">
        <v>33.299999999999997</v>
      </c>
      <c r="T1330" s="100">
        <v>10</v>
      </c>
      <c r="U1330" s="100">
        <v>40</v>
      </c>
      <c r="V1330" s="100">
        <v>63</v>
      </c>
      <c r="W1330" s="100">
        <v>50.8</v>
      </c>
      <c r="X1330" s="100" t="s">
        <v>78</v>
      </c>
    </row>
    <row r="1331" spans="1:24">
      <c r="A1331" s="100" t="s">
        <v>1000</v>
      </c>
      <c r="B1331" s="100" t="s">
        <v>1001</v>
      </c>
      <c r="C1331" s="100" t="s">
        <v>858</v>
      </c>
      <c r="D1331" s="100" t="str">
        <f t="shared" si="62"/>
        <v>310900170</v>
      </c>
      <c r="E1331" s="100" t="s">
        <v>812</v>
      </c>
      <c r="F1331" s="100" t="s">
        <v>815</v>
      </c>
      <c r="G1331" s="100" t="s">
        <v>700</v>
      </c>
      <c r="H1331" s="100">
        <v>81</v>
      </c>
      <c r="I1331" s="100">
        <v>61.7</v>
      </c>
      <c r="J1331" s="100">
        <v>20</v>
      </c>
      <c r="K1331" s="100">
        <v>60</v>
      </c>
      <c r="L1331" s="100">
        <v>4</v>
      </c>
      <c r="M1331" s="100">
        <v>100</v>
      </c>
      <c r="N1331" s="100">
        <v>1</v>
      </c>
      <c r="O1331" s="100">
        <v>0</v>
      </c>
      <c r="P1331" s="100">
        <v>56</v>
      </c>
      <c r="Q1331" s="100">
        <v>60.7</v>
      </c>
      <c r="R1331" s="100">
        <v>9</v>
      </c>
      <c r="S1331" s="100">
        <v>55.6</v>
      </c>
      <c r="T1331" s="100">
        <v>10</v>
      </c>
      <c r="U1331" s="100">
        <v>40</v>
      </c>
      <c r="V1331" s="100">
        <v>63</v>
      </c>
      <c r="W1331" s="100">
        <v>60.4</v>
      </c>
      <c r="X1331" s="100" t="s">
        <v>78</v>
      </c>
    </row>
    <row r="1332" spans="1:24">
      <c r="A1332" s="100" t="s">
        <v>1000</v>
      </c>
      <c r="B1332" s="100" t="s">
        <v>1001</v>
      </c>
      <c r="C1332" s="100" t="s">
        <v>858</v>
      </c>
      <c r="D1332" s="100" t="str">
        <f t="shared" si="62"/>
        <v>310900170</v>
      </c>
      <c r="E1332" s="100" t="s">
        <v>812</v>
      </c>
      <c r="F1332" s="100" t="s">
        <v>816</v>
      </c>
      <c r="G1332" s="100" t="s">
        <v>699</v>
      </c>
      <c r="H1332" s="100">
        <v>107</v>
      </c>
      <c r="I1332" s="100">
        <v>51.4</v>
      </c>
      <c r="J1332" s="100">
        <v>16</v>
      </c>
      <c r="K1332" s="100">
        <v>50.1</v>
      </c>
      <c r="L1332" s="100">
        <v>7</v>
      </c>
      <c r="M1332" s="100">
        <v>42.9</v>
      </c>
      <c r="N1332" s="100">
        <v>0</v>
      </c>
      <c r="O1332" s="100">
        <v>0</v>
      </c>
      <c r="P1332" s="100">
        <v>84</v>
      </c>
      <c r="Q1332" s="100">
        <v>52.4</v>
      </c>
      <c r="R1332" s="100">
        <v>4</v>
      </c>
      <c r="S1332" s="100">
        <v>50</v>
      </c>
      <c r="T1332" s="100">
        <v>23</v>
      </c>
      <c r="U1332" s="100">
        <v>30.4</v>
      </c>
      <c r="V1332" s="100">
        <v>76</v>
      </c>
      <c r="W1332" s="100">
        <v>48.7</v>
      </c>
      <c r="X1332" s="100" t="s">
        <v>78</v>
      </c>
    </row>
    <row r="1333" spans="1:24">
      <c r="A1333" s="100" t="s">
        <v>1000</v>
      </c>
      <c r="B1333" s="100" t="s">
        <v>1001</v>
      </c>
      <c r="C1333" s="100" t="s">
        <v>858</v>
      </c>
      <c r="D1333" s="100" t="str">
        <f t="shared" si="62"/>
        <v>310900170</v>
      </c>
      <c r="E1333" s="100" t="s">
        <v>812</v>
      </c>
      <c r="F1333" s="100" t="s">
        <v>816</v>
      </c>
      <c r="G1333" s="100" t="s">
        <v>700</v>
      </c>
      <c r="H1333" s="100">
        <v>106</v>
      </c>
      <c r="I1333" s="100">
        <v>73.599999999999994</v>
      </c>
      <c r="J1333" s="100">
        <v>16</v>
      </c>
      <c r="K1333" s="100">
        <v>75.099999999999994</v>
      </c>
      <c r="L1333" s="100">
        <v>7</v>
      </c>
      <c r="M1333" s="100">
        <v>57.2</v>
      </c>
      <c r="N1333" s="100">
        <v>0</v>
      </c>
      <c r="O1333" s="100">
        <v>0</v>
      </c>
      <c r="P1333" s="100">
        <v>83</v>
      </c>
      <c r="Q1333" s="100">
        <v>74.7</v>
      </c>
      <c r="R1333" s="100">
        <v>4</v>
      </c>
      <c r="S1333" s="100">
        <v>75</v>
      </c>
      <c r="T1333" s="100">
        <v>23</v>
      </c>
      <c r="U1333" s="100">
        <v>47.8</v>
      </c>
      <c r="V1333" s="100">
        <v>76</v>
      </c>
      <c r="W1333" s="100">
        <v>71.099999999999994</v>
      </c>
      <c r="X1333" s="100" t="s">
        <v>78</v>
      </c>
    </row>
    <row r="1334" spans="1:24">
      <c r="A1334" s="100" t="s">
        <v>1000</v>
      </c>
      <c r="B1334" s="100" t="s">
        <v>1002</v>
      </c>
      <c r="C1334" s="100" t="s">
        <v>828</v>
      </c>
      <c r="D1334" s="100" t="str">
        <f t="shared" si="62"/>
        <v>313970050</v>
      </c>
      <c r="E1334" s="100" t="s">
        <v>812</v>
      </c>
      <c r="F1334" s="100" t="s">
        <v>811</v>
      </c>
      <c r="G1334" s="100" t="s">
        <v>699</v>
      </c>
      <c r="H1334" s="100">
        <v>455</v>
      </c>
      <c r="I1334" s="100">
        <v>71.599999999999994</v>
      </c>
      <c r="J1334" s="100">
        <v>6</v>
      </c>
      <c r="K1334" s="100">
        <v>66.7</v>
      </c>
      <c r="L1334" s="100">
        <v>51</v>
      </c>
      <c r="M1334" s="100">
        <v>62.8</v>
      </c>
      <c r="N1334" s="100">
        <v>32</v>
      </c>
      <c r="O1334" s="100">
        <v>93.8</v>
      </c>
      <c r="P1334" s="100">
        <v>366</v>
      </c>
      <c r="Q1334" s="100">
        <v>71</v>
      </c>
      <c r="R1334" s="100">
        <v>61</v>
      </c>
      <c r="S1334" s="100">
        <v>47.5</v>
      </c>
      <c r="T1334" s="100">
        <v>111</v>
      </c>
      <c r="U1334" s="100">
        <v>22.5</v>
      </c>
      <c r="V1334" s="100">
        <v>298</v>
      </c>
      <c r="W1334" s="100">
        <v>75.2</v>
      </c>
      <c r="X1334" s="100" t="s">
        <v>78</v>
      </c>
    </row>
    <row r="1335" spans="1:24">
      <c r="A1335" s="100" t="s">
        <v>1000</v>
      </c>
      <c r="B1335" s="100" t="s">
        <v>1002</v>
      </c>
      <c r="C1335" s="100" t="s">
        <v>828</v>
      </c>
      <c r="D1335" s="100" t="str">
        <f t="shared" si="62"/>
        <v>313970050</v>
      </c>
      <c r="E1335" s="100" t="s">
        <v>812</v>
      </c>
      <c r="F1335" s="100" t="s">
        <v>811</v>
      </c>
      <c r="G1335" s="100" t="s">
        <v>700</v>
      </c>
      <c r="H1335" s="100">
        <v>459</v>
      </c>
      <c r="I1335" s="100">
        <v>57.8</v>
      </c>
      <c r="J1335" s="100">
        <v>6</v>
      </c>
      <c r="K1335" s="100">
        <v>16.7</v>
      </c>
      <c r="L1335" s="100">
        <v>52</v>
      </c>
      <c r="M1335" s="100">
        <v>50</v>
      </c>
      <c r="N1335" s="100">
        <v>32</v>
      </c>
      <c r="O1335" s="100">
        <v>84.4</v>
      </c>
      <c r="P1335" s="100">
        <v>369</v>
      </c>
      <c r="Q1335" s="100">
        <v>57.2</v>
      </c>
      <c r="R1335" s="100">
        <v>61</v>
      </c>
      <c r="S1335" s="100">
        <v>45.9</v>
      </c>
      <c r="T1335" s="100">
        <v>116</v>
      </c>
      <c r="U1335" s="100">
        <v>6.9</v>
      </c>
      <c r="V1335" s="100">
        <v>298</v>
      </c>
      <c r="W1335" s="100">
        <v>59.8</v>
      </c>
      <c r="X1335" s="100" t="s">
        <v>78</v>
      </c>
    </row>
    <row r="1336" spans="1:24">
      <c r="A1336" s="100" t="s">
        <v>1000</v>
      </c>
      <c r="B1336" s="100" t="s">
        <v>1002</v>
      </c>
      <c r="C1336" s="100" t="s">
        <v>832</v>
      </c>
      <c r="D1336" s="100" t="str">
        <f t="shared" ref="D1336:D1361" si="63">A1336&amp;B1336&amp;C1336</f>
        <v>313970080</v>
      </c>
      <c r="E1336" s="100" t="s">
        <v>812</v>
      </c>
      <c r="F1336" s="100" t="s">
        <v>814</v>
      </c>
      <c r="G1336" s="100" t="s">
        <v>699</v>
      </c>
      <c r="H1336" s="100">
        <v>90</v>
      </c>
      <c r="I1336" s="100">
        <v>45.6</v>
      </c>
      <c r="J1336" s="100">
        <v>1</v>
      </c>
      <c r="K1336" s="100">
        <v>100</v>
      </c>
      <c r="L1336" s="100">
        <v>6</v>
      </c>
      <c r="M1336" s="100">
        <v>83.3</v>
      </c>
      <c r="N1336" s="100">
        <v>8</v>
      </c>
      <c r="O1336" s="100">
        <v>87.5</v>
      </c>
      <c r="P1336" s="100">
        <v>75</v>
      </c>
      <c r="Q1336" s="100">
        <v>37.299999999999997</v>
      </c>
      <c r="R1336" s="100">
        <v>13</v>
      </c>
      <c r="S1336" s="100">
        <v>7.7</v>
      </c>
      <c r="T1336" s="100">
        <v>10</v>
      </c>
      <c r="U1336" s="100">
        <v>20</v>
      </c>
      <c r="V1336" s="100">
        <v>75</v>
      </c>
      <c r="W1336" s="100">
        <v>40</v>
      </c>
      <c r="X1336" s="100" t="s">
        <v>78</v>
      </c>
    </row>
    <row r="1337" spans="1:24">
      <c r="A1337" s="100" t="s">
        <v>1000</v>
      </c>
      <c r="B1337" s="100" t="s">
        <v>1002</v>
      </c>
      <c r="C1337" s="100" t="s">
        <v>832</v>
      </c>
      <c r="D1337" s="100" t="str">
        <f t="shared" si="63"/>
        <v>313970080</v>
      </c>
      <c r="E1337" s="100" t="s">
        <v>812</v>
      </c>
      <c r="F1337" s="100" t="s">
        <v>814</v>
      </c>
      <c r="G1337" s="100" t="s">
        <v>700</v>
      </c>
      <c r="H1337" s="100">
        <v>90</v>
      </c>
      <c r="I1337" s="100">
        <v>65.5</v>
      </c>
      <c r="J1337" s="100">
        <v>1</v>
      </c>
      <c r="K1337" s="100">
        <v>100</v>
      </c>
      <c r="L1337" s="100">
        <v>6</v>
      </c>
      <c r="M1337" s="100">
        <v>83.4</v>
      </c>
      <c r="N1337" s="100">
        <v>8</v>
      </c>
      <c r="O1337" s="100">
        <v>100</v>
      </c>
      <c r="P1337" s="100">
        <v>75</v>
      </c>
      <c r="Q1337" s="100">
        <v>60</v>
      </c>
      <c r="R1337" s="100">
        <v>13</v>
      </c>
      <c r="S1337" s="100">
        <v>23.1</v>
      </c>
      <c r="T1337" s="100">
        <v>10</v>
      </c>
      <c r="U1337" s="100">
        <v>50</v>
      </c>
      <c r="V1337" s="100">
        <v>75</v>
      </c>
      <c r="W1337" s="100">
        <v>62.7</v>
      </c>
      <c r="X1337" s="100" t="s">
        <v>78</v>
      </c>
    </row>
    <row r="1338" spans="1:24">
      <c r="A1338" s="100" t="s">
        <v>1000</v>
      </c>
      <c r="B1338" s="100" t="s">
        <v>1002</v>
      </c>
      <c r="C1338" s="100" t="s">
        <v>832</v>
      </c>
      <c r="D1338" s="100" t="str">
        <f t="shared" si="63"/>
        <v>313970080</v>
      </c>
      <c r="E1338" s="100" t="s">
        <v>812</v>
      </c>
      <c r="F1338" s="100" t="s">
        <v>815</v>
      </c>
      <c r="G1338" s="100" t="s">
        <v>699</v>
      </c>
      <c r="H1338" s="100">
        <v>93</v>
      </c>
      <c r="I1338" s="100">
        <v>24.7</v>
      </c>
      <c r="J1338" s="100">
        <v>2</v>
      </c>
      <c r="K1338" s="100">
        <v>0</v>
      </c>
      <c r="L1338" s="100">
        <v>11</v>
      </c>
      <c r="M1338" s="100">
        <v>27.3</v>
      </c>
      <c r="N1338" s="100">
        <v>2</v>
      </c>
      <c r="O1338" s="100">
        <v>50</v>
      </c>
      <c r="P1338" s="100">
        <v>78</v>
      </c>
      <c r="Q1338" s="100">
        <v>24.4</v>
      </c>
      <c r="R1338" s="100">
        <v>6</v>
      </c>
      <c r="S1338" s="100">
        <v>0</v>
      </c>
      <c r="T1338" s="100">
        <v>11</v>
      </c>
      <c r="U1338" s="100">
        <v>18.2</v>
      </c>
      <c r="V1338" s="100">
        <v>77</v>
      </c>
      <c r="W1338" s="100">
        <v>23.4</v>
      </c>
      <c r="X1338" s="100" t="s">
        <v>78</v>
      </c>
    </row>
    <row r="1339" spans="1:24">
      <c r="A1339" s="100" t="s">
        <v>1000</v>
      </c>
      <c r="B1339" s="100" t="s">
        <v>1002</v>
      </c>
      <c r="C1339" s="100" t="s">
        <v>832</v>
      </c>
      <c r="D1339" s="100" t="str">
        <f t="shared" si="63"/>
        <v>313970080</v>
      </c>
      <c r="E1339" s="100" t="s">
        <v>812</v>
      </c>
      <c r="F1339" s="100" t="s">
        <v>815</v>
      </c>
      <c r="G1339" s="100" t="s">
        <v>700</v>
      </c>
      <c r="H1339" s="100">
        <v>93</v>
      </c>
      <c r="I1339" s="100">
        <v>57</v>
      </c>
      <c r="J1339" s="100">
        <v>2</v>
      </c>
      <c r="K1339" s="100">
        <v>0</v>
      </c>
      <c r="L1339" s="100">
        <v>11</v>
      </c>
      <c r="M1339" s="100">
        <v>63.6</v>
      </c>
      <c r="N1339" s="100">
        <v>2</v>
      </c>
      <c r="O1339" s="100">
        <v>50</v>
      </c>
      <c r="P1339" s="100">
        <v>78</v>
      </c>
      <c r="Q1339" s="100">
        <v>57.7</v>
      </c>
      <c r="R1339" s="100">
        <v>6</v>
      </c>
      <c r="S1339" s="100">
        <v>50</v>
      </c>
      <c r="T1339" s="100">
        <v>11</v>
      </c>
      <c r="U1339" s="100">
        <v>18.2</v>
      </c>
      <c r="V1339" s="100">
        <v>77</v>
      </c>
      <c r="W1339" s="100">
        <v>57.2</v>
      </c>
      <c r="X1339" s="100" t="s">
        <v>78</v>
      </c>
    </row>
    <row r="1340" spans="1:24">
      <c r="A1340" s="100" t="s">
        <v>1000</v>
      </c>
      <c r="B1340" s="100" t="s">
        <v>1002</v>
      </c>
      <c r="C1340" s="100" t="s">
        <v>832</v>
      </c>
      <c r="D1340" s="100" t="str">
        <f t="shared" si="63"/>
        <v>313970080</v>
      </c>
      <c r="E1340" s="100" t="s">
        <v>812</v>
      </c>
      <c r="F1340" s="100" t="s">
        <v>816</v>
      </c>
      <c r="G1340" s="100" t="s">
        <v>699</v>
      </c>
      <c r="H1340" s="100">
        <v>92</v>
      </c>
      <c r="I1340" s="100">
        <v>37</v>
      </c>
      <c r="J1340" s="100">
        <v>3</v>
      </c>
      <c r="K1340" s="100">
        <v>0</v>
      </c>
      <c r="L1340" s="100">
        <v>3</v>
      </c>
      <c r="M1340" s="100">
        <v>33.299999999999997</v>
      </c>
      <c r="N1340" s="100">
        <v>8</v>
      </c>
      <c r="O1340" s="100">
        <v>37.5</v>
      </c>
      <c r="P1340" s="100">
        <v>78</v>
      </c>
      <c r="Q1340" s="100">
        <v>38.5</v>
      </c>
      <c r="R1340" s="100">
        <v>9</v>
      </c>
      <c r="S1340" s="100">
        <v>0</v>
      </c>
      <c r="T1340" s="100">
        <v>9</v>
      </c>
      <c r="U1340" s="100">
        <v>11.1</v>
      </c>
      <c r="V1340" s="100">
        <v>71</v>
      </c>
      <c r="W1340" s="100">
        <v>38</v>
      </c>
      <c r="X1340" s="100" t="s">
        <v>78</v>
      </c>
    </row>
    <row r="1341" spans="1:24">
      <c r="A1341" s="100" t="s">
        <v>1000</v>
      </c>
      <c r="B1341" s="100" t="s">
        <v>1002</v>
      </c>
      <c r="C1341" s="100" t="s">
        <v>832</v>
      </c>
      <c r="D1341" s="100" t="str">
        <f t="shared" si="63"/>
        <v>313970080</v>
      </c>
      <c r="E1341" s="100" t="s">
        <v>812</v>
      </c>
      <c r="F1341" s="100" t="s">
        <v>816</v>
      </c>
      <c r="G1341" s="100" t="s">
        <v>700</v>
      </c>
      <c r="H1341" s="100">
        <v>92</v>
      </c>
      <c r="I1341" s="100">
        <v>88.1</v>
      </c>
      <c r="J1341" s="100">
        <v>3</v>
      </c>
      <c r="K1341" s="100">
        <v>66.599999999999994</v>
      </c>
      <c r="L1341" s="100">
        <v>3</v>
      </c>
      <c r="M1341" s="100">
        <v>100</v>
      </c>
      <c r="N1341" s="100">
        <v>8</v>
      </c>
      <c r="O1341" s="100">
        <v>100</v>
      </c>
      <c r="P1341" s="100">
        <v>78</v>
      </c>
      <c r="Q1341" s="100">
        <v>87.2</v>
      </c>
      <c r="R1341" s="100">
        <v>9</v>
      </c>
      <c r="S1341" s="100">
        <v>100</v>
      </c>
      <c r="T1341" s="100">
        <v>9</v>
      </c>
      <c r="U1341" s="100">
        <v>55.5</v>
      </c>
      <c r="V1341" s="100">
        <v>71</v>
      </c>
      <c r="W1341" s="100">
        <v>88.7</v>
      </c>
      <c r="X1341" s="100" t="s">
        <v>78</v>
      </c>
    </row>
    <row r="1342" spans="1:24">
      <c r="A1342" s="100" t="s">
        <v>1000</v>
      </c>
      <c r="B1342" s="100" t="s">
        <v>1002</v>
      </c>
      <c r="C1342" s="100" t="s">
        <v>832</v>
      </c>
      <c r="D1342" s="100" t="str">
        <f t="shared" si="63"/>
        <v>313970080</v>
      </c>
      <c r="E1342" s="100" t="s">
        <v>812</v>
      </c>
      <c r="F1342" s="100" t="s">
        <v>817</v>
      </c>
      <c r="G1342" s="100" t="s">
        <v>699</v>
      </c>
      <c r="H1342" s="100">
        <v>84</v>
      </c>
      <c r="I1342" s="100">
        <v>54.8</v>
      </c>
      <c r="J1342" s="100">
        <v>2</v>
      </c>
      <c r="K1342" s="100">
        <v>50</v>
      </c>
      <c r="L1342" s="100">
        <v>12</v>
      </c>
      <c r="M1342" s="100">
        <v>50</v>
      </c>
      <c r="N1342" s="100">
        <v>4</v>
      </c>
      <c r="O1342" s="100">
        <v>50</v>
      </c>
      <c r="P1342" s="100">
        <v>66</v>
      </c>
      <c r="Q1342" s="100">
        <v>56</v>
      </c>
      <c r="R1342" s="100">
        <v>0</v>
      </c>
      <c r="S1342" s="100">
        <v>0</v>
      </c>
      <c r="T1342" s="100">
        <v>11</v>
      </c>
      <c r="U1342" s="100">
        <v>36.4</v>
      </c>
      <c r="V1342" s="100">
        <v>66</v>
      </c>
      <c r="W1342" s="100">
        <v>54.5</v>
      </c>
      <c r="X1342" s="100" t="s">
        <v>78</v>
      </c>
    </row>
    <row r="1343" spans="1:24">
      <c r="A1343" s="100" t="s">
        <v>1000</v>
      </c>
      <c r="B1343" s="100" t="s">
        <v>1002</v>
      </c>
      <c r="C1343" s="100" t="s">
        <v>832</v>
      </c>
      <c r="D1343" s="100" t="str">
        <f t="shared" si="63"/>
        <v>313970080</v>
      </c>
      <c r="E1343" s="100" t="s">
        <v>812</v>
      </c>
      <c r="F1343" s="100" t="s">
        <v>817</v>
      </c>
      <c r="G1343" s="100" t="s">
        <v>700</v>
      </c>
      <c r="H1343" s="100">
        <v>84</v>
      </c>
      <c r="I1343" s="100">
        <v>69.099999999999994</v>
      </c>
      <c r="J1343" s="100">
        <v>2</v>
      </c>
      <c r="K1343" s="100">
        <v>50</v>
      </c>
      <c r="L1343" s="100">
        <v>12</v>
      </c>
      <c r="M1343" s="100">
        <v>50</v>
      </c>
      <c r="N1343" s="100">
        <v>4</v>
      </c>
      <c r="O1343" s="100">
        <v>100</v>
      </c>
      <c r="P1343" s="100">
        <v>66</v>
      </c>
      <c r="Q1343" s="100">
        <v>71.2</v>
      </c>
      <c r="R1343" s="100">
        <v>0</v>
      </c>
      <c r="S1343" s="100">
        <v>0</v>
      </c>
      <c r="T1343" s="100">
        <v>11</v>
      </c>
      <c r="U1343" s="100">
        <v>54.6</v>
      </c>
      <c r="V1343" s="100">
        <v>66</v>
      </c>
      <c r="W1343" s="100">
        <v>65.2</v>
      </c>
      <c r="X1343" s="100" t="s">
        <v>78</v>
      </c>
    </row>
    <row r="1344" spans="1:24">
      <c r="A1344" s="100" t="s">
        <v>1000</v>
      </c>
      <c r="B1344" s="100" t="s">
        <v>1002</v>
      </c>
      <c r="C1344" s="100" t="s">
        <v>882</v>
      </c>
      <c r="D1344" s="100" t="str">
        <f t="shared" si="63"/>
        <v>313970090</v>
      </c>
      <c r="E1344" s="100" t="s">
        <v>812</v>
      </c>
      <c r="F1344" s="100" t="s">
        <v>814</v>
      </c>
      <c r="G1344" s="100" t="s">
        <v>699</v>
      </c>
      <c r="H1344" s="100">
        <v>110</v>
      </c>
      <c r="I1344" s="100">
        <v>41.8</v>
      </c>
      <c r="J1344" s="100">
        <v>10</v>
      </c>
      <c r="K1344" s="100">
        <v>40</v>
      </c>
      <c r="L1344" s="100">
        <v>8</v>
      </c>
      <c r="M1344" s="100">
        <v>50</v>
      </c>
      <c r="N1344" s="100">
        <v>7</v>
      </c>
      <c r="O1344" s="100">
        <v>42.9</v>
      </c>
      <c r="P1344" s="100">
        <v>85</v>
      </c>
      <c r="Q1344" s="100">
        <v>41.2</v>
      </c>
      <c r="R1344" s="100">
        <v>30</v>
      </c>
      <c r="S1344" s="100">
        <v>33.299999999999997</v>
      </c>
      <c r="T1344" s="100">
        <v>24</v>
      </c>
      <c r="U1344" s="100">
        <v>29.2</v>
      </c>
      <c r="V1344" s="100">
        <v>93</v>
      </c>
      <c r="W1344" s="100">
        <v>38.700000000000003</v>
      </c>
      <c r="X1344" s="100" t="s">
        <v>78</v>
      </c>
    </row>
    <row r="1345" spans="1:24">
      <c r="A1345" s="100" t="s">
        <v>1000</v>
      </c>
      <c r="B1345" s="100" t="s">
        <v>1002</v>
      </c>
      <c r="C1345" s="100" t="s">
        <v>882</v>
      </c>
      <c r="D1345" s="100" t="str">
        <f t="shared" si="63"/>
        <v>313970090</v>
      </c>
      <c r="E1345" s="100" t="s">
        <v>812</v>
      </c>
      <c r="F1345" s="100" t="s">
        <v>814</v>
      </c>
      <c r="G1345" s="100" t="s">
        <v>700</v>
      </c>
      <c r="H1345" s="100">
        <v>110</v>
      </c>
      <c r="I1345" s="100">
        <v>64.5</v>
      </c>
      <c r="J1345" s="100">
        <v>10</v>
      </c>
      <c r="K1345" s="100">
        <v>40</v>
      </c>
      <c r="L1345" s="100">
        <v>8</v>
      </c>
      <c r="M1345" s="100">
        <v>25</v>
      </c>
      <c r="N1345" s="100">
        <v>7</v>
      </c>
      <c r="O1345" s="100">
        <v>85.7</v>
      </c>
      <c r="P1345" s="100">
        <v>85</v>
      </c>
      <c r="Q1345" s="100">
        <v>69.400000000000006</v>
      </c>
      <c r="R1345" s="100">
        <v>30</v>
      </c>
      <c r="S1345" s="100">
        <v>70</v>
      </c>
      <c r="T1345" s="100">
        <v>24</v>
      </c>
      <c r="U1345" s="100">
        <v>45.8</v>
      </c>
      <c r="V1345" s="100">
        <v>93</v>
      </c>
      <c r="W1345" s="100">
        <v>63.4</v>
      </c>
      <c r="X1345" s="100" t="s">
        <v>78</v>
      </c>
    </row>
    <row r="1346" spans="1:24">
      <c r="A1346" s="100" t="s">
        <v>1000</v>
      </c>
      <c r="B1346" s="100" t="s">
        <v>1002</v>
      </c>
      <c r="C1346" s="100" t="s">
        <v>882</v>
      </c>
      <c r="D1346" s="100" t="str">
        <f t="shared" si="63"/>
        <v>313970090</v>
      </c>
      <c r="E1346" s="100" t="s">
        <v>812</v>
      </c>
      <c r="F1346" s="100" t="s">
        <v>815</v>
      </c>
      <c r="G1346" s="100" t="s">
        <v>699</v>
      </c>
      <c r="H1346" s="100">
        <v>88</v>
      </c>
      <c r="I1346" s="100">
        <v>37.5</v>
      </c>
      <c r="J1346" s="100">
        <v>4</v>
      </c>
      <c r="K1346" s="100">
        <v>25</v>
      </c>
      <c r="L1346" s="100">
        <v>8</v>
      </c>
      <c r="M1346" s="100">
        <v>12.5</v>
      </c>
      <c r="N1346" s="100">
        <v>10</v>
      </c>
      <c r="O1346" s="100">
        <v>60</v>
      </c>
      <c r="P1346" s="100">
        <v>66</v>
      </c>
      <c r="Q1346" s="100">
        <v>37.9</v>
      </c>
      <c r="R1346" s="100">
        <v>6</v>
      </c>
      <c r="S1346" s="100">
        <v>16.7</v>
      </c>
      <c r="T1346" s="100">
        <v>23</v>
      </c>
      <c r="U1346" s="100">
        <v>26.1</v>
      </c>
      <c r="V1346" s="100">
        <v>75</v>
      </c>
      <c r="W1346" s="100">
        <v>32</v>
      </c>
      <c r="X1346" s="100" t="s">
        <v>78</v>
      </c>
    </row>
    <row r="1347" spans="1:24">
      <c r="A1347" s="100" t="s">
        <v>1000</v>
      </c>
      <c r="B1347" s="100" t="s">
        <v>1002</v>
      </c>
      <c r="C1347" s="100" t="s">
        <v>882</v>
      </c>
      <c r="D1347" s="100" t="str">
        <f t="shared" si="63"/>
        <v>313970090</v>
      </c>
      <c r="E1347" s="100" t="s">
        <v>812</v>
      </c>
      <c r="F1347" s="100" t="s">
        <v>815</v>
      </c>
      <c r="G1347" s="100" t="s">
        <v>700</v>
      </c>
      <c r="H1347" s="100">
        <v>88</v>
      </c>
      <c r="I1347" s="100">
        <v>63.6</v>
      </c>
      <c r="J1347" s="100">
        <v>4</v>
      </c>
      <c r="K1347" s="100">
        <v>25</v>
      </c>
      <c r="L1347" s="100">
        <v>8</v>
      </c>
      <c r="M1347" s="100">
        <v>25</v>
      </c>
      <c r="N1347" s="100">
        <v>10</v>
      </c>
      <c r="O1347" s="100">
        <v>90</v>
      </c>
      <c r="P1347" s="100">
        <v>66</v>
      </c>
      <c r="Q1347" s="100">
        <v>66.599999999999994</v>
      </c>
      <c r="R1347" s="100">
        <v>6</v>
      </c>
      <c r="S1347" s="100">
        <v>50</v>
      </c>
      <c r="T1347" s="100">
        <v>23</v>
      </c>
      <c r="U1347" s="100">
        <v>34.799999999999997</v>
      </c>
      <c r="V1347" s="100">
        <v>75</v>
      </c>
      <c r="W1347" s="100">
        <v>61.4</v>
      </c>
      <c r="X1347" s="100" t="s">
        <v>78</v>
      </c>
    </row>
    <row r="1348" spans="1:24">
      <c r="A1348" s="100" t="s">
        <v>1000</v>
      </c>
      <c r="B1348" s="100" t="s">
        <v>1002</v>
      </c>
      <c r="C1348" s="100" t="s">
        <v>882</v>
      </c>
      <c r="D1348" s="100" t="str">
        <f t="shared" si="63"/>
        <v>313970090</v>
      </c>
      <c r="E1348" s="100" t="s">
        <v>812</v>
      </c>
      <c r="F1348" s="100" t="s">
        <v>816</v>
      </c>
      <c r="G1348" s="100" t="s">
        <v>699</v>
      </c>
      <c r="H1348" s="100">
        <v>107</v>
      </c>
      <c r="I1348" s="100">
        <v>29</v>
      </c>
      <c r="J1348" s="100">
        <v>3</v>
      </c>
      <c r="K1348" s="100">
        <v>0</v>
      </c>
      <c r="L1348" s="100">
        <v>8</v>
      </c>
      <c r="M1348" s="100">
        <v>25</v>
      </c>
      <c r="N1348" s="100">
        <v>15</v>
      </c>
      <c r="O1348" s="100">
        <v>20</v>
      </c>
      <c r="P1348" s="100">
        <v>81</v>
      </c>
      <c r="Q1348" s="100">
        <v>32.1</v>
      </c>
      <c r="R1348" s="100">
        <v>9</v>
      </c>
      <c r="S1348" s="100">
        <v>0</v>
      </c>
      <c r="T1348" s="100">
        <v>33</v>
      </c>
      <c r="U1348" s="100">
        <v>12.1</v>
      </c>
      <c r="V1348" s="100">
        <v>97</v>
      </c>
      <c r="W1348" s="100">
        <v>28.9</v>
      </c>
      <c r="X1348" s="100" t="s">
        <v>78</v>
      </c>
    </row>
    <row r="1349" spans="1:24">
      <c r="A1349" s="100" t="s">
        <v>1000</v>
      </c>
      <c r="B1349" s="100" t="s">
        <v>1002</v>
      </c>
      <c r="C1349" s="100" t="s">
        <v>882</v>
      </c>
      <c r="D1349" s="100" t="str">
        <f t="shared" si="63"/>
        <v>313970090</v>
      </c>
      <c r="E1349" s="100" t="s">
        <v>812</v>
      </c>
      <c r="F1349" s="100" t="s">
        <v>816</v>
      </c>
      <c r="G1349" s="100" t="s">
        <v>700</v>
      </c>
      <c r="H1349" s="100">
        <v>107</v>
      </c>
      <c r="I1349" s="100">
        <v>58</v>
      </c>
      <c r="J1349" s="100">
        <v>3</v>
      </c>
      <c r="K1349" s="100">
        <v>33.299999999999997</v>
      </c>
      <c r="L1349" s="100">
        <v>8</v>
      </c>
      <c r="M1349" s="100">
        <v>37.5</v>
      </c>
      <c r="N1349" s="100">
        <v>15</v>
      </c>
      <c r="O1349" s="100">
        <v>86.7</v>
      </c>
      <c r="P1349" s="100">
        <v>81</v>
      </c>
      <c r="Q1349" s="100">
        <v>55.6</v>
      </c>
      <c r="R1349" s="100">
        <v>9</v>
      </c>
      <c r="S1349" s="100">
        <v>33.299999999999997</v>
      </c>
      <c r="T1349" s="100">
        <v>33</v>
      </c>
      <c r="U1349" s="100">
        <v>39.4</v>
      </c>
      <c r="V1349" s="100">
        <v>97</v>
      </c>
      <c r="W1349" s="100">
        <v>55.7</v>
      </c>
      <c r="X1349" s="100" t="s">
        <v>78</v>
      </c>
    </row>
    <row r="1350" spans="1:24">
      <c r="A1350" s="100" t="s">
        <v>1000</v>
      </c>
      <c r="B1350" s="100" t="s">
        <v>1002</v>
      </c>
      <c r="C1350" s="100" t="s">
        <v>882</v>
      </c>
      <c r="D1350" s="100" t="str">
        <f t="shared" si="63"/>
        <v>313970090</v>
      </c>
      <c r="E1350" s="100" t="s">
        <v>812</v>
      </c>
      <c r="F1350" s="100" t="s">
        <v>817</v>
      </c>
      <c r="G1350" s="100" t="s">
        <v>699</v>
      </c>
      <c r="H1350" s="100">
        <v>109</v>
      </c>
      <c r="I1350" s="100">
        <v>52.3</v>
      </c>
      <c r="J1350" s="100">
        <v>2</v>
      </c>
      <c r="K1350" s="100">
        <v>100</v>
      </c>
      <c r="L1350" s="100">
        <v>1</v>
      </c>
      <c r="M1350" s="100">
        <v>100</v>
      </c>
      <c r="N1350" s="100">
        <v>12</v>
      </c>
      <c r="O1350" s="100">
        <v>58.3</v>
      </c>
      <c r="P1350" s="100">
        <v>94</v>
      </c>
      <c r="Q1350" s="100">
        <v>50</v>
      </c>
      <c r="R1350" s="100">
        <v>9</v>
      </c>
      <c r="S1350" s="100">
        <v>66.7</v>
      </c>
      <c r="T1350" s="100">
        <v>30</v>
      </c>
      <c r="U1350" s="100">
        <v>30</v>
      </c>
      <c r="V1350" s="100">
        <v>92</v>
      </c>
      <c r="W1350" s="100">
        <v>50</v>
      </c>
      <c r="X1350" s="100" t="s">
        <v>78</v>
      </c>
    </row>
    <row r="1351" spans="1:24">
      <c r="A1351" s="100" t="s">
        <v>1000</v>
      </c>
      <c r="B1351" s="100" t="s">
        <v>1002</v>
      </c>
      <c r="C1351" s="100" t="s">
        <v>882</v>
      </c>
      <c r="D1351" s="100" t="str">
        <f t="shared" si="63"/>
        <v>313970090</v>
      </c>
      <c r="E1351" s="100" t="s">
        <v>812</v>
      </c>
      <c r="F1351" s="100" t="s">
        <v>817</v>
      </c>
      <c r="G1351" s="100" t="s">
        <v>700</v>
      </c>
      <c r="H1351" s="100">
        <v>109</v>
      </c>
      <c r="I1351" s="100">
        <v>65.099999999999994</v>
      </c>
      <c r="J1351" s="100">
        <v>2</v>
      </c>
      <c r="K1351" s="100">
        <v>100</v>
      </c>
      <c r="L1351" s="100">
        <v>1</v>
      </c>
      <c r="M1351" s="100">
        <v>100</v>
      </c>
      <c r="N1351" s="100">
        <v>12</v>
      </c>
      <c r="O1351" s="100">
        <v>83.4</v>
      </c>
      <c r="P1351" s="100">
        <v>94</v>
      </c>
      <c r="Q1351" s="100">
        <v>61.7</v>
      </c>
      <c r="R1351" s="100">
        <v>9</v>
      </c>
      <c r="S1351" s="100">
        <v>77.7</v>
      </c>
      <c r="T1351" s="100">
        <v>30</v>
      </c>
      <c r="U1351" s="100">
        <v>50</v>
      </c>
      <c r="V1351" s="100">
        <v>92</v>
      </c>
      <c r="W1351" s="100">
        <v>64.099999999999994</v>
      </c>
      <c r="X1351" s="100" t="s">
        <v>78</v>
      </c>
    </row>
    <row r="1352" spans="1:24">
      <c r="A1352" s="100" t="s">
        <v>1000</v>
      </c>
      <c r="B1352" s="100" t="s">
        <v>1002</v>
      </c>
      <c r="C1352" s="100" t="s">
        <v>889</v>
      </c>
      <c r="D1352" s="100" t="str">
        <f t="shared" si="63"/>
        <v>313970095</v>
      </c>
      <c r="E1352" s="100" t="s">
        <v>812</v>
      </c>
      <c r="F1352" s="100" t="s">
        <v>818</v>
      </c>
      <c r="G1352" s="100" t="s">
        <v>699</v>
      </c>
      <c r="H1352" s="100">
        <v>851</v>
      </c>
      <c r="I1352" s="100">
        <v>29.9</v>
      </c>
      <c r="J1352" s="100">
        <v>8</v>
      </c>
      <c r="K1352" s="100">
        <v>25</v>
      </c>
      <c r="L1352" s="100">
        <v>66</v>
      </c>
      <c r="M1352" s="100">
        <v>19.7</v>
      </c>
      <c r="N1352" s="100">
        <v>17</v>
      </c>
      <c r="O1352" s="100">
        <v>64.7</v>
      </c>
      <c r="P1352" s="100">
        <v>758</v>
      </c>
      <c r="Q1352" s="100">
        <v>30.1</v>
      </c>
      <c r="R1352" s="100">
        <v>67</v>
      </c>
      <c r="S1352" s="100">
        <v>14.9</v>
      </c>
      <c r="T1352" s="100">
        <v>183</v>
      </c>
      <c r="U1352" s="100">
        <v>11.5</v>
      </c>
      <c r="V1352" s="100">
        <v>763</v>
      </c>
      <c r="W1352" s="100">
        <v>30.3</v>
      </c>
      <c r="X1352" s="100" t="s">
        <v>78</v>
      </c>
    </row>
    <row r="1353" spans="1:24">
      <c r="A1353" s="100" t="s">
        <v>1000</v>
      </c>
      <c r="B1353" s="100" t="s">
        <v>1002</v>
      </c>
      <c r="C1353" s="100" t="s">
        <v>889</v>
      </c>
      <c r="D1353" s="100" t="str">
        <f t="shared" si="63"/>
        <v>313970095</v>
      </c>
      <c r="E1353" s="100" t="s">
        <v>812</v>
      </c>
      <c r="F1353" s="100" t="s">
        <v>818</v>
      </c>
      <c r="G1353" s="100" t="s">
        <v>700</v>
      </c>
      <c r="H1353" s="100">
        <v>852</v>
      </c>
      <c r="I1353" s="100">
        <v>41.4</v>
      </c>
      <c r="J1353" s="100">
        <v>7</v>
      </c>
      <c r="K1353" s="100">
        <v>42.9</v>
      </c>
      <c r="L1353" s="100">
        <v>67</v>
      </c>
      <c r="M1353" s="100">
        <v>20.9</v>
      </c>
      <c r="N1353" s="100">
        <v>17</v>
      </c>
      <c r="O1353" s="100">
        <v>64.7</v>
      </c>
      <c r="P1353" s="100">
        <v>759</v>
      </c>
      <c r="Q1353" s="100">
        <v>42.6</v>
      </c>
      <c r="R1353" s="100">
        <v>67</v>
      </c>
      <c r="S1353" s="100">
        <v>25.4</v>
      </c>
      <c r="T1353" s="100">
        <v>183</v>
      </c>
      <c r="U1353" s="100">
        <v>19.7</v>
      </c>
      <c r="V1353" s="100">
        <v>764</v>
      </c>
      <c r="W1353" s="100">
        <v>41.4</v>
      </c>
      <c r="X1353" s="100" t="s">
        <v>78</v>
      </c>
    </row>
    <row r="1354" spans="1:24">
      <c r="A1354" s="100" t="s">
        <v>1000</v>
      </c>
      <c r="B1354" s="100" t="s">
        <v>1002</v>
      </c>
      <c r="C1354" s="100" t="s">
        <v>889</v>
      </c>
      <c r="D1354" s="100" t="str">
        <f t="shared" si="63"/>
        <v>313970095</v>
      </c>
      <c r="E1354" s="100" t="s">
        <v>812</v>
      </c>
      <c r="F1354" s="100" t="s">
        <v>819</v>
      </c>
      <c r="G1354" s="100" t="s">
        <v>699</v>
      </c>
      <c r="H1354" s="100">
        <v>801</v>
      </c>
      <c r="I1354" s="100">
        <v>56.7</v>
      </c>
      <c r="J1354" s="100">
        <v>8</v>
      </c>
      <c r="K1354" s="100">
        <v>62.5</v>
      </c>
      <c r="L1354" s="100">
        <v>57</v>
      </c>
      <c r="M1354" s="100">
        <v>50.9</v>
      </c>
      <c r="N1354" s="100">
        <v>31</v>
      </c>
      <c r="O1354" s="100">
        <v>77.400000000000006</v>
      </c>
      <c r="P1354" s="100">
        <v>703</v>
      </c>
      <c r="Q1354" s="100">
        <v>56.2</v>
      </c>
      <c r="R1354" s="100">
        <v>76</v>
      </c>
      <c r="S1354" s="100">
        <v>44.7</v>
      </c>
      <c r="T1354" s="100">
        <v>154</v>
      </c>
      <c r="U1354" s="100">
        <v>26</v>
      </c>
      <c r="V1354" s="100">
        <v>692</v>
      </c>
      <c r="W1354" s="100">
        <v>54.5</v>
      </c>
      <c r="X1354" s="100" t="s">
        <v>78</v>
      </c>
    </row>
    <row r="1355" spans="1:24">
      <c r="A1355" s="100" t="s">
        <v>1000</v>
      </c>
      <c r="B1355" s="100" t="s">
        <v>1002</v>
      </c>
      <c r="C1355" s="100" t="s">
        <v>889</v>
      </c>
      <c r="D1355" s="100" t="str">
        <f t="shared" si="63"/>
        <v>313970095</v>
      </c>
      <c r="E1355" s="100" t="s">
        <v>812</v>
      </c>
      <c r="F1355" s="100" t="s">
        <v>819</v>
      </c>
      <c r="G1355" s="100" t="s">
        <v>700</v>
      </c>
      <c r="H1355" s="100">
        <v>799</v>
      </c>
      <c r="I1355" s="100">
        <v>42.8</v>
      </c>
      <c r="J1355" s="100">
        <v>8</v>
      </c>
      <c r="K1355" s="100">
        <v>37.5</v>
      </c>
      <c r="L1355" s="100">
        <v>56</v>
      </c>
      <c r="M1355" s="100">
        <v>34</v>
      </c>
      <c r="N1355" s="100">
        <v>31</v>
      </c>
      <c r="O1355" s="100">
        <v>83.9</v>
      </c>
      <c r="P1355" s="100">
        <v>702</v>
      </c>
      <c r="Q1355" s="100">
        <v>41.8</v>
      </c>
      <c r="R1355" s="100">
        <v>76</v>
      </c>
      <c r="S1355" s="100">
        <v>14.5</v>
      </c>
      <c r="T1355" s="100">
        <v>153</v>
      </c>
      <c r="U1355" s="100">
        <v>15</v>
      </c>
      <c r="V1355" s="100">
        <v>690</v>
      </c>
      <c r="W1355" s="100">
        <v>42.3</v>
      </c>
      <c r="X1355" s="100" t="s">
        <v>78</v>
      </c>
    </row>
    <row r="1356" spans="1:24">
      <c r="A1356" s="100" t="s">
        <v>1000</v>
      </c>
      <c r="B1356" s="100" t="s">
        <v>1002</v>
      </c>
      <c r="C1356" s="100" t="s">
        <v>1003</v>
      </c>
      <c r="D1356" s="100" t="str">
        <f t="shared" si="63"/>
        <v>313970097</v>
      </c>
      <c r="E1356" s="100" t="s">
        <v>812</v>
      </c>
      <c r="F1356" s="100" t="s">
        <v>815</v>
      </c>
      <c r="G1356" s="100" t="s">
        <v>699</v>
      </c>
      <c r="H1356" s="100">
        <v>37</v>
      </c>
      <c r="I1356" s="100">
        <v>48.6</v>
      </c>
      <c r="J1356" s="100">
        <v>0</v>
      </c>
      <c r="K1356" s="100">
        <v>0</v>
      </c>
      <c r="L1356" s="100">
        <v>1</v>
      </c>
      <c r="M1356" s="100">
        <v>100</v>
      </c>
      <c r="N1356" s="100">
        <v>0</v>
      </c>
      <c r="O1356" s="100">
        <v>0</v>
      </c>
      <c r="P1356" s="100">
        <v>36</v>
      </c>
      <c r="Q1356" s="100">
        <v>47.2</v>
      </c>
      <c r="R1356" s="100">
        <v>0</v>
      </c>
      <c r="S1356" s="100">
        <v>0</v>
      </c>
      <c r="T1356" s="100">
        <v>9</v>
      </c>
      <c r="U1356" s="100">
        <v>33.299999999999997</v>
      </c>
      <c r="V1356" s="100">
        <v>36</v>
      </c>
      <c r="W1356" s="100">
        <v>50</v>
      </c>
      <c r="X1356" s="100" t="s">
        <v>78</v>
      </c>
    </row>
    <row r="1357" spans="1:24">
      <c r="A1357" s="100" t="s">
        <v>1000</v>
      </c>
      <c r="B1357" s="100" t="s">
        <v>1002</v>
      </c>
      <c r="C1357" s="100" t="s">
        <v>1003</v>
      </c>
      <c r="D1357" s="100" t="str">
        <f t="shared" si="63"/>
        <v>313970097</v>
      </c>
      <c r="E1357" s="100" t="s">
        <v>812</v>
      </c>
      <c r="F1357" s="100" t="s">
        <v>815</v>
      </c>
      <c r="G1357" s="100" t="s">
        <v>700</v>
      </c>
      <c r="H1357" s="100">
        <v>37</v>
      </c>
      <c r="I1357" s="100">
        <v>64.900000000000006</v>
      </c>
      <c r="J1357" s="100">
        <v>0</v>
      </c>
      <c r="K1357" s="100">
        <v>0</v>
      </c>
      <c r="L1357" s="100">
        <v>1</v>
      </c>
      <c r="M1357" s="100">
        <v>0</v>
      </c>
      <c r="N1357" s="100">
        <v>0</v>
      </c>
      <c r="O1357" s="100">
        <v>0</v>
      </c>
      <c r="P1357" s="100">
        <v>36</v>
      </c>
      <c r="Q1357" s="100">
        <v>66.7</v>
      </c>
      <c r="R1357" s="100">
        <v>0</v>
      </c>
      <c r="S1357" s="100">
        <v>0</v>
      </c>
      <c r="T1357" s="100">
        <v>9</v>
      </c>
      <c r="U1357" s="100">
        <v>33.299999999999997</v>
      </c>
      <c r="V1357" s="100">
        <v>36</v>
      </c>
      <c r="W1357" s="100">
        <v>66.7</v>
      </c>
      <c r="X1357" s="100" t="s">
        <v>78</v>
      </c>
    </row>
    <row r="1358" spans="1:24">
      <c r="A1358" s="100" t="s">
        <v>1000</v>
      </c>
      <c r="B1358" s="100" t="s">
        <v>1002</v>
      </c>
      <c r="C1358" s="100" t="s">
        <v>1003</v>
      </c>
      <c r="D1358" s="100" t="str">
        <f t="shared" si="63"/>
        <v>313970097</v>
      </c>
      <c r="E1358" s="100" t="s">
        <v>812</v>
      </c>
      <c r="F1358" s="100" t="s">
        <v>816</v>
      </c>
      <c r="G1358" s="100" t="s">
        <v>699</v>
      </c>
      <c r="H1358" s="100">
        <v>140</v>
      </c>
      <c r="I1358" s="100">
        <v>41.4</v>
      </c>
      <c r="J1358" s="100">
        <v>1</v>
      </c>
      <c r="K1358" s="100">
        <v>0</v>
      </c>
      <c r="L1358" s="100">
        <v>3</v>
      </c>
      <c r="M1358" s="100">
        <v>66.7</v>
      </c>
      <c r="N1358" s="100">
        <v>0</v>
      </c>
      <c r="O1358" s="100">
        <v>0</v>
      </c>
      <c r="P1358" s="100">
        <v>136</v>
      </c>
      <c r="Q1358" s="100">
        <v>41.2</v>
      </c>
      <c r="R1358" s="100">
        <v>22</v>
      </c>
      <c r="S1358" s="100">
        <v>36.4</v>
      </c>
      <c r="T1358" s="100">
        <v>16</v>
      </c>
      <c r="U1358" s="100">
        <v>12.5</v>
      </c>
      <c r="V1358" s="100">
        <v>136</v>
      </c>
      <c r="W1358" s="100">
        <v>41.2</v>
      </c>
      <c r="X1358" s="100" t="s">
        <v>78</v>
      </c>
    </row>
    <row r="1359" spans="1:24">
      <c r="A1359" s="100" t="s">
        <v>1000</v>
      </c>
      <c r="B1359" s="100" t="s">
        <v>1002</v>
      </c>
      <c r="C1359" s="100" t="s">
        <v>1003</v>
      </c>
      <c r="D1359" s="100" t="str">
        <f t="shared" si="63"/>
        <v>313970097</v>
      </c>
      <c r="E1359" s="100" t="s">
        <v>812</v>
      </c>
      <c r="F1359" s="100" t="s">
        <v>816</v>
      </c>
      <c r="G1359" s="100" t="s">
        <v>700</v>
      </c>
      <c r="H1359" s="100">
        <v>140</v>
      </c>
      <c r="I1359" s="100">
        <v>81.5</v>
      </c>
      <c r="J1359" s="100">
        <v>1</v>
      </c>
      <c r="K1359" s="100">
        <v>0</v>
      </c>
      <c r="L1359" s="100">
        <v>3</v>
      </c>
      <c r="M1359" s="100">
        <v>100</v>
      </c>
      <c r="N1359" s="100">
        <v>0</v>
      </c>
      <c r="O1359" s="100">
        <v>0</v>
      </c>
      <c r="P1359" s="100">
        <v>136</v>
      </c>
      <c r="Q1359" s="100">
        <v>81.599999999999994</v>
      </c>
      <c r="R1359" s="100">
        <v>22</v>
      </c>
      <c r="S1359" s="100">
        <v>72.7</v>
      </c>
      <c r="T1359" s="100">
        <v>16</v>
      </c>
      <c r="U1359" s="100">
        <v>31.3</v>
      </c>
      <c r="V1359" s="100">
        <v>136</v>
      </c>
      <c r="W1359" s="100">
        <v>81.599999999999994</v>
      </c>
      <c r="X1359" s="100" t="s">
        <v>78</v>
      </c>
    </row>
    <row r="1360" spans="1:24">
      <c r="A1360" s="100" t="s">
        <v>1000</v>
      </c>
      <c r="B1360" s="100" t="s">
        <v>1002</v>
      </c>
      <c r="C1360" s="100" t="s">
        <v>1003</v>
      </c>
      <c r="D1360" s="100" t="str">
        <f t="shared" si="63"/>
        <v>313970097</v>
      </c>
      <c r="E1360" s="100" t="s">
        <v>812</v>
      </c>
      <c r="F1360" s="100" t="s">
        <v>817</v>
      </c>
      <c r="G1360" s="100" t="s">
        <v>699</v>
      </c>
      <c r="H1360" s="100">
        <v>128</v>
      </c>
      <c r="I1360" s="100">
        <v>41.4</v>
      </c>
      <c r="J1360" s="100">
        <v>2</v>
      </c>
      <c r="K1360" s="100">
        <v>50</v>
      </c>
      <c r="L1360" s="100">
        <v>7</v>
      </c>
      <c r="M1360" s="100">
        <v>42.9</v>
      </c>
      <c r="N1360" s="100">
        <v>0</v>
      </c>
      <c r="O1360" s="100">
        <v>0</v>
      </c>
      <c r="P1360" s="100">
        <v>119</v>
      </c>
      <c r="Q1360" s="100">
        <v>41.1</v>
      </c>
      <c r="R1360" s="100">
        <v>28</v>
      </c>
      <c r="S1360" s="100">
        <v>42.9</v>
      </c>
      <c r="T1360" s="100">
        <v>20</v>
      </c>
      <c r="U1360" s="100">
        <v>5</v>
      </c>
      <c r="V1360" s="100">
        <v>122</v>
      </c>
      <c r="W1360" s="100">
        <v>39.299999999999997</v>
      </c>
      <c r="X1360" s="100" t="s">
        <v>78</v>
      </c>
    </row>
    <row r="1361" spans="1:24">
      <c r="A1361" s="100" t="s">
        <v>1000</v>
      </c>
      <c r="B1361" s="100" t="s">
        <v>1002</v>
      </c>
      <c r="C1361" s="100" t="s">
        <v>1003</v>
      </c>
      <c r="D1361" s="100" t="str">
        <f t="shared" si="63"/>
        <v>313970097</v>
      </c>
      <c r="E1361" s="100" t="s">
        <v>812</v>
      </c>
      <c r="F1361" s="100" t="s">
        <v>817</v>
      </c>
      <c r="G1361" s="100" t="s">
        <v>700</v>
      </c>
      <c r="H1361" s="100">
        <v>128</v>
      </c>
      <c r="I1361" s="100">
        <v>64.900000000000006</v>
      </c>
      <c r="J1361" s="100">
        <v>2</v>
      </c>
      <c r="K1361" s="100">
        <v>50</v>
      </c>
      <c r="L1361" s="100">
        <v>7</v>
      </c>
      <c r="M1361" s="100">
        <v>71.400000000000006</v>
      </c>
      <c r="N1361" s="100">
        <v>0</v>
      </c>
      <c r="O1361" s="100">
        <v>0</v>
      </c>
      <c r="P1361" s="100">
        <v>119</v>
      </c>
      <c r="Q1361" s="100">
        <v>64.7</v>
      </c>
      <c r="R1361" s="100">
        <v>28</v>
      </c>
      <c r="S1361" s="100">
        <v>50</v>
      </c>
      <c r="T1361" s="100">
        <v>20</v>
      </c>
      <c r="U1361" s="100">
        <v>25</v>
      </c>
      <c r="V1361" s="100">
        <v>122</v>
      </c>
      <c r="W1361" s="100">
        <v>64.7</v>
      </c>
      <c r="X1361" s="100" t="s">
        <v>78</v>
      </c>
    </row>
    <row r="1362" spans="1:24">
      <c r="A1362" s="100" t="s">
        <v>1000</v>
      </c>
      <c r="B1362" s="100" t="s">
        <v>1002</v>
      </c>
      <c r="C1362" s="100" t="s">
        <v>855</v>
      </c>
      <c r="D1362" s="100" t="str">
        <f t="shared" ref="D1362:D1382" si="64">A1362&amp;B1362&amp;C1362</f>
        <v>313970100</v>
      </c>
      <c r="E1362" s="100" t="s">
        <v>812</v>
      </c>
      <c r="F1362" s="100" t="s">
        <v>814</v>
      </c>
      <c r="G1362" s="100" t="s">
        <v>699</v>
      </c>
      <c r="H1362" s="100">
        <v>127</v>
      </c>
      <c r="I1362" s="100">
        <v>26</v>
      </c>
      <c r="J1362" s="100">
        <v>0</v>
      </c>
      <c r="K1362" s="100">
        <v>0</v>
      </c>
      <c r="L1362" s="100">
        <v>8</v>
      </c>
      <c r="M1362" s="100">
        <v>37.5</v>
      </c>
      <c r="N1362" s="100">
        <v>0</v>
      </c>
      <c r="O1362" s="100">
        <v>0</v>
      </c>
      <c r="P1362" s="100">
        <v>119</v>
      </c>
      <c r="Q1362" s="100">
        <v>25.2</v>
      </c>
      <c r="R1362" s="100">
        <v>55</v>
      </c>
      <c r="S1362" s="100">
        <v>10.9</v>
      </c>
      <c r="T1362" s="100">
        <v>18</v>
      </c>
      <c r="U1362" s="100">
        <v>5.6</v>
      </c>
      <c r="V1362" s="100">
        <v>121</v>
      </c>
      <c r="W1362" s="100">
        <v>27.2</v>
      </c>
      <c r="X1362" s="100" t="s">
        <v>78</v>
      </c>
    </row>
    <row r="1363" spans="1:24">
      <c r="A1363" s="100" t="s">
        <v>1000</v>
      </c>
      <c r="B1363" s="100" t="s">
        <v>1002</v>
      </c>
      <c r="C1363" s="100" t="s">
        <v>855</v>
      </c>
      <c r="D1363" s="100" t="str">
        <f t="shared" si="64"/>
        <v>313970100</v>
      </c>
      <c r="E1363" s="100" t="s">
        <v>812</v>
      </c>
      <c r="F1363" s="100" t="s">
        <v>814</v>
      </c>
      <c r="G1363" s="100" t="s">
        <v>700</v>
      </c>
      <c r="H1363" s="100">
        <v>127</v>
      </c>
      <c r="I1363" s="100">
        <v>42.5</v>
      </c>
      <c r="J1363" s="100">
        <v>0</v>
      </c>
      <c r="K1363" s="100">
        <v>0</v>
      </c>
      <c r="L1363" s="100">
        <v>8</v>
      </c>
      <c r="M1363" s="100">
        <v>37.5</v>
      </c>
      <c r="N1363" s="100">
        <v>0</v>
      </c>
      <c r="O1363" s="100">
        <v>0</v>
      </c>
      <c r="P1363" s="100">
        <v>119</v>
      </c>
      <c r="Q1363" s="100">
        <v>42.9</v>
      </c>
      <c r="R1363" s="100">
        <v>55</v>
      </c>
      <c r="S1363" s="100">
        <v>29.1</v>
      </c>
      <c r="T1363" s="100">
        <v>18</v>
      </c>
      <c r="U1363" s="100">
        <v>44.4</v>
      </c>
      <c r="V1363" s="100">
        <v>121</v>
      </c>
      <c r="W1363" s="100">
        <v>44.7</v>
      </c>
      <c r="X1363" s="100" t="s">
        <v>78</v>
      </c>
    </row>
    <row r="1364" spans="1:24">
      <c r="A1364" s="100" t="s">
        <v>1000</v>
      </c>
      <c r="B1364" s="100" t="s">
        <v>1002</v>
      </c>
      <c r="C1364" s="100" t="s">
        <v>855</v>
      </c>
      <c r="D1364" s="100" t="str">
        <f t="shared" si="64"/>
        <v>313970100</v>
      </c>
      <c r="E1364" s="100" t="s">
        <v>812</v>
      </c>
      <c r="F1364" s="100" t="s">
        <v>815</v>
      </c>
      <c r="G1364" s="100" t="s">
        <v>699</v>
      </c>
      <c r="H1364" s="100">
        <v>124</v>
      </c>
      <c r="I1364" s="100">
        <v>28.2</v>
      </c>
      <c r="J1364" s="100">
        <v>1</v>
      </c>
      <c r="K1364" s="100">
        <v>100</v>
      </c>
      <c r="L1364" s="100">
        <v>8</v>
      </c>
      <c r="M1364" s="100">
        <v>37.5</v>
      </c>
      <c r="N1364" s="100">
        <v>0</v>
      </c>
      <c r="O1364" s="100">
        <v>0</v>
      </c>
      <c r="P1364" s="100">
        <v>115</v>
      </c>
      <c r="Q1364" s="100">
        <v>27</v>
      </c>
      <c r="R1364" s="100">
        <v>19</v>
      </c>
      <c r="S1364" s="100">
        <v>0</v>
      </c>
      <c r="T1364" s="100">
        <v>18</v>
      </c>
      <c r="U1364" s="100">
        <v>11.1</v>
      </c>
      <c r="V1364" s="100">
        <v>118</v>
      </c>
      <c r="W1364" s="100">
        <v>26.3</v>
      </c>
      <c r="X1364" s="100" t="s">
        <v>78</v>
      </c>
    </row>
    <row r="1365" spans="1:24">
      <c r="A1365" s="100" t="s">
        <v>1000</v>
      </c>
      <c r="B1365" s="100" t="s">
        <v>1002</v>
      </c>
      <c r="C1365" s="100" t="s">
        <v>855</v>
      </c>
      <c r="D1365" s="100" t="str">
        <f t="shared" si="64"/>
        <v>313970100</v>
      </c>
      <c r="E1365" s="100" t="s">
        <v>812</v>
      </c>
      <c r="F1365" s="100" t="s">
        <v>815</v>
      </c>
      <c r="G1365" s="100" t="s">
        <v>700</v>
      </c>
      <c r="H1365" s="100">
        <v>124</v>
      </c>
      <c r="I1365" s="100">
        <v>59.7</v>
      </c>
      <c r="J1365" s="100">
        <v>1</v>
      </c>
      <c r="K1365" s="100">
        <v>0</v>
      </c>
      <c r="L1365" s="100">
        <v>8</v>
      </c>
      <c r="M1365" s="100">
        <v>37.5</v>
      </c>
      <c r="N1365" s="100">
        <v>0</v>
      </c>
      <c r="O1365" s="100">
        <v>0</v>
      </c>
      <c r="P1365" s="100">
        <v>115</v>
      </c>
      <c r="Q1365" s="100">
        <v>61.8</v>
      </c>
      <c r="R1365" s="100">
        <v>19</v>
      </c>
      <c r="S1365" s="100">
        <v>31.6</v>
      </c>
      <c r="T1365" s="100">
        <v>18</v>
      </c>
      <c r="U1365" s="100">
        <v>44.4</v>
      </c>
      <c r="V1365" s="100">
        <v>118</v>
      </c>
      <c r="W1365" s="100">
        <v>61</v>
      </c>
      <c r="X1365" s="100" t="s">
        <v>78</v>
      </c>
    </row>
    <row r="1366" spans="1:24">
      <c r="A1366" s="100" t="s">
        <v>1000</v>
      </c>
      <c r="B1366" s="100" t="s">
        <v>1002</v>
      </c>
      <c r="C1366" s="100" t="s">
        <v>855</v>
      </c>
      <c r="D1366" s="100" t="str">
        <f t="shared" si="64"/>
        <v>313970100</v>
      </c>
      <c r="E1366" s="100" t="s">
        <v>812</v>
      </c>
      <c r="F1366" s="100" t="s">
        <v>816</v>
      </c>
      <c r="G1366" s="100" t="s">
        <v>699</v>
      </c>
      <c r="H1366" s="100">
        <v>118</v>
      </c>
      <c r="I1366" s="100">
        <v>29.6</v>
      </c>
      <c r="J1366" s="100">
        <v>0</v>
      </c>
      <c r="K1366" s="100">
        <v>0</v>
      </c>
      <c r="L1366" s="100">
        <v>9</v>
      </c>
      <c r="M1366" s="100">
        <v>33.299999999999997</v>
      </c>
      <c r="N1366" s="100">
        <v>0</v>
      </c>
      <c r="O1366" s="100">
        <v>0</v>
      </c>
      <c r="P1366" s="100">
        <v>109</v>
      </c>
      <c r="Q1366" s="100">
        <v>29.3</v>
      </c>
      <c r="R1366" s="100">
        <v>22</v>
      </c>
      <c r="S1366" s="100">
        <v>9</v>
      </c>
      <c r="T1366" s="100">
        <v>13</v>
      </c>
      <c r="U1366" s="100">
        <v>15.4</v>
      </c>
      <c r="V1366" s="100">
        <v>113</v>
      </c>
      <c r="W1366" s="100">
        <v>29.2</v>
      </c>
      <c r="X1366" s="100" t="s">
        <v>78</v>
      </c>
    </row>
    <row r="1367" spans="1:24">
      <c r="A1367" s="100" t="s">
        <v>1000</v>
      </c>
      <c r="B1367" s="100" t="s">
        <v>1002</v>
      </c>
      <c r="C1367" s="100" t="s">
        <v>855</v>
      </c>
      <c r="D1367" s="100" t="str">
        <f t="shared" si="64"/>
        <v>313970100</v>
      </c>
      <c r="E1367" s="100" t="s">
        <v>812</v>
      </c>
      <c r="F1367" s="100" t="s">
        <v>816</v>
      </c>
      <c r="G1367" s="100" t="s">
        <v>700</v>
      </c>
      <c r="H1367" s="100">
        <v>118</v>
      </c>
      <c r="I1367" s="100">
        <v>67</v>
      </c>
      <c r="J1367" s="100">
        <v>0</v>
      </c>
      <c r="K1367" s="100">
        <v>0</v>
      </c>
      <c r="L1367" s="100">
        <v>9</v>
      </c>
      <c r="M1367" s="100">
        <v>22.2</v>
      </c>
      <c r="N1367" s="100">
        <v>0</v>
      </c>
      <c r="O1367" s="100">
        <v>0</v>
      </c>
      <c r="P1367" s="100">
        <v>109</v>
      </c>
      <c r="Q1367" s="100">
        <v>70.599999999999994</v>
      </c>
      <c r="R1367" s="100">
        <v>22</v>
      </c>
      <c r="S1367" s="100">
        <v>63.7</v>
      </c>
      <c r="T1367" s="100">
        <v>13</v>
      </c>
      <c r="U1367" s="100">
        <v>46.2</v>
      </c>
      <c r="V1367" s="100">
        <v>113</v>
      </c>
      <c r="W1367" s="100">
        <v>67.2</v>
      </c>
      <c r="X1367" s="100" t="s">
        <v>78</v>
      </c>
    </row>
    <row r="1368" spans="1:24">
      <c r="A1368" s="100" t="s">
        <v>1000</v>
      </c>
      <c r="B1368" s="100" t="s">
        <v>1002</v>
      </c>
      <c r="C1368" s="100" t="s">
        <v>855</v>
      </c>
      <c r="D1368" s="100" t="str">
        <f t="shared" si="64"/>
        <v>313970100</v>
      </c>
      <c r="E1368" s="100" t="s">
        <v>812</v>
      </c>
      <c r="F1368" s="100" t="s">
        <v>817</v>
      </c>
      <c r="G1368" s="100" t="s">
        <v>699</v>
      </c>
      <c r="H1368" s="100">
        <v>87</v>
      </c>
      <c r="I1368" s="100">
        <v>34.5</v>
      </c>
      <c r="J1368" s="100">
        <v>1</v>
      </c>
      <c r="K1368" s="100">
        <v>100</v>
      </c>
      <c r="L1368" s="100">
        <v>13</v>
      </c>
      <c r="M1368" s="100">
        <v>15.4</v>
      </c>
      <c r="N1368" s="100">
        <v>0</v>
      </c>
      <c r="O1368" s="100">
        <v>0</v>
      </c>
      <c r="P1368" s="100">
        <v>73</v>
      </c>
      <c r="Q1368" s="100">
        <v>37</v>
      </c>
      <c r="R1368" s="100">
        <v>0</v>
      </c>
      <c r="S1368" s="100">
        <v>0</v>
      </c>
      <c r="T1368" s="100">
        <v>17</v>
      </c>
      <c r="U1368" s="100">
        <v>5.9</v>
      </c>
      <c r="V1368" s="100">
        <v>82</v>
      </c>
      <c r="W1368" s="100">
        <v>34.1</v>
      </c>
      <c r="X1368" s="100" t="s">
        <v>78</v>
      </c>
    </row>
    <row r="1369" spans="1:24">
      <c r="A1369" s="100" t="s">
        <v>1000</v>
      </c>
      <c r="B1369" s="100" t="s">
        <v>1002</v>
      </c>
      <c r="C1369" s="100" t="s">
        <v>855</v>
      </c>
      <c r="D1369" s="100" t="str">
        <f t="shared" si="64"/>
        <v>313970100</v>
      </c>
      <c r="E1369" s="100" t="s">
        <v>812</v>
      </c>
      <c r="F1369" s="100" t="s">
        <v>817</v>
      </c>
      <c r="G1369" s="100" t="s">
        <v>700</v>
      </c>
      <c r="H1369" s="100">
        <v>87</v>
      </c>
      <c r="I1369" s="100">
        <v>62</v>
      </c>
      <c r="J1369" s="100">
        <v>1</v>
      </c>
      <c r="K1369" s="100">
        <v>100</v>
      </c>
      <c r="L1369" s="100">
        <v>13</v>
      </c>
      <c r="M1369" s="100">
        <v>30.8</v>
      </c>
      <c r="N1369" s="100">
        <v>0</v>
      </c>
      <c r="O1369" s="100">
        <v>0</v>
      </c>
      <c r="P1369" s="100">
        <v>73</v>
      </c>
      <c r="Q1369" s="100">
        <v>67.099999999999994</v>
      </c>
      <c r="R1369" s="100">
        <v>0</v>
      </c>
      <c r="S1369" s="100">
        <v>0</v>
      </c>
      <c r="T1369" s="100">
        <v>17</v>
      </c>
      <c r="U1369" s="100">
        <v>41.2</v>
      </c>
      <c r="V1369" s="100">
        <v>82</v>
      </c>
      <c r="W1369" s="100">
        <v>62.2</v>
      </c>
      <c r="X1369" s="100" t="s">
        <v>78</v>
      </c>
    </row>
    <row r="1370" spans="1:24">
      <c r="A1370" s="100" t="s">
        <v>1000</v>
      </c>
      <c r="B1370" s="100" t="s">
        <v>1002</v>
      </c>
      <c r="C1370" s="100" t="s">
        <v>981</v>
      </c>
      <c r="D1370" s="100" t="str">
        <f t="shared" si="64"/>
        <v>313970125</v>
      </c>
      <c r="E1370" s="100" t="s">
        <v>812</v>
      </c>
      <c r="F1370" s="100" t="s">
        <v>814</v>
      </c>
      <c r="G1370" s="100" t="s">
        <v>699</v>
      </c>
      <c r="H1370" s="100">
        <v>101</v>
      </c>
      <c r="I1370" s="100">
        <v>25.7</v>
      </c>
      <c r="J1370" s="100">
        <v>0</v>
      </c>
      <c r="K1370" s="100">
        <v>0</v>
      </c>
      <c r="L1370" s="100">
        <v>2</v>
      </c>
      <c r="M1370" s="100">
        <v>0</v>
      </c>
      <c r="N1370" s="100">
        <v>0</v>
      </c>
      <c r="O1370" s="100">
        <v>0</v>
      </c>
      <c r="P1370" s="100">
        <v>99</v>
      </c>
      <c r="Q1370" s="100">
        <v>26.3</v>
      </c>
      <c r="R1370" s="100">
        <v>59</v>
      </c>
      <c r="S1370" s="100">
        <v>20.3</v>
      </c>
      <c r="T1370" s="100">
        <v>23</v>
      </c>
      <c r="U1370" s="100">
        <v>8.6999999999999993</v>
      </c>
      <c r="V1370" s="100">
        <v>98</v>
      </c>
      <c r="W1370" s="100">
        <v>26.5</v>
      </c>
      <c r="X1370" s="100" t="s">
        <v>78</v>
      </c>
    </row>
    <row r="1371" spans="1:24">
      <c r="A1371" s="100" t="s">
        <v>1000</v>
      </c>
      <c r="B1371" s="100" t="s">
        <v>1002</v>
      </c>
      <c r="C1371" s="100" t="s">
        <v>981</v>
      </c>
      <c r="D1371" s="100" t="str">
        <f t="shared" si="64"/>
        <v>313970125</v>
      </c>
      <c r="E1371" s="100" t="s">
        <v>812</v>
      </c>
      <c r="F1371" s="100" t="s">
        <v>814</v>
      </c>
      <c r="G1371" s="100" t="s">
        <v>700</v>
      </c>
      <c r="H1371" s="100">
        <v>101</v>
      </c>
      <c r="I1371" s="100">
        <v>42.5</v>
      </c>
      <c r="J1371" s="100">
        <v>0</v>
      </c>
      <c r="K1371" s="100">
        <v>0</v>
      </c>
      <c r="L1371" s="100">
        <v>2</v>
      </c>
      <c r="M1371" s="100">
        <v>50</v>
      </c>
      <c r="N1371" s="100">
        <v>0</v>
      </c>
      <c r="O1371" s="100">
        <v>0</v>
      </c>
      <c r="P1371" s="100">
        <v>99</v>
      </c>
      <c r="Q1371" s="100">
        <v>42.5</v>
      </c>
      <c r="R1371" s="100">
        <v>59</v>
      </c>
      <c r="S1371" s="100">
        <v>30.5</v>
      </c>
      <c r="T1371" s="100">
        <v>23</v>
      </c>
      <c r="U1371" s="100">
        <v>21.7</v>
      </c>
      <c r="V1371" s="100">
        <v>98</v>
      </c>
      <c r="W1371" s="100">
        <v>43.8</v>
      </c>
      <c r="X1371" s="100" t="s">
        <v>78</v>
      </c>
    </row>
    <row r="1372" spans="1:24">
      <c r="A1372" s="100" t="s">
        <v>1000</v>
      </c>
      <c r="B1372" s="100" t="s">
        <v>1002</v>
      </c>
      <c r="C1372" s="100" t="s">
        <v>981</v>
      </c>
      <c r="D1372" s="100" t="str">
        <f t="shared" si="64"/>
        <v>313970125</v>
      </c>
      <c r="E1372" s="100" t="s">
        <v>812</v>
      </c>
      <c r="F1372" s="100" t="s">
        <v>815</v>
      </c>
      <c r="G1372" s="100" t="s">
        <v>699</v>
      </c>
      <c r="H1372" s="100">
        <v>210</v>
      </c>
      <c r="I1372" s="100">
        <v>29.5</v>
      </c>
      <c r="J1372" s="100">
        <v>2</v>
      </c>
      <c r="K1372" s="100">
        <v>50</v>
      </c>
      <c r="L1372" s="100">
        <v>9</v>
      </c>
      <c r="M1372" s="100">
        <v>11.1</v>
      </c>
      <c r="N1372" s="100">
        <v>0</v>
      </c>
      <c r="O1372" s="100">
        <v>0</v>
      </c>
      <c r="P1372" s="100">
        <v>199</v>
      </c>
      <c r="Q1372" s="100">
        <v>30.2</v>
      </c>
      <c r="R1372" s="100">
        <v>27</v>
      </c>
      <c r="S1372" s="100">
        <v>29.6</v>
      </c>
      <c r="T1372" s="100">
        <v>53</v>
      </c>
      <c r="U1372" s="100">
        <v>7.5</v>
      </c>
      <c r="V1372" s="100">
        <v>203</v>
      </c>
      <c r="W1372" s="100">
        <v>29.6</v>
      </c>
      <c r="X1372" s="100" t="s">
        <v>78</v>
      </c>
    </row>
    <row r="1373" spans="1:24">
      <c r="A1373" s="100" t="s">
        <v>1000</v>
      </c>
      <c r="B1373" s="100" t="s">
        <v>1002</v>
      </c>
      <c r="C1373" s="100" t="s">
        <v>981</v>
      </c>
      <c r="D1373" s="100" t="str">
        <f t="shared" si="64"/>
        <v>313970125</v>
      </c>
      <c r="E1373" s="100" t="s">
        <v>812</v>
      </c>
      <c r="F1373" s="100" t="s">
        <v>815</v>
      </c>
      <c r="G1373" s="100" t="s">
        <v>700</v>
      </c>
      <c r="H1373" s="100">
        <v>210</v>
      </c>
      <c r="I1373" s="100">
        <v>49.1</v>
      </c>
      <c r="J1373" s="100">
        <v>2</v>
      </c>
      <c r="K1373" s="100">
        <v>50</v>
      </c>
      <c r="L1373" s="100">
        <v>9</v>
      </c>
      <c r="M1373" s="100">
        <v>11.1</v>
      </c>
      <c r="N1373" s="100">
        <v>0</v>
      </c>
      <c r="O1373" s="100">
        <v>0</v>
      </c>
      <c r="P1373" s="100">
        <v>199</v>
      </c>
      <c r="Q1373" s="100">
        <v>50.8</v>
      </c>
      <c r="R1373" s="100">
        <v>27</v>
      </c>
      <c r="S1373" s="100">
        <v>40.700000000000003</v>
      </c>
      <c r="T1373" s="100">
        <v>53</v>
      </c>
      <c r="U1373" s="100">
        <v>18.899999999999999</v>
      </c>
      <c r="V1373" s="100">
        <v>203</v>
      </c>
      <c r="W1373" s="100">
        <v>49.2</v>
      </c>
      <c r="X1373" s="100" t="s">
        <v>78</v>
      </c>
    </row>
    <row r="1374" spans="1:24">
      <c r="A1374" s="100" t="s">
        <v>1000</v>
      </c>
      <c r="B1374" s="100" t="s">
        <v>1002</v>
      </c>
      <c r="C1374" s="100" t="s">
        <v>981</v>
      </c>
      <c r="D1374" s="100" t="str">
        <f t="shared" si="64"/>
        <v>313970125</v>
      </c>
      <c r="E1374" s="100" t="s">
        <v>812</v>
      </c>
      <c r="F1374" s="100" t="s">
        <v>816</v>
      </c>
      <c r="G1374" s="100" t="s">
        <v>699</v>
      </c>
      <c r="H1374" s="100">
        <v>176</v>
      </c>
      <c r="I1374" s="100">
        <v>21.6</v>
      </c>
      <c r="J1374" s="100">
        <v>1</v>
      </c>
      <c r="K1374" s="100">
        <v>100</v>
      </c>
      <c r="L1374" s="100">
        <v>11</v>
      </c>
      <c r="M1374" s="100">
        <v>18.2</v>
      </c>
      <c r="N1374" s="100">
        <v>0</v>
      </c>
      <c r="O1374" s="100">
        <v>0</v>
      </c>
      <c r="P1374" s="100">
        <v>164</v>
      </c>
      <c r="Q1374" s="100">
        <v>21.3</v>
      </c>
      <c r="R1374" s="100">
        <v>12</v>
      </c>
      <c r="S1374" s="100">
        <v>0</v>
      </c>
      <c r="T1374" s="100">
        <v>36</v>
      </c>
      <c r="U1374" s="100">
        <v>2.8</v>
      </c>
      <c r="V1374" s="100">
        <v>169</v>
      </c>
      <c r="W1374" s="100">
        <v>21.3</v>
      </c>
      <c r="X1374" s="100" t="s">
        <v>78</v>
      </c>
    </row>
    <row r="1375" spans="1:24">
      <c r="A1375" s="100" t="s">
        <v>1000</v>
      </c>
      <c r="B1375" s="100" t="s">
        <v>1002</v>
      </c>
      <c r="C1375" s="100" t="s">
        <v>981</v>
      </c>
      <c r="D1375" s="100" t="str">
        <f t="shared" si="64"/>
        <v>313970125</v>
      </c>
      <c r="E1375" s="100" t="s">
        <v>812</v>
      </c>
      <c r="F1375" s="100" t="s">
        <v>816</v>
      </c>
      <c r="G1375" s="100" t="s">
        <v>700</v>
      </c>
      <c r="H1375" s="100">
        <v>176</v>
      </c>
      <c r="I1375" s="100">
        <v>58.5</v>
      </c>
      <c r="J1375" s="100">
        <v>1</v>
      </c>
      <c r="K1375" s="100">
        <v>100</v>
      </c>
      <c r="L1375" s="100">
        <v>11</v>
      </c>
      <c r="M1375" s="100">
        <v>45.5</v>
      </c>
      <c r="N1375" s="100">
        <v>0</v>
      </c>
      <c r="O1375" s="100">
        <v>0</v>
      </c>
      <c r="P1375" s="100">
        <v>164</v>
      </c>
      <c r="Q1375" s="100">
        <v>59.1</v>
      </c>
      <c r="R1375" s="100">
        <v>12</v>
      </c>
      <c r="S1375" s="100">
        <v>16.7</v>
      </c>
      <c r="T1375" s="100">
        <v>36</v>
      </c>
      <c r="U1375" s="100">
        <v>19.399999999999999</v>
      </c>
      <c r="V1375" s="100">
        <v>169</v>
      </c>
      <c r="W1375" s="100">
        <v>58</v>
      </c>
      <c r="X1375" s="100" t="s">
        <v>78</v>
      </c>
    </row>
    <row r="1376" spans="1:24">
      <c r="A1376" s="100" t="s">
        <v>1000</v>
      </c>
      <c r="B1376" s="100" t="s">
        <v>1002</v>
      </c>
      <c r="C1376" s="100" t="s">
        <v>981</v>
      </c>
      <c r="D1376" s="100" t="str">
        <f t="shared" si="64"/>
        <v>313970125</v>
      </c>
      <c r="E1376" s="100" t="s">
        <v>812</v>
      </c>
      <c r="F1376" s="100" t="s">
        <v>817</v>
      </c>
      <c r="G1376" s="100" t="s">
        <v>699</v>
      </c>
      <c r="H1376" s="100">
        <v>161</v>
      </c>
      <c r="I1376" s="100">
        <v>31.1</v>
      </c>
      <c r="J1376" s="100">
        <v>1</v>
      </c>
      <c r="K1376" s="100">
        <v>0</v>
      </c>
      <c r="L1376" s="100">
        <v>9</v>
      </c>
      <c r="M1376" s="100">
        <v>33.299999999999997</v>
      </c>
      <c r="N1376" s="100">
        <v>0</v>
      </c>
      <c r="O1376" s="100">
        <v>0</v>
      </c>
      <c r="P1376" s="100">
        <v>151</v>
      </c>
      <c r="Q1376" s="100">
        <v>31.1</v>
      </c>
      <c r="R1376" s="100">
        <v>0</v>
      </c>
      <c r="S1376" s="100">
        <v>0</v>
      </c>
      <c r="T1376" s="100">
        <v>43</v>
      </c>
      <c r="U1376" s="100">
        <v>16.3</v>
      </c>
      <c r="V1376" s="100">
        <v>156</v>
      </c>
      <c r="W1376" s="100">
        <v>30.1</v>
      </c>
      <c r="X1376" s="100" t="s">
        <v>78</v>
      </c>
    </row>
    <row r="1377" spans="1:24">
      <c r="A1377" s="100" t="s">
        <v>1000</v>
      </c>
      <c r="B1377" s="100" t="s">
        <v>1002</v>
      </c>
      <c r="C1377" s="100" t="s">
        <v>981</v>
      </c>
      <c r="D1377" s="100" t="str">
        <f t="shared" si="64"/>
        <v>313970125</v>
      </c>
      <c r="E1377" s="100" t="s">
        <v>812</v>
      </c>
      <c r="F1377" s="100" t="s">
        <v>817</v>
      </c>
      <c r="G1377" s="100" t="s">
        <v>700</v>
      </c>
      <c r="H1377" s="100">
        <v>161</v>
      </c>
      <c r="I1377" s="100">
        <v>46</v>
      </c>
      <c r="J1377" s="100">
        <v>1</v>
      </c>
      <c r="K1377" s="100">
        <v>0</v>
      </c>
      <c r="L1377" s="100">
        <v>9</v>
      </c>
      <c r="M1377" s="100">
        <v>22.2</v>
      </c>
      <c r="N1377" s="100">
        <v>0</v>
      </c>
      <c r="O1377" s="100">
        <v>0</v>
      </c>
      <c r="P1377" s="100">
        <v>151</v>
      </c>
      <c r="Q1377" s="100">
        <v>47.7</v>
      </c>
      <c r="R1377" s="100">
        <v>0</v>
      </c>
      <c r="S1377" s="100">
        <v>0</v>
      </c>
      <c r="T1377" s="100">
        <v>43</v>
      </c>
      <c r="U1377" s="100">
        <v>18.600000000000001</v>
      </c>
      <c r="V1377" s="100">
        <v>156</v>
      </c>
      <c r="W1377" s="100">
        <v>45.5</v>
      </c>
      <c r="X1377" s="100" t="s">
        <v>78</v>
      </c>
    </row>
    <row r="1378" spans="1:24">
      <c r="A1378" s="100" t="s">
        <v>1000</v>
      </c>
      <c r="B1378" s="100" t="s">
        <v>1002</v>
      </c>
      <c r="C1378" s="100" t="s">
        <v>821</v>
      </c>
      <c r="D1378" s="100" t="str">
        <f t="shared" si="64"/>
        <v>313970140</v>
      </c>
      <c r="E1378" s="100" t="s">
        <v>812</v>
      </c>
      <c r="F1378" s="100" t="s">
        <v>814</v>
      </c>
      <c r="G1378" s="100" t="s">
        <v>699</v>
      </c>
      <c r="H1378" s="100">
        <v>201</v>
      </c>
      <c r="I1378" s="100">
        <v>36.799999999999997</v>
      </c>
      <c r="J1378" s="100">
        <v>1</v>
      </c>
      <c r="K1378" s="100">
        <v>0</v>
      </c>
      <c r="L1378" s="100">
        <v>11</v>
      </c>
      <c r="M1378" s="100">
        <v>27.3</v>
      </c>
      <c r="N1378" s="100">
        <v>3</v>
      </c>
      <c r="O1378" s="100">
        <v>33.299999999999997</v>
      </c>
      <c r="P1378" s="100">
        <v>186</v>
      </c>
      <c r="Q1378" s="100">
        <v>37.700000000000003</v>
      </c>
      <c r="R1378" s="100">
        <v>103</v>
      </c>
      <c r="S1378" s="100">
        <v>15.5</v>
      </c>
      <c r="T1378" s="100">
        <v>38</v>
      </c>
      <c r="U1378" s="100">
        <v>21.1</v>
      </c>
      <c r="V1378" s="100">
        <v>193</v>
      </c>
      <c r="W1378" s="100">
        <v>35.799999999999997</v>
      </c>
      <c r="X1378" s="100" t="s">
        <v>78</v>
      </c>
    </row>
    <row r="1379" spans="1:24">
      <c r="A1379" s="100" t="s">
        <v>1000</v>
      </c>
      <c r="B1379" s="100" t="s">
        <v>1002</v>
      </c>
      <c r="C1379" s="100" t="s">
        <v>821</v>
      </c>
      <c r="D1379" s="100" t="str">
        <f t="shared" si="64"/>
        <v>313970140</v>
      </c>
      <c r="E1379" s="100" t="s">
        <v>812</v>
      </c>
      <c r="F1379" s="100" t="s">
        <v>814</v>
      </c>
      <c r="G1379" s="100" t="s">
        <v>700</v>
      </c>
      <c r="H1379" s="100">
        <v>201</v>
      </c>
      <c r="I1379" s="100">
        <v>50.2</v>
      </c>
      <c r="J1379" s="100">
        <v>1</v>
      </c>
      <c r="K1379" s="100">
        <v>100</v>
      </c>
      <c r="L1379" s="100">
        <v>11</v>
      </c>
      <c r="M1379" s="100">
        <v>63.7</v>
      </c>
      <c r="N1379" s="100">
        <v>3</v>
      </c>
      <c r="O1379" s="100">
        <v>100</v>
      </c>
      <c r="P1379" s="100">
        <v>186</v>
      </c>
      <c r="Q1379" s="100">
        <v>48.4</v>
      </c>
      <c r="R1379" s="100">
        <v>103</v>
      </c>
      <c r="S1379" s="100">
        <v>24.2</v>
      </c>
      <c r="T1379" s="100">
        <v>38</v>
      </c>
      <c r="U1379" s="100">
        <v>34.200000000000003</v>
      </c>
      <c r="V1379" s="100">
        <v>193</v>
      </c>
      <c r="W1379" s="100">
        <v>49.2</v>
      </c>
      <c r="X1379" s="100" t="s">
        <v>78</v>
      </c>
    </row>
    <row r="1380" spans="1:24">
      <c r="A1380" s="100" t="s">
        <v>1000</v>
      </c>
      <c r="B1380" s="100" t="s">
        <v>1002</v>
      </c>
      <c r="C1380" s="100" t="s">
        <v>821</v>
      </c>
      <c r="D1380" s="100" t="str">
        <f t="shared" si="64"/>
        <v>313970140</v>
      </c>
      <c r="E1380" s="100" t="s">
        <v>812</v>
      </c>
      <c r="F1380" s="100" t="s">
        <v>815</v>
      </c>
      <c r="G1380" s="100" t="s">
        <v>699</v>
      </c>
      <c r="H1380" s="100">
        <v>200</v>
      </c>
      <c r="I1380" s="100">
        <v>28</v>
      </c>
      <c r="J1380" s="100">
        <v>1</v>
      </c>
      <c r="K1380" s="100">
        <v>0</v>
      </c>
      <c r="L1380" s="100">
        <v>5</v>
      </c>
      <c r="M1380" s="100">
        <v>40</v>
      </c>
      <c r="N1380" s="100">
        <v>0</v>
      </c>
      <c r="O1380" s="100">
        <v>0</v>
      </c>
      <c r="P1380" s="100">
        <v>194</v>
      </c>
      <c r="Q1380" s="100">
        <v>27.8</v>
      </c>
      <c r="R1380" s="100">
        <v>51</v>
      </c>
      <c r="S1380" s="100">
        <v>15.7</v>
      </c>
      <c r="T1380" s="100">
        <v>46</v>
      </c>
      <c r="U1380" s="100">
        <v>6.5</v>
      </c>
      <c r="V1380" s="100">
        <v>191</v>
      </c>
      <c r="W1380" s="100">
        <v>28.3</v>
      </c>
      <c r="X1380" s="100" t="s">
        <v>78</v>
      </c>
    </row>
    <row r="1381" spans="1:24">
      <c r="A1381" s="100" t="s">
        <v>1000</v>
      </c>
      <c r="B1381" s="100" t="s">
        <v>1002</v>
      </c>
      <c r="C1381" s="100" t="s">
        <v>821</v>
      </c>
      <c r="D1381" s="100" t="str">
        <f t="shared" si="64"/>
        <v>313970140</v>
      </c>
      <c r="E1381" s="100" t="s">
        <v>812</v>
      </c>
      <c r="F1381" s="100" t="s">
        <v>815</v>
      </c>
      <c r="G1381" s="100" t="s">
        <v>700</v>
      </c>
      <c r="H1381" s="100">
        <v>200</v>
      </c>
      <c r="I1381" s="100">
        <v>66.5</v>
      </c>
      <c r="J1381" s="100">
        <v>1</v>
      </c>
      <c r="K1381" s="100">
        <v>0</v>
      </c>
      <c r="L1381" s="100">
        <v>5</v>
      </c>
      <c r="M1381" s="100">
        <v>40</v>
      </c>
      <c r="N1381" s="100">
        <v>0</v>
      </c>
      <c r="O1381" s="100">
        <v>0</v>
      </c>
      <c r="P1381" s="100">
        <v>194</v>
      </c>
      <c r="Q1381" s="100">
        <v>67.5</v>
      </c>
      <c r="R1381" s="100">
        <v>51</v>
      </c>
      <c r="S1381" s="100">
        <v>58.9</v>
      </c>
      <c r="T1381" s="100">
        <v>46</v>
      </c>
      <c r="U1381" s="100">
        <v>34.799999999999997</v>
      </c>
      <c r="V1381" s="100">
        <v>191</v>
      </c>
      <c r="W1381" s="100">
        <v>68.599999999999994</v>
      </c>
      <c r="X1381" s="100" t="s">
        <v>78</v>
      </c>
    </row>
    <row r="1382" spans="1:24">
      <c r="A1382" s="100" t="s">
        <v>1000</v>
      </c>
      <c r="B1382" s="100" t="s">
        <v>1002</v>
      </c>
      <c r="C1382" s="100" t="s">
        <v>821</v>
      </c>
      <c r="D1382" s="100" t="str">
        <f t="shared" si="64"/>
        <v>313970140</v>
      </c>
      <c r="E1382" s="100" t="s">
        <v>812</v>
      </c>
      <c r="F1382" s="100" t="s">
        <v>816</v>
      </c>
      <c r="G1382" s="100" t="s">
        <v>699</v>
      </c>
      <c r="H1382" s="100">
        <v>196</v>
      </c>
      <c r="I1382" s="100">
        <v>23.5</v>
      </c>
      <c r="J1382" s="100">
        <v>0</v>
      </c>
      <c r="K1382" s="100">
        <v>0</v>
      </c>
      <c r="L1382" s="100">
        <v>7</v>
      </c>
      <c r="M1382" s="100">
        <v>14.3</v>
      </c>
      <c r="N1382" s="100">
        <v>2</v>
      </c>
      <c r="O1382" s="100">
        <v>50</v>
      </c>
      <c r="P1382" s="100">
        <v>187</v>
      </c>
      <c r="Q1382" s="100">
        <v>23.5</v>
      </c>
      <c r="R1382" s="100">
        <v>29</v>
      </c>
      <c r="S1382" s="100">
        <v>6.9</v>
      </c>
      <c r="T1382" s="100">
        <v>36</v>
      </c>
      <c r="U1382" s="100">
        <v>5.6</v>
      </c>
      <c r="V1382" s="100">
        <v>180</v>
      </c>
      <c r="W1382" s="100">
        <v>23.4</v>
      </c>
      <c r="X1382" s="100" t="s">
        <v>78</v>
      </c>
    </row>
    <row r="1383" spans="1:24">
      <c r="A1383" s="100" t="s">
        <v>1000</v>
      </c>
      <c r="B1383" s="100" t="s">
        <v>1002</v>
      </c>
      <c r="C1383" s="100" t="s">
        <v>821</v>
      </c>
      <c r="D1383" s="100" t="str">
        <f t="shared" ref="D1383:D1401" si="65">A1383&amp;B1383&amp;C1383</f>
        <v>313970140</v>
      </c>
      <c r="E1383" s="100" t="s">
        <v>812</v>
      </c>
      <c r="F1383" s="100" t="s">
        <v>816</v>
      </c>
      <c r="G1383" s="100" t="s">
        <v>700</v>
      </c>
      <c r="H1383" s="100">
        <v>196</v>
      </c>
      <c r="I1383" s="100">
        <v>63.3</v>
      </c>
      <c r="J1383" s="100">
        <v>0</v>
      </c>
      <c r="K1383" s="100">
        <v>0</v>
      </c>
      <c r="L1383" s="100">
        <v>7</v>
      </c>
      <c r="M1383" s="100">
        <v>28.6</v>
      </c>
      <c r="N1383" s="100">
        <v>2</v>
      </c>
      <c r="O1383" s="100">
        <v>50</v>
      </c>
      <c r="P1383" s="100">
        <v>187</v>
      </c>
      <c r="Q1383" s="100">
        <v>64.7</v>
      </c>
      <c r="R1383" s="100">
        <v>29</v>
      </c>
      <c r="S1383" s="100">
        <v>48.2</v>
      </c>
      <c r="T1383" s="100">
        <v>36</v>
      </c>
      <c r="U1383" s="100">
        <v>38.9</v>
      </c>
      <c r="V1383" s="100">
        <v>180</v>
      </c>
      <c r="W1383" s="100">
        <v>64.400000000000006</v>
      </c>
      <c r="X1383" s="100" t="s">
        <v>78</v>
      </c>
    </row>
    <row r="1384" spans="1:24">
      <c r="A1384" s="100" t="s">
        <v>1000</v>
      </c>
      <c r="B1384" s="100" t="s">
        <v>1002</v>
      </c>
      <c r="C1384" s="100" t="s">
        <v>821</v>
      </c>
      <c r="D1384" s="100" t="str">
        <f t="shared" si="65"/>
        <v>313970140</v>
      </c>
      <c r="E1384" s="100" t="s">
        <v>812</v>
      </c>
      <c r="F1384" s="100" t="s">
        <v>817</v>
      </c>
      <c r="G1384" s="100" t="s">
        <v>699</v>
      </c>
      <c r="H1384" s="100">
        <v>248</v>
      </c>
      <c r="I1384" s="100">
        <v>35.5</v>
      </c>
      <c r="J1384" s="100">
        <v>2</v>
      </c>
      <c r="K1384" s="100">
        <v>0</v>
      </c>
      <c r="L1384" s="100">
        <v>26</v>
      </c>
      <c r="M1384" s="100">
        <v>34.6</v>
      </c>
      <c r="N1384" s="100">
        <v>2</v>
      </c>
      <c r="O1384" s="100">
        <v>50</v>
      </c>
      <c r="P1384" s="100">
        <v>218</v>
      </c>
      <c r="Q1384" s="100">
        <v>35.799999999999997</v>
      </c>
      <c r="R1384" s="100">
        <v>30</v>
      </c>
      <c r="S1384" s="100">
        <v>43.3</v>
      </c>
      <c r="T1384" s="100">
        <v>45</v>
      </c>
      <c r="U1384" s="100">
        <v>8.9</v>
      </c>
      <c r="V1384" s="100">
        <v>226</v>
      </c>
      <c r="W1384" s="100">
        <v>35.799999999999997</v>
      </c>
      <c r="X1384" s="100" t="s">
        <v>78</v>
      </c>
    </row>
    <row r="1385" spans="1:24">
      <c r="A1385" s="100" t="s">
        <v>1000</v>
      </c>
      <c r="B1385" s="100" t="s">
        <v>1002</v>
      </c>
      <c r="C1385" s="100" t="s">
        <v>821</v>
      </c>
      <c r="D1385" s="100" t="str">
        <f t="shared" si="65"/>
        <v>313970140</v>
      </c>
      <c r="E1385" s="100" t="s">
        <v>812</v>
      </c>
      <c r="F1385" s="100" t="s">
        <v>817</v>
      </c>
      <c r="G1385" s="100" t="s">
        <v>700</v>
      </c>
      <c r="H1385" s="100">
        <v>247</v>
      </c>
      <c r="I1385" s="100">
        <v>50.6</v>
      </c>
      <c r="J1385" s="100">
        <v>2</v>
      </c>
      <c r="K1385" s="100">
        <v>0</v>
      </c>
      <c r="L1385" s="100">
        <v>26</v>
      </c>
      <c r="M1385" s="100">
        <v>42.3</v>
      </c>
      <c r="N1385" s="100">
        <v>2</v>
      </c>
      <c r="O1385" s="100">
        <v>50</v>
      </c>
      <c r="P1385" s="100">
        <v>217</v>
      </c>
      <c r="Q1385" s="100">
        <v>52</v>
      </c>
      <c r="R1385" s="100">
        <v>30</v>
      </c>
      <c r="S1385" s="100">
        <v>50</v>
      </c>
      <c r="T1385" s="100">
        <v>45</v>
      </c>
      <c r="U1385" s="100">
        <v>28.9</v>
      </c>
      <c r="V1385" s="100">
        <v>225</v>
      </c>
      <c r="W1385" s="100">
        <v>51.1</v>
      </c>
      <c r="X1385" s="100" t="s">
        <v>78</v>
      </c>
    </row>
    <row r="1386" spans="1:24">
      <c r="A1386" s="100" t="s">
        <v>1000</v>
      </c>
      <c r="B1386" s="100" t="s">
        <v>1004</v>
      </c>
      <c r="C1386" s="100" t="s">
        <v>810</v>
      </c>
      <c r="D1386" s="100" t="str">
        <f t="shared" si="65"/>
        <v>313980010</v>
      </c>
      <c r="E1386" s="100" t="s">
        <v>812</v>
      </c>
      <c r="F1386" s="100" t="s">
        <v>811</v>
      </c>
      <c r="G1386" s="100" t="s">
        <v>699</v>
      </c>
      <c r="H1386" s="100">
        <v>107</v>
      </c>
      <c r="I1386" s="100">
        <v>93.4</v>
      </c>
      <c r="J1386" s="100">
        <v>40</v>
      </c>
      <c r="K1386" s="100">
        <v>97.5</v>
      </c>
      <c r="L1386" s="100">
        <v>12</v>
      </c>
      <c r="M1386" s="100">
        <v>91.7</v>
      </c>
      <c r="N1386" s="100">
        <v>1</v>
      </c>
      <c r="O1386" s="100">
        <v>100</v>
      </c>
      <c r="P1386" s="100">
        <v>50</v>
      </c>
      <c r="Q1386" s="100">
        <v>92</v>
      </c>
      <c r="R1386" s="100">
        <v>0</v>
      </c>
      <c r="S1386" s="100">
        <v>0</v>
      </c>
      <c r="T1386" s="100">
        <v>10</v>
      </c>
      <c r="U1386" s="100">
        <v>60</v>
      </c>
      <c r="V1386" s="100">
        <v>78</v>
      </c>
      <c r="W1386" s="100">
        <v>96.2</v>
      </c>
      <c r="X1386" s="100" t="s">
        <v>78</v>
      </c>
    </row>
    <row r="1387" spans="1:24">
      <c r="A1387" s="100" t="s">
        <v>1000</v>
      </c>
      <c r="B1387" s="100" t="s">
        <v>1004</v>
      </c>
      <c r="C1387" s="100" t="s">
        <v>810</v>
      </c>
      <c r="D1387" s="100" t="str">
        <f t="shared" si="65"/>
        <v>313980010</v>
      </c>
      <c r="E1387" s="100" t="s">
        <v>812</v>
      </c>
      <c r="F1387" s="100" t="s">
        <v>811</v>
      </c>
      <c r="G1387" s="100" t="s">
        <v>700</v>
      </c>
      <c r="H1387" s="100">
        <v>108</v>
      </c>
      <c r="I1387" s="100">
        <v>88.9</v>
      </c>
      <c r="J1387" s="100">
        <v>41</v>
      </c>
      <c r="K1387" s="100">
        <v>95.1</v>
      </c>
      <c r="L1387" s="100">
        <v>12</v>
      </c>
      <c r="M1387" s="100">
        <v>58.3</v>
      </c>
      <c r="N1387" s="100">
        <v>1</v>
      </c>
      <c r="O1387" s="100">
        <v>100</v>
      </c>
      <c r="P1387" s="100">
        <v>50</v>
      </c>
      <c r="Q1387" s="100">
        <v>90</v>
      </c>
      <c r="R1387" s="100">
        <v>0</v>
      </c>
      <c r="S1387" s="100">
        <v>0</v>
      </c>
      <c r="T1387" s="100">
        <v>10</v>
      </c>
      <c r="U1387" s="100">
        <v>50</v>
      </c>
      <c r="V1387" s="100">
        <v>79</v>
      </c>
      <c r="W1387" s="100">
        <v>88.6</v>
      </c>
      <c r="X1387" s="100" t="s">
        <v>78</v>
      </c>
    </row>
    <row r="1388" spans="1:24">
      <c r="A1388" s="100" t="s">
        <v>1000</v>
      </c>
      <c r="B1388" s="100" t="s">
        <v>1005</v>
      </c>
      <c r="C1388" s="100" t="s">
        <v>848</v>
      </c>
      <c r="D1388" s="100" t="str">
        <f t="shared" si="65"/>
        <v>314010025</v>
      </c>
      <c r="E1388" s="100" t="s">
        <v>812</v>
      </c>
      <c r="F1388" s="100" t="s">
        <v>811</v>
      </c>
      <c r="G1388" s="100" t="s">
        <v>699</v>
      </c>
      <c r="H1388" s="100">
        <v>225</v>
      </c>
      <c r="I1388" s="100">
        <v>78.7</v>
      </c>
      <c r="J1388" s="100">
        <v>8</v>
      </c>
      <c r="K1388" s="100">
        <v>75</v>
      </c>
      <c r="L1388" s="100">
        <v>99</v>
      </c>
      <c r="M1388" s="100">
        <v>75.7</v>
      </c>
      <c r="N1388" s="100">
        <v>5</v>
      </c>
      <c r="O1388" s="100">
        <v>80</v>
      </c>
      <c r="P1388" s="100">
        <v>111</v>
      </c>
      <c r="Q1388" s="100">
        <v>81.099999999999994</v>
      </c>
      <c r="R1388" s="100">
        <v>10</v>
      </c>
      <c r="S1388" s="100">
        <v>50</v>
      </c>
      <c r="T1388" s="100">
        <v>39</v>
      </c>
      <c r="U1388" s="100">
        <v>23.1</v>
      </c>
      <c r="V1388" s="100">
        <v>161</v>
      </c>
      <c r="W1388" s="100">
        <v>80.7</v>
      </c>
      <c r="X1388" s="100" t="s">
        <v>78</v>
      </c>
    </row>
    <row r="1389" spans="1:24">
      <c r="A1389" s="100" t="s">
        <v>1000</v>
      </c>
      <c r="B1389" s="100" t="s">
        <v>1005</v>
      </c>
      <c r="C1389" s="100" t="s">
        <v>848</v>
      </c>
      <c r="D1389" s="100" t="str">
        <f t="shared" si="65"/>
        <v>314010025</v>
      </c>
      <c r="E1389" s="100" t="s">
        <v>812</v>
      </c>
      <c r="F1389" s="100" t="s">
        <v>811</v>
      </c>
      <c r="G1389" s="100" t="s">
        <v>700</v>
      </c>
      <c r="H1389" s="100">
        <v>227</v>
      </c>
      <c r="I1389" s="100">
        <v>59.4</v>
      </c>
      <c r="J1389" s="100">
        <v>8</v>
      </c>
      <c r="K1389" s="100">
        <v>50</v>
      </c>
      <c r="L1389" s="100">
        <v>101</v>
      </c>
      <c r="M1389" s="100">
        <v>53.5</v>
      </c>
      <c r="N1389" s="100">
        <v>5</v>
      </c>
      <c r="O1389" s="100">
        <v>80</v>
      </c>
      <c r="P1389" s="100">
        <v>111</v>
      </c>
      <c r="Q1389" s="100">
        <v>64.900000000000006</v>
      </c>
      <c r="R1389" s="100">
        <v>10</v>
      </c>
      <c r="S1389" s="100">
        <v>70</v>
      </c>
      <c r="T1389" s="100">
        <v>40</v>
      </c>
      <c r="U1389" s="100">
        <v>15</v>
      </c>
      <c r="V1389" s="100">
        <v>163</v>
      </c>
      <c r="W1389" s="100">
        <v>59.5</v>
      </c>
      <c r="X1389" s="100" t="s">
        <v>78</v>
      </c>
    </row>
    <row r="1390" spans="1:24">
      <c r="A1390" s="100" t="s">
        <v>1000</v>
      </c>
      <c r="B1390" s="100" t="s">
        <v>1005</v>
      </c>
      <c r="C1390" s="100" t="s">
        <v>820</v>
      </c>
      <c r="D1390" s="100" t="str">
        <f t="shared" si="65"/>
        <v>314010060</v>
      </c>
      <c r="E1390" s="100" t="s">
        <v>812</v>
      </c>
      <c r="F1390" s="100" t="s">
        <v>814</v>
      </c>
      <c r="G1390" s="100" t="s">
        <v>699</v>
      </c>
      <c r="H1390" s="100">
        <v>48</v>
      </c>
      <c r="I1390" s="100">
        <v>31.3</v>
      </c>
      <c r="J1390" s="100">
        <v>1</v>
      </c>
      <c r="K1390" s="100">
        <v>100</v>
      </c>
      <c r="L1390" s="100">
        <v>4</v>
      </c>
      <c r="M1390" s="100">
        <v>25</v>
      </c>
      <c r="N1390" s="100">
        <v>3</v>
      </c>
      <c r="O1390" s="100">
        <v>66.7</v>
      </c>
      <c r="P1390" s="100">
        <v>40</v>
      </c>
      <c r="Q1390" s="100">
        <v>27.5</v>
      </c>
      <c r="R1390" s="100">
        <v>17</v>
      </c>
      <c r="S1390" s="100">
        <v>5.9</v>
      </c>
      <c r="T1390" s="100">
        <v>6</v>
      </c>
      <c r="U1390" s="100">
        <v>0</v>
      </c>
      <c r="V1390" s="100">
        <v>47</v>
      </c>
      <c r="W1390" s="100">
        <v>31.9</v>
      </c>
      <c r="X1390" s="100" t="s">
        <v>78</v>
      </c>
    </row>
    <row r="1391" spans="1:24">
      <c r="A1391" s="100" t="s">
        <v>1000</v>
      </c>
      <c r="B1391" s="100" t="s">
        <v>1005</v>
      </c>
      <c r="C1391" s="100" t="s">
        <v>820</v>
      </c>
      <c r="D1391" s="100" t="str">
        <f t="shared" si="65"/>
        <v>314010060</v>
      </c>
      <c r="E1391" s="100" t="s">
        <v>812</v>
      </c>
      <c r="F1391" s="100" t="s">
        <v>814</v>
      </c>
      <c r="G1391" s="100" t="s">
        <v>700</v>
      </c>
      <c r="H1391" s="100">
        <v>48</v>
      </c>
      <c r="I1391" s="100">
        <v>60.4</v>
      </c>
      <c r="J1391" s="100">
        <v>1</v>
      </c>
      <c r="K1391" s="100">
        <v>100</v>
      </c>
      <c r="L1391" s="100">
        <v>4</v>
      </c>
      <c r="M1391" s="100">
        <v>50</v>
      </c>
      <c r="N1391" s="100">
        <v>3</v>
      </c>
      <c r="O1391" s="100">
        <v>100</v>
      </c>
      <c r="P1391" s="100">
        <v>40</v>
      </c>
      <c r="Q1391" s="100">
        <v>57.5</v>
      </c>
      <c r="R1391" s="100">
        <v>17</v>
      </c>
      <c r="S1391" s="100">
        <v>52.9</v>
      </c>
      <c r="T1391" s="100">
        <v>6</v>
      </c>
      <c r="U1391" s="100">
        <v>0</v>
      </c>
      <c r="V1391" s="100">
        <v>47</v>
      </c>
      <c r="W1391" s="100">
        <v>61.7</v>
      </c>
      <c r="X1391" s="100" t="s">
        <v>78</v>
      </c>
    </row>
    <row r="1392" spans="1:24">
      <c r="A1392" s="100" t="s">
        <v>1000</v>
      </c>
      <c r="B1392" s="100" t="s">
        <v>1005</v>
      </c>
      <c r="C1392" s="100" t="s">
        <v>820</v>
      </c>
      <c r="D1392" s="100" t="str">
        <f t="shared" si="65"/>
        <v>314010060</v>
      </c>
      <c r="E1392" s="100" t="s">
        <v>812</v>
      </c>
      <c r="F1392" s="100" t="s">
        <v>815</v>
      </c>
      <c r="G1392" s="100" t="s">
        <v>699</v>
      </c>
      <c r="H1392" s="100">
        <v>50</v>
      </c>
      <c r="I1392" s="100">
        <v>22</v>
      </c>
      <c r="J1392" s="100">
        <v>1</v>
      </c>
      <c r="K1392" s="100">
        <v>0</v>
      </c>
      <c r="L1392" s="100">
        <v>9</v>
      </c>
      <c r="M1392" s="100">
        <v>33.299999999999997</v>
      </c>
      <c r="N1392" s="100">
        <v>5</v>
      </c>
      <c r="O1392" s="100">
        <v>40</v>
      </c>
      <c r="P1392" s="100">
        <v>35</v>
      </c>
      <c r="Q1392" s="100">
        <v>17.100000000000001</v>
      </c>
      <c r="R1392" s="100">
        <v>18</v>
      </c>
      <c r="S1392" s="100">
        <v>5.6</v>
      </c>
      <c r="T1392" s="100">
        <v>6</v>
      </c>
      <c r="U1392" s="100">
        <v>16.7</v>
      </c>
      <c r="V1392" s="100">
        <v>50</v>
      </c>
      <c r="W1392" s="100">
        <v>22</v>
      </c>
      <c r="X1392" s="100" t="s">
        <v>78</v>
      </c>
    </row>
    <row r="1393" spans="1:24">
      <c r="A1393" s="100" t="s">
        <v>1000</v>
      </c>
      <c r="B1393" s="100" t="s">
        <v>1005</v>
      </c>
      <c r="C1393" s="100" t="s">
        <v>820</v>
      </c>
      <c r="D1393" s="100" t="str">
        <f t="shared" si="65"/>
        <v>314010060</v>
      </c>
      <c r="E1393" s="100" t="s">
        <v>812</v>
      </c>
      <c r="F1393" s="100" t="s">
        <v>815</v>
      </c>
      <c r="G1393" s="100" t="s">
        <v>700</v>
      </c>
      <c r="H1393" s="100">
        <v>50</v>
      </c>
      <c r="I1393" s="100">
        <v>54</v>
      </c>
      <c r="J1393" s="100">
        <v>1</v>
      </c>
      <c r="K1393" s="100">
        <v>0</v>
      </c>
      <c r="L1393" s="100">
        <v>9</v>
      </c>
      <c r="M1393" s="100">
        <v>55.5</v>
      </c>
      <c r="N1393" s="100">
        <v>5</v>
      </c>
      <c r="O1393" s="100">
        <v>80</v>
      </c>
      <c r="P1393" s="100">
        <v>35</v>
      </c>
      <c r="Q1393" s="100">
        <v>51.5</v>
      </c>
      <c r="R1393" s="100">
        <v>18</v>
      </c>
      <c r="S1393" s="100">
        <v>44.4</v>
      </c>
      <c r="T1393" s="100">
        <v>6</v>
      </c>
      <c r="U1393" s="100">
        <v>66.7</v>
      </c>
      <c r="V1393" s="100">
        <v>50</v>
      </c>
      <c r="W1393" s="100">
        <v>54</v>
      </c>
      <c r="X1393" s="100" t="s">
        <v>78</v>
      </c>
    </row>
    <row r="1394" spans="1:24">
      <c r="A1394" s="100" t="s">
        <v>1000</v>
      </c>
      <c r="B1394" s="100" t="s">
        <v>1005</v>
      </c>
      <c r="C1394" s="100" t="s">
        <v>820</v>
      </c>
      <c r="D1394" s="100" t="str">
        <f t="shared" si="65"/>
        <v>314010060</v>
      </c>
      <c r="E1394" s="100" t="s">
        <v>812</v>
      </c>
      <c r="F1394" s="100" t="s">
        <v>816</v>
      </c>
      <c r="G1394" s="100" t="s">
        <v>699</v>
      </c>
      <c r="H1394" s="100">
        <v>59</v>
      </c>
      <c r="I1394" s="100">
        <v>18.600000000000001</v>
      </c>
      <c r="J1394" s="100">
        <v>0</v>
      </c>
      <c r="K1394" s="100">
        <v>0</v>
      </c>
      <c r="L1394" s="100">
        <v>7</v>
      </c>
      <c r="M1394" s="100">
        <v>57.1</v>
      </c>
      <c r="N1394" s="100">
        <v>4</v>
      </c>
      <c r="O1394" s="100">
        <v>50</v>
      </c>
      <c r="P1394" s="100">
        <v>48</v>
      </c>
      <c r="Q1394" s="100">
        <v>10.4</v>
      </c>
      <c r="R1394" s="100">
        <v>16</v>
      </c>
      <c r="S1394" s="100">
        <v>6.3</v>
      </c>
      <c r="T1394" s="100">
        <v>11</v>
      </c>
      <c r="U1394" s="100">
        <v>36.4</v>
      </c>
      <c r="V1394" s="100">
        <v>58</v>
      </c>
      <c r="W1394" s="100">
        <v>17.2</v>
      </c>
      <c r="X1394" s="100" t="s">
        <v>78</v>
      </c>
    </row>
    <row r="1395" spans="1:24">
      <c r="A1395" s="100" t="s">
        <v>1000</v>
      </c>
      <c r="B1395" s="100" t="s">
        <v>1005</v>
      </c>
      <c r="C1395" s="100" t="s">
        <v>820</v>
      </c>
      <c r="D1395" s="100" t="str">
        <f t="shared" si="65"/>
        <v>314010060</v>
      </c>
      <c r="E1395" s="100" t="s">
        <v>812</v>
      </c>
      <c r="F1395" s="100" t="s">
        <v>816</v>
      </c>
      <c r="G1395" s="100" t="s">
        <v>700</v>
      </c>
      <c r="H1395" s="100">
        <v>59</v>
      </c>
      <c r="I1395" s="100">
        <v>49.2</v>
      </c>
      <c r="J1395" s="100">
        <v>0</v>
      </c>
      <c r="K1395" s="100">
        <v>0</v>
      </c>
      <c r="L1395" s="100">
        <v>7</v>
      </c>
      <c r="M1395" s="100">
        <v>71.400000000000006</v>
      </c>
      <c r="N1395" s="100">
        <v>4</v>
      </c>
      <c r="O1395" s="100">
        <v>75</v>
      </c>
      <c r="P1395" s="100">
        <v>48</v>
      </c>
      <c r="Q1395" s="100">
        <v>43.8</v>
      </c>
      <c r="R1395" s="100">
        <v>16</v>
      </c>
      <c r="S1395" s="100">
        <v>50</v>
      </c>
      <c r="T1395" s="100">
        <v>11</v>
      </c>
      <c r="U1395" s="100">
        <v>27.3</v>
      </c>
      <c r="V1395" s="100">
        <v>58</v>
      </c>
      <c r="W1395" s="100">
        <v>48.3</v>
      </c>
      <c r="X1395" s="100" t="s">
        <v>78</v>
      </c>
    </row>
    <row r="1396" spans="1:24">
      <c r="A1396" s="100" t="s">
        <v>1000</v>
      </c>
      <c r="B1396" s="100" t="s">
        <v>1005</v>
      </c>
      <c r="C1396" s="100" t="s">
        <v>820</v>
      </c>
      <c r="D1396" s="100" t="str">
        <f t="shared" si="65"/>
        <v>314010060</v>
      </c>
      <c r="E1396" s="100" t="s">
        <v>812</v>
      </c>
      <c r="F1396" s="100" t="s">
        <v>817</v>
      </c>
      <c r="G1396" s="100" t="s">
        <v>699</v>
      </c>
      <c r="H1396" s="100">
        <v>49</v>
      </c>
      <c r="I1396" s="100">
        <v>49</v>
      </c>
      <c r="J1396" s="100">
        <v>0</v>
      </c>
      <c r="K1396" s="100">
        <v>0</v>
      </c>
      <c r="L1396" s="100">
        <v>11</v>
      </c>
      <c r="M1396" s="100">
        <v>27.3</v>
      </c>
      <c r="N1396" s="100">
        <v>2</v>
      </c>
      <c r="O1396" s="100">
        <v>50</v>
      </c>
      <c r="P1396" s="100">
        <v>36</v>
      </c>
      <c r="Q1396" s="100">
        <v>55.6</v>
      </c>
      <c r="R1396" s="100">
        <v>7</v>
      </c>
      <c r="S1396" s="100">
        <v>28.6</v>
      </c>
      <c r="T1396" s="100">
        <v>9</v>
      </c>
      <c r="U1396" s="100">
        <v>11.1</v>
      </c>
      <c r="V1396" s="100">
        <v>47</v>
      </c>
      <c r="W1396" s="100">
        <v>51.1</v>
      </c>
      <c r="X1396" s="100" t="s">
        <v>78</v>
      </c>
    </row>
    <row r="1397" spans="1:24">
      <c r="A1397" s="100" t="s">
        <v>1000</v>
      </c>
      <c r="B1397" s="100" t="s">
        <v>1005</v>
      </c>
      <c r="C1397" s="100" t="s">
        <v>820</v>
      </c>
      <c r="D1397" s="100" t="str">
        <f t="shared" si="65"/>
        <v>314010060</v>
      </c>
      <c r="E1397" s="100" t="s">
        <v>812</v>
      </c>
      <c r="F1397" s="100" t="s">
        <v>817</v>
      </c>
      <c r="G1397" s="100" t="s">
        <v>700</v>
      </c>
      <c r="H1397" s="100">
        <v>49</v>
      </c>
      <c r="I1397" s="100">
        <v>38.799999999999997</v>
      </c>
      <c r="J1397" s="100">
        <v>0</v>
      </c>
      <c r="K1397" s="100">
        <v>0</v>
      </c>
      <c r="L1397" s="100">
        <v>11</v>
      </c>
      <c r="M1397" s="100">
        <v>27.3</v>
      </c>
      <c r="N1397" s="100">
        <v>2</v>
      </c>
      <c r="O1397" s="100">
        <v>50</v>
      </c>
      <c r="P1397" s="100">
        <v>36</v>
      </c>
      <c r="Q1397" s="100">
        <v>41.7</v>
      </c>
      <c r="R1397" s="100">
        <v>7</v>
      </c>
      <c r="S1397" s="100">
        <v>28.6</v>
      </c>
      <c r="T1397" s="100">
        <v>9</v>
      </c>
      <c r="U1397" s="100">
        <v>33.299999999999997</v>
      </c>
      <c r="V1397" s="100">
        <v>47</v>
      </c>
      <c r="W1397" s="100">
        <v>40.4</v>
      </c>
      <c r="X1397" s="100" t="s">
        <v>78</v>
      </c>
    </row>
    <row r="1398" spans="1:24">
      <c r="A1398" s="100" t="s">
        <v>1000</v>
      </c>
      <c r="B1398" s="100" t="s">
        <v>1005</v>
      </c>
      <c r="C1398" s="100" t="s">
        <v>820</v>
      </c>
      <c r="D1398" s="100" t="str">
        <f t="shared" si="65"/>
        <v>314010060</v>
      </c>
      <c r="E1398" s="100" t="s">
        <v>812</v>
      </c>
      <c r="F1398" s="100" t="s">
        <v>818</v>
      </c>
      <c r="G1398" s="100" t="s">
        <v>699</v>
      </c>
      <c r="H1398" s="100">
        <v>41</v>
      </c>
      <c r="I1398" s="100">
        <v>34.1</v>
      </c>
      <c r="J1398" s="100">
        <v>1</v>
      </c>
      <c r="K1398" s="100">
        <v>0</v>
      </c>
      <c r="L1398" s="100">
        <v>8</v>
      </c>
      <c r="M1398" s="100">
        <v>37.5</v>
      </c>
      <c r="N1398" s="100">
        <v>4</v>
      </c>
      <c r="O1398" s="100">
        <v>100</v>
      </c>
      <c r="P1398" s="100">
        <v>28</v>
      </c>
      <c r="Q1398" s="100">
        <v>25</v>
      </c>
      <c r="R1398" s="100">
        <v>3</v>
      </c>
      <c r="S1398" s="100">
        <v>0</v>
      </c>
      <c r="T1398" s="100">
        <v>9</v>
      </c>
      <c r="U1398" s="100">
        <v>0</v>
      </c>
      <c r="V1398" s="100">
        <v>40</v>
      </c>
      <c r="W1398" s="100">
        <v>35</v>
      </c>
      <c r="X1398" s="100" t="s">
        <v>78</v>
      </c>
    </row>
    <row r="1399" spans="1:24">
      <c r="A1399" s="100" t="s">
        <v>1000</v>
      </c>
      <c r="B1399" s="100" t="s">
        <v>1005</v>
      </c>
      <c r="C1399" s="100" t="s">
        <v>820</v>
      </c>
      <c r="D1399" s="100" t="str">
        <f t="shared" si="65"/>
        <v>314010060</v>
      </c>
      <c r="E1399" s="100" t="s">
        <v>812</v>
      </c>
      <c r="F1399" s="100" t="s">
        <v>818</v>
      </c>
      <c r="G1399" s="100" t="s">
        <v>700</v>
      </c>
      <c r="H1399" s="100">
        <v>41</v>
      </c>
      <c r="I1399" s="100">
        <v>22</v>
      </c>
      <c r="J1399" s="100">
        <v>1</v>
      </c>
      <c r="K1399" s="100">
        <v>100</v>
      </c>
      <c r="L1399" s="100">
        <v>8</v>
      </c>
      <c r="M1399" s="100">
        <v>0</v>
      </c>
      <c r="N1399" s="100">
        <v>4</v>
      </c>
      <c r="O1399" s="100">
        <v>100</v>
      </c>
      <c r="P1399" s="100">
        <v>28</v>
      </c>
      <c r="Q1399" s="100">
        <v>14.3</v>
      </c>
      <c r="R1399" s="100">
        <v>3</v>
      </c>
      <c r="S1399" s="100">
        <v>0</v>
      </c>
      <c r="T1399" s="100">
        <v>9</v>
      </c>
      <c r="U1399" s="100">
        <v>0</v>
      </c>
      <c r="V1399" s="100">
        <v>40</v>
      </c>
      <c r="W1399" s="100">
        <v>22.5</v>
      </c>
      <c r="X1399" s="100" t="s">
        <v>78</v>
      </c>
    </row>
    <row r="1400" spans="1:24">
      <c r="A1400" s="100" t="s">
        <v>1000</v>
      </c>
      <c r="B1400" s="100" t="s">
        <v>1005</v>
      </c>
      <c r="C1400" s="100" t="s">
        <v>820</v>
      </c>
      <c r="D1400" s="100" t="str">
        <f t="shared" si="65"/>
        <v>314010060</v>
      </c>
      <c r="E1400" s="100" t="s">
        <v>812</v>
      </c>
      <c r="F1400" s="100" t="s">
        <v>819</v>
      </c>
      <c r="G1400" s="100" t="s">
        <v>699</v>
      </c>
      <c r="H1400" s="100">
        <v>50</v>
      </c>
      <c r="I1400" s="100">
        <v>60</v>
      </c>
      <c r="J1400" s="100">
        <v>0</v>
      </c>
      <c r="K1400" s="100">
        <v>0</v>
      </c>
      <c r="L1400" s="100">
        <v>7</v>
      </c>
      <c r="M1400" s="100">
        <v>28.6</v>
      </c>
      <c r="N1400" s="100">
        <v>5</v>
      </c>
      <c r="O1400" s="100">
        <v>100</v>
      </c>
      <c r="P1400" s="100">
        <v>38</v>
      </c>
      <c r="Q1400" s="100">
        <v>60.5</v>
      </c>
      <c r="R1400" s="100">
        <v>6</v>
      </c>
      <c r="S1400" s="100">
        <v>33.299999999999997</v>
      </c>
      <c r="T1400" s="100">
        <v>10</v>
      </c>
      <c r="U1400" s="100">
        <v>10</v>
      </c>
      <c r="V1400" s="100">
        <v>49</v>
      </c>
      <c r="W1400" s="100">
        <v>61.2</v>
      </c>
      <c r="X1400" s="100" t="s">
        <v>78</v>
      </c>
    </row>
    <row r="1401" spans="1:24">
      <c r="A1401" s="100" t="s">
        <v>1000</v>
      </c>
      <c r="B1401" s="100" t="s">
        <v>1005</v>
      </c>
      <c r="C1401" s="100" t="s">
        <v>820</v>
      </c>
      <c r="D1401" s="100" t="str">
        <f t="shared" si="65"/>
        <v>314010060</v>
      </c>
      <c r="E1401" s="100" t="s">
        <v>812</v>
      </c>
      <c r="F1401" s="100" t="s">
        <v>819</v>
      </c>
      <c r="G1401" s="100" t="s">
        <v>700</v>
      </c>
      <c r="H1401" s="100">
        <v>50</v>
      </c>
      <c r="I1401" s="100">
        <v>28</v>
      </c>
      <c r="J1401" s="100">
        <v>0</v>
      </c>
      <c r="K1401" s="100">
        <v>0</v>
      </c>
      <c r="L1401" s="100">
        <v>7</v>
      </c>
      <c r="M1401" s="100">
        <v>14.3</v>
      </c>
      <c r="N1401" s="100">
        <v>5</v>
      </c>
      <c r="O1401" s="100">
        <v>80</v>
      </c>
      <c r="P1401" s="100">
        <v>38</v>
      </c>
      <c r="Q1401" s="100">
        <v>23.7</v>
      </c>
      <c r="R1401" s="100">
        <v>6</v>
      </c>
      <c r="S1401" s="100">
        <v>33.299999999999997</v>
      </c>
      <c r="T1401" s="100">
        <v>10</v>
      </c>
      <c r="U1401" s="100">
        <v>20</v>
      </c>
      <c r="V1401" s="100">
        <v>49</v>
      </c>
      <c r="W1401" s="100">
        <v>28.5</v>
      </c>
      <c r="X1401" s="100" t="s">
        <v>78</v>
      </c>
    </row>
    <row r="1402" spans="1:24">
      <c r="A1402" s="100" t="s">
        <v>1000</v>
      </c>
      <c r="B1402" s="100" t="s">
        <v>1005</v>
      </c>
      <c r="C1402" s="100" t="s">
        <v>854</v>
      </c>
      <c r="D1402" s="100" t="str">
        <f t="shared" ref="D1402:D1425" si="66">A1402&amp;B1402&amp;C1402</f>
        <v>314010070</v>
      </c>
      <c r="E1402" s="100" t="s">
        <v>812</v>
      </c>
      <c r="F1402" s="100" t="s">
        <v>814</v>
      </c>
      <c r="G1402" s="100" t="s">
        <v>699</v>
      </c>
      <c r="H1402" s="100">
        <v>57</v>
      </c>
      <c r="I1402" s="100">
        <v>14</v>
      </c>
      <c r="J1402" s="100">
        <v>2</v>
      </c>
      <c r="K1402" s="100">
        <v>0</v>
      </c>
      <c r="L1402" s="100">
        <v>4</v>
      </c>
      <c r="M1402" s="100">
        <v>0</v>
      </c>
      <c r="N1402" s="100">
        <v>1</v>
      </c>
      <c r="O1402" s="100">
        <v>0</v>
      </c>
      <c r="P1402" s="100">
        <v>50</v>
      </c>
      <c r="Q1402" s="100">
        <v>16</v>
      </c>
      <c r="R1402" s="100">
        <v>20</v>
      </c>
      <c r="S1402" s="100">
        <v>10</v>
      </c>
      <c r="T1402" s="100">
        <v>6</v>
      </c>
      <c r="U1402" s="100">
        <v>0</v>
      </c>
      <c r="V1402" s="100">
        <v>51</v>
      </c>
      <c r="W1402" s="100">
        <v>11.8</v>
      </c>
      <c r="X1402" s="100" t="s">
        <v>78</v>
      </c>
    </row>
    <row r="1403" spans="1:24">
      <c r="A1403" s="100" t="s">
        <v>1000</v>
      </c>
      <c r="B1403" s="100" t="s">
        <v>1005</v>
      </c>
      <c r="C1403" s="100" t="s">
        <v>854</v>
      </c>
      <c r="D1403" s="100" t="str">
        <f t="shared" si="66"/>
        <v>314010070</v>
      </c>
      <c r="E1403" s="100" t="s">
        <v>812</v>
      </c>
      <c r="F1403" s="100" t="s">
        <v>814</v>
      </c>
      <c r="G1403" s="100" t="s">
        <v>700</v>
      </c>
      <c r="H1403" s="100">
        <v>57</v>
      </c>
      <c r="I1403" s="100">
        <v>47.4</v>
      </c>
      <c r="J1403" s="100">
        <v>2</v>
      </c>
      <c r="K1403" s="100">
        <v>0</v>
      </c>
      <c r="L1403" s="100">
        <v>4</v>
      </c>
      <c r="M1403" s="100">
        <v>50</v>
      </c>
      <c r="N1403" s="100">
        <v>1</v>
      </c>
      <c r="O1403" s="100">
        <v>0</v>
      </c>
      <c r="P1403" s="100">
        <v>50</v>
      </c>
      <c r="Q1403" s="100">
        <v>50</v>
      </c>
      <c r="R1403" s="100">
        <v>20</v>
      </c>
      <c r="S1403" s="100">
        <v>30</v>
      </c>
      <c r="T1403" s="100">
        <v>6</v>
      </c>
      <c r="U1403" s="100">
        <v>50</v>
      </c>
      <c r="V1403" s="100">
        <v>51</v>
      </c>
      <c r="W1403" s="100">
        <v>49</v>
      </c>
      <c r="X1403" s="100" t="s">
        <v>78</v>
      </c>
    </row>
    <row r="1404" spans="1:24">
      <c r="A1404" s="100" t="s">
        <v>1000</v>
      </c>
      <c r="B1404" s="100" t="s">
        <v>1005</v>
      </c>
      <c r="C1404" s="100" t="s">
        <v>854</v>
      </c>
      <c r="D1404" s="100" t="str">
        <f t="shared" si="66"/>
        <v>314010070</v>
      </c>
      <c r="E1404" s="100" t="s">
        <v>812</v>
      </c>
      <c r="F1404" s="100" t="s">
        <v>815</v>
      </c>
      <c r="G1404" s="100" t="s">
        <v>699</v>
      </c>
      <c r="H1404" s="100">
        <v>47</v>
      </c>
      <c r="I1404" s="100">
        <v>42.6</v>
      </c>
      <c r="J1404" s="100">
        <v>2</v>
      </c>
      <c r="K1404" s="100">
        <v>50</v>
      </c>
      <c r="L1404" s="100">
        <v>1</v>
      </c>
      <c r="M1404" s="100">
        <v>0</v>
      </c>
      <c r="N1404" s="100">
        <v>0</v>
      </c>
      <c r="O1404" s="100">
        <v>0</v>
      </c>
      <c r="P1404" s="100">
        <v>44</v>
      </c>
      <c r="Q1404" s="100">
        <v>43.2</v>
      </c>
      <c r="R1404" s="100">
        <v>8</v>
      </c>
      <c r="S1404" s="100">
        <v>12.5</v>
      </c>
      <c r="T1404" s="100">
        <v>10</v>
      </c>
      <c r="U1404" s="100">
        <v>10</v>
      </c>
      <c r="V1404" s="100">
        <v>43</v>
      </c>
      <c r="W1404" s="100">
        <v>41.9</v>
      </c>
      <c r="X1404" s="100" t="s">
        <v>78</v>
      </c>
    </row>
    <row r="1405" spans="1:24">
      <c r="A1405" s="100" t="s">
        <v>1000</v>
      </c>
      <c r="B1405" s="100" t="s">
        <v>1005</v>
      </c>
      <c r="C1405" s="100" t="s">
        <v>854</v>
      </c>
      <c r="D1405" s="100" t="str">
        <f t="shared" si="66"/>
        <v>314010070</v>
      </c>
      <c r="E1405" s="100" t="s">
        <v>812</v>
      </c>
      <c r="F1405" s="100" t="s">
        <v>815</v>
      </c>
      <c r="G1405" s="100" t="s">
        <v>700</v>
      </c>
      <c r="H1405" s="100">
        <v>47</v>
      </c>
      <c r="I1405" s="100">
        <v>76.599999999999994</v>
      </c>
      <c r="J1405" s="100">
        <v>2</v>
      </c>
      <c r="K1405" s="100">
        <v>100</v>
      </c>
      <c r="L1405" s="100">
        <v>1</v>
      </c>
      <c r="M1405" s="100">
        <v>100</v>
      </c>
      <c r="N1405" s="100">
        <v>0</v>
      </c>
      <c r="O1405" s="100">
        <v>0</v>
      </c>
      <c r="P1405" s="100">
        <v>44</v>
      </c>
      <c r="Q1405" s="100">
        <v>75</v>
      </c>
      <c r="R1405" s="100">
        <v>8</v>
      </c>
      <c r="S1405" s="100">
        <v>50</v>
      </c>
      <c r="T1405" s="100">
        <v>10</v>
      </c>
      <c r="U1405" s="100">
        <v>10</v>
      </c>
      <c r="V1405" s="100">
        <v>43</v>
      </c>
      <c r="W1405" s="100">
        <v>76.8</v>
      </c>
      <c r="X1405" s="100" t="s">
        <v>78</v>
      </c>
    </row>
    <row r="1406" spans="1:24">
      <c r="A1406" s="100" t="s">
        <v>1000</v>
      </c>
      <c r="B1406" s="100" t="s">
        <v>1005</v>
      </c>
      <c r="C1406" s="100" t="s">
        <v>854</v>
      </c>
      <c r="D1406" s="100" t="str">
        <f t="shared" si="66"/>
        <v>314010070</v>
      </c>
      <c r="E1406" s="100" t="s">
        <v>812</v>
      </c>
      <c r="F1406" s="100" t="s">
        <v>816</v>
      </c>
      <c r="G1406" s="100" t="s">
        <v>699</v>
      </c>
      <c r="H1406" s="100">
        <v>46</v>
      </c>
      <c r="I1406" s="100">
        <v>32.6</v>
      </c>
      <c r="J1406" s="100">
        <v>1</v>
      </c>
      <c r="K1406" s="100">
        <v>0</v>
      </c>
      <c r="L1406" s="100">
        <v>1</v>
      </c>
      <c r="M1406" s="100">
        <v>100</v>
      </c>
      <c r="N1406" s="100">
        <v>0</v>
      </c>
      <c r="O1406" s="100">
        <v>0</v>
      </c>
      <c r="P1406" s="100">
        <v>44</v>
      </c>
      <c r="Q1406" s="100">
        <v>31.8</v>
      </c>
      <c r="R1406" s="100">
        <v>9</v>
      </c>
      <c r="S1406" s="100">
        <v>0</v>
      </c>
      <c r="T1406" s="100">
        <v>6</v>
      </c>
      <c r="U1406" s="100">
        <v>16.7</v>
      </c>
      <c r="V1406" s="100">
        <v>45</v>
      </c>
      <c r="W1406" s="100">
        <v>33.299999999999997</v>
      </c>
      <c r="X1406" s="100" t="s">
        <v>78</v>
      </c>
    </row>
    <row r="1407" spans="1:24">
      <c r="A1407" s="100" t="s">
        <v>1000</v>
      </c>
      <c r="B1407" s="100" t="s">
        <v>1005</v>
      </c>
      <c r="C1407" s="100" t="s">
        <v>854</v>
      </c>
      <c r="D1407" s="100" t="str">
        <f t="shared" si="66"/>
        <v>314010070</v>
      </c>
      <c r="E1407" s="100" t="s">
        <v>812</v>
      </c>
      <c r="F1407" s="100" t="s">
        <v>816</v>
      </c>
      <c r="G1407" s="100" t="s">
        <v>700</v>
      </c>
      <c r="H1407" s="100">
        <v>46</v>
      </c>
      <c r="I1407" s="100">
        <v>65.3</v>
      </c>
      <c r="J1407" s="100">
        <v>1</v>
      </c>
      <c r="K1407" s="100">
        <v>100</v>
      </c>
      <c r="L1407" s="100">
        <v>1</v>
      </c>
      <c r="M1407" s="100">
        <v>100</v>
      </c>
      <c r="N1407" s="100">
        <v>0</v>
      </c>
      <c r="O1407" s="100">
        <v>0</v>
      </c>
      <c r="P1407" s="100">
        <v>44</v>
      </c>
      <c r="Q1407" s="100">
        <v>63.7</v>
      </c>
      <c r="R1407" s="100">
        <v>9</v>
      </c>
      <c r="S1407" s="100">
        <v>55.5</v>
      </c>
      <c r="T1407" s="100">
        <v>6</v>
      </c>
      <c r="U1407" s="100">
        <v>16.7</v>
      </c>
      <c r="V1407" s="100">
        <v>45</v>
      </c>
      <c r="W1407" s="100">
        <v>64.400000000000006</v>
      </c>
      <c r="X1407" s="100" t="s">
        <v>78</v>
      </c>
    </row>
    <row r="1408" spans="1:24">
      <c r="A1408" s="100" t="s">
        <v>1000</v>
      </c>
      <c r="B1408" s="100" t="s">
        <v>1005</v>
      </c>
      <c r="C1408" s="100" t="s">
        <v>854</v>
      </c>
      <c r="D1408" s="100" t="str">
        <f t="shared" si="66"/>
        <v>314010070</v>
      </c>
      <c r="E1408" s="100" t="s">
        <v>812</v>
      </c>
      <c r="F1408" s="100" t="s">
        <v>817</v>
      </c>
      <c r="G1408" s="100" t="s">
        <v>699</v>
      </c>
      <c r="H1408" s="100">
        <v>53</v>
      </c>
      <c r="I1408" s="100">
        <v>28.3</v>
      </c>
      <c r="J1408" s="100">
        <v>2</v>
      </c>
      <c r="K1408" s="100">
        <v>50</v>
      </c>
      <c r="L1408" s="100">
        <v>3</v>
      </c>
      <c r="M1408" s="100">
        <v>33.299999999999997</v>
      </c>
      <c r="N1408" s="100">
        <v>0</v>
      </c>
      <c r="O1408" s="100">
        <v>0</v>
      </c>
      <c r="P1408" s="100">
        <v>48</v>
      </c>
      <c r="Q1408" s="100">
        <v>27.1</v>
      </c>
      <c r="R1408" s="100">
        <v>3</v>
      </c>
      <c r="S1408" s="100">
        <v>0</v>
      </c>
      <c r="T1408" s="100">
        <v>15</v>
      </c>
      <c r="U1408" s="100">
        <v>0</v>
      </c>
      <c r="V1408" s="100">
        <v>49</v>
      </c>
      <c r="W1408" s="100">
        <v>28.6</v>
      </c>
      <c r="X1408" s="100" t="s">
        <v>78</v>
      </c>
    </row>
    <row r="1409" spans="1:24">
      <c r="A1409" s="100" t="s">
        <v>1000</v>
      </c>
      <c r="B1409" s="100" t="s">
        <v>1005</v>
      </c>
      <c r="C1409" s="100" t="s">
        <v>854</v>
      </c>
      <c r="D1409" s="100" t="str">
        <f t="shared" si="66"/>
        <v>314010070</v>
      </c>
      <c r="E1409" s="100" t="s">
        <v>812</v>
      </c>
      <c r="F1409" s="100" t="s">
        <v>817</v>
      </c>
      <c r="G1409" s="100" t="s">
        <v>700</v>
      </c>
      <c r="H1409" s="100">
        <v>53</v>
      </c>
      <c r="I1409" s="100">
        <v>47.2</v>
      </c>
      <c r="J1409" s="100">
        <v>2</v>
      </c>
      <c r="K1409" s="100">
        <v>100</v>
      </c>
      <c r="L1409" s="100">
        <v>3</v>
      </c>
      <c r="M1409" s="100">
        <v>0</v>
      </c>
      <c r="N1409" s="100">
        <v>0</v>
      </c>
      <c r="O1409" s="100">
        <v>0</v>
      </c>
      <c r="P1409" s="100">
        <v>48</v>
      </c>
      <c r="Q1409" s="100">
        <v>48</v>
      </c>
      <c r="R1409" s="100">
        <v>3</v>
      </c>
      <c r="S1409" s="100">
        <v>33.299999999999997</v>
      </c>
      <c r="T1409" s="100">
        <v>15</v>
      </c>
      <c r="U1409" s="100">
        <v>40</v>
      </c>
      <c r="V1409" s="100">
        <v>49</v>
      </c>
      <c r="W1409" s="100">
        <v>47</v>
      </c>
      <c r="X1409" s="100" t="s">
        <v>78</v>
      </c>
    </row>
    <row r="1410" spans="1:24">
      <c r="A1410" s="100" t="s">
        <v>1000</v>
      </c>
      <c r="B1410" s="100" t="s">
        <v>1005</v>
      </c>
      <c r="C1410" s="100" t="s">
        <v>854</v>
      </c>
      <c r="D1410" s="100" t="str">
        <f t="shared" si="66"/>
        <v>314010070</v>
      </c>
      <c r="E1410" s="100" t="s">
        <v>812</v>
      </c>
      <c r="F1410" s="100" t="s">
        <v>818</v>
      </c>
      <c r="G1410" s="100" t="s">
        <v>699</v>
      </c>
      <c r="H1410" s="100">
        <v>48</v>
      </c>
      <c r="I1410" s="100">
        <v>37.5</v>
      </c>
      <c r="J1410" s="100">
        <v>1</v>
      </c>
      <c r="K1410" s="100">
        <v>100</v>
      </c>
      <c r="L1410" s="100">
        <v>1</v>
      </c>
      <c r="M1410" s="100">
        <v>100</v>
      </c>
      <c r="N1410" s="100">
        <v>0</v>
      </c>
      <c r="O1410" s="100">
        <v>0</v>
      </c>
      <c r="P1410" s="100">
        <v>46</v>
      </c>
      <c r="Q1410" s="100">
        <v>34.799999999999997</v>
      </c>
      <c r="R1410" s="100">
        <v>7</v>
      </c>
      <c r="S1410" s="100">
        <v>0</v>
      </c>
      <c r="T1410" s="100">
        <v>7</v>
      </c>
      <c r="U1410" s="100">
        <v>14.3</v>
      </c>
      <c r="V1410" s="100">
        <v>44</v>
      </c>
      <c r="W1410" s="100">
        <v>38.6</v>
      </c>
      <c r="X1410" s="100" t="s">
        <v>78</v>
      </c>
    </row>
    <row r="1411" spans="1:24">
      <c r="A1411" s="100" t="s">
        <v>1000</v>
      </c>
      <c r="B1411" s="100" t="s">
        <v>1005</v>
      </c>
      <c r="C1411" s="100" t="s">
        <v>854</v>
      </c>
      <c r="D1411" s="100" t="str">
        <f t="shared" si="66"/>
        <v>314010070</v>
      </c>
      <c r="E1411" s="100" t="s">
        <v>812</v>
      </c>
      <c r="F1411" s="100" t="s">
        <v>818</v>
      </c>
      <c r="G1411" s="100" t="s">
        <v>700</v>
      </c>
      <c r="H1411" s="100">
        <v>48</v>
      </c>
      <c r="I1411" s="100">
        <v>33.4</v>
      </c>
      <c r="J1411" s="100">
        <v>1</v>
      </c>
      <c r="K1411" s="100">
        <v>0</v>
      </c>
      <c r="L1411" s="100">
        <v>1</v>
      </c>
      <c r="M1411" s="100">
        <v>0</v>
      </c>
      <c r="N1411" s="100">
        <v>0</v>
      </c>
      <c r="O1411" s="100">
        <v>0</v>
      </c>
      <c r="P1411" s="100">
        <v>46</v>
      </c>
      <c r="Q1411" s="100">
        <v>34.799999999999997</v>
      </c>
      <c r="R1411" s="100">
        <v>7</v>
      </c>
      <c r="S1411" s="100">
        <v>0</v>
      </c>
      <c r="T1411" s="100">
        <v>7</v>
      </c>
      <c r="U1411" s="100">
        <v>14.3</v>
      </c>
      <c r="V1411" s="100">
        <v>44</v>
      </c>
      <c r="W1411" s="100">
        <v>36.299999999999997</v>
      </c>
      <c r="X1411" s="100" t="s">
        <v>78</v>
      </c>
    </row>
    <row r="1412" spans="1:24">
      <c r="A1412" s="100" t="s">
        <v>1000</v>
      </c>
      <c r="B1412" s="100" t="s">
        <v>1005</v>
      </c>
      <c r="C1412" s="100" t="s">
        <v>854</v>
      </c>
      <c r="D1412" s="100" t="str">
        <f t="shared" si="66"/>
        <v>314010070</v>
      </c>
      <c r="E1412" s="100" t="s">
        <v>812</v>
      </c>
      <c r="F1412" s="100" t="s">
        <v>819</v>
      </c>
      <c r="G1412" s="100" t="s">
        <v>699</v>
      </c>
      <c r="H1412" s="100">
        <v>45</v>
      </c>
      <c r="I1412" s="100">
        <v>66.7</v>
      </c>
      <c r="J1412" s="100">
        <v>0</v>
      </c>
      <c r="K1412" s="100">
        <v>0</v>
      </c>
      <c r="L1412" s="100">
        <v>0</v>
      </c>
      <c r="M1412" s="100">
        <v>0</v>
      </c>
      <c r="N1412" s="100">
        <v>0</v>
      </c>
      <c r="O1412" s="100">
        <v>0</v>
      </c>
      <c r="P1412" s="100">
        <v>45</v>
      </c>
      <c r="Q1412" s="100">
        <v>66.7</v>
      </c>
      <c r="R1412" s="100">
        <v>6</v>
      </c>
      <c r="S1412" s="100">
        <v>33.299999999999997</v>
      </c>
      <c r="T1412" s="100">
        <v>6</v>
      </c>
      <c r="U1412" s="100">
        <v>16.7</v>
      </c>
      <c r="V1412" s="100">
        <v>39</v>
      </c>
      <c r="W1412" s="100">
        <v>66.7</v>
      </c>
      <c r="X1412" s="100" t="s">
        <v>78</v>
      </c>
    </row>
    <row r="1413" spans="1:24">
      <c r="A1413" s="100" t="s">
        <v>1000</v>
      </c>
      <c r="B1413" s="100" t="s">
        <v>1005</v>
      </c>
      <c r="C1413" s="100" t="s">
        <v>854</v>
      </c>
      <c r="D1413" s="100" t="str">
        <f t="shared" si="66"/>
        <v>314010070</v>
      </c>
      <c r="E1413" s="100" t="s">
        <v>812</v>
      </c>
      <c r="F1413" s="100" t="s">
        <v>819</v>
      </c>
      <c r="G1413" s="100" t="s">
        <v>700</v>
      </c>
      <c r="H1413" s="100">
        <v>45</v>
      </c>
      <c r="I1413" s="100">
        <v>48.9</v>
      </c>
      <c r="J1413" s="100">
        <v>0</v>
      </c>
      <c r="K1413" s="100">
        <v>0</v>
      </c>
      <c r="L1413" s="100">
        <v>0</v>
      </c>
      <c r="M1413" s="100">
        <v>0</v>
      </c>
      <c r="N1413" s="100">
        <v>0</v>
      </c>
      <c r="O1413" s="100">
        <v>0</v>
      </c>
      <c r="P1413" s="100">
        <v>45</v>
      </c>
      <c r="Q1413" s="100">
        <v>48.9</v>
      </c>
      <c r="R1413" s="100">
        <v>6</v>
      </c>
      <c r="S1413" s="100">
        <v>16.7</v>
      </c>
      <c r="T1413" s="100">
        <v>6</v>
      </c>
      <c r="U1413" s="100">
        <v>33.299999999999997</v>
      </c>
      <c r="V1413" s="100">
        <v>39</v>
      </c>
      <c r="W1413" s="100">
        <v>51.3</v>
      </c>
      <c r="X1413" s="100" t="s">
        <v>78</v>
      </c>
    </row>
    <row r="1414" spans="1:24">
      <c r="A1414" s="100" t="s">
        <v>1000</v>
      </c>
      <c r="B1414" s="100" t="s">
        <v>1005</v>
      </c>
      <c r="C1414" s="100" t="s">
        <v>832</v>
      </c>
      <c r="D1414" s="100" t="str">
        <f t="shared" si="66"/>
        <v>314010080</v>
      </c>
      <c r="E1414" s="100" t="s">
        <v>812</v>
      </c>
      <c r="F1414" s="100" t="s">
        <v>814</v>
      </c>
      <c r="G1414" s="100" t="s">
        <v>699</v>
      </c>
      <c r="H1414" s="100">
        <v>19</v>
      </c>
      <c r="I1414" s="100">
        <v>10.5</v>
      </c>
      <c r="J1414" s="100">
        <v>0</v>
      </c>
      <c r="K1414" s="100">
        <v>0</v>
      </c>
      <c r="L1414" s="100">
        <v>7</v>
      </c>
      <c r="M1414" s="100">
        <v>14.3</v>
      </c>
      <c r="N1414" s="100">
        <v>2</v>
      </c>
      <c r="O1414" s="100">
        <v>50</v>
      </c>
      <c r="P1414" s="100">
        <v>10</v>
      </c>
      <c r="Q1414" s="100">
        <v>0</v>
      </c>
      <c r="R1414" s="100">
        <v>2</v>
      </c>
      <c r="S1414" s="100">
        <v>0</v>
      </c>
      <c r="T1414" s="100">
        <v>2</v>
      </c>
      <c r="U1414" s="100">
        <v>0</v>
      </c>
      <c r="V1414" s="100">
        <v>17</v>
      </c>
      <c r="W1414" s="100">
        <v>11.8</v>
      </c>
      <c r="X1414" s="100" t="s">
        <v>85</v>
      </c>
    </row>
    <row r="1415" spans="1:24">
      <c r="A1415" s="100" t="s">
        <v>1000</v>
      </c>
      <c r="B1415" s="100" t="s">
        <v>1005</v>
      </c>
      <c r="C1415" s="100" t="s">
        <v>832</v>
      </c>
      <c r="D1415" s="100" t="str">
        <f t="shared" si="66"/>
        <v>314010080</v>
      </c>
      <c r="E1415" s="100" t="s">
        <v>812</v>
      </c>
      <c r="F1415" s="100" t="s">
        <v>814</v>
      </c>
      <c r="G1415" s="100" t="s">
        <v>700</v>
      </c>
      <c r="H1415" s="100">
        <v>19</v>
      </c>
      <c r="I1415" s="100">
        <v>68.400000000000006</v>
      </c>
      <c r="J1415" s="100">
        <v>0</v>
      </c>
      <c r="K1415" s="100">
        <v>0</v>
      </c>
      <c r="L1415" s="100">
        <v>7</v>
      </c>
      <c r="M1415" s="100">
        <v>71.400000000000006</v>
      </c>
      <c r="N1415" s="100">
        <v>2</v>
      </c>
      <c r="O1415" s="100">
        <v>100</v>
      </c>
      <c r="P1415" s="100">
        <v>10</v>
      </c>
      <c r="Q1415" s="100">
        <v>60</v>
      </c>
      <c r="R1415" s="100">
        <v>2</v>
      </c>
      <c r="S1415" s="100">
        <v>100</v>
      </c>
      <c r="T1415" s="100">
        <v>2</v>
      </c>
      <c r="U1415" s="100">
        <v>50</v>
      </c>
      <c r="V1415" s="100">
        <v>17</v>
      </c>
      <c r="W1415" s="100">
        <v>70.599999999999994</v>
      </c>
      <c r="X1415" s="100" t="s">
        <v>85</v>
      </c>
    </row>
    <row r="1416" spans="1:24">
      <c r="A1416" s="100" t="s">
        <v>1000</v>
      </c>
      <c r="B1416" s="100" t="s">
        <v>1005</v>
      </c>
      <c r="C1416" s="100" t="s">
        <v>832</v>
      </c>
      <c r="D1416" s="100" t="str">
        <f t="shared" si="66"/>
        <v>314010080</v>
      </c>
      <c r="E1416" s="100" t="s">
        <v>812</v>
      </c>
      <c r="F1416" s="100" t="s">
        <v>815</v>
      </c>
      <c r="G1416" s="100" t="s">
        <v>699</v>
      </c>
      <c r="H1416" s="100">
        <v>16</v>
      </c>
      <c r="I1416" s="100">
        <v>43.8</v>
      </c>
      <c r="J1416" s="100">
        <v>1</v>
      </c>
      <c r="K1416" s="100">
        <v>100</v>
      </c>
      <c r="L1416" s="100">
        <v>8</v>
      </c>
      <c r="M1416" s="100">
        <v>37.5</v>
      </c>
      <c r="N1416" s="100">
        <v>2</v>
      </c>
      <c r="O1416" s="100">
        <v>100</v>
      </c>
      <c r="P1416" s="100">
        <v>5</v>
      </c>
      <c r="Q1416" s="100">
        <v>20</v>
      </c>
      <c r="R1416" s="100">
        <v>2</v>
      </c>
      <c r="S1416" s="100">
        <v>50</v>
      </c>
      <c r="T1416" s="100">
        <v>4</v>
      </c>
      <c r="U1416" s="100">
        <v>0</v>
      </c>
      <c r="V1416" s="100">
        <v>13</v>
      </c>
      <c r="W1416" s="100">
        <v>53.8</v>
      </c>
      <c r="X1416" s="100" t="s">
        <v>85</v>
      </c>
    </row>
    <row r="1417" spans="1:24">
      <c r="A1417" s="100" t="s">
        <v>1000</v>
      </c>
      <c r="B1417" s="100" t="s">
        <v>1005</v>
      </c>
      <c r="C1417" s="100" t="s">
        <v>832</v>
      </c>
      <c r="D1417" s="100" t="str">
        <f t="shared" si="66"/>
        <v>314010080</v>
      </c>
      <c r="E1417" s="100" t="s">
        <v>812</v>
      </c>
      <c r="F1417" s="100" t="s">
        <v>815</v>
      </c>
      <c r="G1417" s="100" t="s">
        <v>700</v>
      </c>
      <c r="H1417" s="100">
        <v>16</v>
      </c>
      <c r="I1417" s="100">
        <v>56.3</v>
      </c>
      <c r="J1417" s="100">
        <v>1</v>
      </c>
      <c r="K1417" s="100">
        <v>100</v>
      </c>
      <c r="L1417" s="100">
        <v>8</v>
      </c>
      <c r="M1417" s="100">
        <v>50</v>
      </c>
      <c r="N1417" s="100">
        <v>2</v>
      </c>
      <c r="O1417" s="100">
        <v>100</v>
      </c>
      <c r="P1417" s="100">
        <v>5</v>
      </c>
      <c r="Q1417" s="100">
        <v>40</v>
      </c>
      <c r="R1417" s="100">
        <v>2</v>
      </c>
      <c r="S1417" s="100">
        <v>50</v>
      </c>
      <c r="T1417" s="100">
        <v>4</v>
      </c>
      <c r="U1417" s="100">
        <v>0</v>
      </c>
      <c r="V1417" s="100">
        <v>13</v>
      </c>
      <c r="W1417" s="100">
        <v>61.6</v>
      </c>
      <c r="X1417" s="100" t="s">
        <v>85</v>
      </c>
    </row>
    <row r="1418" spans="1:24">
      <c r="A1418" s="100" t="s">
        <v>1000</v>
      </c>
      <c r="B1418" s="100" t="s">
        <v>1005</v>
      </c>
      <c r="C1418" s="100" t="s">
        <v>832</v>
      </c>
      <c r="D1418" s="100" t="str">
        <f t="shared" si="66"/>
        <v>314010080</v>
      </c>
      <c r="E1418" s="100" t="s">
        <v>812</v>
      </c>
      <c r="F1418" s="100" t="s">
        <v>816</v>
      </c>
      <c r="G1418" s="100" t="s">
        <v>699</v>
      </c>
      <c r="H1418" s="100">
        <v>40</v>
      </c>
      <c r="I1418" s="100">
        <v>27.5</v>
      </c>
      <c r="J1418" s="100">
        <v>0</v>
      </c>
      <c r="K1418" s="100">
        <v>0</v>
      </c>
      <c r="L1418" s="100">
        <v>12</v>
      </c>
      <c r="M1418" s="100">
        <v>16.7</v>
      </c>
      <c r="N1418" s="100">
        <v>2</v>
      </c>
      <c r="O1418" s="100">
        <v>0</v>
      </c>
      <c r="P1418" s="100">
        <v>26</v>
      </c>
      <c r="Q1418" s="100">
        <v>34.6</v>
      </c>
      <c r="R1418" s="100">
        <v>2</v>
      </c>
      <c r="S1418" s="100">
        <v>0</v>
      </c>
      <c r="T1418" s="100">
        <v>7</v>
      </c>
      <c r="U1418" s="100">
        <v>14.3</v>
      </c>
      <c r="V1418" s="100">
        <v>33</v>
      </c>
      <c r="W1418" s="100">
        <v>27.3</v>
      </c>
      <c r="X1418" s="100" t="s">
        <v>85</v>
      </c>
    </row>
    <row r="1419" spans="1:24">
      <c r="A1419" s="100" t="s">
        <v>1000</v>
      </c>
      <c r="B1419" s="100" t="s">
        <v>1005</v>
      </c>
      <c r="C1419" s="100" t="s">
        <v>832</v>
      </c>
      <c r="D1419" s="100" t="str">
        <f t="shared" si="66"/>
        <v>314010080</v>
      </c>
      <c r="E1419" s="100" t="s">
        <v>812</v>
      </c>
      <c r="F1419" s="100" t="s">
        <v>816</v>
      </c>
      <c r="G1419" s="100" t="s">
        <v>700</v>
      </c>
      <c r="H1419" s="100">
        <v>40</v>
      </c>
      <c r="I1419" s="100">
        <v>40</v>
      </c>
      <c r="J1419" s="100">
        <v>0</v>
      </c>
      <c r="K1419" s="100">
        <v>0</v>
      </c>
      <c r="L1419" s="100">
        <v>12</v>
      </c>
      <c r="M1419" s="100">
        <v>16.7</v>
      </c>
      <c r="N1419" s="100">
        <v>2</v>
      </c>
      <c r="O1419" s="100">
        <v>50</v>
      </c>
      <c r="P1419" s="100">
        <v>26</v>
      </c>
      <c r="Q1419" s="100">
        <v>50</v>
      </c>
      <c r="R1419" s="100">
        <v>2</v>
      </c>
      <c r="S1419" s="100">
        <v>50</v>
      </c>
      <c r="T1419" s="100">
        <v>7</v>
      </c>
      <c r="U1419" s="100">
        <v>28.6</v>
      </c>
      <c r="V1419" s="100">
        <v>33</v>
      </c>
      <c r="W1419" s="100">
        <v>42.4</v>
      </c>
      <c r="X1419" s="100" t="s">
        <v>85</v>
      </c>
    </row>
    <row r="1420" spans="1:24">
      <c r="A1420" s="100" t="s">
        <v>1000</v>
      </c>
      <c r="B1420" s="100" t="s">
        <v>1005</v>
      </c>
      <c r="C1420" s="100" t="s">
        <v>832</v>
      </c>
      <c r="D1420" s="100" t="str">
        <f t="shared" si="66"/>
        <v>314010080</v>
      </c>
      <c r="E1420" s="100" t="s">
        <v>812</v>
      </c>
      <c r="F1420" s="100" t="s">
        <v>817</v>
      </c>
      <c r="G1420" s="100" t="s">
        <v>699</v>
      </c>
      <c r="H1420" s="100">
        <v>24</v>
      </c>
      <c r="I1420" s="100">
        <v>20.8</v>
      </c>
      <c r="J1420" s="100">
        <v>0</v>
      </c>
      <c r="K1420" s="100">
        <v>0</v>
      </c>
      <c r="L1420" s="100">
        <v>13</v>
      </c>
      <c r="M1420" s="100">
        <v>15.4</v>
      </c>
      <c r="N1420" s="100">
        <v>0</v>
      </c>
      <c r="O1420" s="100">
        <v>0</v>
      </c>
      <c r="P1420" s="100">
        <v>11</v>
      </c>
      <c r="Q1420" s="100">
        <v>27.3</v>
      </c>
      <c r="R1420" s="100">
        <v>1</v>
      </c>
      <c r="S1420" s="100">
        <v>0</v>
      </c>
      <c r="T1420" s="100">
        <v>7</v>
      </c>
      <c r="U1420" s="100">
        <v>14.3</v>
      </c>
      <c r="V1420" s="100">
        <v>17</v>
      </c>
      <c r="W1420" s="100">
        <v>23.5</v>
      </c>
      <c r="X1420" s="100" t="s">
        <v>85</v>
      </c>
    </row>
    <row r="1421" spans="1:24">
      <c r="A1421" s="100" t="s">
        <v>1000</v>
      </c>
      <c r="B1421" s="100" t="s">
        <v>1005</v>
      </c>
      <c r="C1421" s="100" t="s">
        <v>832</v>
      </c>
      <c r="D1421" s="100" t="str">
        <f t="shared" si="66"/>
        <v>314010080</v>
      </c>
      <c r="E1421" s="100" t="s">
        <v>812</v>
      </c>
      <c r="F1421" s="100" t="s">
        <v>817</v>
      </c>
      <c r="G1421" s="100" t="s">
        <v>700</v>
      </c>
      <c r="H1421" s="100">
        <v>24</v>
      </c>
      <c r="I1421" s="100">
        <v>41.7</v>
      </c>
      <c r="J1421" s="100">
        <v>0</v>
      </c>
      <c r="K1421" s="100">
        <v>0</v>
      </c>
      <c r="L1421" s="100">
        <v>13</v>
      </c>
      <c r="M1421" s="100">
        <v>38.5</v>
      </c>
      <c r="N1421" s="100">
        <v>0</v>
      </c>
      <c r="O1421" s="100">
        <v>0</v>
      </c>
      <c r="P1421" s="100">
        <v>11</v>
      </c>
      <c r="Q1421" s="100">
        <v>45.5</v>
      </c>
      <c r="R1421" s="100">
        <v>1</v>
      </c>
      <c r="S1421" s="100">
        <v>0</v>
      </c>
      <c r="T1421" s="100">
        <v>7</v>
      </c>
      <c r="U1421" s="100">
        <v>0</v>
      </c>
      <c r="V1421" s="100">
        <v>17</v>
      </c>
      <c r="W1421" s="100">
        <v>41.2</v>
      </c>
      <c r="X1421" s="100" t="s">
        <v>85</v>
      </c>
    </row>
    <row r="1422" spans="1:24">
      <c r="A1422" s="100" t="s">
        <v>1000</v>
      </c>
      <c r="B1422" s="100" t="s">
        <v>1005</v>
      </c>
      <c r="C1422" s="100" t="s">
        <v>832</v>
      </c>
      <c r="D1422" s="100" t="str">
        <f t="shared" si="66"/>
        <v>314010080</v>
      </c>
      <c r="E1422" s="100" t="s">
        <v>812</v>
      </c>
      <c r="F1422" s="100" t="s">
        <v>818</v>
      </c>
      <c r="G1422" s="100" t="s">
        <v>699</v>
      </c>
      <c r="H1422" s="100">
        <v>76</v>
      </c>
      <c r="I1422" s="100">
        <v>7.9</v>
      </c>
      <c r="J1422" s="100">
        <v>0</v>
      </c>
      <c r="K1422" s="100">
        <v>0</v>
      </c>
      <c r="L1422" s="100">
        <v>54</v>
      </c>
      <c r="M1422" s="100">
        <v>9.3000000000000007</v>
      </c>
      <c r="N1422" s="100">
        <v>1</v>
      </c>
      <c r="O1422" s="100">
        <v>0</v>
      </c>
      <c r="P1422" s="100">
        <v>21</v>
      </c>
      <c r="Q1422" s="100">
        <v>4.8</v>
      </c>
      <c r="R1422" s="100">
        <v>6</v>
      </c>
      <c r="S1422" s="100">
        <v>0</v>
      </c>
      <c r="T1422" s="100">
        <v>17</v>
      </c>
      <c r="U1422" s="100">
        <v>0</v>
      </c>
      <c r="V1422" s="100">
        <v>65</v>
      </c>
      <c r="W1422" s="100">
        <v>7.7</v>
      </c>
      <c r="X1422" s="100" t="s">
        <v>85</v>
      </c>
    </row>
    <row r="1423" spans="1:24">
      <c r="A1423" s="100" t="s">
        <v>1000</v>
      </c>
      <c r="B1423" s="100" t="s">
        <v>1005</v>
      </c>
      <c r="C1423" s="100" t="s">
        <v>832</v>
      </c>
      <c r="D1423" s="100" t="str">
        <f t="shared" si="66"/>
        <v>314010080</v>
      </c>
      <c r="E1423" s="100" t="s">
        <v>812</v>
      </c>
      <c r="F1423" s="100" t="s">
        <v>818</v>
      </c>
      <c r="G1423" s="100" t="s">
        <v>700</v>
      </c>
      <c r="H1423" s="100">
        <v>77</v>
      </c>
      <c r="I1423" s="100">
        <v>20.8</v>
      </c>
      <c r="J1423" s="100">
        <v>0</v>
      </c>
      <c r="K1423" s="100">
        <v>0</v>
      </c>
      <c r="L1423" s="100">
        <v>55</v>
      </c>
      <c r="M1423" s="100">
        <v>18.2</v>
      </c>
      <c r="N1423" s="100">
        <v>1</v>
      </c>
      <c r="O1423" s="100">
        <v>0</v>
      </c>
      <c r="P1423" s="100">
        <v>21</v>
      </c>
      <c r="Q1423" s="100">
        <v>28.6</v>
      </c>
      <c r="R1423" s="100">
        <v>6</v>
      </c>
      <c r="S1423" s="100">
        <v>33.299999999999997</v>
      </c>
      <c r="T1423" s="100">
        <v>17</v>
      </c>
      <c r="U1423" s="100">
        <v>0</v>
      </c>
      <c r="V1423" s="100">
        <v>66</v>
      </c>
      <c r="W1423" s="100">
        <v>21.2</v>
      </c>
      <c r="X1423" s="100" t="s">
        <v>85</v>
      </c>
    </row>
    <row r="1424" spans="1:24">
      <c r="A1424" s="100" t="s">
        <v>1000</v>
      </c>
      <c r="B1424" s="100" t="s">
        <v>1005</v>
      </c>
      <c r="C1424" s="100" t="s">
        <v>832</v>
      </c>
      <c r="D1424" s="100" t="str">
        <f t="shared" si="66"/>
        <v>314010080</v>
      </c>
      <c r="E1424" s="100" t="s">
        <v>812</v>
      </c>
      <c r="F1424" s="100" t="s">
        <v>819</v>
      </c>
      <c r="G1424" s="100" t="s">
        <v>699</v>
      </c>
      <c r="H1424" s="100">
        <v>81</v>
      </c>
      <c r="I1424" s="100">
        <v>38.299999999999997</v>
      </c>
      <c r="J1424" s="100">
        <v>0</v>
      </c>
      <c r="K1424" s="100">
        <v>0</v>
      </c>
      <c r="L1424" s="100">
        <v>51</v>
      </c>
      <c r="M1424" s="100">
        <v>37.299999999999997</v>
      </c>
      <c r="N1424" s="100">
        <v>3</v>
      </c>
      <c r="O1424" s="100">
        <v>0</v>
      </c>
      <c r="P1424" s="100">
        <v>27</v>
      </c>
      <c r="Q1424" s="100">
        <v>44.4</v>
      </c>
      <c r="R1424" s="100">
        <v>5</v>
      </c>
      <c r="S1424" s="100">
        <v>0</v>
      </c>
      <c r="T1424" s="100">
        <v>17</v>
      </c>
      <c r="U1424" s="100">
        <v>17.600000000000001</v>
      </c>
      <c r="V1424" s="100">
        <v>74</v>
      </c>
      <c r="W1424" s="100">
        <v>37.799999999999997</v>
      </c>
      <c r="X1424" s="100" t="s">
        <v>85</v>
      </c>
    </row>
    <row r="1425" spans="1:24">
      <c r="A1425" s="100" t="s">
        <v>1000</v>
      </c>
      <c r="B1425" s="100" t="s">
        <v>1005</v>
      </c>
      <c r="C1425" s="100" t="s">
        <v>832</v>
      </c>
      <c r="D1425" s="100" t="str">
        <f t="shared" si="66"/>
        <v>314010080</v>
      </c>
      <c r="E1425" s="100" t="s">
        <v>812</v>
      </c>
      <c r="F1425" s="100" t="s">
        <v>819</v>
      </c>
      <c r="G1425" s="100" t="s">
        <v>700</v>
      </c>
      <c r="H1425" s="100">
        <v>81</v>
      </c>
      <c r="I1425" s="100">
        <v>22.2</v>
      </c>
      <c r="J1425" s="100">
        <v>0</v>
      </c>
      <c r="K1425" s="100">
        <v>0</v>
      </c>
      <c r="L1425" s="100">
        <v>51</v>
      </c>
      <c r="M1425" s="100">
        <v>17.600000000000001</v>
      </c>
      <c r="N1425" s="100">
        <v>3</v>
      </c>
      <c r="O1425" s="100">
        <v>0</v>
      </c>
      <c r="P1425" s="100">
        <v>27</v>
      </c>
      <c r="Q1425" s="100">
        <v>33.299999999999997</v>
      </c>
      <c r="R1425" s="100">
        <v>5</v>
      </c>
      <c r="S1425" s="100">
        <v>20</v>
      </c>
      <c r="T1425" s="100">
        <v>17</v>
      </c>
      <c r="U1425" s="100">
        <v>5.9</v>
      </c>
      <c r="V1425" s="100">
        <v>74</v>
      </c>
      <c r="W1425" s="100">
        <v>21.6</v>
      </c>
      <c r="X1425" s="100" t="s">
        <v>85</v>
      </c>
    </row>
    <row r="1426" spans="1:24">
      <c r="A1426" s="100" t="s">
        <v>1000</v>
      </c>
      <c r="B1426" s="100" t="s">
        <v>1005</v>
      </c>
      <c r="C1426" s="100" t="s">
        <v>882</v>
      </c>
      <c r="D1426" s="100" t="str">
        <f t="shared" ref="D1426:D1449" si="67">A1426&amp;B1426&amp;C1426</f>
        <v>314010090</v>
      </c>
      <c r="E1426" s="100" t="s">
        <v>812</v>
      </c>
      <c r="F1426" s="100" t="s">
        <v>814</v>
      </c>
      <c r="G1426" s="100" t="s">
        <v>699</v>
      </c>
      <c r="H1426" s="100">
        <v>92</v>
      </c>
      <c r="I1426" s="100">
        <v>30.5</v>
      </c>
      <c r="J1426" s="100">
        <v>3</v>
      </c>
      <c r="K1426" s="100">
        <v>100</v>
      </c>
      <c r="L1426" s="100">
        <v>7</v>
      </c>
      <c r="M1426" s="100">
        <v>14.3</v>
      </c>
      <c r="N1426" s="100">
        <v>36</v>
      </c>
      <c r="O1426" s="100">
        <v>38.9</v>
      </c>
      <c r="P1426" s="100">
        <v>46</v>
      </c>
      <c r="Q1426" s="100">
        <v>21.7</v>
      </c>
      <c r="R1426" s="100">
        <v>20</v>
      </c>
      <c r="S1426" s="100">
        <v>0</v>
      </c>
      <c r="T1426" s="100">
        <v>14</v>
      </c>
      <c r="U1426" s="100">
        <v>21.4</v>
      </c>
      <c r="V1426" s="100">
        <v>89</v>
      </c>
      <c r="W1426" s="100">
        <v>30.3</v>
      </c>
      <c r="X1426" s="100" t="s">
        <v>78</v>
      </c>
    </row>
    <row r="1427" spans="1:24">
      <c r="A1427" s="100" t="s">
        <v>1000</v>
      </c>
      <c r="B1427" s="100" t="s">
        <v>1005</v>
      </c>
      <c r="C1427" s="100" t="s">
        <v>882</v>
      </c>
      <c r="D1427" s="100" t="str">
        <f t="shared" si="67"/>
        <v>314010090</v>
      </c>
      <c r="E1427" s="100" t="s">
        <v>812</v>
      </c>
      <c r="F1427" s="100" t="s">
        <v>814</v>
      </c>
      <c r="G1427" s="100" t="s">
        <v>700</v>
      </c>
      <c r="H1427" s="100">
        <v>92</v>
      </c>
      <c r="I1427" s="100">
        <v>50</v>
      </c>
      <c r="J1427" s="100">
        <v>3</v>
      </c>
      <c r="K1427" s="100">
        <v>100</v>
      </c>
      <c r="L1427" s="100">
        <v>7</v>
      </c>
      <c r="M1427" s="100">
        <v>28.6</v>
      </c>
      <c r="N1427" s="100">
        <v>36</v>
      </c>
      <c r="O1427" s="100">
        <v>61.1</v>
      </c>
      <c r="P1427" s="100">
        <v>46</v>
      </c>
      <c r="Q1427" s="100">
        <v>41.3</v>
      </c>
      <c r="R1427" s="100">
        <v>20</v>
      </c>
      <c r="S1427" s="100">
        <v>20</v>
      </c>
      <c r="T1427" s="100">
        <v>14</v>
      </c>
      <c r="U1427" s="100">
        <v>14.3</v>
      </c>
      <c r="V1427" s="100">
        <v>89</v>
      </c>
      <c r="W1427" s="100">
        <v>48.3</v>
      </c>
      <c r="X1427" s="100" t="s">
        <v>78</v>
      </c>
    </row>
    <row r="1428" spans="1:24">
      <c r="A1428" s="100" t="s">
        <v>1000</v>
      </c>
      <c r="B1428" s="100" t="s">
        <v>1005</v>
      </c>
      <c r="C1428" s="100" t="s">
        <v>882</v>
      </c>
      <c r="D1428" s="100" t="str">
        <f t="shared" si="67"/>
        <v>314010090</v>
      </c>
      <c r="E1428" s="100" t="s">
        <v>812</v>
      </c>
      <c r="F1428" s="100" t="s">
        <v>815</v>
      </c>
      <c r="G1428" s="100" t="s">
        <v>699</v>
      </c>
      <c r="H1428" s="100">
        <v>85</v>
      </c>
      <c r="I1428" s="100">
        <v>41.2</v>
      </c>
      <c r="J1428" s="100">
        <v>1</v>
      </c>
      <c r="K1428" s="100">
        <v>100</v>
      </c>
      <c r="L1428" s="100">
        <v>12</v>
      </c>
      <c r="M1428" s="100">
        <v>33.299999999999997</v>
      </c>
      <c r="N1428" s="100">
        <v>29</v>
      </c>
      <c r="O1428" s="100">
        <v>51.7</v>
      </c>
      <c r="P1428" s="100">
        <v>43</v>
      </c>
      <c r="Q1428" s="100">
        <v>34.9</v>
      </c>
      <c r="R1428" s="100">
        <v>15</v>
      </c>
      <c r="S1428" s="100">
        <v>6.7</v>
      </c>
      <c r="T1428" s="100">
        <v>13</v>
      </c>
      <c r="U1428" s="100">
        <v>15.4</v>
      </c>
      <c r="V1428" s="100">
        <v>82</v>
      </c>
      <c r="W1428" s="100">
        <v>41.4</v>
      </c>
      <c r="X1428" s="100" t="s">
        <v>78</v>
      </c>
    </row>
    <row r="1429" spans="1:24">
      <c r="A1429" s="100" t="s">
        <v>1000</v>
      </c>
      <c r="B1429" s="100" t="s">
        <v>1005</v>
      </c>
      <c r="C1429" s="100" t="s">
        <v>882</v>
      </c>
      <c r="D1429" s="100" t="str">
        <f t="shared" si="67"/>
        <v>314010090</v>
      </c>
      <c r="E1429" s="100" t="s">
        <v>812</v>
      </c>
      <c r="F1429" s="100" t="s">
        <v>815</v>
      </c>
      <c r="G1429" s="100" t="s">
        <v>700</v>
      </c>
      <c r="H1429" s="100">
        <v>85</v>
      </c>
      <c r="I1429" s="100">
        <v>69.400000000000006</v>
      </c>
      <c r="J1429" s="100">
        <v>1</v>
      </c>
      <c r="K1429" s="100">
        <v>100</v>
      </c>
      <c r="L1429" s="100">
        <v>12</v>
      </c>
      <c r="M1429" s="100">
        <v>66.7</v>
      </c>
      <c r="N1429" s="100">
        <v>29</v>
      </c>
      <c r="O1429" s="100">
        <v>89.6</v>
      </c>
      <c r="P1429" s="100">
        <v>43</v>
      </c>
      <c r="Q1429" s="100">
        <v>55.8</v>
      </c>
      <c r="R1429" s="100">
        <v>15</v>
      </c>
      <c r="S1429" s="100">
        <v>66.7</v>
      </c>
      <c r="T1429" s="100">
        <v>13</v>
      </c>
      <c r="U1429" s="100">
        <v>23.1</v>
      </c>
      <c r="V1429" s="100">
        <v>82</v>
      </c>
      <c r="W1429" s="100">
        <v>69.5</v>
      </c>
      <c r="X1429" s="100" t="s">
        <v>78</v>
      </c>
    </row>
    <row r="1430" spans="1:24">
      <c r="A1430" s="100" t="s">
        <v>1000</v>
      </c>
      <c r="B1430" s="100" t="s">
        <v>1005</v>
      </c>
      <c r="C1430" s="100" t="s">
        <v>882</v>
      </c>
      <c r="D1430" s="100" t="str">
        <f t="shared" si="67"/>
        <v>314010090</v>
      </c>
      <c r="E1430" s="100" t="s">
        <v>812</v>
      </c>
      <c r="F1430" s="100" t="s">
        <v>816</v>
      </c>
      <c r="G1430" s="100" t="s">
        <v>699</v>
      </c>
      <c r="H1430" s="100">
        <v>136</v>
      </c>
      <c r="I1430" s="100">
        <v>34.5</v>
      </c>
      <c r="J1430" s="100">
        <v>5</v>
      </c>
      <c r="K1430" s="100">
        <v>40</v>
      </c>
      <c r="L1430" s="100">
        <v>15</v>
      </c>
      <c r="M1430" s="100">
        <v>13.3</v>
      </c>
      <c r="N1430" s="100">
        <v>58</v>
      </c>
      <c r="O1430" s="100">
        <v>50</v>
      </c>
      <c r="P1430" s="100">
        <v>58</v>
      </c>
      <c r="Q1430" s="100">
        <v>24.1</v>
      </c>
      <c r="R1430" s="100">
        <v>14</v>
      </c>
      <c r="S1430" s="100">
        <v>7.1</v>
      </c>
      <c r="T1430" s="100">
        <v>22</v>
      </c>
      <c r="U1430" s="100">
        <v>0</v>
      </c>
      <c r="V1430" s="100">
        <v>130</v>
      </c>
      <c r="W1430" s="100">
        <v>33.1</v>
      </c>
      <c r="X1430" s="100" t="s">
        <v>78</v>
      </c>
    </row>
    <row r="1431" spans="1:24">
      <c r="A1431" s="100" t="s">
        <v>1000</v>
      </c>
      <c r="B1431" s="100" t="s">
        <v>1005</v>
      </c>
      <c r="C1431" s="100" t="s">
        <v>882</v>
      </c>
      <c r="D1431" s="100" t="str">
        <f t="shared" si="67"/>
        <v>314010090</v>
      </c>
      <c r="E1431" s="100" t="s">
        <v>812</v>
      </c>
      <c r="F1431" s="100" t="s">
        <v>816</v>
      </c>
      <c r="G1431" s="100" t="s">
        <v>700</v>
      </c>
      <c r="H1431" s="100">
        <v>136</v>
      </c>
      <c r="I1431" s="100">
        <v>64</v>
      </c>
      <c r="J1431" s="100">
        <v>5</v>
      </c>
      <c r="K1431" s="100">
        <v>60</v>
      </c>
      <c r="L1431" s="100">
        <v>15</v>
      </c>
      <c r="M1431" s="100">
        <v>46.7</v>
      </c>
      <c r="N1431" s="100">
        <v>58</v>
      </c>
      <c r="O1431" s="100">
        <v>79.3</v>
      </c>
      <c r="P1431" s="100">
        <v>58</v>
      </c>
      <c r="Q1431" s="100">
        <v>53.4</v>
      </c>
      <c r="R1431" s="100">
        <v>14</v>
      </c>
      <c r="S1431" s="100">
        <v>7.1</v>
      </c>
      <c r="T1431" s="100">
        <v>22</v>
      </c>
      <c r="U1431" s="100">
        <v>22.7</v>
      </c>
      <c r="V1431" s="100">
        <v>130</v>
      </c>
      <c r="W1431" s="100">
        <v>63.1</v>
      </c>
      <c r="X1431" s="100" t="s">
        <v>78</v>
      </c>
    </row>
    <row r="1432" spans="1:24">
      <c r="A1432" s="100" t="s">
        <v>1000</v>
      </c>
      <c r="B1432" s="100" t="s">
        <v>1005</v>
      </c>
      <c r="C1432" s="100" t="s">
        <v>882</v>
      </c>
      <c r="D1432" s="100" t="str">
        <f t="shared" si="67"/>
        <v>314010090</v>
      </c>
      <c r="E1432" s="100" t="s">
        <v>812</v>
      </c>
      <c r="F1432" s="100" t="s">
        <v>817</v>
      </c>
      <c r="G1432" s="100" t="s">
        <v>699</v>
      </c>
      <c r="H1432" s="100">
        <v>165</v>
      </c>
      <c r="I1432" s="100">
        <v>40</v>
      </c>
      <c r="J1432" s="100">
        <v>2</v>
      </c>
      <c r="K1432" s="100">
        <v>50</v>
      </c>
      <c r="L1432" s="100">
        <v>23</v>
      </c>
      <c r="M1432" s="100">
        <v>52.2</v>
      </c>
      <c r="N1432" s="100">
        <v>52</v>
      </c>
      <c r="O1432" s="100">
        <v>30.7</v>
      </c>
      <c r="P1432" s="100">
        <v>88</v>
      </c>
      <c r="Q1432" s="100">
        <v>42</v>
      </c>
      <c r="R1432" s="100">
        <v>32</v>
      </c>
      <c r="S1432" s="100">
        <v>6.3</v>
      </c>
      <c r="T1432" s="100">
        <v>27</v>
      </c>
      <c r="U1432" s="100">
        <v>3.7</v>
      </c>
      <c r="V1432" s="100">
        <v>155</v>
      </c>
      <c r="W1432" s="100">
        <v>40</v>
      </c>
      <c r="X1432" s="100" t="s">
        <v>78</v>
      </c>
    </row>
    <row r="1433" spans="1:24">
      <c r="A1433" s="100" t="s">
        <v>1000</v>
      </c>
      <c r="B1433" s="100" t="s">
        <v>1005</v>
      </c>
      <c r="C1433" s="100" t="s">
        <v>882</v>
      </c>
      <c r="D1433" s="100" t="str">
        <f t="shared" si="67"/>
        <v>314010090</v>
      </c>
      <c r="E1433" s="100" t="s">
        <v>812</v>
      </c>
      <c r="F1433" s="100" t="s">
        <v>817</v>
      </c>
      <c r="G1433" s="100" t="s">
        <v>700</v>
      </c>
      <c r="H1433" s="100">
        <v>165</v>
      </c>
      <c r="I1433" s="100">
        <v>57.6</v>
      </c>
      <c r="J1433" s="100">
        <v>2</v>
      </c>
      <c r="K1433" s="100">
        <v>100</v>
      </c>
      <c r="L1433" s="100">
        <v>23</v>
      </c>
      <c r="M1433" s="100">
        <v>69.5</v>
      </c>
      <c r="N1433" s="100">
        <v>52</v>
      </c>
      <c r="O1433" s="100">
        <v>59.7</v>
      </c>
      <c r="P1433" s="100">
        <v>88</v>
      </c>
      <c r="Q1433" s="100">
        <v>52.3</v>
      </c>
      <c r="R1433" s="100">
        <v>32</v>
      </c>
      <c r="S1433" s="100">
        <v>12.5</v>
      </c>
      <c r="T1433" s="100">
        <v>27</v>
      </c>
      <c r="U1433" s="100">
        <v>14.8</v>
      </c>
      <c r="V1433" s="100">
        <v>155</v>
      </c>
      <c r="W1433" s="100">
        <v>58.1</v>
      </c>
      <c r="X1433" s="100" t="s">
        <v>78</v>
      </c>
    </row>
    <row r="1434" spans="1:24">
      <c r="A1434" s="100" t="s">
        <v>1000</v>
      </c>
      <c r="B1434" s="100" t="s">
        <v>1005</v>
      </c>
      <c r="C1434" s="100" t="s">
        <v>882</v>
      </c>
      <c r="D1434" s="100" t="str">
        <f t="shared" si="67"/>
        <v>314010090</v>
      </c>
      <c r="E1434" s="100" t="s">
        <v>812</v>
      </c>
      <c r="F1434" s="100" t="s">
        <v>818</v>
      </c>
      <c r="G1434" s="100" t="s">
        <v>699</v>
      </c>
      <c r="H1434" s="100">
        <v>170</v>
      </c>
      <c r="I1434" s="100">
        <v>34.200000000000003</v>
      </c>
      <c r="J1434" s="100">
        <v>10</v>
      </c>
      <c r="K1434" s="100">
        <v>40</v>
      </c>
      <c r="L1434" s="100">
        <v>24</v>
      </c>
      <c r="M1434" s="100">
        <v>29.2</v>
      </c>
      <c r="N1434" s="100">
        <v>46</v>
      </c>
      <c r="O1434" s="100">
        <v>50</v>
      </c>
      <c r="P1434" s="100">
        <v>90</v>
      </c>
      <c r="Q1434" s="100">
        <v>26.7</v>
      </c>
      <c r="R1434" s="100">
        <v>20</v>
      </c>
      <c r="S1434" s="100">
        <v>15</v>
      </c>
      <c r="T1434" s="100">
        <v>38</v>
      </c>
      <c r="U1434" s="100">
        <v>7.9</v>
      </c>
      <c r="V1434" s="100">
        <v>150</v>
      </c>
      <c r="W1434" s="100">
        <v>33.4</v>
      </c>
      <c r="X1434" s="100" t="s">
        <v>78</v>
      </c>
    </row>
    <row r="1435" spans="1:24">
      <c r="A1435" s="100" t="s">
        <v>1000</v>
      </c>
      <c r="B1435" s="100" t="s">
        <v>1005</v>
      </c>
      <c r="C1435" s="100" t="s">
        <v>882</v>
      </c>
      <c r="D1435" s="100" t="str">
        <f t="shared" si="67"/>
        <v>314010090</v>
      </c>
      <c r="E1435" s="100" t="s">
        <v>812</v>
      </c>
      <c r="F1435" s="100" t="s">
        <v>818</v>
      </c>
      <c r="G1435" s="100" t="s">
        <v>700</v>
      </c>
      <c r="H1435" s="100">
        <v>170</v>
      </c>
      <c r="I1435" s="100">
        <v>47.1</v>
      </c>
      <c r="J1435" s="100">
        <v>10</v>
      </c>
      <c r="K1435" s="100">
        <v>40</v>
      </c>
      <c r="L1435" s="100">
        <v>24</v>
      </c>
      <c r="M1435" s="100">
        <v>41.6</v>
      </c>
      <c r="N1435" s="100">
        <v>46</v>
      </c>
      <c r="O1435" s="100">
        <v>73.900000000000006</v>
      </c>
      <c r="P1435" s="100">
        <v>90</v>
      </c>
      <c r="Q1435" s="100">
        <v>35.6</v>
      </c>
      <c r="R1435" s="100">
        <v>20</v>
      </c>
      <c r="S1435" s="100">
        <v>50</v>
      </c>
      <c r="T1435" s="100">
        <v>38</v>
      </c>
      <c r="U1435" s="100">
        <v>7.9</v>
      </c>
      <c r="V1435" s="100">
        <v>150</v>
      </c>
      <c r="W1435" s="100">
        <v>48</v>
      </c>
      <c r="X1435" s="100" t="s">
        <v>78</v>
      </c>
    </row>
    <row r="1436" spans="1:24">
      <c r="A1436" s="100" t="s">
        <v>1000</v>
      </c>
      <c r="B1436" s="100" t="s">
        <v>1005</v>
      </c>
      <c r="C1436" s="100" t="s">
        <v>882</v>
      </c>
      <c r="D1436" s="100" t="str">
        <f t="shared" si="67"/>
        <v>314010090</v>
      </c>
      <c r="E1436" s="100" t="s">
        <v>812</v>
      </c>
      <c r="F1436" s="100" t="s">
        <v>819</v>
      </c>
      <c r="G1436" s="100" t="s">
        <v>699</v>
      </c>
      <c r="H1436" s="100">
        <v>143</v>
      </c>
      <c r="I1436" s="100">
        <v>52.5</v>
      </c>
      <c r="J1436" s="100">
        <v>2</v>
      </c>
      <c r="K1436" s="100">
        <v>50</v>
      </c>
      <c r="L1436" s="100">
        <v>30</v>
      </c>
      <c r="M1436" s="100">
        <v>33.299999999999997</v>
      </c>
      <c r="N1436" s="100">
        <v>44</v>
      </c>
      <c r="O1436" s="100">
        <v>70.5</v>
      </c>
      <c r="P1436" s="100">
        <v>67</v>
      </c>
      <c r="Q1436" s="100">
        <v>49.3</v>
      </c>
      <c r="R1436" s="100">
        <v>26</v>
      </c>
      <c r="S1436" s="100">
        <v>46.2</v>
      </c>
      <c r="T1436" s="100">
        <v>39</v>
      </c>
      <c r="U1436" s="100">
        <v>12.8</v>
      </c>
      <c r="V1436" s="100">
        <v>111</v>
      </c>
      <c r="W1436" s="100">
        <v>53.1</v>
      </c>
      <c r="X1436" s="100" t="s">
        <v>78</v>
      </c>
    </row>
    <row r="1437" spans="1:24">
      <c r="A1437" s="100" t="s">
        <v>1000</v>
      </c>
      <c r="B1437" s="100" t="s">
        <v>1005</v>
      </c>
      <c r="C1437" s="100" t="s">
        <v>882</v>
      </c>
      <c r="D1437" s="100" t="str">
        <f t="shared" si="67"/>
        <v>314010090</v>
      </c>
      <c r="E1437" s="100" t="s">
        <v>812</v>
      </c>
      <c r="F1437" s="100" t="s">
        <v>819</v>
      </c>
      <c r="G1437" s="100" t="s">
        <v>700</v>
      </c>
      <c r="H1437" s="100">
        <v>144</v>
      </c>
      <c r="I1437" s="100">
        <v>36.799999999999997</v>
      </c>
      <c r="J1437" s="100">
        <v>2</v>
      </c>
      <c r="K1437" s="100">
        <v>50</v>
      </c>
      <c r="L1437" s="100">
        <v>30</v>
      </c>
      <c r="M1437" s="100">
        <v>16.7</v>
      </c>
      <c r="N1437" s="100">
        <v>45</v>
      </c>
      <c r="O1437" s="100">
        <v>57.8</v>
      </c>
      <c r="P1437" s="100">
        <v>67</v>
      </c>
      <c r="Q1437" s="100">
        <v>31.4</v>
      </c>
      <c r="R1437" s="100">
        <v>27</v>
      </c>
      <c r="S1437" s="100">
        <v>29.6</v>
      </c>
      <c r="T1437" s="100">
        <v>39</v>
      </c>
      <c r="U1437" s="100">
        <v>10.3</v>
      </c>
      <c r="V1437" s="100">
        <v>111</v>
      </c>
      <c r="W1437" s="100">
        <v>39.6</v>
      </c>
      <c r="X1437" s="100" t="s">
        <v>78</v>
      </c>
    </row>
    <row r="1438" spans="1:24">
      <c r="A1438" s="100" t="s">
        <v>1000</v>
      </c>
      <c r="B1438" s="100" t="s">
        <v>1005</v>
      </c>
      <c r="C1438" s="100" t="s">
        <v>855</v>
      </c>
      <c r="D1438" s="100" t="str">
        <f t="shared" si="67"/>
        <v>314010100</v>
      </c>
      <c r="E1438" s="100" t="s">
        <v>812</v>
      </c>
      <c r="F1438" s="100" t="s">
        <v>814</v>
      </c>
      <c r="G1438" s="100" t="s">
        <v>699</v>
      </c>
      <c r="H1438" s="100">
        <v>36</v>
      </c>
      <c r="I1438" s="100">
        <v>19.5</v>
      </c>
      <c r="J1438" s="100">
        <v>0</v>
      </c>
      <c r="K1438" s="100">
        <v>0</v>
      </c>
      <c r="L1438" s="100">
        <v>29</v>
      </c>
      <c r="M1438" s="100">
        <v>20.6</v>
      </c>
      <c r="N1438" s="100">
        <v>0</v>
      </c>
      <c r="O1438" s="100">
        <v>0</v>
      </c>
      <c r="P1438" s="100">
        <v>7</v>
      </c>
      <c r="Q1438" s="100">
        <v>14.3</v>
      </c>
      <c r="R1438" s="100">
        <v>1</v>
      </c>
      <c r="S1438" s="100">
        <v>0</v>
      </c>
      <c r="T1438" s="100">
        <v>5</v>
      </c>
      <c r="U1438" s="100">
        <v>20</v>
      </c>
      <c r="V1438" s="100">
        <v>35</v>
      </c>
      <c r="W1438" s="100">
        <v>20</v>
      </c>
      <c r="X1438" s="100" t="s">
        <v>85</v>
      </c>
    </row>
    <row r="1439" spans="1:24">
      <c r="A1439" s="100" t="s">
        <v>1000</v>
      </c>
      <c r="B1439" s="100" t="s">
        <v>1005</v>
      </c>
      <c r="C1439" s="100" t="s">
        <v>855</v>
      </c>
      <c r="D1439" s="100" t="str">
        <f t="shared" si="67"/>
        <v>314010100</v>
      </c>
      <c r="E1439" s="100" t="s">
        <v>812</v>
      </c>
      <c r="F1439" s="100" t="s">
        <v>814</v>
      </c>
      <c r="G1439" s="100" t="s">
        <v>700</v>
      </c>
      <c r="H1439" s="100">
        <v>37</v>
      </c>
      <c r="I1439" s="100">
        <v>29.7</v>
      </c>
      <c r="J1439" s="100">
        <v>0</v>
      </c>
      <c r="K1439" s="100">
        <v>0</v>
      </c>
      <c r="L1439" s="100">
        <v>30</v>
      </c>
      <c r="M1439" s="100">
        <v>23.4</v>
      </c>
      <c r="N1439" s="100">
        <v>0</v>
      </c>
      <c r="O1439" s="100">
        <v>0</v>
      </c>
      <c r="P1439" s="100">
        <v>7</v>
      </c>
      <c r="Q1439" s="100">
        <v>57.1</v>
      </c>
      <c r="R1439" s="100">
        <v>1</v>
      </c>
      <c r="S1439" s="100">
        <v>0</v>
      </c>
      <c r="T1439" s="100">
        <v>5</v>
      </c>
      <c r="U1439" s="100">
        <v>20</v>
      </c>
      <c r="V1439" s="100">
        <v>36</v>
      </c>
      <c r="W1439" s="100">
        <v>30.6</v>
      </c>
      <c r="X1439" s="100" t="s">
        <v>85</v>
      </c>
    </row>
    <row r="1440" spans="1:24">
      <c r="A1440" s="100" t="s">
        <v>1000</v>
      </c>
      <c r="B1440" s="100" t="s">
        <v>1005</v>
      </c>
      <c r="C1440" s="100" t="s">
        <v>855</v>
      </c>
      <c r="D1440" s="100" t="str">
        <f t="shared" si="67"/>
        <v>314010100</v>
      </c>
      <c r="E1440" s="100" t="s">
        <v>812</v>
      </c>
      <c r="F1440" s="100" t="s">
        <v>815</v>
      </c>
      <c r="G1440" s="100" t="s">
        <v>699</v>
      </c>
      <c r="H1440" s="100">
        <v>50</v>
      </c>
      <c r="I1440" s="100">
        <v>2</v>
      </c>
      <c r="J1440" s="100">
        <v>2</v>
      </c>
      <c r="K1440" s="100">
        <v>0</v>
      </c>
      <c r="L1440" s="100">
        <v>40</v>
      </c>
      <c r="M1440" s="100">
        <v>2.5</v>
      </c>
      <c r="N1440" s="100">
        <v>0</v>
      </c>
      <c r="O1440" s="100">
        <v>0</v>
      </c>
      <c r="P1440" s="100">
        <v>8</v>
      </c>
      <c r="Q1440" s="100">
        <v>0</v>
      </c>
      <c r="R1440" s="100">
        <v>0</v>
      </c>
      <c r="S1440" s="100">
        <v>0</v>
      </c>
      <c r="T1440" s="100">
        <v>10</v>
      </c>
      <c r="U1440" s="100">
        <v>0</v>
      </c>
      <c r="V1440" s="100">
        <v>47</v>
      </c>
      <c r="W1440" s="100">
        <v>2.1</v>
      </c>
      <c r="X1440" s="100" t="s">
        <v>85</v>
      </c>
    </row>
    <row r="1441" spans="1:24">
      <c r="A1441" s="100" t="s">
        <v>1000</v>
      </c>
      <c r="B1441" s="100" t="s">
        <v>1005</v>
      </c>
      <c r="C1441" s="100" t="s">
        <v>855</v>
      </c>
      <c r="D1441" s="100" t="str">
        <f t="shared" si="67"/>
        <v>314010100</v>
      </c>
      <c r="E1441" s="100" t="s">
        <v>812</v>
      </c>
      <c r="F1441" s="100" t="s">
        <v>815</v>
      </c>
      <c r="G1441" s="100" t="s">
        <v>700</v>
      </c>
      <c r="H1441" s="100">
        <v>50</v>
      </c>
      <c r="I1441" s="100">
        <v>12</v>
      </c>
      <c r="J1441" s="100">
        <v>2</v>
      </c>
      <c r="K1441" s="100">
        <v>0</v>
      </c>
      <c r="L1441" s="100">
        <v>40</v>
      </c>
      <c r="M1441" s="100">
        <v>10</v>
      </c>
      <c r="N1441" s="100">
        <v>0</v>
      </c>
      <c r="O1441" s="100">
        <v>0</v>
      </c>
      <c r="P1441" s="100">
        <v>8</v>
      </c>
      <c r="Q1441" s="100">
        <v>25</v>
      </c>
      <c r="R1441" s="100">
        <v>0</v>
      </c>
      <c r="S1441" s="100">
        <v>0</v>
      </c>
      <c r="T1441" s="100">
        <v>10</v>
      </c>
      <c r="U1441" s="100">
        <v>0</v>
      </c>
      <c r="V1441" s="100">
        <v>47</v>
      </c>
      <c r="W1441" s="100">
        <v>12.8</v>
      </c>
      <c r="X1441" s="100" t="s">
        <v>85</v>
      </c>
    </row>
    <row r="1442" spans="1:24">
      <c r="A1442" s="100" t="s">
        <v>1000</v>
      </c>
      <c r="B1442" s="100" t="s">
        <v>1005</v>
      </c>
      <c r="C1442" s="100" t="s">
        <v>855</v>
      </c>
      <c r="D1442" s="100" t="str">
        <f t="shared" si="67"/>
        <v>314010100</v>
      </c>
      <c r="E1442" s="100" t="s">
        <v>812</v>
      </c>
      <c r="F1442" s="100" t="s">
        <v>816</v>
      </c>
      <c r="G1442" s="100" t="s">
        <v>699</v>
      </c>
      <c r="H1442" s="100">
        <v>45</v>
      </c>
      <c r="I1442" s="100">
        <v>6.7</v>
      </c>
      <c r="J1442" s="100">
        <v>0</v>
      </c>
      <c r="K1442" s="100">
        <v>0</v>
      </c>
      <c r="L1442" s="100">
        <v>40</v>
      </c>
      <c r="M1442" s="100">
        <v>7.5</v>
      </c>
      <c r="N1442" s="100">
        <v>0</v>
      </c>
      <c r="O1442" s="100">
        <v>0</v>
      </c>
      <c r="P1442" s="100">
        <v>5</v>
      </c>
      <c r="Q1442" s="100">
        <v>0</v>
      </c>
      <c r="R1442" s="100">
        <v>1</v>
      </c>
      <c r="S1442" s="100">
        <v>0</v>
      </c>
      <c r="T1442" s="100">
        <v>7</v>
      </c>
      <c r="U1442" s="100">
        <v>0</v>
      </c>
      <c r="V1442" s="100">
        <v>42</v>
      </c>
      <c r="W1442" s="100">
        <v>7.1</v>
      </c>
      <c r="X1442" s="100" t="s">
        <v>85</v>
      </c>
    </row>
    <row r="1443" spans="1:24">
      <c r="A1443" s="100" t="s">
        <v>1000</v>
      </c>
      <c r="B1443" s="100" t="s">
        <v>1005</v>
      </c>
      <c r="C1443" s="100" t="s">
        <v>855</v>
      </c>
      <c r="D1443" s="100" t="str">
        <f t="shared" si="67"/>
        <v>314010100</v>
      </c>
      <c r="E1443" s="100" t="s">
        <v>812</v>
      </c>
      <c r="F1443" s="100" t="s">
        <v>816</v>
      </c>
      <c r="G1443" s="100" t="s">
        <v>700</v>
      </c>
      <c r="H1443" s="100">
        <v>45</v>
      </c>
      <c r="I1443" s="100">
        <v>28.9</v>
      </c>
      <c r="J1443" s="100">
        <v>0</v>
      </c>
      <c r="K1443" s="100">
        <v>0</v>
      </c>
      <c r="L1443" s="100">
        <v>40</v>
      </c>
      <c r="M1443" s="100">
        <v>25</v>
      </c>
      <c r="N1443" s="100">
        <v>0</v>
      </c>
      <c r="O1443" s="100">
        <v>0</v>
      </c>
      <c r="P1443" s="100">
        <v>5</v>
      </c>
      <c r="Q1443" s="100">
        <v>60</v>
      </c>
      <c r="R1443" s="100">
        <v>1</v>
      </c>
      <c r="S1443" s="100">
        <v>0</v>
      </c>
      <c r="T1443" s="100">
        <v>7</v>
      </c>
      <c r="U1443" s="100">
        <v>28.6</v>
      </c>
      <c r="V1443" s="100">
        <v>42</v>
      </c>
      <c r="W1443" s="100">
        <v>31</v>
      </c>
      <c r="X1443" s="100" t="s">
        <v>85</v>
      </c>
    </row>
    <row r="1444" spans="1:24">
      <c r="A1444" s="100" t="s">
        <v>1000</v>
      </c>
      <c r="B1444" s="100" t="s">
        <v>1005</v>
      </c>
      <c r="C1444" s="100" t="s">
        <v>855</v>
      </c>
      <c r="D1444" s="100" t="str">
        <f t="shared" si="67"/>
        <v>314010100</v>
      </c>
      <c r="E1444" s="100" t="s">
        <v>812</v>
      </c>
      <c r="F1444" s="100" t="s">
        <v>817</v>
      </c>
      <c r="G1444" s="100" t="s">
        <v>699</v>
      </c>
      <c r="H1444" s="100">
        <v>63</v>
      </c>
      <c r="I1444" s="100">
        <v>14.3</v>
      </c>
      <c r="J1444" s="100">
        <v>1</v>
      </c>
      <c r="K1444" s="100">
        <v>0</v>
      </c>
      <c r="L1444" s="100">
        <v>48</v>
      </c>
      <c r="M1444" s="100">
        <v>10.4</v>
      </c>
      <c r="N1444" s="100">
        <v>0</v>
      </c>
      <c r="O1444" s="100">
        <v>0</v>
      </c>
      <c r="P1444" s="100">
        <v>14</v>
      </c>
      <c r="Q1444" s="100">
        <v>28.6</v>
      </c>
      <c r="R1444" s="100">
        <v>3</v>
      </c>
      <c r="S1444" s="100">
        <v>0</v>
      </c>
      <c r="T1444" s="100">
        <v>14</v>
      </c>
      <c r="U1444" s="100">
        <v>7.1</v>
      </c>
      <c r="V1444" s="100">
        <v>56</v>
      </c>
      <c r="W1444" s="100">
        <v>12.5</v>
      </c>
      <c r="X1444" s="100" t="s">
        <v>85</v>
      </c>
    </row>
    <row r="1445" spans="1:24">
      <c r="A1445" s="100" t="s">
        <v>1000</v>
      </c>
      <c r="B1445" s="100" t="s">
        <v>1005</v>
      </c>
      <c r="C1445" s="100" t="s">
        <v>855</v>
      </c>
      <c r="D1445" s="100" t="str">
        <f t="shared" si="67"/>
        <v>314010100</v>
      </c>
      <c r="E1445" s="100" t="s">
        <v>812</v>
      </c>
      <c r="F1445" s="100" t="s">
        <v>817</v>
      </c>
      <c r="G1445" s="100" t="s">
        <v>700</v>
      </c>
      <c r="H1445" s="100">
        <v>63</v>
      </c>
      <c r="I1445" s="100">
        <v>31.8</v>
      </c>
      <c r="J1445" s="100">
        <v>1</v>
      </c>
      <c r="K1445" s="100">
        <v>100</v>
      </c>
      <c r="L1445" s="100">
        <v>48</v>
      </c>
      <c r="M1445" s="100">
        <v>20.9</v>
      </c>
      <c r="N1445" s="100">
        <v>0</v>
      </c>
      <c r="O1445" s="100">
        <v>0</v>
      </c>
      <c r="P1445" s="100">
        <v>14</v>
      </c>
      <c r="Q1445" s="100">
        <v>64.3</v>
      </c>
      <c r="R1445" s="100">
        <v>3</v>
      </c>
      <c r="S1445" s="100">
        <v>66.7</v>
      </c>
      <c r="T1445" s="100">
        <v>14</v>
      </c>
      <c r="U1445" s="100">
        <v>28.5</v>
      </c>
      <c r="V1445" s="100">
        <v>56</v>
      </c>
      <c r="W1445" s="100">
        <v>33.9</v>
      </c>
      <c r="X1445" s="100" t="s">
        <v>85</v>
      </c>
    </row>
    <row r="1446" spans="1:24">
      <c r="A1446" s="100" t="s">
        <v>1000</v>
      </c>
      <c r="B1446" s="100" t="s">
        <v>1005</v>
      </c>
      <c r="C1446" s="100" t="s">
        <v>855</v>
      </c>
      <c r="D1446" s="100" t="str">
        <f t="shared" si="67"/>
        <v>314010100</v>
      </c>
      <c r="E1446" s="100" t="s">
        <v>812</v>
      </c>
      <c r="F1446" s="100" t="s">
        <v>818</v>
      </c>
      <c r="G1446" s="100" t="s">
        <v>699</v>
      </c>
      <c r="H1446" s="100">
        <v>61</v>
      </c>
      <c r="I1446" s="100">
        <v>14.8</v>
      </c>
      <c r="J1446" s="100">
        <v>2</v>
      </c>
      <c r="K1446" s="100">
        <v>0</v>
      </c>
      <c r="L1446" s="100">
        <v>47</v>
      </c>
      <c r="M1446" s="100">
        <v>14.9</v>
      </c>
      <c r="N1446" s="100">
        <v>0</v>
      </c>
      <c r="O1446" s="100">
        <v>0</v>
      </c>
      <c r="P1446" s="100">
        <v>12</v>
      </c>
      <c r="Q1446" s="100">
        <v>16.600000000000001</v>
      </c>
      <c r="R1446" s="100">
        <v>1</v>
      </c>
      <c r="S1446" s="100">
        <v>0</v>
      </c>
      <c r="T1446" s="100">
        <v>15</v>
      </c>
      <c r="U1446" s="100">
        <v>13.4</v>
      </c>
      <c r="V1446" s="100">
        <v>58</v>
      </c>
      <c r="W1446" s="100">
        <v>12</v>
      </c>
      <c r="X1446" s="100" t="s">
        <v>85</v>
      </c>
    </row>
    <row r="1447" spans="1:24">
      <c r="A1447" s="100" t="s">
        <v>1000</v>
      </c>
      <c r="B1447" s="100" t="s">
        <v>1005</v>
      </c>
      <c r="C1447" s="100" t="s">
        <v>855</v>
      </c>
      <c r="D1447" s="100" t="str">
        <f t="shared" si="67"/>
        <v>314010100</v>
      </c>
      <c r="E1447" s="100" t="s">
        <v>812</v>
      </c>
      <c r="F1447" s="100" t="s">
        <v>818</v>
      </c>
      <c r="G1447" s="100" t="s">
        <v>700</v>
      </c>
      <c r="H1447" s="100">
        <v>62</v>
      </c>
      <c r="I1447" s="100">
        <v>20.9</v>
      </c>
      <c r="J1447" s="100">
        <v>2</v>
      </c>
      <c r="K1447" s="100">
        <v>50</v>
      </c>
      <c r="L1447" s="100">
        <v>47</v>
      </c>
      <c r="M1447" s="100">
        <v>19.100000000000001</v>
      </c>
      <c r="N1447" s="100">
        <v>0</v>
      </c>
      <c r="O1447" s="100">
        <v>0</v>
      </c>
      <c r="P1447" s="100">
        <v>13</v>
      </c>
      <c r="Q1447" s="100">
        <v>23.1</v>
      </c>
      <c r="R1447" s="100">
        <v>1</v>
      </c>
      <c r="S1447" s="100">
        <v>0</v>
      </c>
      <c r="T1447" s="100">
        <v>15</v>
      </c>
      <c r="U1447" s="100">
        <v>6.7</v>
      </c>
      <c r="V1447" s="100">
        <v>59</v>
      </c>
      <c r="W1447" s="100">
        <v>20.3</v>
      </c>
      <c r="X1447" s="100" t="s">
        <v>85</v>
      </c>
    </row>
    <row r="1448" spans="1:24">
      <c r="A1448" s="100" t="s">
        <v>1000</v>
      </c>
      <c r="B1448" s="100" t="s">
        <v>1005</v>
      </c>
      <c r="C1448" s="100" t="s">
        <v>855</v>
      </c>
      <c r="D1448" s="100" t="str">
        <f t="shared" si="67"/>
        <v>314010100</v>
      </c>
      <c r="E1448" s="100" t="s">
        <v>812</v>
      </c>
      <c r="F1448" s="100" t="s">
        <v>819</v>
      </c>
      <c r="G1448" s="100" t="s">
        <v>699</v>
      </c>
      <c r="H1448" s="100">
        <v>76</v>
      </c>
      <c r="I1448" s="100">
        <v>40.799999999999997</v>
      </c>
      <c r="J1448" s="100">
        <v>1</v>
      </c>
      <c r="K1448" s="100">
        <v>100</v>
      </c>
      <c r="L1448" s="100">
        <v>62</v>
      </c>
      <c r="M1448" s="100">
        <v>35.5</v>
      </c>
      <c r="N1448" s="100">
        <v>0</v>
      </c>
      <c r="O1448" s="100">
        <v>0</v>
      </c>
      <c r="P1448" s="100">
        <v>13</v>
      </c>
      <c r="Q1448" s="100">
        <v>61.5</v>
      </c>
      <c r="R1448" s="100">
        <v>1</v>
      </c>
      <c r="S1448" s="100">
        <v>0</v>
      </c>
      <c r="T1448" s="100">
        <v>11</v>
      </c>
      <c r="U1448" s="100">
        <v>0</v>
      </c>
      <c r="V1448" s="100">
        <v>64</v>
      </c>
      <c r="W1448" s="100">
        <v>39.1</v>
      </c>
      <c r="X1448" s="100" t="s">
        <v>85</v>
      </c>
    </row>
    <row r="1449" spans="1:24">
      <c r="A1449" s="100" t="s">
        <v>1000</v>
      </c>
      <c r="B1449" s="100" t="s">
        <v>1005</v>
      </c>
      <c r="C1449" s="100" t="s">
        <v>855</v>
      </c>
      <c r="D1449" s="100" t="str">
        <f t="shared" si="67"/>
        <v>314010100</v>
      </c>
      <c r="E1449" s="100" t="s">
        <v>812</v>
      </c>
      <c r="F1449" s="100" t="s">
        <v>819</v>
      </c>
      <c r="G1449" s="100" t="s">
        <v>700</v>
      </c>
      <c r="H1449" s="100">
        <v>76</v>
      </c>
      <c r="I1449" s="100">
        <v>36.799999999999997</v>
      </c>
      <c r="J1449" s="100">
        <v>1</v>
      </c>
      <c r="K1449" s="100">
        <v>100</v>
      </c>
      <c r="L1449" s="100">
        <v>62</v>
      </c>
      <c r="M1449" s="100">
        <v>33.9</v>
      </c>
      <c r="N1449" s="100">
        <v>0</v>
      </c>
      <c r="O1449" s="100">
        <v>0</v>
      </c>
      <c r="P1449" s="100">
        <v>13</v>
      </c>
      <c r="Q1449" s="100">
        <v>46.2</v>
      </c>
      <c r="R1449" s="100">
        <v>1</v>
      </c>
      <c r="S1449" s="100">
        <v>100</v>
      </c>
      <c r="T1449" s="100">
        <v>11</v>
      </c>
      <c r="U1449" s="100">
        <v>9.1</v>
      </c>
      <c r="V1449" s="100">
        <v>64</v>
      </c>
      <c r="W1449" s="100">
        <v>35.9</v>
      </c>
      <c r="X1449" s="100" t="s">
        <v>85</v>
      </c>
    </row>
    <row r="1450" spans="1:24">
      <c r="A1450" s="100" t="s">
        <v>1000</v>
      </c>
      <c r="B1450" s="100" t="s">
        <v>1005</v>
      </c>
      <c r="C1450" s="100" t="s">
        <v>1006</v>
      </c>
      <c r="D1450" s="100" t="str">
        <f t="shared" ref="D1450:D1472" si="68">A1450&amp;B1450&amp;C1450</f>
        <v>314010120</v>
      </c>
      <c r="E1450" s="100" t="s">
        <v>812</v>
      </c>
      <c r="F1450" s="100" t="s">
        <v>814</v>
      </c>
      <c r="G1450" s="100" t="s">
        <v>699</v>
      </c>
      <c r="H1450" s="100">
        <v>41</v>
      </c>
      <c r="I1450" s="100">
        <v>19.5</v>
      </c>
      <c r="J1450" s="100">
        <v>3</v>
      </c>
      <c r="K1450" s="100">
        <v>0</v>
      </c>
      <c r="L1450" s="100">
        <v>3</v>
      </c>
      <c r="M1450" s="100">
        <v>0</v>
      </c>
      <c r="N1450" s="100">
        <v>0</v>
      </c>
      <c r="O1450" s="100">
        <v>0</v>
      </c>
      <c r="P1450" s="100">
        <v>35</v>
      </c>
      <c r="Q1450" s="100">
        <v>22.9</v>
      </c>
      <c r="R1450" s="100">
        <v>14</v>
      </c>
      <c r="S1450" s="100">
        <v>7.1</v>
      </c>
      <c r="T1450" s="100">
        <v>7</v>
      </c>
      <c r="U1450" s="100">
        <v>0</v>
      </c>
      <c r="V1450" s="100">
        <v>39</v>
      </c>
      <c r="W1450" s="100">
        <v>17.899999999999999</v>
      </c>
      <c r="X1450" s="100" t="s">
        <v>78</v>
      </c>
    </row>
    <row r="1451" spans="1:24">
      <c r="A1451" s="100" t="s">
        <v>1000</v>
      </c>
      <c r="B1451" s="100" t="s">
        <v>1005</v>
      </c>
      <c r="C1451" s="100" t="s">
        <v>1006</v>
      </c>
      <c r="D1451" s="100" t="str">
        <f t="shared" si="68"/>
        <v>314010120</v>
      </c>
      <c r="E1451" s="100" t="s">
        <v>812</v>
      </c>
      <c r="F1451" s="100" t="s">
        <v>814</v>
      </c>
      <c r="G1451" s="100" t="s">
        <v>700</v>
      </c>
      <c r="H1451" s="100">
        <v>41</v>
      </c>
      <c r="I1451" s="100">
        <v>46.3</v>
      </c>
      <c r="J1451" s="100">
        <v>3</v>
      </c>
      <c r="K1451" s="100">
        <v>33.299999999999997</v>
      </c>
      <c r="L1451" s="100">
        <v>3</v>
      </c>
      <c r="M1451" s="100">
        <v>33.299999999999997</v>
      </c>
      <c r="N1451" s="100">
        <v>0</v>
      </c>
      <c r="O1451" s="100">
        <v>0</v>
      </c>
      <c r="P1451" s="100">
        <v>35</v>
      </c>
      <c r="Q1451" s="100">
        <v>48.6</v>
      </c>
      <c r="R1451" s="100">
        <v>14</v>
      </c>
      <c r="S1451" s="100">
        <v>21.4</v>
      </c>
      <c r="T1451" s="100">
        <v>7</v>
      </c>
      <c r="U1451" s="100">
        <v>28.6</v>
      </c>
      <c r="V1451" s="100">
        <v>39</v>
      </c>
      <c r="W1451" s="100">
        <v>46.2</v>
      </c>
      <c r="X1451" s="100" t="s">
        <v>78</v>
      </c>
    </row>
    <row r="1452" spans="1:24">
      <c r="A1452" s="100" t="s">
        <v>1000</v>
      </c>
      <c r="B1452" s="100" t="s">
        <v>1005</v>
      </c>
      <c r="C1452" s="100" t="s">
        <v>1006</v>
      </c>
      <c r="D1452" s="100" t="str">
        <f t="shared" si="68"/>
        <v>314010120</v>
      </c>
      <c r="E1452" s="100" t="s">
        <v>812</v>
      </c>
      <c r="F1452" s="100" t="s">
        <v>815</v>
      </c>
      <c r="G1452" s="100" t="s">
        <v>699</v>
      </c>
      <c r="H1452" s="100">
        <v>57</v>
      </c>
      <c r="I1452" s="100">
        <v>29.8</v>
      </c>
      <c r="J1452" s="100">
        <v>6</v>
      </c>
      <c r="K1452" s="100">
        <v>50</v>
      </c>
      <c r="L1452" s="100">
        <v>1</v>
      </c>
      <c r="M1452" s="100">
        <v>0</v>
      </c>
      <c r="N1452" s="100">
        <v>0</v>
      </c>
      <c r="O1452" s="100">
        <v>0</v>
      </c>
      <c r="P1452" s="100">
        <v>50</v>
      </c>
      <c r="Q1452" s="100">
        <v>28</v>
      </c>
      <c r="R1452" s="100">
        <v>11</v>
      </c>
      <c r="S1452" s="100">
        <v>9.1</v>
      </c>
      <c r="T1452" s="100">
        <v>6</v>
      </c>
      <c r="U1452" s="100">
        <v>0</v>
      </c>
      <c r="V1452" s="100">
        <v>56</v>
      </c>
      <c r="W1452" s="100">
        <v>28.6</v>
      </c>
      <c r="X1452" s="100" t="s">
        <v>78</v>
      </c>
    </row>
    <row r="1453" spans="1:24">
      <c r="A1453" s="100" t="s">
        <v>1000</v>
      </c>
      <c r="B1453" s="100" t="s">
        <v>1005</v>
      </c>
      <c r="C1453" s="100" t="s">
        <v>1006</v>
      </c>
      <c r="D1453" s="100" t="str">
        <f t="shared" si="68"/>
        <v>314010120</v>
      </c>
      <c r="E1453" s="100" t="s">
        <v>812</v>
      </c>
      <c r="F1453" s="100" t="s">
        <v>815</v>
      </c>
      <c r="G1453" s="100" t="s">
        <v>700</v>
      </c>
      <c r="H1453" s="100">
        <v>57</v>
      </c>
      <c r="I1453" s="100">
        <v>47.4</v>
      </c>
      <c r="J1453" s="100">
        <v>6</v>
      </c>
      <c r="K1453" s="100">
        <v>50</v>
      </c>
      <c r="L1453" s="100">
        <v>1</v>
      </c>
      <c r="M1453" s="100">
        <v>0</v>
      </c>
      <c r="N1453" s="100">
        <v>0</v>
      </c>
      <c r="O1453" s="100">
        <v>0</v>
      </c>
      <c r="P1453" s="100">
        <v>50</v>
      </c>
      <c r="Q1453" s="100">
        <v>48</v>
      </c>
      <c r="R1453" s="100">
        <v>11</v>
      </c>
      <c r="S1453" s="100">
        <v>9.1</v>
      </c>
      <c r="T1453" s="100">
        <v>6</v>
      </c>
      <c r="U1453" s="100">
        <v>16.7</v>
      </c>
      <c r="V1453" s="100">
        <v>56</v>
      </c>
      <c r="W1453" s="100">
        <v>46.5</v>
      </c>
      <c r="X1453" s="100" t="s">
        <v>78</v>
      </c>
    </row>
    <row r="1454" spans="1:24">
      <c r="A1454" s="100" t="s">
        <v>1000</v>
      </c>
      <c r="B1454" s="100" t="s">
        <v>1005</v>
      </c>
      <c r="C1454" s="100" t="s">
        <v>1006</v>
      </c>
      <c r="D1454" s="100" t="str">
        <f t="shared" si="68"/>
        <v>314010120</v>
      </c>
      <c r="E1454" s="100" t="s">
        <v>812</v>
      </c>
      <c r="F1454" s="100" t="s">
        <v>816</v>
      </c>
      <c r="G1454" s="100" t="s">
        <v>699</v>
      </c>
      <c r="H1454" s="100">
        <v>45</v>
      </c>
      <c r="I1454" s="100">
        <v>20</v>
      </c>
      <c r="J1454" s="100">
        <v>2</v>
      </c>
      <c r="K1454" s="100">
        <v>50</v>
      </c>
      <c r="L1454" s="100">
        <v>4</v>
      </c>
      <c r="M1454" s="100">
        <v>25</v>
      </c>
      <c r="N1454" s="100">
        <v>0</v>
      </c>
      <c r="O1454" s="100">
        <v>0</v>
      </c>
      <c r="P1454" s="100">
        <v>39</v>
      </c>
      <c r="Q1454" s="100">
        <v>17.899999999999999</v>
      </c>
      <c r="R1454" s="100">
        <v>2</v>
      </c>
      <c r="S1454" s="100">
        <v>0</v>
      </c>
      <c r="T1454" s="100">
        <v>8</v>
      </c>
      <c r="U1454" s="100">
        <v>25</v>
      </c>
      <c r="V1454" s="100">
        <v>45</v>
      </c>
      <c r="W1454" s="100">
        <v>20</v>
      </c>
      <c r="X1454" s="100" t="s">
        <v>78</v>
      </c>
    </row>
    <row r="1455" spans="1:24">
      <c r="A1455" s="100" t="s">
        <v>1000</v>
      </c>
      <c r="B1455" s="100" t="s">
        <v>1005</v>
      </c>
      <c r="C1455" s="100" t="s">
        <v>1006</v>
      </c>
      <c r="D1455" s="100" t="str">
        <f t="shared" si="68"/>
        <v>314010120</v>
      </c>
      <c r="E1455" s="100" t="s">
        <v>812</v>
      </c>
      <c r="F1455" s="100" t="s">
        <v>816</v>
      </c>
      <c r="G1455" s="100" t="s">
        <v>700</v>
      </c>
      <c r="H1455" s="100">
        <v>45</v>
      </c>
      <c r="I1455" s="100">
        <v>48.9</v>
      </c>
      <c r="J1455" s="100">
        <v>2</v>
      </c>
      <c r="K1455" s="100">
        <v>100</v>
      </c>
      <c r="L1455" s="100">
        <v>4</v>
      </c>
      <c r="M1455" s="100">
        <v>25</v>
      </c>
      <c r="N1455" s="100">
        <v>0</v>
      </c>
      <c r="O1455" s="100">
        <v>0</v>
      </c>
      <c r="P1455" s="100">
        <v>39</v>
      </c>
      <c r="Q1455" s="100">
        <v>48.8</v>
      </c>
      <c r="R1455" s="100">
        <v>2</v>
      </c>
      <c r="S1455" s="100">
        <v>0</v>
      </c>
      <c r="T1455" s="100">
        <v>8</v>
      </c>
      <c r="U1455" s="100">
        <v>37.5</v>
      </c>
      <c r="V1455" s="100">
        <v>45</v>
      </c>
      <c r="W1455" s="100">
        <v>48.9</v>
      </c>
      <c r="X1455" s="100" t="s">
        <v>78</v>
      </c>
    </row>
    <row r="1456" spans="1:24">
      <c r="A1456" s="100" t="s">
        <v>1000</v>
      </c>
      <c r="B1456" s="100" t="s">
        <v>1005</v>
      </c>
      <c r="C1456" s="100" t="s">
        <v>1006</v>
      </c>
      <c r="D1456" s="100" t="str">
        <f t="shared" si="68"/>
        <v>314010120</v>
      </c>
      <c r="E1456" s="100" t="s">
        <v>812</v>
      </c>
      <c r="F1456" s="100" t="s">
        <v>817</v>
      </c>
      <c r="G1456" s="100" t="s">
        <v>699</v>
      </c>
      <c r="H1456" s="100">
        <v>42</v>
      </c>
      <c r="I1456" s="100">
        <v>45.2</v>
      </c>
      <c r="J1456" s="100">
        <v>1</v>
      </c>
      <c r="K1456" s="100">
        <v>100</v>
      </c>
      <c r="L1456" s="100">
        <v>3</v>
      </c>
      <c r="M1456" s="100">
        <v>33.299999999999997</v>
      </c>
      <c r="N1456" s="100">
        <v>0</v>
      </c>
      <c r="O1456" s="100">
        <v>0</v>
      </c>
      <c r="P1456" s="100">
        <v>38</v>
      </c>
      <c r="Q1456" s="100">
        <v>44.7</v>
      </c>
      <c r="R1456" s="100">
        <v>5</v>
      </c>
      <c r="S1456" s="100">
        <v>20</v>
      </c>
      <c r="T1456" s="100">
        <v>11</v>
      </c>
      <c r="U1456" s="100">
        <v>0</v>
      </c>
      <c r="V1456" s="100">
        <v>32</v>
      </c>
      <c r="W1456" s="100">
        <v>50</v>
      </c>
      <c r="X1456" s="100" t="s">
        <v>78</v>
      </c>
    </row>
    <row r="1457" spans="1:24">
      <c r="A1457" s="100" t="s">
        <v>1000</v>
      </c>
      <c r="B1457" s="100" t="s">
        <v>1005</v>
      </c>
      <c r="C1457" s="100" t="s">
        <v>1006</v>
      </c>
      <c r="D1457" s="100" t="str">
        <f t="shared" si="68"/>
        <v>314010120</v>
      </c>
      <c r="E1457" s="100" t="s">
        <v>812</v>
      </c>
      <c r="F1457" s="100" t="s">
        <v>817</v>
      </c>
      <c r="G1457" s="100" t="s">
        <v>700</v>
      </c>
      <c r="H1457" s="100">
        <v>42</v>
      </c>
      <c r="I1457" s="100">
        <v>52.4</v>
      </c>
      <c r="J1457" s="100">
        <v>1</v>
      </c>
      <c r="K1457" s="100">
        <v>100</v>
      </c>
      <c r="L1457" s="100">
        <v>3</v>
      </c>
      <c r="M1457" s="100">
        <v>66.7</v>
      </c>
      <c r="N1457" s="100">
        <v>0</v>
      </c>
      <c r="O1457" s="100">
        <v>0</v>
      </c>
      <c r="P1457" s="100">
        <v>38</v>
      </c>
      <c r="Q1457" s="100">
        <v>50</v>
      </c>
      <c r="R1457" s="100">
        <v>5</v>
      </c>
      <c r="S1457" s="100">
        <v>20</v>
      </c>
      <c r="T1457" s="100">
        <v>11</v>
      </c>
      <c r="U1457" s="100">
        <v>27.3</v>
      </c>
      <c r="V1457" s="100">
        <v>32</v>
      </c>
      <c r="W1457" s="100">
        <v>56.2</v>
      </c>
      <c r="X1457" s="100" t="s">
        <v>78</v>
      </c>
    </row>
    <row r="1458" spans="1:24">
      <c r="A1458" s="100" t="s">
        <v>1000</v>
      </c>
      <c r="B1458" s="100" t="s">
        <v>1005</v>
      </c>
      <c r="C1458" s="100" t="s">
        <v>1006</v>
      </c>
      <c r="D1458" s="100" t="str">
        <f t="shared" si="68"/>
        <v>314010120</v>
      </c>
      <c r="E1458" s="100" t="s">
        <v>812</v>
      </c>
      <c r="F1458" s="100" t="s">
        <v>818</v>
      </c>
      <c r="G1458" s="100" t="s">
        <v>699</v>
      </c>
      <c r="H1458" s="100">
        <v>46</v>
      </c>
      <c r="I1458" s="100">
        <v>19.600000000000001</v>
      </c>
      <c r="J1458" s="100">
        <v>2</v>
      </c>
      <c r="K1458" s="100">
        <v>0</v>
      </c>
      <c r="L1458" s="100">
        <v>5</v>
      </c>
      <c r="M1458" s="100">
        <v>20</v>
      </c>
      <c r="N1458" s="100">
        <v>0</v>
      </c>
      <c r="O1458" s="100">
        <v>0</v>
      </c>
      <c r="P1458" s="100">
        <v>39</v>
      </c>
      <c r="Q1458" s="100">
        <v>20.5</v>
      </c>
      <c r="R1458" s="100">
        <v>2</v>
      </c>
      <c r="S1458" s="100">
        <v>0</v>
      </c>
      <c r="T1458" s="100">
        <v>8</v>
      </c>
      <c r="U1458" s="100">
        <v>12.5</v>
      </c>
      <c r="V1458" s="100">
        <v>45</v>
      </c>
      <c r="W1458" s="100">
        <v>17.8</v>
      </c>
      <c r="X1458" s="100" t="s">
        <v>78</v>
      </c>
    </row>
    <row r="1459" spans="1:24">
      <c r="A1459" s="100" t="s">
        <v>1000</v>
      </c>
      <c r="B1459" s="100" t="s">
        <v>1005</v>
      </c>
      <c r="C1459" s="100" t="s">
        <v>1006</v>
      </c>
      <c r="D1459" s="100" t="str">
        <f t="shared" si="68"/>
        <v>314010120</v>
      </c>
      <c r="E1459" s="100" t="s">
        <v>812</v>
      </c>
      <c r="F1459" s="100" t="s">
        <v>818</v>
      </c>
      <c r="G1459" s="100" t="s">
        <v>700</v>
      </c>
      <c r="H1459" s="100">
        <v>46</v>
      </c>
      <c r="I1459" s="100">
        <v>34.799999999999997</v>
      </c>
      <c r="J1459" s="100">
        <v>2</v>
      </c>
      <c r="K1459" s="100">
        <v>50</v>
      </c>
      <c r="L1459" s="100">
        <v>5</v>
      </c>
      <c r="M1459" s="100">
        <v>20</v>
      </c>
      <c r="N1459" s="100">
        <v>0</v>
      </c>
      <c r="O1459" s="100">
        <v>0</v>
      </c>
      <c r="P1459" s="100">
        <v>39</v>
      </c>
      <c r="Q1459" s="100">
        <v>35.9</v>
      </c>
      <c r="R1459" s="100">
        <v>2</v>
      </c>
      <c r="S1459" s="100">
        <v>0</v>
      </c>
      <c r="T1459" s="100">
        <v>8</v>
      </c>
      <c r="U1459" s="100">
        <v>12.5</v>
      </c>
      <c r="V1459" s="100">
        <v>45</v>
      </c>
      <c r="W1459" s="100">
        <v>33.299999999999997</v>
      </c>
      <c r="X1459" s="100" t="s">
        <v>78</v>
      </c>
    </row>
    <row r="1460" spans="1:24">
      <c r="A1460" s="100" t="s">
        <v>1000</v>
      </c>
      <c r="B1460" s="100" t="s">
        <v>1005</v>
      </c>
      <c r="C1460" s="100" t="s">
        <v>1006</v>
      </c>
      <c r="D1460" s="100" t="str">
        <f t="shared" si="68"/>
        <v>314010120</v>
      </c>
      <c r="E1460" s="100" t="s">
        <v>812</v>
      </c>
      <c r="F1460" s="100" t="s">
        <v>819</v>
      </c>
      <c r="G1460" s="100" t="s">
        <v>699</v>
      </c>
      <c r="H1460" s="100">
        <v>50</v>
      </c>
      <c r="I1460" s="100">
        <v>42</v>
      </c>
      <c r="J1460" s="100">
        <v>2</v>
      </c>
      <c r="K1460" s="100">
        <v>50</v>
      </c>
      <c r="L1460" s="100">
        <v>5</v>
      </c>
      <c r="M1460" s="100">
        <v>80</v>
      </c>
      <c r="N1460" s="100">
        <v>0</v>
      </c>
      <c r="O1460" s="100">
        <v>0</v>
      </c>
      <c r="P1460" s="100">
        <v>43</v>
      </c>
      <c r="Q1460" s="100">
        <v>37.200000000000003</v>
      </c>
      <c r="R1460" s="100">
        <v>3</v>
      </c>
      <c r="S1460" s="100">
        <v>0</v>
      </c>
      <c r="T1460" s="100">
        <v>12</v>
      </c>
      <c r="U1460" s="100">
        <v>25</v>
      </c>
      <c r="V1460" s="100">
        <v>46</v>
      </c>
      <c r="W1460" s="100">
        <v>37</v>
      </c>
      <c r="X1460" s="100" t="s">
        <v>78</v>
      </c>
    </row>
    <row r="1461" spans="1:24">
      <c r="A1461" s="100" t="s">
        <v>1000</v>
      </c>
      <c r="B1461" s="100" t="s">
        <v>1005</v>
      </c>
      <c r="C1461" s="100" t="s">
        <v>1006</v>
      </c>
      <c r="D1461" s="100" t="str">
        <f t="shared" si="68"/>
        <v>314010120</v>
      </c>
      <c r="E1461" s="100" t="s">
        <v>812</v>
      </c>
      <c r="F1461" s="100" t="s">
        <v>819</v>
      </c>
      <c r="G1461" s="100" t="s">
        <v>700</v>
      </c>
      <c r="H1461" s="100">
        <v>50</v>
      </c>
      <c r="I1461" s="100">
        <v>44</v>
      </c>
      <c r="J1461" s="100">
        <v>2</v>
      </c>
      <c r="K1461" s="100">
        <v>0</v>
      </c>
      <c r="L1461" s="100">
        <v>5</v>
      </c>
      <c r="M1461" s="100">
        <v>20</v>
      </c>
      <c r="N1461" s="100">
        <v>0</v>
      </c>
      <c r="O1461" s="100">
        <v>0</v>
      </c>
      <c r="P1461" s="100">
        <v>43</v>
      </c>
      <c r="Q1461" s="100">
        <v>48.8</v>
      </c>
      <c r="R1461" s="100">
        <v>3</v>
      </c>
      <c r="S1461" s="100">
        <v>0</v>
      </c>
      <c r="T1461" s="100">
        <v>12</v>
      </c>
      <c r="U1461" s="100">
        <v>33.299999999999997</v>
      </c>
      <c r="V1461" s="100">
        <v>46</v>
      </c>
      <c r="W1461" s="100">
        <v>43.5</v>
      </c>
      <c r="X1461" s="100" t="s">
        <v>78</v>
      </c>
    </row>
    <row r="1462" spans="1:24">
      <c r="A1462" s="100" t="s">
        <v>1000</v>
      </c>
      <c r="B1462" s="100" t="s">
        <v>1005</v>
      </c>
      <c r="C1462" s="100" t="s">
        <v>821</v>
      </c>
      <c r="D1462" s="100" t="str">
        <f t="shared" si="68"/>
        <v>314010140</v>
      </c>
      <c r="E1462" s="100" t="s">
        <v>812</v>
      </c>
      <c r="F1462" s="100" t="s">
        <v>814</v>
      </c>
      <c r="G1462" s="100" t="s">
        <v>699</v>
      </c>
      <c r="H1462" s="100">
        <v>48</v>
      </c>
      <c r="I1462" s="100">
        <v>27.1</v>
      </c>
      <c r="J1462" s="100">
        <v>1</v>
      </c>
      <c r="K1462" s="100">
        <v>100</v>
      </c>
      <c r="L1462" s="100">
        <v>20</v>
      </c>
      <c r="M1462" s="100">
        <v>25</v>
      </c>
      <c r="N1462" s="100">
        <v>1</v>
      </c>
      <c r="O1462" s="100">
        <v>0</v>
      </c>
      <c r="P1462" s="100">
        <v>26</v>
      </c>
      <c r="Q1462" s="100">
        <v>26.9</v>
      </c>
      <c r="R1462" s="100">
        <v>10</v>
      </c>
      <c r="S1462" s="100">
        <v>20</v>
      </c>
      <c r="T1462" s="100">
        <v>8</v>
      </c>
      <c r="U1462" s="100">
        <v>12.5</v>
      </c>
      <c r="V1462" s="100">
        <v>41</v>
      </c>
      <c r="W1462" s="100">
        <v>26.8</v>
      </c>
      <c r="X1462" s="100" t="s">
        <v>85</v>
      </c>
    </row>
    <row r="1463" spans="1:24">
      <c r="A1463" s="100" t="s">
        <v>1000</v>
      </c>
      <c r="B1463" s="100" t="s">
        <v>1005</v>
      </c>
      <c r="C1463" s="100" t="s">
        <v>821</v>
      </c>
      <c r="D1463" s="100" t="str">
        <f t="shared" si="68"/>
        <v>314010140</v>
      </c>
      <c r="E1463" s="100" t="s">
        <v>812</v>
      </c>
      <c r="F1463" s="100" t="s">
        <v>814</v>
      </c>
      <c r="G1463" s="100" t="s">
        <v>700</v>
      </c>
      <c r="H1463" s="100">
        <v>49</v>
      </c>
      <c r="I1463" s="100">
        <v>38.700000000000003</v>
      </c>
      <c r="J1463" s="100">
        <v>1</v>
      </c>
      <c r="K1463" s="100">
        <v>100</v>
      </c>
      <c r="L1463" s="100">
        <v>21</v>
      </c>
      <c r="M1463" s="100">
        <v>33.4</v>
      </c>
      <c r="N1463" s="100">
        <v>1</v>
      </c>
      <c r="O1463" s="100">
        <v>0</v>
      </c>
      <c r="P1463" s="100">
        <v>26</v>
      </c>
      <c r="Q1463" s="100">
        <v>42.3</v>
      </c>
      <c r="R1463" s="100">
        <v>10</v>
      </c>
      <c r="S1463" s="100">
        <v>50</v>
      </c>
      <c r="T1463" s="100">
        <v>9</v>
      </c>
      <c r="U1463" s="100">
        <v>22.2</v>
      </c>
      <c r="V1463" s="100">
        <v>42</v>
      </c>
      <c r="W1463" s="100">
        <v>38.1</v>
      </c>
      <c r="X1463" s="100" t="s">
        <v>85</v>
      </c>
    </row>
    <row r="1464" spans="1:24">
      <c r="A1464" s="100" t="s">
        <v>1000</v>
      </c>
      <c r="B1464" s="100" t="s">
        <v>1005</v>
      </c>
      <c r="C1464" s="100" t="s">
        <v>821</v>
      </c>
      <c r="D1464" s="100" t="str">
        <f t="shared" si="68"/>
        <v>314010140</v>
      </c>
      <c r="E1464" s="100" t="s">
        <v>812</v>
      </c>
      <c r="F1464" s="100" t="s">
        <v>815</v>
      </c>
      <c r="G1464" s="100" t="s">
        <v>699</v>
      </c>
      <c r="H1464" s="100">
        <v>51</v>
      </c>
      <c r="I1464" s="100">
        <v>25.5</v>
      </c>
      <c r="J1464" s="100">
        <v>0</v>
      </c>
      <c r="K1464" s="100">
        <v>0</v>
      </c>
      <c r="L1464" s="100">
        <v>22</v>
      </c>
      <c r="M1464" s="100">
        <v>31.8</v>
      </c>
      <c r="N1464" s="100">
        <v>0</v>
      </c>
      <c r="O1464" s="100">
        <v>0</v>
      </c>
      <c r="P1464" s="100">
        <v>29</v>
      </c>
      <c r="Q1464" s="100">
        <v>20.7</v>
      </c>
      <c r="R1464" s="100">
        <v>2</v>
      </c>
      <c r="S1464" s="100">
        <v>0</v>
      </c>
      <c r="T1464" s="100">
        <v>7</v>
      </c>
      <c r="U1464" s="100">
        <v>42.9</v>
      </c>
      <c r="V1464" s="100">
        <v>41</v>
      </c>
      <c r="W1464" s="100">
        <v>29.3</v>
      </c>
      <c r="X1464" s="100" t="s">
        <v>85</v>
      </c>
    </row>
    <row r="1465" spans="1:24">
      <c r="A1465" s="100" t="s">
        <v>1000</v>
      </c>
      <c r="B1465" s="100" t="s">
        <v>1005</v>
      </c>
      <c r="C1465" s="100" t="s">
        <v>821</v>
      </c>
      <c r="D1465" s="100" t="str">
        <f t="shared" si="68"/>
        <v>314010140</v>
      </c>
      <c r="E1465" s="100" t="s">
        <v>812</v>
      </c>
      <c r="F1465" s="100" t="s">
        <v>815</v>
      </c>
      <c r="G1465" s="100" t="s">
        <v>700</v>
      </c>
      <c r="H1465" s="100">
        <v>51</v>
      </c>
      <c r="I1465" s="100">
        <v>37.299999999999997</v>
      </c>
      <c r="J1465" s="100">
        <v>0</v>
      </c>
      <c r="K1465" s="100">
        <v>0</v>
      </c>
      <c r="L1465" s="100">
        <v>22</v>
      </c>
      <c r="M1465" s="100">
        <v>27.2</v>
      </c>
      <c r="N1465" s="100">
        <v>0</v>
      </c>
      <c r="O1465" s="100">
        <v>0</v>
      </c>
      <c r="P1465" s="100">
        <v>29</v>
      </c>
      <c r="Q1465" s="100">
        <v>44.8</v>
      </c>
      <c r="R1465" s="100">
        <v>2</v>
      </c>
      <c r="S1465" s="100">
        <v>50</v>
      </c>
      <c r="T1465" s="100">
        <v>7</v>
      </c>
      <c r="U1465" s="100">
        <v>57.1</v>
      </c>
      <c r="V1465" s="100">
        <v>41</v>
      </c>
      <c r="W1465" s="100">
        <v>39</v>
      </c>
      <c r="X1465" s="100" t="s">
        <v>85</v>
      </c>
    </row>
    <row r="1466" spans="1:24">
      <c r="A1466" s="100" t="s">
        <v>1000</v>
      </c>
      <c r="B1466" s="100" t="s">
        <v>1005</v>
      </c>
      <c r="C1466" s="100" t="s">
        <v>821</v>
      </c>
      <c r="D1466" s="100" t="str">
        <f t="shared" si="68"/>
        <v>314010140</v>
      </c>
      <c r="E1466" s="100" t="s">
        <v>812</v>
      </c>
      <c r="F1466" s="100" t="s">
        <v>816</v>
      </c>
      <c r="G1466" s="100" t="s">
        <v>699</v>
      </c>
      <c r="H1466" s="100">
        <v>62</v>
      </c>
      <c r="I1466" s="100">
        <v>9.6999999999999993</v>
      </c>
      <c r="J1466" s="100">
        <v>1</v>
      </c>
      <c r="K1466" s="100">
        <v>0</v>
      </c>
      <c r="L1466" s="100">
        <v>33</v>
      </c>
      <c r="M1466" s="100">
        <v>0</v>
      </c>
      <c r="N1466" s="100">
        <v>2</v>
      </c>
      <c r="O1466" s="100">
        <v>0</v>
      </c>
      <c r="P1466" s="100">
        <v>25</v>
      </c>
      <c r="Q1466" s="100">
        <v>24</v>
      </c>
      <c r="R1466" s="100">
        <v>3</v>
      </c>
      <c r="S1466" s="100">
        <v>0</v>
      </c>
      <c r="T1466" s="100">
        <v>13</v>
      </c>
      <c r="U1466" s="100">
        <v>7.7</v>
      </c>
      <c r="V1466" s="100">
        <v>52</v>
      </c>
      <c r="W1466" s="100">
        <v>9.6</v>
      </c>
      <c r="X1466" s="100" t="s">
        <v>85</v>
      </c>
    </row>
    <row r="1467" spans="1:24">
      <c r="A1467" s="100" t="s">
        <v>1000</v>
      </c>
      <c r="B1467" s="100" t="s">
        <v>1005</v>
      </c>
      <c r="C1467" s="100" t="s">
        <v>821</v>
      </c>
      <c r="D1467" s="100" t="str">
        <f t="shared" si="68"/>
        <v>314010140</v>
      </c>
      <c r="E1467" s="100" t="s">
        <v>812</v>
      </c>
      <c r="F1467" s="100" t="s">
        <v>816</v>
      </c>
      <c r="G1467" s="100" t="s">
        <v>700</v>
      </c>
      <c r="H1467" s="100">
        <v>62</v>
      </c>
      <c r="I1467" s="100">
        <v>38.700000000000003</v>
      </c>
      <c r="J1467" s="100">
        <v>1</v>
      </c>
      <c r="K1467" s="100">
        <v>100</v>
      </c>
      <c r="L1467" s="100">
        <v>33</v>
      </c>
      <c r="M1467" s="100">
        <v>36.4</v>
      </c>
      <c r="N1467" s="100">
        <v>2</v>
      </c>
      <c r="O1467" s="100">
        <v>100</v>
      </c>
      <c r="P1467" s="100">
        <v>25</v>
      </c>
      <c r="Q1467" s="100">
        <v>36</v>
      </c>
      <c r="R1467" s="100">
        <v>3</v>
      </c>
      <c r="S1467" s="100">
        <v>0</v>
      </c>
      <c r="T1467" s="100">
        <v>13</v>
      </c>
      <c r="U1467" s="100">
        <v>15.4</v>
      </c>
      <c r="V1467" s="100">
        <v>52</v>
      </c>
      <c r="W1467" s="100">
        <v>40.299999999999997</v>
      </c>
      <c r="X1467" s="100" t="s">
        <v>85</v>
      </c>
    </row>
    <row r="1468" spans="1:24">
      <c r="A1468" s="100" t="s">
        <v>1000</v>
      </c>
      <c r="B1468" s="100" t="s">
        <v>1005</v>
      </c>
      <c r="C1468" s="100" t="s">
        <v>821</v>
      </c>
      <c r="D1468" s="100" t="str">
        <f t="shared" si="68"/>
        <v>314010140</v>
      </c>
      <c r="E1468" s="100" t="s">
        <v>812</v>
      </c>
      <c r="F1468" s="100" t="s">
        <v>817</v>
      </c>
      <c r="G1468" s="100" t="s">
        <v>699</v>
      </c>
      <c r="H1468" s="100">
        <v>61</v>
      </c>
      <c r="I1468" s="100">
        <v>21.3</v>
      </c>
      <c r="J1468" s="100">
        <v>0</v>
      </c>
      <c r="K1468" s="100">
        <v>0</v>
      </c>
      <c r="L1468" s="100">
        <v>26</v>
      </c>
      <c r="M1468" s="100">
        <v>23.1</v>
      </c>
      <c r="N1468" s="100">
        <v>0</v>
      </c>
      <c r="O1468" s="100">
        <v>0</v>
      </c>
      <c r="P1468" s="100">
        <v>35</v>
      </c>
      <c r="Q1468" s="100">
        <v>20</v>
      </c>
      <c r="R1468" s="100">
        <v>5</v>
      </c>
      <c r="S1468" s="100">
        <v>20</v>
      </c>
      <c r="T1468" s="100">
        <v>12</v>
      </c>
      <c r="U1468" s="100">
        <v>8.3000000000000007</v>
      </c>
      <c r="V1468" s="100">
        <v>54</v>
      </c>
      <c r="W1468" s="100">
        <v>20.399999999999999</v>
      </c>
      <c r="X1468" s="100" t="s">
        <v>85</v>
      </c>
    </row>
    <row r="1469" spans="1:24">
      <c r="A1469" s="100" t="s">
        <v>1000</v>
      </c>
      <c r="B1469" s="100" t="s">
        <v>1005</v>
      </c>
      <c r="C1469" s="100" t="s">
        <v>821</v>
      </c>
      <c r="D1469" s="100" t="str">
        <f t="shared" si="68"/>
        <v>314010140</v>
      </c>
      <c r="E1469" s="100" t="s">
        <v>812</v>
      </c>
      <c r="F1469" s="100" t="s">
        <v>817</v>
      </c>
      <c r="G1469" s="100" t="s">
        <v>700</v>
      </c>
      <c r="H1469" s="100">
        <v>61</v>
      </c>
      <c r="I1469" s="100">
        <v>13.1</v>
      </c>
      <c r="J1469" s="100">
        <v>0</v>
      </c>
      <c r="K1469" s="100">
        <v>0</v>
      </c>
      <c r="L1469" s="100">
        <v>26</v>
      </c>
      <c r="M1469" s="100">
        <v>3.8</v>
      </c>
      <c r="N1469" s="100">
        <v>0</v>
      </c>
      <c r="O1469" s="100">
        <v>0</v>
      </c>
      <c r="P1469" s="100">
        <v>35</v>
      </c>
      <c r="Q1469" s="100">
        <v>20</v>
      </c>
      <c r="R1469" s="100">
        <v>5</v>
      </c>
      <c r="S1469" s="100">
        <v>20</v>
      </c>
      <c r="T1469" s="100">
        <v>12</v>
      </c>
      <c r="U1469" s="100">
        <v>25</v>
      </c>
      <c r="V1469" s="100">
        <v>54</v>
      </c>
      <c r="W1469" s="100">
        <v>11.1</v>
      </c>
      <c r="X1469" s="100" t="s">
        <v>85</v>
      </c>
    </row>
    <row r="1470" spans="1:24">
      <c r="A1470" s="100" t="s">
        <v>1000</v>
      </c>
      <c r="B1470" s="100" t="s">
        <v>1005</v>
      </c>
      <c r="C1470" s="100" t="s">
        <v>821</v>
      </c>
      <c r="D1470" s="100" t="str">
        <f t="shared" si="68"/>
        <v>314010140</v>
      </c>
      <c r="E1470" s="100" t="s">
        <v>812</v>
      </c>
      <c r="F1470" s="100" t="s">
        <v>818</v>
      </c>
      <c r="G1470" s="100" t="s">
        <v>699</v>
      </c>
      <c r="H1470" s="100">
        <v>57</v>
      </c>
      <c r="I1470" s="100">
        <v>26.3</v>
      </c>
      <c r="J1470" s="100">
        <v>2</v>
      </c>
      <c r="K1470" s="100">
        <v>50</v>
      </c>
      <c r="L1470" s="100">
        <v>30</v>
      </c>
      <c r="M1470" s="100">
        <v>20</v>
      </c>
      <c r="N1470" s="100">
        <v>1</v>
      </c>
      <c r="O1470" s="100">
        <v>0</v>
      </c>
      <c r="P1470" s="100">
        <v>24</v>
      </c>
      <c r="Q1470" s="100">
        <v>33.299999999999997</v>
      </c>
      <c r="R1470" s="100">
        <v>2</v>
      </c>
      <c r="S1470" s="100">
        <v>0</v>
      </c>
      <c r="T1470" s="100">
        <v>17</v>
      </c>
      <c r="U1470" s="100">
        <v>5.9</v>
      </c>
      <c r="V1470" s="100">
        <v>48</v>
      </c>
      <c r="W1470" s="100">
        <v>29.2</v>
      </c>
      <c r="X1470" s="100" t="s">
        <v>85</v>
      </c>
    </row>
    <row r="1471" spans="1:24">
      <c r="A1471" s="100" t="s">
        <v>1000</v>
      </c>
      <c r="B1471" s="100" t="s">
        <v>1005</v>
      </c>
      <c r="C1471" s="100" t="s">
        <v>821</v>
      </c>
      <c r="D1471" s="100" t="str">
        <f t="shared" si="68"/>
        <v>314010140</v>
      </c>
      <c r="E1471" s="100" t="s">
        <v>812</v>
      </c>
      <c r="F1471" s="100" t="s">
        <v>818</v>
      </c>
      <c r="G1471" s="100" t="s">
        <v>700</v>
      </c>
      <c r="H1471" s="100">
        <v>57</v>
      </c>
      <c r="I1471" s="100">
        <v>19.3</v>
      </c>
      <c r="J1471" s="100">
        <v>2</v>
      </c>
      <c r="K1471" s="100">
        <v>50</v>
      </c>
      <c r="L1471" s="100">
        <v>30</v>
      </c>
      <c r="M1471" s="100">
        <v>10</v>
      </c>
      <c r="N1471" s="100">
        <v>1</v>
      </c>
      <c r="O1471" s="100">
        <v>0</v>
      </c>
      <c r="P1471" s="100">
        <v>24</v>
      </c>
      <c r="Q1471" s="100">
        <v>29.2</v>
      </c>
      <c r="R1471" s="100">
        <v>2</v>
      </c>
      <c r="S1471" s="100">
        <v>0</v>
      </c>
      <c r="T1471" s="100">
        <v>17</v>
      </c>
      <c r="U1471" s="100">
        <v>17.600000000000001</v>
      </c>
      <c r="V1471" s="100">
        <v>48</v>
      </c>
      <c r="W1471" s="100">
        <v>20.9</v>
      </c>
      <c r="X1471" s="100" t="s">
        <v>85</v>
      </c>
    </row>
    <row r="1472" spans="1:24">
      <c r="A1472" s="100" t="s">
        <v>1000</v>
      </c>
      <c r="B1472" s="100" t="s">
        <v>1005</v>
      </c>
      <c r="C1472" s="100" t="s">
        <v>821</v>
      </c>
      <c r="D1472" s="100" t="str">
        <f t="shared" si="68"/>
        <v>314010140</v>
      </c>
      <c r="E1472" s="100" t="s">
        <v>812</v>
      </c>
      <c r="F1472" s="100" t="s">
        <v>819</v>
      </c>
      <c r="G1472" s="100" t="s">
        <v>699</v>
      </c>
      <c r="H1472" s="100">
        <v>56</v>
      </c>
      <c r="I1472" s="100">
        <v>39.299999999999997</v>
      </c>
      <c r="J1472" s="100">
        <v>0</v>
      </c>
      <c r="K1472" s="100">
        <v>0</v>
      </c>
      <c r="L1472" s="100">
        <v>32</v>
      </c>
      <c r="M1472" s="100">
        <v>40.6</v>
      </c>
      <c r="N1472" s="100">
        <v>0</v>
      </c>
      <c r="O1472" s="100">
        <v>0</v>
      </c>
      <c r="P1472" s="100">
        <v>24</v>
      </c>
      <c r="Q1472" s="100">
        <v>37.5</v>
      </c>
      <c r="R1472" s="100">
        <v>1</v>
      </c>
      <c r="S1472" s="100">
        <v>0</v>
      </c>
      <c r="T1472" s="100">
        <v>13</v>
      </c>
      <c r="U1472" s="100">
        <v>15.4</v>
      </c>
      <c r="V1472" s="100">
        <v>45</v>
      </c>
      <c r="W1472" s="100">
        <v>37.799999999999997</v>
      </c>
      <c r="X1472" s="100" t="s">
        <v>85</v>
      </c>
    </row>
    <row r="1473" spans="1:24">
      <c r="A1473" s="100" t="s">
        <v>1000</v>
      </c>
      <c r="B1473" s="100" t="s">
        <v>1005</v>
      </c>
      <c r="C1473" s="100" t="s">
        <v>821</v>
      </c>
      <c r="D1473" s="100" t="str">
        <f t="shared" ref="D1473:D1488" si="69">A1473&amp;B1473&amp;C1473</f>
        <v>314010140</v>
      </c>
      <c r="E1473" s="100" t="s">
        <v>812</v>
      </c>
      <c r="F1473" s="100" t="s">
        <v>819</v>
      </c>
      <c r="G1473" s="100" t="s">
        <v>700</v>
      </c>
      <c r="H1473" s="100">
        <v>56</v>
      </c>
      <c r="I1473" s="100">
        <v>19.7</v>
      </c>
      <c r="J1473" s="100">
        <v>0</v>
      </c>
      <c r="K1473" s="100">
        <v>0</v>
      </c>
      <c r="L1473" s="100">
        <v>32</v>
      </c>
      <c r="M1473" s="100">
        <v>18.8</v>
      </c>
      <c r="N1473" s="100">
        <v>0</v>
      </c>
      <c r="O1473" s="100">
        <v>0</v>
      </c>
      <c r="P1473" s="100">
        <v>24</v>
      </c>
      <c r="Q1473" s="100">
        <v>20.9</v>
      </c>
      <c r="R1473" s="100">
        <v>1</v>
      </c>
      <c r="S1473" s="100">
        <v>0</v>
      </c>
      <c r="T1473" s="100">
        <v>13</v>
      </c>
      <c r="U1473" s="100">
        <v>7.7</v>
      </c>
      <c r="V1473" s="100">
        <v>45</v>
      </c>
      <c r="W1473" s="100">
        <v>22.2</v>
      </c>
      <c r="X1473" s="100" t="s">
        <v>85</v>
      </c>
    </row>
    <row r="1474" spans="1:24">
      <c r="A1474" s="100" t="s">
        <v>1000</v>
      </c>
      <c r="B1474" s="100" t="s">
        <v>1005</v>
      </c>
      <c r="C1474" s="100" t="s">
        <v>890</v>
      </c>
      <c r="D1474" s="100" t="str">
        <f t="shared" si="69"/>
        <v>314010150</v>
      </c>
      <c r="E1474" s="100" t="s">
        <v>812</v>
      </c>
      <c r="F1474" s="100" t="s">
        <v>814</v>
      </c>
      <c r="G1474" s="100" t="s">
        <v>699</v>
      </c>
      <c r="H1474" s="100">
        <v>13</v>
      </c>
      <c r="I1474" s="100">
        <v>38.5</v>
      </c>
      <c r="J1474" s="100">
        <v>0</v>
      </c>
      <c r="K1474" s="100">
        <v>0</v>
      </c>
      <c r="L1474" s="100">
        <v>3</v>
      </c>
      <c r="M1474" s="100">
        <v>33.299999999999997</v>
      </c>
      <c r="N1474" s="100">
        <v>0</v>
      </c>
      <c r="O1474" s="100">
        <v>0</v>
      </c>
      <c r="P1474" s="100">
        <v>10</v>
      </c>
      <c r="Q1474" s="100">
        <v>40</v>
      </c>
      <c r="R1474" s="100">
        <v>3</v>
      </c>
      <c r="S1474" s="100">
        <v>0</v>
      </c>
      <c r="T1474" s="100">
        <v>3</v>
      </c>
      <c r="U1474" s="100">
        <v>0</v>
      </c>
      <c r="V1474" s="100">
        <v>13</v>
      </c>
      <c r="W1474" s="100">
        <v>38.5</v>
      </c>
      <c r="X1474" s="100" t="s">
        <v>78</v>
      </c>
    </row>
    <row r="1475" spans="1:24">
      <c r="A1475" s="100" t="s">
        <v>1000</v>
      </c>
      <c r="B1475" s="100" t="s">
        <v>1005</v>
      </c>
      <c r="C1475" s="100" t="s">
        <v>890</v>
      </c>
      <c r="D1475" s="100" t="str">
        <f t="shared" si="69"/>
        <v>314010150</v>
      </c>
      <c r="E1475" s="100" t="s">
        <v>812</v>
      </c>
      <c r="F1475" s="100" t="s">
        <v>814</v>
      </c>
      <c r="G1475" s="100" t="s">
        <v>700</v>
      </c>
      <c r="H1475" s="100">
        <v>13</v>
      </c>
      <c r="I1475" s="100">
        <v>30.8</v>
      </c>
      <c r="J1475" s="100">
        <v>0</v>
      </c>
      <c r="K1475" s="100">
        <v>0</v>
      </c>
      <c r="L1475" s="100">
        <v>3</v>
      </c>
      <c r="M1475" s="100">
        <v>0</v>
      </c>
      <c r="N1475" s="100">
        <v>0</v>
      </c>
      <c r="O1475" s="100">
        <v>0</v>
      </c>
      <c r="P1475" s="100">
        <v>10</v>
      </c>
      <c r="Q1475" s="100">
        <v>40</v>
      </c>
      <c r="R1475" s="100">
        <v>3</v>
      </c>
      <c r="S1475" s="100">
        <v>0</v>
      </c>
      <c r="T1475" s="100">
        <v>3</v>
      </c>
      <c r="U1475" s="100">
        <v>0</v>
      </c>
      <c r="V1475" s="100">
        <v>13</v>
      </c>
      <c r="W1475" s="100">
        <v>30.8</v>
      </c>
      <c r="X1475" s="100" t="s">
        <v>78</v>
      </c>
    </row>
    <row r="1476" spans="1:24">
      <c r="A1476" s="100" t="s">
        <v>1000</v>
      </c>
      <c r="B1476" s="100" t="s">
        <v>1005</v>
      </c>
      <c r="C1476" s="100" t="s">
        <v>890</v>
      </c>
      <c r="D1476" s="100" t="str">
        <f t="shared" si="69"/>
        <v>314010150</v>
      </c>
      <c r="E1476" s="100" t="s">
        <v>812</v>
      </c>
      <c r="F1476" s="100" t="s">
        <v>815</v>
      </c>
      <c r="G1476" s="100" t="s">
        <v>699</v>
      </c>
      <c r="H1476" s="100">
        <v>12</v>
      </c>
      <c r="I1476" s="100">
        <v>33.299999999999997</v>
      </c>
      <c r="J1476" s="100">
        <v>0</v>
      </c>
      <c r="K1476" s="100">
        <v>0</v>
      </c>
      <c r="L1476" s="100">
        <v>0</v>
      </c>
      <c r="M1476" s="100">
        <v>0</v>
      </c>
      <c r="N1476" s="100">
        <v>0</v>
      </c>
      <c r="O1476" s="100">
        <v>0</v>
      </c>
      <c r="P1476" s="100">
        <v>12</v>
      </c>
      <c r="Q1476" s="100">
        <v>33.299999999999997</v>
      </c>
      <c r="R1476" s="100">
        <v>2</v>
      </c>
      <c r="S1476" s="100">
        <v>0</v>
      </c>
      <c r="T1476" s="100">
        <v>3</v>
      </c>
      <c r="U1476" s="100">
        <v>0</v>
      </c>
      <c r="V1476" s="100">
        <v>10</v>
      </c>
      <c r="W1476" s="100">
        <v>30</v>
      </c>
      <c r="X1476" s="100" t="s">
        <v>78</v>
      </c>
    </row>
    <row r="1477" spans="1:24">
      <c r="A1477" s="100" t="s">
        <v>1000</v>
      </c>
      <c r="B1477" s="100" t="s">
        <v>1005</v>
      </c>
      <c r="C1477" s="100" t="s">
        <v>890</v>
      </c>
      <c r="D1477" s="100" t="str">
        <f t="shared" si="69"/>
        <v>314010150</v>
      </c>
      <c r="E1477" s="100" t="s">
        <v>812</v>
      </c>
      <c r="F1477" s="100" t="s">
        <v>815</v>
      </c>
      <c r="G1477" s="100" t="s">
        <v>700</v>
      </c>
      <c r="H1477" s="100">
        <v>12</v>
      </c>
      <c r="I1477" s="100">
        <v>66.7</v>
      </c>
      <c r="J1477" s="100">
        <v>0</v>
      </c>
      <c r="K1477" s="100">
        <v>0</v>
      </c>
      <c r="L1477" s="100">
        <v>0</v>
      </c>
      <c r="M1477" s="100">
        <v>0</v>
      </c>
      <c r="N1477" s="100">
        <v>0</v>
      </c>
      <c r="O1477" s="100">
        <v>0</v>
      </c>
      <c r="P1477" s="100">
        <v>12</v>
      </c>
      <c r="Q1477" s="100">
        <v>66.7</v>
      </c>
      <c r="R1477" s="100">
        <v>2</v>
      </c>
      <c r="S1477" s="100">
        <v>50</v>
      </c>
      <c r="T1477" s="100">
        <v>3</v>
      </c>
      <c r="U1477" s="100">
        <v>33.299999999999997</v>
      </c>
      <c r="V1477" s="100">
        <v>10</v>
      </c>
      <c r="W1477" s="100">
        <v>70</v>
      </c>
      <c r="X1477" s="100" t="s">
        <v>78</v>
      </c>
    </row>
    <row r="1478" spans="1:24">
      <c r="A1478" s="100" t="s">
        <v>1000</v>
      </c>
      <c r="B1478" s="100" t="s">
        <v>1005</v>
      </c>
      <c r="C1478" s="100" t="s">
        <v>890</v>
      </c>
      <c r="D1478" s="100" t="str">
        <f t="shared" si="69"/>
        <v>314010150</v>
      </c>
      <c r="E1478" s="100" t="s">
        <v>812</v>
      </c>
      <c r="F1478" s="100" t="s">
        <v>816</v>
      </c>
      <c r="G1478" s="100" t="s">
        <v>699</v>
      </c>
      <c r="H1478" s="100">
        <v>18</v>
      </c>
      <c r="I1478" s="100">
        <v>5.6</v>
      </c>
      <c r="J1478" s="100">
        <v>0</v>
      </c>
      <c r="K1478" s="100">
        <v>0</v>
      </c>
      <c r="L1478" s="100">
        <v>1</v>
      </c>
      <c r="M1478" s="100">
        <v>0</v>
      </c>
      <c r="N1478" s="100">
        <v>0</v>
      </c>
      <c r="O1478" s="100">
        <v>0</v>
      </c>
      <c r="P1478" s="100">
        <v>17</v>
      </c>
      <c r="Q1478" s="100">
        <v>5.9</v>
      </c>
      <c r="R1478" s="100">
        <v>1</v>
      </c>
      <c r="S1478" s="100">
        <v>0</v>
      </c>
      <c r="T1478" s="100">
        <v>3</v>
      </c>
      <c r="U1478" s="100">
        <v>0</v>
      </c>
      <c r="V1478" s="100">
        <v>17</v>
      </c>
      <c r="W1478" s="100">
        <v>5.9</v>
      </c>
      <c r="X1478" s="100" t="s">
        <v>78</v>
      </c>
    </row>
    <row r="1479" spans="1:24">
      <c r="A1479" s="100" t="s">
        <v>1000</v>
      </c>
      <c r="B1479" s="100" t="s">
        <v>1005</v>
      </c>
      <c r="C1479" s="100" t="s">
        <v>890</v>
      </c>
      <c r="D1479" s="100" t="str">
        <f t="shared" si="69"/>
        <v>314010150</v>
      </c>
      <c r="E1479" s="100" t="s">
        <v>812</v>
      </c>
      <c r="F1479" s="100" t="s">
        <v>816</v>
      </c>
      <c r="G1479" s="100" t="s">
        <v>700</v>
      </c>
      <c r="H1479" s="100">
        <v>18</v>
      </c>
      <c r="I1479" s="100">
        <v>50</v>
      </c>
      <c r="J1479" s="100">
        <v>0</v>
      </c>
      <c r="K1479" s="100">
        <v>0</v>
      </c>
      <c r="L1479" s="100">
        <v>1</v>
      </c>
      <c r="M1479" s="100">
        <v>0</v>
      </c>
      <c r="N1479" s="100">
        <v>0</v>
      </c>
      <c r="O1479" s="100">
        <v>0</v>
      </c>
      <c r="P1479" s="100">
        <v>17</v>
      </c>
      <c r="Q1479" s="100">
        <v>52.9</v>
      </c>
      <c r="R1479" s="100">
        <v>1</v>
      </c>
      <c r="S1479" s="100">
        <v>0</v>
      </c>
      <c r="T1479" s="100">
        <v>3</v>
      </c>
      <c r="U1479" s="100">
        <v>33.299999999999997</v>
      </c>
      <c r="V1479" s="100">
        <v>17</v>
      </c>
      <c r="W1479" s="100">
        <v>47.1</v>
      </c>
      <c r="X1479" s="100" t="s">
        <v>78</v>
      </c>
    </row>
    <row r="1480" spans="1:24">
      <c r="A1480" s="100" t="s">
        <v>1000</v>
      </c>
      <c r="B1480" s="100" t="s">
        <v>1005</v>
      </c>
      <c r="C1480" s="100" t="s">
        <v>890</v>
      </c>
      <c r="D1480" s="100" t="str">
        <f t="shared" si="69"/>
        <v>314010150</v>
      </c>
      <c r="E1480" s="100" t="s">
        <v>812</v>
      </c>
      <c r="F1480" s="100" t="s">
        <v>817</v>
      </c>
      <c r="G1480" s="100" t="s">
        <v>699</v>
      </c>
      <c r="H1480" s="100">
        <v>15</v>
      </c>
      <c r="I1480" s="100">
        <v>26.7</v>
      </c>
      <c r="J1480" s="100">
        <v>1</v>
      </c>
      <c r="K1480" s="100">
        <v>0</v>
      </c>
      <c r="L1480" s="100">
        <v>3</v>
      </c>
      <c r="M1480" s="100">
        <v>33.299999999999997</v>
      </c>
      <c r="N1480" s="100">
        <v>0</v>
      </c>
      <c r="O1480" s="100">
        <v>0</v>
      </c>
      <c r="P1480" s="100">
        <v>11</v>
      </c>
      <c r="Q1480" s="100">
        <v>27.3</v>
      </c>
      <c r="R1480" s="100">
        <v>2</v>
      </c>
      <c r="S1480" s="100">
        <v>0</v>
      </c>
      <c r="T1480" s="100">
        <v>1</v>
      </c>
      <c r="U1480" s="100">
        <v>0</v>
      </c>
      <c r="V1480" s="100">
        <v>14</v>
      </c>
      <c r="W1480" s="100">
        <v>21.4</v>
      </c>
      <c r="X1480" s="100" t="s">
        <v>78</v>
      </c>
    </row>
    <row r="1481" spans="1:24">
      <c r="A1481" s="100" t="s">
        <v>1000</v>
      </c>
      <c r="B1481" s="100" t="s">
        <v>1005</v>
      </c>
      <c r="C1481" s="100" t="s">
        <v>890</v>
      </c>
      <c r="D1481" s="100" t="str">
        <f t="shared" si="69"/>
        <v>314010150</v>
      </c>
      <c r="E1481" s="100" t="s">
        <v>812</v>
      </c>
      <c r="F1481" s="100" t="s">
        <v>817</v>
      </c>
      <c r="G1481" s="100" t="s">
        <v>700</v>
      </c>
      <c r="H1481" s="100">
        <v>15</v>
      </c>
      <c r="I1481" s="100">
        <v>46.7</v>
      </c>
      <c r="J1481" s="100">
        <v>1</v>
      </c>
      <c r="K1481" s="100">
        <v>100</v>
      </c>
      <c r="L1481" s="100">
        <v>3</v>
      </c>
      <c r="M1481" s="100">
        <v>66.599999999999994</v>
      </c>
      <c r="N1481" s="100">
        <v>0</v>
      </c>
      <c r="O1481" s="100">
        <v>0</v>
      </c>
      <c r="P1481" s="100">
        <v>11</v>
      </c>
      <c r="Q1481" s="100">
        <v>36.4</v>
      </c>
      <c r="R1481" s="100">
        <v>2</v>
      </c>
      <c r="S1481" s="100">
        <v>0</v>
      </c>
      <c r="T1481" s="100">
        <v>1</v>
      </c>
      <c r="U1481" s="100">
        <v>0</v>
      </c>
      <c r="V1481" s="100">
        <v>14</v>
      </c>
      <c r="W1481" s="100">
        <v>42.8</v>
      </c>
      <c r="X1481" s="100" t="s">
        <v>78</v>
      </c>
    </row>
    <row r="1482" spans="1:24">
      <c r="A1482" s="100" t="s">
        <v>1000</v>
      </c>
      <c r="B1482" s="100" t="s">
        <v>1005</v>
      </c>
      <c r="C1482" s="100" t="s">
        <v>890</v>
      </c>
      <c r="D1482" s="100" t="str">
        <f t="shared" si="69"/>
        <v>314010150</v>
      </c>
      <c r="E1482" s="100" t="s">
        <v>812</v>
      </c>
      <c r="F1482" s="100" t="s">
        <v>818</v>
      </c>
      <c r="G1482" s="100" t="s">
        <v>699</v>
      </c>
      <c r="H1482" s="100">
        <v>25</v>
      </c>
      <c r="I1482" s="100">
        <v>12</v>
      </c>
      <c r="J1482" s="100">
        <v>0</v>
      </c>
      <c r="K1482" s="100">
        <v>0</v>
      </c>
      <c r="L1482" s="100">
        <v>7</v>
      </c>
      <c r="M1482" s="100">
        <v>0</v>
      </c>
      <c r="N1482" s="100">
        <v>0</v>
      </c>
      <c r="O1482" s="100">
        <v>0</v>
      </c>
      <c r="P1482" s="100">
        <v>18</v>
      </c>
      <c r="Q1482" s="100">
        <v>16.7</v>
      </c>
      <c r="R1482" s="100">
        <v>2</v>
      </c>
      <c r="S1482" s="100">
        <v>0</v>
      </c>
      <c r="T1482" s="100">
        <v>7</v>
      </c>
      <c r="U1482" s="100">
        <v>14.3</v>
      </c>
      <c r="V1482" s="100">
        <v>25</v>
      </c>
      <c r="W1482" s="100">
        <v>12</v>
      </c>
      <c r="X1482" s="100" t="s">
        <v>78</v>
      </c>
    </row>
    <row r="1483" spans="1:24">
      <c r="A1483" s="100" t="s">
        <v>1000</v>
      </c>
      <c r="B1483" s="100" t="s">
        <v>1005</v>
      </c>
      <c r="C1483" s="100" t="s">
        <v>890</v>
      </c>
      <c r="D1483" s="100" t="str">
        <f t="shared" si="69"/>
        <v>314010150</v>
      </c>
      <c r="E1483" s="100" t="s">
        <v>812</v>
      </c>
      <c r="F1483" s="100" t="s">
        <v>818</v>
      </c>
      <c r="G1483" s="100" t="s">
        <v>700</v>
      </c>
      <c r="H1483" s="100">
        <v>25</v>
      </c>
      <c r="I1483" s="100">
        <v>28</v>
      </c>
      <c r="J1483" s="100">
        <v>0</v>
      </c>
      <c r="K1483" s="100">
        <v>0</v>
      </c>
      <c r="L1483" s="100">
        <v>7</v>
      </c>
      <c r="M1483" s="100">
        <v>14.3</v>
      </c>
      <c r="N1483" s="100">
        <v>0</v>
      </c>
      <c r="O1483" s="100">
        <v>0</v>
      </c>
      <c r="P1483" s="100">
        <v>18</v>
      </c>
      <c r="Q1483" s="100">
        <v>33.299999999999997</v>
      </c>
      <c r="R1483" s="100">
        <v>2</v>
      </c>
      <c r="S1483" s="100">
        <v>0</v>
      </c>
      <c r="T1483" s="100">
        <v>7</v>
      </c>
      <c r="U1483" s="100">
        <v>28.6</v>
      </c>
      <c r="V1483" s="100">
        <v>25</v>
      </c>
      <c r="W1483" s="100">
        <v>28</v>
      </c>
      <c r="X1483" s="100" t="s">
        <v>78</v>
      </c>
    </row>
    <row r="1484" spans="1:24">
      <c r="A1484" s="100" t="s">
        <v>1000</v>
      </c>
      <c r="B1484" s="100" t="s">
        <v>1005</v>
      </c>
      <c r="C1484" s="100" t="s">
        <v>890</v>
      </c>
      <c r="D1484" s="100" t="str">
        <f t="shared" si="69"/>
        <v>314010150</v>
      </c>
      <c r="E1484" s="100" t="s">
        <v>812</v>
      </c>
      <c r="F1484" s="100" t="s">
        <v>819</v>
      </c>
      <c r="G1484" s="100" t="s">
        <v>699</v>
      </c>
      <c r="H1484" s="100">
        <v>17</v>
      </c>
      <c r="I1484" s="100">
        <v>35.299999999999997</v>
      </c>
      <c r="J1484" s="100">
        <v>0</v>
      </c>
      <c r="K1484" s="100">
        <v>0</v>
      </c>
      <c r="L1484" s="100">
        <v>3</v>
      </c>
      <c r="M1484" s="100">
        <v>33.299999999999997</v>
      </c>
      <c r="N1484" s="100">
        <v>0</v>
      </c>
      <c r="O1484" s="100">
        <v>0</v>
      </c>
      <c r="P1484" s="100">
        <v>14</v>
      </c>
      <c r="Q1484" s="100">
        <v>35.700000000000003</v>
      </c>
      <c r="R1484" s="100">
        <v>5</v>
      </c>
      <c r="S1484" s="100">
        <v>40</v>
      </c>
      <c r="T1484" s="100">
        <v>2</v>
      </c>
      <c r="U1484" s="100">
        <v>0</v>
      </c>
      <c r="V1484" s="100">
        <v>15</v>
      </c>
      <c r="W1484" s="100">
        <v>40</v>
      </c>
      <c r="X1484" s="100" t="s">
        <v>78</v>
      </c>
    </row>
    <row r="1485" spans="1:24">
      <c r="A1485" s="100" t="s">
        <v>1000</v>
      </c>
      <c r="B1485" s="100" t="s">
        <v>1005</v>
      </c>
      <c r="C1485" s="100" t="s">
        <v>890</v>
      </c>
      <c r="D1485" s="100" t="str">
        <f t="shared" si="69"/>
        <v>314010150</v>
      </c>
      <c r="E1485" s="100" t="s">
        <v>812</v>
      </c>
      <c r="F1485" s="100" t="s">
        <v>819</v>
      </c>
      <c r="G1485" s="100" t="s">
        <v>700</v>
      </c>
      <c r="H1485" s="100">
        <v>17</v>
      </c>
      <c r="I1485" s="100">
        <v>53</v>
      </c>
      <c r="J1485" s="100">
        <v>0</v>
      </c>
      <c r="K1485" s="100">
        <v>0</v>
      </c>
      <c r="L1485" s="100">
        <v>3</v>
      </c>
      <c r="M1485" s="100">
        <v>66.7</v>
      </c>
      <c r="N1485" s="100">
        <v>0</v>
      </c>
      <c r="O1485" s="100">
        <v>0</v>
      </c>
      <c r="P1485" s="100">
        <v>14</v>
      </c>
      <c r="Q1485" s="100">
        <v>50</v>
      </c>
      <c r="R1485" s="100">
        <v>5</v>
      </c>
      <c r="S1485" s="100">
        <v>20</v>
      </c>
      <c r="T1485" s="100">
        <v>2</v>
      </c>
      <c r="U1485" s="100">
        <v>50</v>
      </c>
      <c r="V1485" s="100">
        <v>15</v>
      </c>
      <c r="W1485" s="100">
        <v>53.4</v>
      </c>
      <c r="X1485" s="100" t="s">
        <v>78</v>
      </c>
    </row>
    <row r="1486" spans="1:24">
      <c r="A1486" s="100" t="s">
        <v>1000</v>
      </c>
      <c r="B1486" s="100" t="s">
        <v>1005</v>
      </c>
      <c r="C1486" s="100" t="s">
        <v>947</v>
      </c>
      <c r="D1486" s="100" t="str">
        <f t="shared" si="69"/>
        <v>314010160</v>
      </c>
      <c r="E1486" s="100" t="s">
        <v>812</v>
      </c>
      <c r="F1486" s="100" t="s">
        <v>814</v>
      </c>
      <c r="G1486" s="100" t="s">
        <v>699</v>
      </c>
      <c r="H1486" s="100">
        <v>50</v>
      </c>
      <c r="I1486" s="100">
        <v>18</v>
      </c>
      <c r="J1486" s="100">
        <v>0</v>
      </c>
      <c r="K1486" s="100">
        <v>0</v>
      </c>
      <c r="L1486" s="100">
        <v>24</v>
      </c>
      <c r="M1486" s="100">
        <v>12.5</v>
      </c>
      <c r="N1486" s="100">
        <v>1</v>
      </c>
      <c r="O1486" s="100">
        <v>0</v>
      </c>
      <c r="P1486" s="100">
        <v>25</v>
      </c>
      <c r="Q1486" s="100">
        <v>24</v>
      </c>
      <c r="R1486" s="100">
        <v>6</v>
      </c>
      <c r="S1486" s="100">
        <v>0</v>
      </c>
      <c r="T1486" s="100">
        <v>7</v>
      </c>
      <c r="U1486" s="100">
        <v>0</v>
      </c>
      <c r="V1486" s="100">
        <v>49</v>
      </c>
      <c r="W1486" s="100">
        <v>18.399999999999999</v>
      </c>
      <c r="X1486" s="100" t="s">
        <v>78</v>
      </c>
    </row>
    <row r="1487" spans="1:24">
      <c r="A1487" s="100" t="s">
        <v>1000</v>
      </c>
      <c r="B1487" s="100" t="s">
        <v>1005</v>
      </c>
      <c r="C1487" s="100" t="s">
        <v>947</v>
      </c>
      <c r="D1487" s="100" t="str">
        <f t="shared" si="69"/>
        <v>314010160</v>
      </c>
      <c r="E1487" s="100" t="s">
        <v>812</v>
      </c>
      <c r="F1487" s="100" t="s">
        <v>814</v>
      </c>
      <c r="G1487" s="100" t="s">
        <v>700</v>
      </c>
      <c r="H1487" s="100">
        <v>50</v>
      </c>
      <c r="I1487" s="100">
        <v>40</v>
      </c>
      <c r="J1487" s="100">
        <v>0</v>
      </c>
      <c r="K1487" s="100">
        <v>0</v>
      </c>
      <c r="L1487" s="100">
        <v>24</v>
      </c>
      <c r="M1487" s="100">
        <v>20.8</v>
      </c>
      <c r="N1487" s="100">
        <v>1</v>
      </c>
      <c r="O1487" s="100">
        <v>0</v>
      </c>
      <c r="P1487" s="100">
        <v>25</v>
      </c>
      <c r="Q1487" s="100">
        <v>60</v>
      </c>
      <c r="R1487" s="100">
        <v>6</v>
      </c>
      <c r="S1487" s="100">
        <v>0</v>
      </c>
      <c r="T1487" s="100">
        <v>7</v>
      </c>
      <c r="U1487" s="100">
        <v>14.3</v>
      </c>
      <c r="V1487" s="100">
        <v>49</v>
      </c>
      <c r="W1487" s="100">
        <v>40.9</v>
      </c>
      <c r="X1487" s="100" t="s">
        <v>78</v>
      </c>
    </row>
    <row r="1488" spans="1:24">
      <c r="A1488" s="100" t="s">
        <v>1000</v>
      </c>
      <c r="B1488" s="100" t="s">
        <v>1005</v>
      </c>
      <c r="C1488" s="100" t="s">
        <v>947</v>
      </c>
      <c r="D1488" s="100" t="str">
        <f t="shared" si="69"/>
        <v>314010160</v>
      </c>
      <c r="E1488" s="100" t="s">
        <v>812</v>
      </c>
      <c r="F1488" s="100" t="s">
        <v>815</v>
      </c>
      <c r="G1488" s="100" t="s">
        <v>699</v>
      </c>
      <c r="H1488" s="100">
        <v>61</v>
      </c>
      <c r="I1488" s="100">
        <v>26.2</v>
      </c>
      <c r="J1488" s="100">
        <v>1</v>
      </c>
      <c r="K1488" s="100">
        <v>0</v>
      </c>
      <c r="L1488" s="100">
        <v>30</v>
      </c>
      <c r="M1488" s="100">
        <v>23.3</v>
      </c>
      <c r="N1488" s="100">
        <v>0</v>
      </c>
      <c r="O1488" s="100">
        <v>0</v>
      </c>
      <c r="P1488" s="100">
        <v>30</v>
      </c>
      <c r="Q1488" s="100">
        <v>30</v>
      </c>
      <c r="R1488" s="100">
        <v>4</v>
      </c>
      <c r="S1488" s="100">
        <v>0</v>
      </c>
      <c r="T1488" s="100">
        <v>13</v>
      </c>
      <c r="U1488" s="100">
        <v>0</v>
      </c>
      <c r="V1488" s="100">
        <v>59</v>
      </c>
      <c r="W1488" s="100">
        <v>23.7</v>
      </c>
      <c r="X1488" s="100" t="s">
        <v>78</v>
      </c>
    </row>
    <row r="1489" spans="1:24">
      <c r="A1489" s="100" t="s">
        <v>1000</v>
      </c>
      <c r="B1489" s="100" t="s">
        <v>1005</v>
      </c>
      <c r="C1489" s="100" t="s">
        <v>947</v>
      </c>
      <c r="D1489" s="100" t="str">
        <f t="shared" ref="D1489:D1509" si="70">A1489&amp;B1489&amp;C1489</f>
        <v>314010160</v>
      </c>
      <c r="E1489" s="100" t="s">
        <v>812</v>
      </c>
      <c r="F1489" s="100" t="s">
        <v>815</v>
      </c>
      <c r="G1489" s="100" t="s">
        <v>700</v>
      </c>
      <c r="H1489" s="100">
        <v>61</v>
      </c>
      <c r="I1489" s="100">
        <v>57.4</v>
      </c>
      <c r="J1489" s="100">
        <v>1</v>
      </c>
      <c r="K1489" s="100">
        <v>100</v>
      </c>
      <c r="L1489" s="100">
        <v>30</v>
      </c>
      <c r="M1489" s="100">
        <v>50</v>
      </c>
      <c r="N1489" s="100">
        <v>0</v>
      </c>
      <c r="O1489" s="100">
        <v>0</v>
      </c>
      <c r="P1489" s="100">
        <v>30</v>
      </c>
      <c r="Q1489" s="100">
        <v>63.3</v>
      </c>
      <c r="R1489" s="100">
        <v>4</v>
      </c>
      <c r="S1489" s="100">
        <v>50</v>
      </c>
      <c r="T1489" s="100">
        <v>13</v>
      </c>
      <c r="U1489" s="100">
        <v>7.7</v>
      </c>
      <c r="V1489" s="100">
        <v>59</v>
      </c>
      <c r="W1489" s="100">
        <v>56</v>
      </c>
      <c r="X1489" s="100" t="s">
        <v>78</v>
      </c>
    </row>
    <row r="1490" spans="1:24">
      <c r="A1490" s="100" t="s">
        <v>1000</v>
      </c>
      <c r="B1490" s="100" t="s">
        <v>1005</v>
      </c>
      <c r="C1490" s="100" t="s">
        <v>947</v>
      </c>
      <c r="D1490" s="100" t="str">
        <f t="shared" si="70"/>
        <v>314010160</v>
      </c>
      <c r="E1490" s="100" t="s">
        <v>812</v>
      </c>
      <c r="F1490" s="100" t="s">
        <v>816</v>
      </c>
      <c r="G1490" s="100" t="s">
        <v>699</v>
      </c>
      <c r="H1490" s="100">
        <v>63</v>
      </c>
      <c r="I1490" s="100">
        <v>22.2</v>
      </c>
      <c r="J1490" s="100">
        <v>2</v>
      </c>
      <c r="K1490" s="100">
        <v>50</v>
      </c>
      <c r="L1490" s="100">
        <v>29</v>
      </c>
      <c r="M1490" s="100">
        <v>20.7</v>
      </c>
      <c r="N1490" s="100">
        <v>1</v>
      </c>
      <c r="O1490" s="100">
        <v>0</v>
      </c>
      <c r="P1490" s="100">
        <v>30</v>
      </c>
      <c r="Q1490" s="100">
        <v>23.3</v>
      </c>
      <c r="R1490" s="100">
        <v>2</v>
      </c>
      <c r="S1490" s="100">
        <v>50</v>
      </c>
      <c r="T1490" s="100">
        <v>21</v>
      </c>
      <c r="U1490" s="100">
        <v>19</v>
      </c>
      <c r="V1490" s="100">
        <v>61</v>
      </c>
      <c r="W1490" s="100">
        <v>21.3</v>
      </c>
      <c r="X1490" s="100" t="s">
        <v>78</v>
      </c>
    </row>
    <row r="1491" spans="1:24">
      <c r="A1491" s="100" t="s">
        <v>1000</v>
      </c>
      <c r="B1491" s="100" t="s">
        <v>1005</v>
      </c>
      <c r="C1491" s="100" t="s">
        <v>947</v>
      </c>
      <c r="D1491" s="100" t="str">
        <f t="shared" si="70"/>
        <v>314010160</v>
      </c>
      <c r="E1491" s="100" t="s">
        <v>812</v>
      </c>
      <c r="F1491" s="100" t="s">
        <v>816</v>
      </c>
      <c r="G1491" s="100" t="s">
        <v>700</v>
      </c>
      <c r="H1491" s="100">
        <v>63</v>
      </c>
      <c r="I1491" s="100">
        <v>44.5</v>
      </c>
      <c r="J1491" s="100">
        <v>2</v>
      </c>
      <c r="K1491" s="100">
        <v>50</v>
      </c>
      <c r="L1491" s="100">
        <v>29</v>
      </c>
      <c r="M1491" s="100">
        <v>27.5</v>
      </c>
      <c r="N1491" s="100">
        <v>1</v>
      </c>
      <c r="O1491" s="100">
        <v>100</v>
      </c>
      <c r="P1491" s="100">
        <v>30</v>
      </c>
      <c r="Q1491" s="100">
        <v>56.7</v>
      </c>
      <c r="R1491" s="100">
        <v>2</v>
      </c>
      <c r="S1491" s="100">
        <v>100</v>
      </c>
      <c r="T1491" s="100">
        <v>21</v>
      </c>
      <c r="U1491" s="100">
        <v>28.5</v>
      </c>
      <c r="V1491" s="100">
        <v>61</v>
      </c>
      <c r="W1491" s="100">
        <v>42.6</v>
      </c>
      <c r="X1491" s="100" t="s">
        <v>78</v>
      </c>
    </row>
    <row r="1492" spans="1:24">
      <c r="A1492" s="100" t="s">
        <v>1000</v>
      </c>
      <c r="B1492" s="100" t="s">
        <v>1005</v>
      </c>
      <c r="C1492" s="100" t="s">
        <v>947</v>
      </c>
      <c r="D1492" s="100" t="str">
        <f t="shared" si="70"/>
        <v>314010160</v>
      </c>
      <c r="E1492" s="100" t="s">
        <v>812</v>
      </c>
      <c r="F1492" s="100" t="s">
        <v>817</v>
      </c>
      <c r="G1492" s="100" t="s">
        <v>699</v>
      </c>
      <c r="H1492" s="100">
        <v>61</v>
      </c>
      <c r="I1492" s="100">
        <v>42.6</v>
      </c>
      <c r="J1492" s="100">
        <v>1</v>
      </c>
      <c r="K1492" s="100">
        <v>100</v>
      </c>
      <c r="L1492" s="100">
        <v>31</v>
      </c>
      <c r="M1492" s="100">
        <v>29</v>
      </c>
      <c r="N1492" s="100">
        <v>0</v>
      </c>
      <c r="O1492" s="100">
        <v>0</v>
      </c>
      <c r="P1492" s="100">
        <v>29</v>
      </c>
      <c r="Q1492" s="100">
        <v>55.2</v>
      </c>
      <c r="R1492" s="100">
        <v>2</v>
      </c>
      <c r="S1492" s="100">
        <v>0</v>
      </c>
      <c r="T1492" s="100">
        <v>8</v>
      </c>
      <c r="U1492" s="100">
        <v>0</v>
      </c>
      <c r="V1492" s="100">
        <v>56</v>
      </c>
      <c r="W1492" s="100">
        <v>42.9</v>
      </c>
      <c r="X1492" s="100" t="s">
        <v>78</v>
      </c>
    </row>
    <row r="1493" spans="1:24">
      <c r="A1493" s="100" t="s">
        <v>1000</v>
      </c>
      <c r="B1493" s="100" t="s">
        <v>1005</v>
      </c>
      <c r="C1493" s="100" t="s">
        <v>947</v>
      </c>
      <c r="D1493" s="100" t="str">
        <f t="shared" si="70"/>
        <v>314010160</v>
      </c>
      <c r="E1493" s="100" t="s">
        <v>812</v>
      </c>
      <c r="F1493" s="100" t="s">
        <v>817</v>
      </c>
      <c r="G1493" s="100" t="s">
        <v>700</v>
      </c>
      <c r="H1493" s="100">
        <v>61</v>
      </c>
      <c r="I1493" s="100">
        <v>54.1</v>
      </c>
      <c r="J1493" s="100">
        <v>1</v>
      </c>
      <c r="K1493" s="100">
        <v>100</v>
      </c>
      <c r="L1493" s="100">
        <v>31</v>
      </c>
      <c r="M1493" s="100">
        <v>41.9</v>
      </c>
      <c r="N1493" s="100">
        <v>0</v>
      </c>
      <c r="O1493" s="100">
        <v>0</v>
      </c>
      <c r="P1493" s="100">
        <v>29</v>
      </c>
      <c r="Q1493" s="100">
        <v>65.5</v>
      </c>
      <c r="R1493" s="100">
        <v>2</v>
      </c>
      <c r="S1493" s="100">
        <v>50</v>
      </c>
      <c r="T1493" s="100">
        <v>8</v>
      </c>
      <c r="U1493" s="100">
        <v>25</v>
      </c>
      <c r="V1493" s="100">
        <v>56</v>
      </c>
      <c r="W1493" s="100">
        <v>57.2</v>
      </c>
      <c r="X1493" s="100" t="s">
        <v>78</v>
      </c>
    </row>
    <row r="1494" spans="1:24">
      <c r="A1494" s="100" t="s">
        <v>1000</v>
      </c>
      <c r="B1494" s="100" t="s">
        <v>1005</v>
      </c>
      <c r="C1494" s="100" t="s">
        <v>947</v>
      </c>
      <c r="D1494" s="100" t="str">
        <f t="shared" si="70"/>
        <v>314010160</v>
      </c>
      <c r="E1494" s="100" t="s">
        <v>812</v>
      </c>
      <c r="F1494" s="100" t="s">
        <v>818</v>
      </c>
      <c r="G1494" s="100" t="s">
        <v>699</v>
      </c>
      <c r="H1494" s="100">
        <v>70</v>
      </c>
      <c r="I1494" s="100">
        <v>31.4</v>
      </c>
      <c r="J1494" s="100">
        <v>1</v>
      </c>
      <c r="K1494" s="100">
        <v>100</v>
      </c>
      <c r="L1494" s="100">
        <v>38</v>
      </c>
      <c r="M1494" s="100">
        <v>34.200000000000003</v>
      </c>
      <c r="N1494" s="100">
        <v>0</v>
      </c>
      <c r="O1494" s="100">
        <v>0</v>
      </c>
      <c r="P1494" s="100">
        <v>31</v>
      </c>
      <c r="Q1494" s="100">
        <v>25.8</v>
      </c>
      <c r="R1494" s="100">
        <v>2</v>
      </c>
      <c r="S1494" s="100">
        <v>0</v>
      </c>
      <c r="T1494" s="100">
        <v>20</v>
      </c>
      <c r="U1494" s="100">
        <v>5</v>
      </c>
      <c r="V1494" s="100">
        <v>63</v>
      </c>
      <c r="W1494" s="100">
        <v>30.2</v>
      </c>
      <c r="X1494" s="100" t="s">
        <v>78</v>
      </c>
    </row>
    <row r="1495" spans="1:24">
      <c r="A1495" s="100" t="s">
        <v>1000</v>
      </c>
      <c r="B1495" s="100" t="s">
        <v>1005</v>
      </c>
      <c r="C1495" s="100" t="s">
        <v>947</v>
      </c>
      <c r="D1495" s="100" t="str">
        <f t="shared" si="70"/>
        <v>314010160</v>
      </c>
      <c r="E1495" s="100" t="s">
        <v>812</v>
      </c>
      <c r="F1495" s="100" t="s">
        <v>818</v>
      </c>
      <c r="G1495" s="100" t="s">
        <v>700</v>
      </c>
      <c r="H1495" s="100">
        <v>69</v>
      </c>
      <c r="I1495" s="100">
        <v>42</v>
      </c>
      <c r="J1495" s="100">
        <v>1</v>
      </c>
      <c r="K1495" s="100">
        <v>100</v>
      </c>
      <c r="L1495" s="100">
        <v>38</v>
      </c>
      <c r="M1495" s="100">
        <v>34.200000000000003</v>
      </c>
      <c r="N1495" s="100">
        <v>0</v>
      </c>
      <c r="O1495" s="100">
        <v>0</v>
      </c>
      <c r="P1495" s="100">
        <v>30</v>
      </c>
      <c r="Q1495" s="100">
        <v>50</v>
      </c>
      <c r="R1495" s="100">
        <v>2</v>
      </c>
      <c r="S1495" s="100">
        <v>0</v>
      </c>
      <c r="T1495" s="100">
        <v>20</v>
      </c>
      <c r="U1495" s="100">
        <v>20</v>
      </c>
      <c r="V1495" s="100">
        <v>62</v>
      </c>
      <c r="W1495" s="100">
        <v>38.700000000000003</v>
      </c>
      <c r="X1495" s="100" t="s">
        <v>78</v>
      </c>
    </row>
    <row r="1496" spans="1:24">
      <c r="A1496" s="100" t="s">
        <v>1000</v>
      </c>
      <c r="B1496" s="100" t="s">
        <v>1005</v>
      </c>
      <c r="C1496" s="100" t="s">
        <v>947</v>
      </c>
      <c r="D1496" s="100" t="str">
        <f t="shared" si="70"/>
        <v>314010160</v>
      </c>
      <c r="E1496" s="100" t="s">
        <v>812</v>
      </c>
      <c r="F1496" s="100" t="s">
        <v>819</v>
      </c>
      <c r="G1496" s="100" t="s">
        <v>699</v>
      </c>
      <c r="H1496" s="100">
        <v>74</v>
      </c>
      <c r="I1496" s="100">
        <v>44.6</v>
      </c>
      <c r="J1496" s="100">
        <v>2</v>
      </c>
      <c r="K1496" s="100">
        <v>50</v>
      </c>
      <c r="L1496" s="100">
        <v>38</v>
      </c>
      <c r="M1496" s="100">
        <v>39.5</v>
      </c>
      <c r="N1496" s="100">
        <v>0</v>
      </c>
      <c r="O1496" s="100">
        <v>0</v>
      </c>
      <c r="P1496" s="100">
        <v>34</v>
      </c>
      <c r="Q1496" s="100">
        <v>50</v>
      </c>
      <c r="R1496" s="100">
        <v>3</v>
      </c>
      <c r="S1496" s="100">
        <v>66.7</v>
      </c>
      <c r="T1496" s="100">
        <v>23</v>
      </c>
      <c r="U1496" s="100">
        <v>17.399999999999999</v>
      </c>
      <c r="V1496" s="100">
        <v>66</v>
      </c>
      <c r="W1496" s="100">
        <v>43.9</v>
      </c>
      <c r="X1496" s="100" t="s">
        <v>78</v>
      </c>
    </row>
    <row r="1497" spans="1:24">
      <c r="A1497" s="100" t="s">
        <v>1000</v>
      </c>
      <c r="B1497" s="100" t="s">
        <v>1005</v>
      </c>
      <c r="C1497" s="100" t="s">
        <v>947</v>
      </c>
      <c r="D1497" s="100" t="str">
        <f t="shared" si="70"/>
        <v>314010160</v>
      </c>
      <c r="E1497" s="100" t="s">
        <v>812</v>
      </c>
      <c r="F1497" s="100" t="s">
        <v>819</v>
      </c>
      <c r="G1497" s="100" t="s">
        <v>700</v>
      </c>
      <c r="H1497" s="100">
        <v>74</v>
      </c>
      <c r="I1497" s="100">
        <v>43.3</v>
      </c>
      <c r="J1497" s="100">
        <v>2</v>
      </c>
      <c r="K1497" s="100">
        <v>50</v>
      </c>
      <c r="L1497" s="100">
        <v>38</v>
      </c>
      <c r="M1497" s="100">
        <v>42.1</v>
      </c>
      <c r="N1497" s="100">
        <v>0</v>
      </c>
      <c r="O1497" s="100">
        <v>0</v>
      </c>
      <c r="P1497" s="100">
        <v>34</v>
      </c>
      <c r="Q1497" s="100">
        <v>44.1</v>
      </c>
      <c r="R1497" s="100">
        <v>3</v>
      </c>
      <c r="S1497" s="100">
        <v>66.7</v>
      </c>
      <c r="T1497" s="100">
        <v>23</v>
      </c>
      <c r="U1497" s="100">
        <v>8.6999999999999993</v>
      </c>
      <c r="V1497" s="100">
        <v>66</v>
      </c>
      <c r="W1497" s="100">
        <v>42.4</v>
      </c>
      <c r="X1497" s="100" t="s">
        <v>78</v>
      </c>
    </row>
    <row r="1498" spans="1:24">
      <c r="A1498" s="100" t="s">
        <v>1000</v>
      </c>
      <c r="B1498" s="100" t="s">
        <v>1005</v>
      </c>
      <c r="C1498" s="100" t="s">
        <v>858</v>
      </c>
      <c r="D1498" s="100" t="str">
        <f t="shared" si="70"/>
        <v>314010170</v>
      </c>
      <c r="E1498" s="100" t="s">
        <v>812</v>
      </c>
      <c r="F1498" s="100" t="s">
        <v>814</v>
      </c>
      <c r="G1498" s="100" t="s">
        <v>699</v>
      </c>
      <c r="H1498" s="100">
        <v>73</v>
      </c>
      <c r="I1498" s="100">
        <v>39.700000000000003</v>
      </c>
      <c r="J1498" s="100">
        <v>0</v>
      </c>
      <c r="K1498" s="100">
        <v>0</v>
      </c>
      <c r="L1498" s="100">
        <v>28</v>
      </c>
      <c r="M1498" s="100">
        <v>28.6</v>
      </c>
      <c r="N1498" s="100">
        <v>0</v>
      </c>
      <c r="O1498" s="100">
        <v>0</v>
      </c>
      <c r="P1498" s="100">
        <v>45</v>
      </c>
      <c r="Q1498" s="100">
        <v>46.6</v>
      </c>
      <c r="R1498" s="100">
        <v>6</v>
      </c>
      <c r="S1498" s="100">
        <v>16.7</v>
      </c>
      <c r="T1498" s="100">
        <v>4</v>
      </c>
      <c r="U1498" s="100">
        <v>25</v>
      </c>
      <c r="V1498" s="100">
        <v>67</v>
      </c>
      <c r="W1498" s="100">
        <v>41.8</v>
      </c>
      <c r="X1498" s="100" t="s">
        <v>85</v>
      </c>
    </row>
    <row r="1499" spans="1:24">
      <c r="A1499" s="100" t="s">
        <v>1000</v>
      </c>
      <c r="B1499" s="100" t="s">
        <v>1005</v>
      </c>
      <c r="C1499" s="100" t="s">
        <v>858</v>
      </c>
      <c r="D1499" s="100" t="str">
        <f t="shared" si="70"/>
        <v>314010170</v>
      </c>
      <c r="E1499" s="100" t="s">
        <v>812</v>
      </c>
      <c r="F1499" s="100" t="s">
        <v>814</v>
      </c>
      <c r="G1499" s="100" t="s">
        <v>700</v>
      </c>
      <c r="H1499" s="100">
        <v>73</v>
      </c>
      <c r="I1499" s="100">
        <v>34.299999999999997</v>
      </c>
      <c r="J1499" s="100">
        <v>0</v>
      </c>
      <c r="K1499" s="100">
        <v>0</v>
      </c>
      <c r="L1499" s="100">
        <v>28</v>
      </c>
      <c r="M1499" s="100">
        <v>17.899999999999999</v>
      </c>
      <c r="N1499" s="100">
        <v>0</v>
      </c>
      <c r="O1499" s="100">
        <v>0</v>
      </c>
      <c r="P1499" s="100">
        <v>45</v>
      </c>
      <c r="Q1499" s="100">
        <v>44.4</v>
      </c>
      <c r="R1499" s="100">
        <v>6</v>
      </c>
      <c r="S1499" s="100">
        <v>16.7</v>
      </c>
      <c r="T1499" s="100">
        <v>4</v>
      </c>
      <c r="U1499" s="100">
        <v>25</v>
      </c>
      <c r="V1499" s="100">
        <v>67</v>
      </c>
      <c r="W1499" s="100">
        <v>34.299999999999997</v>
      </c>
      <c r="X1499" s="100" t="s">
        <v>85</v>
      </c>
    </row>
    <row r="1500" spans="1:24">
      <c r="A1500" s="100" t="s">
        <v>1000</v>
      </c>
      <c r="B1500" s="100" t="s">
        <v>1005</v>
      </c>
      <c r="C1500" s="100" t="s">
        <v>858</v>
      </c>
      <c r="D1500" s="100" t="str">
        <f t="shared" si="70"/>
        <v>314010170</v>
      </c>
      <c r="E1500" s="100" t="s">
        <v>812</v>
      </c>
      <c r="F1500" s="100" t="s">
        <v>815</v>
      </c>
      <c r="G1500" s="100" t="s">
        <v>699</v>
      </c>
      <c r="H1500" s="100">
        <v>60</v>
      </c>
      <c r="I1500" s="100">
        <v>25</v>
      </c>
      <c r="J1500" s="100">
        <v>0</v>
      </c>
      <c r="K1500" s="100">
        <v>0</v>
      </c>
      <c r="L1500" s="100">
        <v>31</v>
      </c>
      <c r="M1500" s="100">
        <v>19.399999999999999</v>
      </c>
      <c r="N1500" s="100">
        <v>0</v>
      </c>
      <c r="O1500" s="100">
        <v>0</v>
      </c>
      <c r="P1500" s="100">
        <v>29</v>
      </c>
      <c r="Q1500" s="100">
        <v>31</v>
      </c>
      <c r="R1500" s="100">
        <v>3</v>
      </c>
      <c r="S1500" s="100">
        <v>0</v>
      </c>
      <c r="T1500" s="100">
        <v>9</v>
      </c>
      <c r="U1500" s="100">
        <v>0</v>
      </c>
      <c r="V1500" s="100">
        <v>54</v>
      </c>
      <c r="W1500" s="100">
        <v>22.2</v>
      </c>
      <c r="X1500" s="100" t="s">
        <v>85</v>
      </c>
    </row>
    <row r="1501" spans="1:24">
      <c r="A1501" s="100" t="s">
        <v>1000</v>
      </c>
      <c r="B1501" s="100" t="s">
        <v>1005</v>
      </c>
      <c r="C1501" s="100" t="s">
        <v>858</v>
      </c>
      <c r="D1501" s="100" t="str">
        <f t="shared" si="70"/>
        <v>314010170</v>
      </c>
      <c r="E1501" s="100" t="s">
        <v>812</v>
      </c>
      <c r="F1501" s="100" t="s">
        <v>815</v>
      </c>
      <c r="G1501" s="100" t="s">
        <v>700</v>
      </c>
      <c r="H1501" s="100">
        <v>60</v>
      </c>
      <c r="I1501" s="100">
        <v>36.700000000000003</v>
      </c>
      <c r="J1501" s="100">
        <v>0</v>
      </c>
      <c r="K1501" s="100">
        <v>0</v>
      </c>
      <c r="L1501" s="100">
        <v>31</v>
      </c>
      <c r="M1501" s="100">
        <v>35.5</v>
      </c>
      <c r="N1501" s="100">
        <v>0</v>
      </c>
      <c r="O1501" s="100">
        <v>0</v>
      </c>
      <c r="P1501" s="100">
        <v>29</v>
      </c>
      <c r="Q1501" s="100">
        <v>37.9</v>
      </c>
      <c r="R1501" s="100">
        <v>3</v>
      </c>
      <c r="S1501" s="100">
        <v>0</v>
      </c>
      <c r="T1501" s="100">
        <v>9</v>
      </c>
      <c r="U1501" s="100">
        <v>11.1</v>
      </c>
      <c r="V1501" s="100">
        <v>54</v>
      </c>
      <c r="W1501" s="100">
        <v>37.1</v>
      </c>
      <c r="X1501" s="100" t="s">
        <v>85</v>
      </c>
    </row>
    <row r="1502" spans="1:24">
      <c r="A1502" s="100" t="s">
        <v>1000</v>
      </c>
      <c r="B1502" s="100" t="s">
        <v>1005</v>
      </c>
      <c r="C1502" s="100" t="s">
        <v>858</v>
      </c>
      <c r="D1502" s="100" t="str">
        <f t="shared" si="70"/>
        <v>314010170</v>
      </c>
      <c r="E1502" s="100" t="s">
        <v>812</v>
      </c>
      <c r="F1502" s="100" t="s">
        <v>816</v>
      </c>
      <c r="G1502" s="100" t="s">
        <v>699</v>
      </c>
      <c r="H1502" s="100">
        <v>68</v>
      </c>
      <c r="I1502" s="100">
        <v>23.5</v>
      </c>
      <c r="J1502" s="100">
        <v>0</v>
      </c>
      <c r="K1502" s="100">
        <v>0</v>
      </c>
      <c r="L1502" s="100">
        <v>26</v>
      </c>
      <c r="M1502" s="100">
        <v>15.4</v>
      </c>
      <c r="N1502" s="100">
        <v>0</v>
      </c>
      <c r="O1502" s="100">
        <v>0</v>
      </c>
      <c r="P1502" s="100">
        <v>41</v>
      </c>
      <c r="Q1502" s="100">
        <v>29.3</v>
      </c>
      <c r="R1502" s="100">
        <v>7</v>
      </c>
      <c r="S1502" s="100">
        <v>14.3</v>
      </c>
      <c r="T1502" s="100">
        <v>10</v>
      </c>
      <c r="U1502" s="100">
        <v>10</v>
      </c>
      <c r="V1502" s="100">
        <v>49</v>
      </c>
      <c r="W1502" s="100">
        <v>22.4</v>
      </c>
      <c r="X1502" s="100" t="s">
        <v>85</v>
      </c>
    </row>
    <row r="1503" spans="1:24">
      <c r="A1503" s="100" t="s">
        <v>1000</v>
      </c>
      <c r="B1503" s="100" t="s">
        <v>1005</v>
      </c>
      <c r="C1503" s="100" t="s">
        <v>858</v>
      </c>
      <c r="D1503" s="100" t="str">
        <f t="shared" si="70"/>
        <v>314010170</v>
      </c>
      <c r="E1503" s="100" t="s">
        <v>812</v>
      </c>
      <c r="F1503" s="100" t="s">
        <v>816</v>
      </c>
      <c r="G1503" s="100" t="s">
        <v>700</v>
      </c>
      <c r="H1503" s="100">
        <v>68</v>
      </c>
      <c r="I1503" s="100">
        <v>41.2</v>
      </c>
      <c r="J1503" s="100">
        <v>0</v>
      </c>
      <c r="K1503" s="100">
        <v>0</v>
      </c>
      <c r="L1503" s="100">
        <v>26</v>
      </c>
      <c r="M1503" s="100">
        <v>34.6</v>
      </c>
      <c r="N1503" s="100">
        <v>0</v>
      </c>
      <c r="O1503" s="100">
        <v>0</v>
      </c>
      <c r="P1503" s="100">
        <v>41</v>
      </c>
      <c r="Q1503" s="100">
        <v>43.9</v>
      </c>
      <c r="R1503" s="100">
        <v>7</v>
      </c>
      <c r="S1503" s="100">
        <v>28.6</v>
      </c>
      <c r="T1503" s="100">
        <v>10</v>
      </c>
      <c r="U1503" s="100">
        <v>10</v>
      </c>
      <c r="V1503" s="100">
        <v>49</v>
      </c>
      <c r="W1503" s="100">
        <v>40.799999999999997</v>
      </c>
      <c r="X1503" s="100" t="s">
        <v>85</v>
      </c>
    </row>
    <row r="1504" spans="1:24">
      <c r="A1504" s="100" t="s">
        <v>1000</v>
      </c>
      <c r="B1504" s="100" t="s">
        <v>1005</v>
      </c>
      <c r="C1504" s="100" t="s">
        <v>858</v>
      </c>
      <c r="D1504" s="100" t="str">
        <f t="shared" si="70"/>
        <v>314010170</v>
      </c>
      <c r="E1504" s="100" t="s">
        <v>812</v>
      </c>
      <c r="F1504" s="100" t="s">
        <v>817</v>
      </c>
      <c r="G1504" s="100" t="s">
        <v>699</v>
      </c>
      <c r="H1504" s="100">
        <v>51</v>
      </c>
      <c r="I1504" s="100">
        <v>21.6</v>
      </c>
      <c r="J1504" s="100">
        <v>0</v>
      </c>
      <c r="K1504" s="100">
        <v>0</v>
      </c>
      <c r="L1504" s="100">
        <v>17</v>
      </c>
      <c r="M1504" s="100">
        <v>17.600000000000001</v>
      </c>
      <c r="N1504" s="100">
        <v>0</v>
      </c>
      <c r="O1504" s="100">
        <v>0</v>
      </c>
      <c r="P1504" s="100">
        <v>34</v>
      </c>
      <c r="Q1504" s="100">
        <v>23.5</v>
      </c>
      <c r="R1504" s="100">
        <v>8</v>
      </c>
      <c r="S1504" s="100">
        <v>0</v>
      </c>
      <c r="T1504" s="100">
        <v>8</v>
      </c>
      <c r="U1504" s="100">
        <v>0</v>
      </c>
      <c r="V1504" s="100">
        <v>46</v>
      </c>
      <c r="W1504" s="100">
        <v>21.7</v>
      </c>
      <c r="X1504" s="100" t="s">
        <v>85</v>
      </c>
    </row>
    <row r="1505" spans="1:24">
      <c r="A1505" s="100" t="s">
        <v>1000</v>
      </c>
      <c r="B1505" s="100" t="s">
        <v>1005</v>
      </c>
      <c r="C1505" s="100" t="s">
        <v>858</v>
      </c>
      <c r="D1505" s="100" t="str">
        <f t="shared" si="70"/>
        <v>314010170</v>
      </c>
      <c r="E1505" s="100" t="s">
        <v>812</v>
      </c>
      <c r="F1505" s="100" t="s">
        <v>817</v>
      </c>
      <c r="G1505" s="100" t="s">
        <v>700</v>
      </c>
      <c r="H1505" s="100">
        <v>51</v>
      </c>
      <c r="I1505" s="100">
        <v>39.200000000000003</v>
      </c>
      <c r="J1505" s="100">
        <v>0</v>
      </c>
      <c r="K1505" s="100">
        <v>0</v>
      </c>
      <c r="L1505" s="100">
        <v>17</v>
      </c>
      <c r="M1505" s="100">
        <v>23.5</v>
      </c>
      <c r="N1505" s="100">
        <v>0</v>
      </c>
      <c r="O1505" s="100">
        <v>0</v>
      </c>
      <c r="P1505" s="100">
        <v>34</v>
      </c>
      <c r="Q1505" s="100">
        <v>47.1</v>
      </c>
      <c r="R1505" s="100">
        <v>8</v>
      </c>
      <c r="S1505" s="100">
        <v>50</v>
      </c>
      <c r="T1505" s="100">
        <v>8</v>
      </c>
      <c r="U1505" s="100">
        <v>0</v>
      </c>
      <c r="V1505" s="100">
        <v>46</v>
      </c>
      <c r="W1505" s="100">
        <v>37</v>
      </c>
      <c r="X1505" s="100" t="s">
        <v>85</v>
      </c>
    </row>
    <row r="1506" spans="1:24">
      <c r="A1506" s="100" t="s">
        <v>1000</v>
      </c>
      <c r="B1506" s="100" t="s">
        <v>1005</v>
      </c>
      <c r="C1506" s="100" t="s">
        <v>858</v>
      </c>
      <c r="D1506" s="100" t="str">
        <f t="shared" si="70"/>
        <v>314010170</v>
      </c>
      <c r="E1506" s="100" t="s">
        <v>812</v>
      </c>
      <c r="F1506" s="100" t="s">
        <v>818</v>
      </c>
      <c r="G1506" s="100" t="s">
        <v>699</v>
      </c>
      <c r="H1506" s="100">
        <v>48</v>
      </c>
      <c r="I1506" s="100">
        <v>29.2</v>
      </c>
      <c r="J1506" s="100">
        <v>0</v>
      </c>
      <c r="K1506" s="100">
        <v>0</v>
      </c>
      <c r="L1506" s="100">
        <v>28</v>
      </c>
      <c r="M1506" s="100">
        <v>32.1</v>
      </c>
      <c r="N1506" s="100">
        <v>0</v>
      </c>
      <c r="O1506" s="100">
        <v>0</v>
      </c>
      <c r="P1506" s="100">
        <v>20</v>
      </c>
      <c r="Q1506" s="100">
        <v>25</v>
      </c>
      <c r="R1506" s="100">
        <v>5</v>
      </c>
      <c r="S1506" s="100">
        <v>0</v>
      </c>
      <c r="T1506" s="100">
        <v>12</v>
      </c>
      <c r="U1506" s="100">
        <v>0</v>
      </c>
      <c r="V1506" s="100">
        <v>43</v>
      </c>
      <c r="W1506" s="100">
        <v>30.2</v>
      </c>
      <c r="X1506" s="100" t="s">
        <v>85</v>
      </c>
    </row>
    <row r="1507" spans="1:24">
      <c r="A1507" s="100" t="s">
        <v>1000</v>
      </c>
      <c r="B1507" s="100" t="s">
        <v>1005</v>
      </c>
      <c r="C1507" s="100" t="s">
        <v>858</v>
      </c>
      <c r="D1507" s="100" t="str">
        <f t="shared" si="70"/>
        <v>314010170</v>
      </c>
      <c r="E1507" s="100" t="s">
        <v>812</v>
      </c>
      <c r="F1507" s="100" t="s">
        <v>818</v>
      </c>
      <c r="G1507" s="100" t="s">
        <v>700</v>
      </c>
      <c r="H1507" s="100">
        <v>48</v>
      </c>
      <c r="I1507" s="100">
        <v>20.8</v>
      </c>
      <c r="J1507" s="100">
        <v>0</v>
      </c>
      <c r="K1507" s="100">
        <v>0</v>
      </c>
      <c r="L1507" s="100">
        <v>28</v>
      </c>
      <c r="M1507" s="100">
        <v>25</v>
      </c>
      <c r="N1507" s="100">
        <v>0</v>
      </c>
      <c r="O1507" s="100">
        <v>0</v>
      </c>
      <c r="P1507" s="100">
        <v>20</v>
      </c>
      <c r="Q1507" s="100">
        <v>15</v>
      </c>
      <c r="R1507" s="100">
        <v>5</v>
      </c>
      <c r="S1507" s="100">
        <v>0</v>
      </c>
      <c r="T1507" s="100">
        <v>12</v>
      </c>
      <c r="U1507" s="100">
        <v>0</v>
      </c>
      <c r="V1507" s="100">
        <v>43</v>
      </c>
      <c r="W1507" s="100">
        <v>23.3</v>
      </c>
      <c r="X1507" s="100" t="s">
        <v>85</v>
      </c>
    </row>
    <row r="1508" spans="1:24">
      <c r="A1508" s="100" t="s">
        <v>1000</v>
      </c>
      <c r="B1508" s="100" t="s">
        <v>1005</v>
      </c>
      <c r="C1508" s="100" t="s">
        <v>858</v>
      </c>
      <c r="D1508" s="100" t="str">
        <f t="shared" si="70"/>
        <v>314010170</v>
      </c>
      <c r="E1508" s="100" t="s">
        <v>812</v>
      </c>
      <c r="F1508" s="100" t="s">
        <v>819</v>
      </c>
      <c r="G1508" s="100" t="s">
        <v>699</v>
      </c>
      <c r="H1508" s="100">
        <v>43</v>
      </c>
      <c r="I1508" s="100">
        <v>44.2</v>
      </c>
      <c r="J1508" s="100">
        <v>0</v>
      </c>
      <c r="K1508" s="100">
        <v>0</v>
      </c>
      <c r="L1508" s="100">
        <v>20</v>
      </c>
      <c r="M1508" s="100">
        <v>40</v>
      </c>
      <c r="N1508" s="100">
        <v>0</v>
      </c>
      <c r="O1508" s="100">
        <v>0</v>
      </c>
      <c r="P1508" s="100">
        <v>23</v>
      </c>
      <c r="Q1508" s="100">
        <v>47.8</v>
      </c>
      <c r="R1508" s="100">
        <v>2</v>
      </c>
      <c r="S1508" s="100">
        <v>0</v>
      </c>
      <c r="T1508" s="100">
        <v>5</v>
      </c>
      <c r="U1508" s="100">
        <v>20</v>
      </c>
      <c r="V1508" s="100">
        <v>38</v>
      </c>
      <c r="W1508" s="100">
        <v>47.4</v>
      </c>
      <c r="X1508" s="100" t="s">
        <v>85</v>
      </c>
    </row>
    <row r="1509" spans="1:24">
      <c r="A1509" s="100" t="s">
        <v>1000</v>
      </c>
      <c r="B1509" s="100" t="s">
        <v>1005</v>
      </c>
      <c r="C1509" s="100" t="s">
        <v>858</v>
      </c>
      <c r="D1509" s="100" t="str">
        <f t="shared" si="70"/>
        <v>314010170</v>
      </c>
      <c r="E1509" s="100" t="s">
        <v>812</v>
      </c>
      <c r="F1509" s="100" t="s">
        <v>819</v>
      </c>
      <c r="G1509" s="100" t="s">
        <v>700</v>
      </c>
      <c r="H1509" s="100">
        <v>43</v>
      </c>
      <c r="I1509" s="100">
        <v>27.9</v>
      </c>
      <c r="J1509" s="100">
        <v>0</v>
      </c>
      <c r="K1509" s="100">
        <v>0</v>
      </c>
      <c r="L1509" s="100">
        <v>20</v>
      </c>
      <c r="M1509" s="100">
        <v>20</v>
      </c>
      <c r="N1509" s="100">
        <v>0</v>
      </c>
      <c r="O1509" s="100">
        <v>0</v>
      </c>
      <c r="P1509" s="100">
        <v>23</v>
      </c>
      <c r="Q1509" s="100">
        <v>34.700000000000003</v>
      </c>
      <c r="R1509" s="100">
        <v>2</v>
      </c>
      <c r="S1509" s="100">
        <v>0</v>
      </c>
      <c r="T1509" s="100">
        <v>5</v>
      </c>
      <c r="U1509" s="100">
        <v>0</v>
      </c>
      <c r="V1509" s="100">
        <v>38</v>
      </c>
      <c r="W1509" s="100">
        <v>29</v>
      </c>
      <c r="X1509" s="100" t="s">
        <v>85</v>
      </c>
    </row>
    <row r="1510" spans="1:24">
      <c r="A1510" s="100" t="s">
        <v>1000</v>
      </c>
      <c r="B1510" s="100" t="s">
        <v>1005</v>
      </c>
      <c r="C1510" s="100" t="s">
        <v>861</v>
      </c>
      <c r="D1510" s="100" t="str">
        <f t="shared" ref="D1510:D1533" si="71">A1510&amp;B1510&amp;C1510</f>
        <v>314010190</v>
      </c>
      <c r="E1510" s="100" t="s">
        <v>812</v>
      </c>
      <c r="F1510" s="100" t="s">
        <v>814</v>
      </c>
      <c r="G1510" s="100" t="s">
        <v>699</v>
      </c>
      <c r="H1510" s="100">
        <v>34</v>
      </c>
      <c r="I1510" s="100">
        <v>23.5</v>
      </c>
      <c r="J1510" s="100">
        <v>1</v>
      </c>
      <c r="K1510" s="100">
        <v>0</v>
      </c>
      <c r="L1510" s="100">
        <v>2</v>
      </c>
      <c r="M1510" s="100">
        <v>0</v>
      </c>
      <c r="N1510" s="100">
        <v>2</v>
      </c>
      <c r="O1510" s="100">
        <v>100</v>
      </c>
      <c r="P1510" s="100">
        <v>29</v>
      </c>
      <c r="Q1510" s="100">
        <v>20.7</v>
      </c>
      <c r="R1510" s="100">
        <v>12</v>
      </c>
      <c r="S1510" s="100">
        <v>0</v>
      </c>
      <c r="T1510" s="100">
        <v>5</v>
      </c>
      <c r="U1510" s="100">
        <v>0</v>
      </c>
      <c r="V1510" s="100">
        <v>33</v>
      </c>
      <c r="W1510" s="100">
        <v>24.2</v>
      </c>
      <c r="X1510" s="100" t="s">
        <v>85</v>
      </c>
    </row>
    <row r="1511" spans="1:24">
      <c r="A1511" s="100" t="s">
        <v>1000</v>
      </c>
      <c r="B1511" s="100" t="s">
        <v>1005</v>
      </c>
      <c r="C1511" s="100" t="s">
        <v>861</v>
      </c>
      <c r="D1511" s="100" t="str">
        <f t="shared" si="71"/>
        <v>314010190</v>
      </c>
      <c r="E1511" s="100" t="s">
        <v>812</v>
      </c>
      <c r="F1511" s="100" t="s">
        <v>814</v>
      </c>
      <c r="G1511" s="100" t="s">
        <v>700</v>
      </c>
      <c r="H1511" s="100">
        <v>34</v>
      </c>
      <c r="I1511" s="100">
        <v>58.8</v>
      </c>
      <c r="J1511" s="100">
        <v>1</v>
      </c>
      <c r="K1511" s="100">
        <v>0</v>
      </c>
      <c r="L1511" s="100">
        <v>2</v>
      </c>
      <c r="M1511" s="100">
        <v>0</v>
      </c>
      <c r="N1511" s="100">
        <v>2</v>
      </c>
      <c r="O1511" s="100">
        <v>100</v>
      </c>
      <c r="P1511" s="100">
        <v>29</v>
      </c>
      <c r="Q1511" s="100">
        <v>62</v>
      </c>
      <c r="R1511" s="100">
        <v>12</v>
      </c>
      <c r="S1511" s="100">
        <v>66.599999999999994</v>
      </c>
      <c r="T1511" s="100">
        <v>5</v>
      </c>
      <c r="U1511" s="100">
        <v>20</v>
      </c>
      <c r="V1511" s="100">
        <v>33</v>
      </c>
      <c r="W1511" s="100">
        <v>57.6</v>
      </c>
      <c r="X1511" s="100" t="s">
        <v>85</v>
      </c>
    </row>
    <row r="1512" spans="1:24">
      <c r="A1512" s="100" t="s">
        <v>1000</v>
      </c>
      <c r="B1512" s="100" t="s">
        <v>1005</v>
      </c>
      <c r="C1512" s="100" t="s">
        <v>861</v>
      </c>
      <c r="D1512" s="100" t="str">
        <f t="shared" si="71"/>
        <v>314010190</v>
      </c>
      <c r="E1512" s="100" t="s">
        <v>812</v>
      </c>
      <c r="F1512" s="100" t="s">
        <v>815</v>
      </c>
      <c r="G1512" s="100" t="s">
        <v>699</v>
      </c>
      <c r="H1512" s="100">
        <v>56</v>
      </c>
      <c r="I1512" s="100">
        <v>41.1</v>
      </c>
      <c r="J1512" s="100">
        <v>1</v>
      </c>
      <c r="K1512" s="100">
        <v>0</v>
      </c>
      <c r="L1512" s="100">
        <v>9</v>
      </c>
      <c r="M1512" s="100">
        <v>11.1</v>
      </c>
      <c r="N1512" s="100">
        <v>1</v>
      </c>
      <c r="O1512" s="100">
        <v>100</v>
      </c>
      <c r="P1512" s="100">
        <v>45</v>
      </c>
      <c r="Q1512" s="100">
        <v>46.6</v>
      </c>
      <c r="R1512" s="100">
        <v>9</v>
      </c>
      <c r="S1512" s="100">
        <v>11.1</v>
      </c>
      <c r="T1512" s="100">
        <v>16</v>
      </c>
      <c r="U1512" s="100">
        <v>25</v>
      </c>
      <c r="V1512" s="100">
        <v>54</v>
      </c>
      <c r="W1512" s="100">
        <v>40.799999999999997</v>
      </c>
      <c r="X1512" s="100" t="s">
        <v>85</v>
      </c>
    </row>
    <row r="1513" spans="1:24">
      <c r="A1513" s="100" t="s">
        <v>1000</v>
      </c>
      <c r="B1513" s="100" t="s">
        <v>1005</v>
      </c>
      <c r="C1513" s="100" t="s">
        <v>861</v>
      </c>
      <c r="D1513" s="100" t="str">
        <f t="shared" si="71"/>
        <v>314010190</v>
      </c>
      <c r="E1513" s="100" t="s">
        <v>812</v>
      </c>
      <c r="F1513" s="100" t="s">
        <v>815</v>
      </c>
      <c r="G1513" s="100" t="s">
        <v>700</v>
      </c>
      <c r="H1513" s="100">
        <v>56</v>
      </c>
      <c r="I1513" s="100">
        <v>51.8</v>
      </c>
      <c r="J1513" s="100">
        <v>1</v>
      </c>
      <c r="K1513" s="100">
        <v>0</v>
      </c>
      <c r="L1513" s="100">
        <v>9</v>
      </c>
      <c r="M1513" s="100">
        <v>44.4</v>
      </c>
      <c r="N1513" s="100">
        <v>1</v>
      </c>
      <c r="O1513" s="100">
        <v>100</v>
      </c>
      <c r="P1513" s="100">
        <v>45</v>
      </c>
      <c r="Q1513" s="100">
        <v>53.3</v>
      </c>
      <c r="R1513" s="100">
        <v>9</v>
      </c>
      <c r="S1513" s="100">
        <v>22.2</v>
      </c>
      <c r="T1513" s="100">
        <v>16</v>
      </c>
      <c r="U1513" s="100">
        <v>18.8</v>
      </c>
      <c r="V1513" s="100">
        <v>54</v>
      </c>
      <c r="W1513" s="100">
        <v>51.9</v>
      </c>
      <c r="X1513" s="100" t="s">
        <v>85</v>
      </c>
    </row>
    <row r="1514" spans="1:24">
      <c r="A1514" s="100" t="s">
        <v>1000</v>
      </c>
      <c r="B1514" s="100" t="s">
        <v>1005</v>
      </c>
      <c r="C1514" s="100" t="s">
        <v>861</v>
      </c>
      <c r="D1514" s="100" t="str">
        <f t="shared" si="71"/>
        <v>314010190</v>
      </c>
      <c r="E1514" s="100" t="s">
        <v>812</v>
      </c>
      <c r="F1514" s="100" t="s">
        <v>816</v>
      </c>
      <c r="G1514" s="100" t="s">
        <v>699</v>
      </c>
      <c r="H1514" s="100">
        <v>61</v>
      </c>
      <c r="I1514" s="100">
        <v>11.5</v>
      </c>
      <c r="J1514" s="100">
        <v>0</v>
      </c>
      <c r="K1514" s="100">
        <v>0</v>
      </c>
      <c r="L1514" s="100">
        <v>12</v>
      </c>
      <c r="M1514" s="100">
        <v>0</v>
      </c>
      <c r="N1514" s="100">
        <v>1</v>
      </c>
      <c r="O1514" s="100">
        <v>0</v>
      </c>
      <c r="P1514" s="100">
        <v>48</v>
      </c>
      <c r="Q1514" s="100">
        <v>14.6</v>
      </c>
      <c r="R1514" s="100">
        <v>13</v>
      </c>
      <c r="S1514" s="100">
        <v>7.7</v>
      </c>
      <c r="T1514" s="100">
        <v>9</v>
      </c>
      <c r="U1514" s="100">
        <v>11.1</v>
      </c>
      <c r="V1514" s="100">
        <v>56</v>
      </c>
      <c r="W1514" s="100">
        <v>10.7</v>
      </c>
      <c r="X1514" s="100" t="s">
        <v>85</v>
      </c>
    </row>
    <row r="1515" spans="1:24">
      <c r="A1515" s="100" t="s">
        <v>1000</v>
      </c>
      <c r="B1515" s="100" t="s">
        <v>1005</v>
      </c>
      <c r="C1515" s="100" t="s">
        <v>861</v>
      </c>
      <c r="D1515" s="100" t="str">
        <f t="shared" si="71"/>
        <v>314010190</v>
      </c>
      <c r="E1515" s="100" t="s">
        <v>812</v>
      </c>
      <c r="F1515" s="100" t="s">
        <v>816</v>
      </c>
      <c r="G1515" s="100" t="s">
        <v>700</v>
      </c>
      <c r="H1515" s="100">
        <v>61</v>
      </c>
      <c r="I1515" s="100">
        <v>52.5</v>
      </c>
      <c r="J1515" s="100">
        <v>0</v>
      </c>
      <c r="K1515" s="100">
        <v>0</v>
      </c>
      <c r="L1515" s="100">
        <v>12</v>
      </c>
      <c r="M1515" s="100">
        <v>33.299999999999997</v>
      </c>
      <c r="N1515" s="100">
        <v>1</v>
      </c>
      <c r="O1515" s="100">
        <v>100</v>
      </c>
      <c r="P1515" s="100">
        <v>48</v>
      </c>
      <c r="Q1515" s="100">
        <v>56.3</v>
      </c>
      <c r="R1515" s="100">
        <v>13</v>
      </c>
      <c r="S1515" s="100">
        <v>30.8</v>
      </c>
      <c r="T1515" s="100">
        <v>9</v>
      </c>
      <c r="U1515" s="100">
        <v>55.6</v>
      </c>
      <c r="V1515" s="100">
        <v>56</v>
      </c>
      <c r="W1515" s="100">
        <v>53.5</v>
      </c>
      <c r="X1515" s="100" t="s">
        <v>85</v>
      </c>
    </row>
    <row r="1516" spans="1:24">
      <c r="A1516" s="100" t="s">
        <v>1000</v>
      </c>
      <c r="B1516" s="100" t="s">
        <v>1005</v>
      </c>
      <c r="C1516" s="100" t="s">
        <v>861</v>
      </c>
      <c r="D1516" s="100" t="str">
        <f t="shared" si="71"/>
        <v>314010190</v>
      </c>
      <c r="E1516" s="100" t="s">
        <v>812</v>
      </c>
      <c r="F1516" s="100" t="s">
        <v>817</v>
      </c>
      <c r="G1516" s="100" t="s">
        <v>699</v>
      </c>
      <c r="H1516" s="100">
        <v>94</v>
      </c>
      <c r="I1516" s="100">
        <v>26.6</v>
      </c>
      <c r="J1516" s="100">
        <v>3</v>
      </c>
      <c r="K1516" s="100">
        <v>0</v>
      </c>
      <c r="L1516" s="100">
        <v>14</v>
      </c>
      <c r="M1516" s="100">
        <v>21.4</v>
      </c>
      <c r="N1516" s="100">
        <v>0</v>
      </c>
      <c r="O1516" s="100">
        <v>0</v>
      </c>
      <c r="P1516" s="100">
        <v>77</v>
      </c>
      <c r="Q1516" s="100">
        <v>28.6</v>
      </c>
      <c r="R1516" s="100">
        <v>11</v>
      </c>
      <c r="S1516" s="100">
        <v>0</v>
      </c>
      <c r="T1516" s="100">
        <v>22</v>
      </c>
      <c r="U1516" s="100">
        <v>9.1</v>
      </c>
      <c r="V1516" s="100">
        <v>84</v>
      </c>
      <c r="W1516" s="100">
        <v>25</v>
      </c>
      <c r="X1516" s="100" t="s">
        <v>85</v>
      </c>
    </row>
    <row r="1517" spans="1:24">
      <c r="A1517" s="100" t="s">
        <v>1000</v>
      </c>
      <c r="B1517" s="100" t="s">
        <v>1005</v>
      </c>
      <c r="C1517" s="100" t="s">
        <v>861</v>
      </c>
      <c r="D1517" s="100" t="str">
        <f t="shared" si="71"/>
        <v>314010190</v>
      </c>
      <c r="E1517" s="100" t="s">
        <v>812</v>
      </c>
      <c r="F1517" s="100" t="s">
        <v>817</v>
      </c>
      <c r="G1517" s="100" t="s">
        <v>700</v>
      </c>
      <c r="H1517" s="100">
        <v>94</v>
      </c>
      <c r="I1517" s="100">
        <v>43.6</v>
      </c>
      <c r="J1517" s="100">
        <v>3</v>
      </c>
      <c r="K1517" s="100">
        <v>33.299999999999997</v>
      </c>
      <c r="L1517" s="100">
        <v>14</v>
      </c>
      <c r="M1517" s="100">
        <v>21.4</v>
      </c>
      <c r="N1517" s="100">
        <v>0</v>
      </c>
      <c r="O1517" s="100">
        <v>0</v>
      </c>
      <c r="P1517" s="100">
        <v>77</v>
      </c>
      <c r="Q1517" s="100">
        <v>48.1</v>
      </c>
      <c r="R1517" s="100">
        <v>11</v>
      </c>
      <c r="S1517" s="100">
        <v>18.2</v>
      </c>
      <c r="T1517" s="100">
        <v>22</v>
      </c>
      <c r="U1517" s="100">
        <v>18.2</v>
      </c>
      <c r="V1517" s="100">
        <v>84</v>
      </c>
      <c r="W1517" s="100">
        <v>44.1</v>
      </c>
      <c r="X1517" s="100" t="s">
        <v>85</v>
      </c>
    </row>
    <row r="1518" spans="1:24">
      <c r="A1518" s="100" t="s">
        <v>1000</v>
      </c>
      <c r="B1518" s="100" t="s">
        <v>1005</v>
      </c>
      <c r="C1518" s="100" t="s">
        <v>861</v>
      </c>
      <c r="D1518" s="100" t="str">
        <f t="shared" si="71"/>
        <v>314010190</v>
      </c>
      <c r="E1518" s="100" t="s">
        <v>812</v>
      </c>
      <c r="F1518" s="100" t="s">
        <v>818</v>
      </c>
      <c r="G1518" s="100" t="s">
        <v>699</v>
      </c>
      <c r="H1518" s="100">
        <v>95</v>
      </c>
      <c r="I1518" s="100">
        <v>10.5</v>
      </c>
      <c r="J1518" s="100">
        <v>0</v>
      </c>
      <c r="K1518" s="100">
        <v>0</v>
      </c>
      <c r="L1518" s="100">
        <v>20</v>
      </c>
      <c r="M1518" s="100">
        <v>5</v>
      </c>
      <c r="N1518" s="100">
        <v>1</v>
      </c>
      <c r="O1518" s="100">
        <v>0</v>
      </c>
      <c r="P1518" s="100">
        <v>74</v>
      </c>
      <c r="Q1518" s="100">
        <v>12.2</v>
      </c>
      <c r="R1518" s="100">
        <v>18</v>
      </c>
      <c r="S1518" s="100">
        <v>0</v>
      </c>
      <c r="T1518" s="100">
        <v>17</v>
      </c>
      <c r="U1518" s="100">
        <v>0</v>
      </c>
      <c r="V1518" s="100">
        <v>92</v>
      </c>
      <c r="W1518" s="100">
        <v>9.8000000000000007</v>
      </c>
      <c r="X1518" s="100" t="s">
        <v>85</v>
      </c>
    </row>
    <row r="1519" spans="1:24">
      <c r="A1519" s="100" t="s">
        <v>1000</v>
      </c>
      <c r="B1519" s="100" t="s">
        <v>1005</v>
      </c>
      <c r="C1519" s="100" t="s">
        <v>861</v>
      </c>
      <c r="D1519" s="100" t="str">
        <f t="shared" si="71"/>
        <v>314010190</v>
      </c>
      <c r="E1519" s="100" t="s">
        <v>812</v>
      </c>
      <c r="F1519" s="100" t="s">
        <v>818</v>
      </c>
      <c r="G1519" s="100" t="s">
        <v>700</v>
      </c>
      <c r="H1519" s="100">
        <v>95</v>
      </c>
      <c r="I1519" s="100">
        <v>13.7</v>
      </c>
      <c r="J1519" s="100">
        <v>0</v>
      </c>
      <c r="K1519" s="100">
        <v>0</v>
      </c>
      <c r="L1519" s="100">
        <v>20</v>
      </c>
      <c r="M1519" s="100">
        <v>10</v>
      </c>
      <c r="N1519" s="100">
        <v>1</v>
      </c>
      <c r="O1519" s="100">
        <v>0</v>
      </c>
      <c r="P1519" s="100">
        <v>74</v>
      </c>
      <c r="Q1519" s="100">
        <v>14.9</v>
      </c>
      <c r="R1519" s="100">
        <v>18</v>
      </c>
      <c r="S1519" s="100">
        <v>0</v>
      </c>
      <c r="T1519" s="100">
        <v>17</v>
      </c>
      <c r="U1519" s="100">
        <v>0</v>
      </c>
      <c r="V1519" s="100">
        <v>92</v>
      </c>
      <c r="W1519" s="100">
        <v>13.1</v>
      </c>
      <c r="X1519" s="100" t="s">
        <v>85</v>
      </c>
    </row>
    <row r="1520" spans="1:24">
      <c r="A1520" s="100" t="s">
        <v>1000</v>
      </c>
      <c r="B1520" s="100" t="s">
        <v>1005</v>
      </c>
      <c r="C1520" s="100" t="s">
        <v>861</v>
      </c>
      <c r="D1520" s="100" t="str">
        <f t="shared" si="71"/>
        <v>314010190</v>
      </c>
      <c r="E1520" s="100" t="s">
        <v>812</v>
      </c>
      <c r="F1520" s="100" t="s">
        <v>819</v>
      </c>
      <c r="G1520" s="100" t="s">
        <v>699</v>
      </c>
      <c r="H1520" s="100">
        <v>119</v>
      </c>
      <c r="I1520" s="100">
        <v>38.6</v>
      </c>
      <c r="J1520" s="100">
        <v>1</v>
      </c>
      <c r="K1520" s="100">
        <v>0</v>
      </c>
      <c r="L1520" s="100">
        <v>25</v>
      </c>
      <c r="M1520" s="100">
        <v>32</v>
      </c>
      <c r="N1520" s="100">
        <v>1</v>
      </c>
      <c r="O1520" s="100">
        <v>0</v>
      </c>
      <c r="P1520" s="100">
        <v>92</v>
      </c>
      <c r="Q1520" s="100">
        <v>41.3</v>
      </c>
      <c r="R1520" s="100">
        <v>20</v>
      </c>
      <c r="S1520" s="100">
        <v>10</v>
      </c>
      <c r="T1520" s="100">
        <v>26</v>
      </c>
      <c r="U1520" s="100">
        <v>11.5</v>
      </c>
      <c r="V1520" s="100">
        <v>107</v>
      </c>
      <c r="W1520" s="100">
        <v>39.200000000000003</v>
      </c>
      <c r="X1520" s="100" t="s">
        <v>85</v>
      </c>
    </row>
    <row r="1521" spans="1:24">
      <c r="A1521" s="100" t="s">
        <v>1000</v>
      </c>
      <c r="B1521" s="100" t="s">
        <v>1005</v>
      </c>
      <c r="C1521" s="100" t="s">
        <v>861</v>
      </c>
      <c r="D1521" s="100" t="str">
        <f t="shared" si="71"/>
        <v>314010190</v>
      </c>
      <c r="E1521" s="100" t="s">
        <v>812</v>
      </c>
      <c r="F1521" s="100" t="s">
        <v>819</v>
      </c>
      <c r="G1521" s="100" t="s">
        <v>700</v>
      </c>
      <c r="H1521" s="100">
        <v>118</v>
      </c>
      <c r="I1521" s="100">
        <v>28.8</v>
      </c>
      <c r="J1521" s="100">
        <v>1</v>
      </c>
      <c r="K1521" s="100">
        <v>0</v>
      </c>
      <c r="L1521" s="100">
        <v>24</v>
      </c>
      <c r="M1521" s="100">
        <v>29.2</v>
      </c>
      <c r="N1521" s="100">
        <v>1</v>
      </c>
      <c r="O1521" s="100">
        <v>100</v>
      </c>
      <c r="P1521" s="100">
        <v>92</v>
      </c>
      <c r="Q1521" s="100">
        <v>28.3</v>
      </c>
      <c r="R1521" s="100">
        <v>20</v>
      </c>
      <c r="S1521" s="100">
        <v>10</v>
      </c>
      <c r="T1521" s="100">
        <v>25</v>
      </c>
      <c r="U1521" s="100">
        <v>16</v>
      </c>
      <c r="V1521" s="100">
        <v>106</v>
      </c>
      <c r="W1521" s="100">
        <v>25.5</v>
      </c>
      <c r="X1521" s="100" t="s">
        <v>85</v>
      </c>
    </row>
    <row r="1522" spans="1:24">
      <c r="A1522" s="100" t="s">
        <v>1000</v>
      </c>
      <c r="B1522" s="100" t="s">
        <v>1005</v>
      </c>
      <c r="C1522" s="100" t="s">
        <v>898</v>
      </c>
      <c r="D1522" s="100" t="str">
        <f t="shared" si="71"/>
        <v>314010220</v>
      </c>
      <c r="E1522" s="100" t="s">
        <v>812</v>
      </c>
      <c r="F1522" s="100" t="s">
        <v>814</v>
      </c>
      <c r="G1522" s="100" t="s">
        <v>699</v>
      </c>
      <c r="H1522" s="100">
        <v>81</v>
      </c>
      <c r="I1522" s="100">
        <v>30.9</v>
      </c>
      <c r="J1522" s="100">
        <v>0</v>
      </c>
      <c r="K1522" s="100">
        <v>0</v>
      </c>
      <c r="L1522" s="100">
        <v>8</v>
      </c>
      <c r="M1522" s="100">
        <v>25</v>
      </c>
      <c r="N1522" s="100">
        <v>1</v>
      </c>
      <c r="O1522" s="100">
        <v>0</v>
      </c>
      <c r="P1522" s="100">
        <v>72</v>
      </c>
      <c r="Q1522" s="100">
        <v>31.9</v>
      </c>
      <c r="R1522" s="100">
        <v>4</v>
      </c>
      <c r="S1522" s="100">
        <v>0</v>
      </c>
      <c r="T1522" s="100">
        <v>8</v>
      </c>
      <c r="U1522" s="100">
        <v>12.5</v>
      </c>
      <c r="V1522" s="100">
        <v>79</v>
      </c>
      <c r="W1522" s="100">
        <v>31.6</v>
      </c>
      <c r="X1522" s="100" t="s">
        <v>78</v>
      </c>
    </row>
    <row r="1523" spans="1:24">
      <c r="A1523" s="100" t="s">
        <v>1000</v>
      </c>
      <c r="B1523" s="100" t="s">
        <v>1005</v>
      </c>
      <c r="C1523" s="100" t="s">
        <v>898</v>
      </c>
      <c r="D1523" s="100" t="str">
        <f t="shared" si="71"/>
        <v>314010220</v>
      </c>
      <c r="E1523" s="100" t="s">
        <v>812</v>
      </c>
      <c r="F1523" s="100" t="s">
        <v>814</v>
      </c>
      <c r="G1523" s="100" t="s">
        <v>700</v>
      </c>
      <c r="H1523" s="100">
        <v>81</v>
      </c>
      <c r="I1523" s="100">
        <v>54.3</v>
      </c>
      <c r="J1523" s="100">
        <v>0</v>
      </c>
      <c r="K1523" s="100">
        <v>0</v>
      </c>
      <c r="L1523" s="100">
        <v>8</v>
      </c>
      <c r="M1523" s="100">
        <v>37.5</v>
      </c>
      <c r="N1523" s="100">
        <v>1</v>
      </c>
      <c r="O1523" s="100">
        <v>0</v>
      </c>
      <c r="P1523" s="100">
        <v>72</v>
      </c>
      <c r="Q1523" s="100">
        <v>57</v>
      </c>
      <c r="R1523" s="100">
        <v>4</v>
      </c>
      <c r="S1523" s="100">
        <v>50</v>
      </c>
      <c r="T1523" s="100">
        <v>8</v>
      </c>
      <c r="U1523" s="100">
        <v>25</v>
      </c>
      <c r="V1523" s="100">
        <v>79</v>
      </c>
      <c r="W1523" s="100">
        <v>55.7</v>
      </c>
      <c r="X1523" s="100" t="s">
        <v>78</v>
      </c>
    </row>
    <row r="1524" spans="1:24">
      <c r="A1524" s="100" t="s">
        <v>1000</v>
      </c>
      <c r="B1524" s="100" t="s">
        <v>1005</v>
      </c>
      <c r="C1524" s="100" t="s">
        <v>898</v>
      </c>
      <c r="D1524" s="100" t="str">
        <f t="shared" si="71"/>
        <v>314010220</v>
      </c>
      <c r="E1524" s="100" t="s">
        <v>812</v>
      </c>
      <c r="F1524" s="100" t="s">
        <v>815</v>
      </c>
      <c r="G1524" s="100" t="s">
        <v>699</v>
      </c>
      <c r="H1524" s="100">
        <v>101</v>
      </c>
      <c r="I1524" s="100">
        <v>19.8</v>
      </c>
      <c r="J1524" s="100">
        <v>3</v>
      </c>
      <c r="K1524" s="100">
        <v>66.7</v>
      </c>
      <c r="L1524" s="100">
        <v>16</v>
      </c>
      <c r="M1524" s="100">
        <v>12.5</v>
      </c>
      <c r="N1524" s="100">
        <v>0</v>
      </c>
      <c r="O1524" s="100">
        <v>0</v>
      </c>
      <c r="P1524" s="100">
        <v>82</v>
      </c>
      <c r="Q1524" s="100">
        <v>19.5</v>
      </c>
      <c r="R1524" s="100">
        <v>9</v>
      </c>
      <c r="S1524" s="100">
        <v>0</v>
      </c>
      <c r="T1524" s="100">
        <v>16</v>
      </c>
      <c r="U1524" s="100">
        <v>6.3</v>
      </c>
      <c r="V1524" s="100">
        <v>91</v>
      </c>
      <c r="W1524" s="100">
        <v>20.9</v>
      </c>
      <c r="X1524" s="100" t="s">
        <v>78</v>
      </c>
    </row>
    <row r="1525" spans="1:24">
      <c r="A1525" s="100" t="s">
        <v>1000</v>
      </c>
      <c r="B1525" s="100" t="s">
        <v>1005</v>
      </c>
      <c r="C1525" s="100" t="s">
        <v>898</v>
      </c>
      <c r="D1525" s="100" t="str">
        <f t="shared" si="71"/>
        <v>314010220</v>
      </c>
      <c r="E1525" s="100" t="s">
        <v>812</v>
      </c>
      <c r="F1525" s="100" t="s">
        <v>815</v>
      </c>
      <c r="G1525" s="100" t="s">
        <v>700</v>
      </c>
      <c r="H1525" s="100">
        <v>101</v>
      </c>
      <c r="I1525" s="100">
        <v>49.5</v>
      </c>
      <c r="J1525" s="100">
        <v>3</v>
      </c>
      <c r="K1525" s="100">
        <v>66.7</v>
      </c>
      <c r="L1525" s="100">
        <v>16</v>
      </c>
      <c r="M1525" s="100">
        <v>37.5</v>
      </c>
      <c r="N1525" s="100">
        <v>0</v>
      </c>
      <c r="O1525" s="100">
        <v>0</v>
      </c>
      <c r="P1525" s="100">
        <v>82</v>
      </c>
      <c r="Q1525" s="100">
        <v>51.3</v>
      </c>
      <c r="R1525" s="100">
        <v>9</v>
      </c>
      <c r="S1525" s="100">
        <v>44.4</v>
      </c>
      <c r="T1525" s="100">
        <v>16</v>
      </c>
      <c r="U1525" s="100">
        <v>37.6</v>
      </c>
      <c r="V1525" s="100">
        <v>91</v>
      </c>
      <c r="W1525" s="100">
        <v>50.6</v>
      </c>
      <c r="X1525" s="100" t="s">
        <v>78</v>
      </c>
    </row>
    <row r="1526" spans="1:24">
      <c r="A1526" s="100" t="s">
        <v>1000</v>
      </c>
      <c r="B1526" s="100" t="s">
        <v>1005</v>
      </c>
      <c r="C1526" s="100" t="s">
        <v>898</v>
      </c>
      <c r="D1526" s="100" t="str">
        <f t="shared" si="71"/>
        <v>314010220</v>
      </c>
      <c r="E1526" s="100" t="s">
        <v>812</v>
      </c>
      <c r="F1526" s="100" t="s">
        <v>816</v>
      </c>
      <c r="G1526" s="100" t="s">
        <v>699</v>
      </c>
      <c r="H1526" s="100">
        <v>105</v>
      </c>
      <c r="I1526" s="100">
        <v>31.4</v>
      </c>
      <c r="J1526" s="100">
        <v>6</v>
      </c>
      <c r="K1526" s="100">
        <v>33.299999999999997</v>
      </c>
      <c r="L1526" s="100">
        <v>12</v>
      </c>
      <c r="M1526" s="100">
        <v>16.7</v>
      </c>
      <c r="N1526" s="100">
        <v>0</v>
      </c>
      <c r="O1526" s="100">
        <v>0</v>
      </c>
      <c r="P1526" s="100">
        <v>87</v>
      </c>
      <c r="Q1526" s="100">
        <v>33.299999999999997</v>
      </c>
      <c r="R1526" s="100">
        <v>4</v>
      </c>
      <c r="S1526" s="100">
        <v>25</v>
      </c>
      <c r="T1526" s="100">
        <v>19</v>
      </c>
      <c r="U1526" s="100">
        <v>5.3</v>
      </c>
      <c r="V1526" s="100">
        <v>98</v>
      </c>
      <c r="W1526" s="100">
        <v>31.6</v>
      </c>
      <c r="X1526" s="100" t="s">
        <v>78</v>
      </c>
    </row>
    <row r="1527" spans="1:24">
      <c r="A1527" s="100" t="s">
        <v>1000</v>
      </c>
      <c r="B1527" s="100" t="s">
        <v>1005</v>
      </c>
      <c r="C1527" s="100" t="s">
        <v>898</v>
      </c>
      <c r="D1527" s="100" t="str">
        <f t="shared" si="71"/>
        <v>314010220</v>
      </c>
      <c r="E1527" s="100" t="s">
        <v>812</v>
      </c>
      <c r="F1527" s="100" t="s">
        <v>816</v>
      </c>
      <c r="G1527" s="100" t="s">
        <v>700</v>
      </c>
      <c r="H1527" s="100">
        <v>105</v>
      </c>
      <c r="I1527" s="100">
        <v>64.7</v>
      </c>
      <c r="J1527" s="100">
        <v>6</v>
      </c>
      <c r="K1527" s="100">
        <v>16.7</v>
      </c>
      <c r="L1527" s="100">
        <v>12</v>
      </c>
      <c r="M1527" s="100">
        <v>41.7</v>
      </c>
      <c r="N1527" s="100">
        <v>0</v>
      </c>
      <c r="O1527" s="100">
        <v>0</v>
      </c>
      <c r="P1527" s="100">
        <v>87</v>
      </c>
      <c r="Q1527" s="100">
        <v>71.3</v>
      </c>
      <c r="R1527" s="100">
        <v>4</v>
      </c>
      <c r="S1527" s="100">
        <v>75</v>
      </c>
      <c r="T1527" s="100">
        <v>19</v>
      </c>
      <c r="U1527" s="100">
        <v>15.8</v>
      </c>
      <c r="V1527" s="100">
        <v>98</v>
      </c>
      <c r="W1527" s="100">
        <v>65.3</v>
      </c>
      <c r="X1527" s="100" t="s">
        <v>78</v>
      </c>
    </row>
    <row r="1528" spans="1:24">
      <c r="A1528" s="100" t="s">
        <v>1000</v>
      </c>
      <c r="B1528" s="100" t="s">
        <v>1005</v>
      </c>
      <c r="C1528" s="100" t="s">
        <v>898</v>
      </c>
      <c r="D1528" s="100" t="str">
        <f t="shared" si="71"/>
        <v>314010220</v>
      </c>
      <c r="E1528" s="100" t="s">
        <v>812</v>
      </c>
      <c r="F1528" s="100" t="s">
        <v>817</v>
      </c>
      <c r="G1528" s="100" t="s">
        <v>699</v>
      </c>
      <c r="H1528" s="100">
        <v>105</v>
      </c>
      <c r="I1528" s="100">
        <v>31.5</v>
      </c>
      <c r="J1528" s="100">
        <v>3</v>
      </c>
      <c r="K1528" s="100">
        <v>33.299999999999997</v>
      </c>
      <c r="L1528" s="100">
        <v>16</v>
      </c>
      <c r="M1528" s="100">
        <v>12.5</v>
      </c>
      <c r="N1528" s="100">
        <v>1</v>
      </c>
      <c r="O1528" s="100">
        <v>100</v>
      </c>
      <c r="P1528" s="100">
        <v>85</v>
      </c>
      <c r="Q1528" s="100">
        <v>34.1</v>
      </c>
      <c r="R1528" s="100">
        <v>6</v>
      </c>
      <c r="S1528" s="100">
        <v>0</v>
      </c>
      <c r="T1528" s="100">
        <v>21</v>
      </c>
      <c r="U1528" s="100">
        <v>14.3</v>
      </c>
      <c r="V1528" s="100">
        <v>93</v>
      </c>
      <c r="W1528" s="100">
        <v>30.1</v>
      </c>
      <c r="X1528" s="100" t="s">
        <v>78</v>
      </c>
    </row>
    <row r="1529" spans="1:24">
      <c r="A1529" s="100" t="s">
        <v>1000</v>
      </c>
      <c r="B1529" s="100" t="s">
        <v>1005</v>
      </c>
      <c r="C1529" s="100" t="s">
        <v>898</v>
      </c>
      <c r="D1529" s="100" t="str">
        <f t="shared" si="71"/>
        <v>314010220</v>
      </c>
      <c r="E1529" s="100" t="s">
        <v>812</v>
      </c>
      <c r="F1529" s="100" t="s">
        <v>817</v>
      </c>
      <c r="G1529" s="100" t="s">
        <v>700</v>
      </c>
      <c r="H1529" s="100">
        <v>105</v>
      </c>
      <c r="I1529" s="100">
        <v>51.4</v>
      </c>
      <c r="J1529" s="100">
        <v>3</v>
      </c>
      <c r="K1529" s="100">
        <v>100</v>
      </c>
      <c r="L1529" s="100">
        <v>16</v>
      </c>
      <c r="M1529" s="100">
        <v>25</v>
      </c>
      <c r="N1529" s="100">
        <v>1</v>
      </c>
      <c r="O1529" s="100">
        <v>0</v>
      </c>
      <c r="P1529" s="100">
        <v>85</v>
      </c>
      <c r="Q1529" s="100">
        <v>55.3</v>
      </c>
      <c r="R1529" s="100">
        <v>6</v>
      </c>
      <c r="S1529" s="100">
        <v>33.299999999999997</v>
      </c>
      <c r="T1529" s="100">
        <v>21</v>
      </c>
      <c r="U1529" s="100">
        <v>23.8</v>
      </c>
      <c r="V1529" s="100">
        <v>93</v>
      </c>
      <c r="W1529" s="100">
        <v>49.5</v>
      </c>
      <c r="X1529" s="100" t="s">
        <v>78</v>
      </c>
    </row>
    <row r="1530" spans="1:24">
      <c r="A1530" s="100" t="s">
        <v>1000</v>
      </c>
      <c r="B1530" s="100" t="s">
        <v>1005</v>
      </c>
      <c r="C1530" s="100" t="s">
        <v>898</v>
      </c>
      <c r="D1530" s="100" t="str">
        <f t="shared" si="71"/>
        <v>314010220</v>
      </c>
      <c r="E1530" s="100" t="s">
        <v>812</v>
      </c>
      <c r="F1530" s="100" t="s">
        <v>818</v>
      </c>
      <c r="G1530" s="100" t="s">
        <v>699</v>
      </c>
      <c r="H1530" s="100">
        <v>95</v>
      </c>
      <c r="I1530" s="100">
        <v>38.9</v>
      </c>
      <c r="J1530" s="100">
        <v>8</v>
      </c>
      <c r="K1530" s="100">
        <v>50</v>
      </c>
      <c r="L1530" s="100">
        <v>10</v>
      </c>
      <c r="M1530" s="100">
        <v>20</v>
      </c>
      <c r="N1530" s="100">
        <v>0</v>
      </c>
      <c r="O1530" s="100">
        <v>0</v>
      </c>
      <c r="P1530" s="100">
        <v>77</v>
      </c>
      <c r="Q1530" s="100">
        <v>40.299999999999997</v>
      </c>
      <c r="R1530" s="100">
        <v>4</v>
      </c>
      <c r="S1530" s="100">
        <v>0</v>
      </c>
      <c r="T1530" s="100">
        <v>12</v>
      </c>
      <c r="U1530" s="100">
        <v>8.3000000000000007</v>
      </c>
      <c r="V1530" s="100">
        <v>84</v>
      </c>
      <c r="W1530" s="100">
        <v>38.1</v>
      </c>
      <c r="X1530" s="100" t="s">
        <v>78</v>
      </c>
    </row>
    <row r="1531" spans="1:24">
      <c r="A1531" s="100" t="s">
        <v>1000</v>
      </c>
      <c r="B1531" s="100" t="s">
        <v>1005</v>
      </c>
      <c r="C1531" s="100" t="s">
        <v>898</v>
      </c>
      <c r="D1531" s="100" t="str">
        <f t="shared" si="71"/>
        <v>314010220</v>
      </c>
      <c r="E1531" s="100" t="s">
        <v>812</v>
      </c>
      <c r="F1531" s="100" t="s">
        <v>818</v>
      </c>
      <c r="G1531" s="100" t="s">
        <v>700</v>
      </c>
      <c r="H1531" s="100">
        <v>95</v>
      </c>
      <c r="I1531" s="100">
        <v>42.1</v>
      </c>
      <c r="J1531" s="100">
        <v>8</v>
      </c>
      <c r="K1531" s="100">
        <v>62.5</v>
      </c>
      <c r="L1531" s="100">
        <v>10</v>
      </c>
      <c r="M1531" s="100">
        <v>40</v>
      </c>
      <c r="N1531" s="100">
        <v>0</v>
      </c>
      <c r="O1531" s="100">
        <v>0</v>
      </c>
      <c r="P1531" s="100">
        <v>77</v>
      </c>
      <c r="Q1531" s="100">
        <v>40.299999999999997</v>
      </c>
      <c r="R1531" s="100">
        <v>4</v>
      </c>
      <c r="S1531" s="100">
        <v>0</v>
      </c>
      <c r="T1531" s="100">
        <v>12</v>
      </c>
      <c r="U1531" s="100">
        <v>8.3000000000000007</v>
      </c>
      <c r="V1531" s="100">
        <v>84</v>
      </c>
      <c r="W1531" s="100">
        <v>41.7</v>
      </c>
      <c r="X1531" s="100" t="s">
        <v>78</v>
      </c>
    </row>
    <row r="1532" spans="1:24">
      <c r="A1532" s="100" t="s">
        <v>1000</v>
      </c>
      <c r="B1532" s="100" t="s">
        <v>1005</v>
      </c>
      <c r="C1532" s="100" t="s">
        <v>898</v>
      </c>
      <c r="D1532" s="100" t="str">
        <f t="shared" si="71"/>
        <v>314010220</v>
      </c>
      <c r="E1532" s="100" t="s">
        <v>812</v>
      </c>
      <c r="F1532" s="100" t="s">
        <v>819</v>
      </c>
      <c r="G1532" s="100" t="s">
        <v>699</v>
      </c>
      <c r="H1532" s="100">
        <v>107</v>
      </c>
      <c r="I1532" s="100">
        <v>55.2</v>
      </c>
      <c r="J1532" s="100">
        <v>4</v>
      </c>
      <c r="K1532" s="100">
        <v>75</v>
      </c>
      <c r="L1532" s="100">
        <v>23</v>
      </c>
      <c r="M1532" s="100">
        <v>34.799999999999997</v>
      </c>
      <c r="N1532" s="100">
        <v>0</v>
      </c>
      <c r="O1532" s="100">
        <v>0</v>
      </c>
      <c r="P1532" s="100">
        <v>80</v>
      </c>
      <c r="Q1532" s="100">
        <v>60</v>
      </c>
      <c r="R1532" s="100">
        <v>3</v>
      </c>
      <c r="S1532" s="100">
        <v>0</v>
      </c>
      <c r="T1532" s="100">
        <v>17</v>
      </c>
      <c r="U1532" s="100">
        <v>23.5</v>
      </c>
      <c r="V1532" s="100">
        <v>100</v>
      </c>
      <c r="W1532" s="100">
        <v>55</v>
      </c>
      <c r="X1532" s="100" t="s">
        <v>78</v>
      </c>
    </row>
    <row r="1533" spans="1:24">
      <c r="A1533" s="100" t="s">
        <v>1000</v>
      </c>
      <c r="B1533" s="100" t="s">
        <v>1005</v>
      </c>
      <c r="C1533" s="100" t="s">
        <v>898</v>
      </c>
      <c r="D1533" s="100" t="str">
        <f t="shared" si="71"/>
        <v>314010220</v>
      </c>
      <c r="E1533" s="100" t="s">
        <v>812</v>
      </c>
      <c r="F1533" s="100" t="s">
        <v>819</v>
      </c>
      <c r="G1533" s="100" t="s">
        <v>700</v>
      </c>
      <c r="H1533" s="100">
        <v>106</v>
      </c>
      <c r="I1533" s="100">
        <v>46.2</v>
      </c>
      <c r="J1533" s="100">
        <v>4</v>
      </c>
      <c r="K1533" s="100">
        <v>50</v>
      </c>
      <c r="L1533" s="100">
        <v>22</v>
      </c>
      <c r="M1533" s="100">
        <v>31.8</v>
      </c>
      <c r="N1533" s="100">
        <v>0</v>
      </c>
      <c r="O1533" s="100">
        <v>0</v>
      </c>
      <c r="P1533" s="100">
        <v>80</v>
      </c>
      <c r="Q1533" s="100">
        <v>50.1</v>
      </c>
      <c r="R1533" s="100">
        <v>3</v>
      </c>
      <c r="S1533" s="100">
        <v>33.299999999999997</v>
      </c>
      <c r="T1533" s="100">
        <v>17</v>
      </c>
      <c r="U1533" s="100">
        <v>11.8</v>
      </c>
      <c r="V1533" s="100">
        <v>99</v>
      </c>
      <c r="W1533" s="100">
        <v>47.5</v>
      </c>
      <c r="X1533" s="100" t="s">
        <v>78</v>
      </c>
    </row>
    <row r="1534" spans="1:24">
      <c r="A1534" s="100" t="s">
        <v>1000</v>
      </c>
      <c r="B1534" s="100" t="s">
        <v>1005</v>
      </c>
      <c r="C1534" s="100" t="s">
        <v>1007</v>
      </c>
      <c r="D1534" s="100" t="str">
        <f t="shared" ref="D1534:D1557" si="72">A1534&amp;B1534&amp;C1534</f>
        <v>314010240</v>
      </c>
      <c r="E1534" s="100" t="s">
        <v>812</v>
      </c>
      <c r="F1534" s="100" t="s">
        <v>814</v>
      </c>
      <c r="G1534" s="100" t="s">
        <v>699</v>
      </c>
      <c r="H1534" s="100">
        <v>37</v>
      </c>
      <c r="I1534" s="100">
        <v>18.899999999999999</v>
      </c>
      <c r="J1534" s="100">
        <v>3</v>
      </c>
      <c r="K1534" s="100">
        <v>0</v>
      </c>
      <c r="L1534" s="100">
        <v>21</v>
      </c>
      <c r="M1534" s="100">
        <v>19</v>
      </c>
      <c r="N1534" s="100">
        <v>0</v>
      </c>
      <c r="O1534" s="100">
        <v>0</v>
      </c>
      <c r="P1534" s="100">
        <v>13</v>
      </c>
      <c r="Q1534" s="100">
        <v>23.1</v>
      </c>
      <c r="R1534" s="100">
        <v>2</v>
      </c>
      <c r="S1534" s="100">
        <v>50</v>
      </c>
      <c r="T1534" s="100">
        <v>6</v>
      </c>
      <c r="U1534" s="100">
        <v>16.7</v>
      </c>
      <c r="V1534" s="100">
        <v>31</v>
      </c>
      <c r="W1534" s="100">
        <v>19.399999999999999</v>
      </c>
      <c r="X1534" s="100" t="s">
        <v>78</v>
      </c>
    </row>
    <row r="1535" spans="1:24">
      <c r="A1535" s="100" t="s">
        <v>1000</v>
      </c>
      <c r="B1535" s="100" t="s">
        <v>1005</v>
      </c>
      <c r="C1535" s="100" t="s">
        <v>1007</v>
      </c>
      <c r="D1535" s="100" t="str">
        <f t="shared" si="72"/>
        <v>314010240</v>
      </c>
      <c r="E1535" s="100" t="s">
        <v>812</v>
      </c>
      <c r="F1535" s="100" t="s">
        <v>814</v>
      </c>
      <c r="G1535" s="100" t="s">
        <v>700</v>
      </c>
      <c r="H1535" s="100">
        <v>37</v>
      </c>
      <c r="I1535" s="100">
        <v>48.6</v>
      </c>
      <c r="J1535" s="100">
        <v>3</v>
      </c>
      <c r="K1535" s="100">
        <v>66.7</v>
      </c>
      <c r="L1535" s="100">
        <v>21</v>
      </c>
      <c r="M1535" s="100">
        <v>47.7</v>
      </c>
      <c r="N1535" s="100">
        <v>0</v>
      </c>
      <c r="O1535" s="100">
        <v>0</v>
      </c>
      <c r="P1535" s="100">
        <v>13</v>
      </c>
      <c r="Q1535" s="100">
        <v>46.2</v>
      </c>
      <c r="R1535" s="100">
        <v>2</v>
      </c>
      <c r="S1535" s="100">
        <v>100</v>
      </c>
      <c r="T1535" s="100">
        <v>6</v>
      </c>
      <c r="U1535" s="100">
        <v>66.7</v>
      </c>
      <c r="V1535" s="100">
        <v>31</v>
      </c>
      <c r="W1535" s="100">
        <v>48.4</v>
      </c>
      <c r="X1535" s="100" t="s">
        <v>78</v>
      </c>
    </row>
    <row r="1536" spans="1:24">
      <c r="A1536" s="100" t="s">
        <v>1000</v>
      </c>
      <c r="B1536" s="100" t="s">
        <v>1005</v>
      </c>
      <c r="C1536" s="100" t="s">
        <v>1007</v>
      </c>
      <c r="D1536" s="100" t="str">
        <f t="shared" si="72"/>
        <v>314010240</v>
      </c>
      <c r="E1536" s="100" t="s">
        <v>812</v>
      </c>
      <c r="F1536" s="100" t="s">
        <v>815</v>
      </c>
      <c r="G1536" s="100" t="s">
        <v>699</v>
      </c>
      <c r="H1536" s="100">
        <v>39</v>
      </c>
      <c r="I1536" s="100">
        <v>17.899999999999999</v>
      </c>
      <c r="J1536" s="100">
        <v>1</v>
      </c>
      <c r="K1536" s="100">
        <v>0</v>
      </c>
      <c r="L1536" s="100">
        <v>17</v>
      </c>
      <c r="M1536" s="100">
        <v>5.9</v>
      </c>
      <c r="N1536" s="100">
        <v>0</v>
      </c>
      <c r="O1536" s="100">
        <v>0</v>
      </c>
      <c r="P1536" s="100">
        <v>21</v>
      </c>
      <c r="Q1536" s="100">
        <v>28.6</v>
      </c>
      <c r="R1536" s="100">
        <v>2</v>
      </c>
      <c r="S1536" s="100">
        <v>0</v>
      </c>
      <c r="T1536" s="100">
        <v>11</v>
      </c>
      <c r="U1536" s="100">
        <v>9.1</v>
      </c>
      <c r="V1536" s="100">
        <v>37</v>
      </c>
      <c r="W1536" s="100">
        <v>18.899999999999999</v>
      </c>
      <c r="X1536" s="100" t="s">
        <v>78</v>
      </c>
    </row>
    <row r="1537" spans="1:24">
      <c r="A1537" s="100" t="s">
        <v>1000</v>
      </c>
      <c r="B1537" s="100" t="s">
        <v>1005</v>
      </c>
      <c r="C1537" s="100" t="s">
        <v>1007</v>
      </c>
      <c r="D1537" s="100" t="str">
        <f t="shared" si="72"/>
        <v>314010240</v>
      </c>
      <c r="E1537" s="100" t="s">
        <v>812</v>
      </c>
      <c r="F1537" s="100" t="s">
        <v>815</v>
      </c>
      <c r="G1537" s="100" t="s">
        <v>700</v>
      </c>
      <c r="H1537" s="100">
        <v>39</v>
      </c>
      <c r="I1537" s="100">
        <v>28.2</v>
      </c>
      <c r="J1537" s="100">
        <v>1</v>
      </c>
      <c r="K1537" s="100">
        <v>100</v>
      </c>
      <c r="L1537" s="100">
        <v>17</v>
      </c>
      <c r="M1537" s="100">
        <v>17.600000000000001</v>
      </c>
      <c r="N1537" s="100">
        <v>0</v>
      </c>
      <c r="O1537" s="100">
        <v>0</v>
      </c>
      <c r="P1537" s="100">
        <v>21</v>
      </c>
      <c r="Q1537" s="100">
        <v>33.4</v>
      </c>
      <c r="R1537" s="100">
        <v>2</v>
      </c>
      <c r="S1537" s="100">
        <v>100</v>
      </c>
      <c r="T1537" s="100">
        <v>11</v>
      </c>
      <c r="U1537" s="100">
        <v>0</v>
      </c>
      <c r="V1537" s="100">
        <v>37</v>
      </c>
      <c r="W1537" s="100">
        <v>27</v>
      </c>
      <c r="X1537" s="100" t="s">
        <v>78</v>
      </c>
    </row>
    <row r="1538" spans="1:24">
      <c r="A1538" s="100" t="s">
        <v>1000</v>
      </c>
      <c r="B1538" s="100" t="s">
        <v>1005</v>
      </c>
      <c r="C1538" s="100" t="s">
        <v>1007</v>
      </c>
      <c r="D1538" s="100" t="str">
        <f t="shared" si="72"/>
        <v>314010240</v>
      </c>
      <c r="E1538" s="100" t="s">
        <v>812</v>
      </c>
      <c r="F1538" s="100" t="s">
        <v>816</v>
      </c>
      <c r="G1538" s="100" t="s">
        <v>699</v>
      </c>
      <c r="H1538" s="100">
        <v>38</v>
      </c>
      <c r="I1538" s="100">
        <v>26.3</v>
      </c>
      <c r="J1538" s="100">
        <v>0</v>
      </c>
      <c r="K1538" s="100">
        <v>0</v>
      </c>
      <c r="L1538" s="100">
        <v>23</v>
      </c>
      <c r="M1538" s="100">
        <v>17.399999999999999</v>
      </c>
      <c r="N1538" s="100">
        <v>0</v>
      </c>
      <c r="O1538" s="100">
        <v>0</v>
      </c>
      <c r="P1538" s="100">
        <v>15</v>
      </c>
      <c r="Q1538" s="100">
        <v>40</v>
      </c>
      <c r="R1538" s="100">
        <v>1</v>
      </c>
      <c r="S1538" s="100">
        <v>0</v>
      </c>
      <c r="T1538" s="100">
        <v>12</v>
      </c>
      <c r="U1538" s="100">
        <v>25</v>
      </c>
      <c r="V1538" s="100">
        <v>31</v>
      </c>
      <c r="W1538" s="100">
        <v>29</v>
      </c>
      <c r="X1538" s="100" t="s">
        <v>78</v>
      </c>
    </row>
    <row r="1539" spans="1:24">
      <c r="A1539" s="100" t="s">
        <v>1000</v>
      </c>
      <c r="B1539" s="100" t="s">
        <v>1005</v>
      </c>
      <c r="C1539" s="100" t="s">
        <v>1007</v>
      </c>
      <c r="D1539" s="100" t="str">
        <f t="shared" si="72"/>
        <v>314010240</v>
      </c>
      <c r="E1539" s="100" t="s">
        <v>812</v>
      </c>
      <c r="F1539" s="100" t="s">
        <v>816</v>
      </c>
      <c r="G1539" s="100" t="s">
        <v>700</v>
      </c>
      <c r="H1539" s="100">
        <v>38</v>
      </c>
      <c r="I1539" s="100">
        <v>52.7</v>
      </c>
      <c r="J1539" s="100">
        <v>0</v>
      </c>
      <c r="K1539" s="100">
        <v>0</v>
      </c>
      <c r="L1539" s="100">
        <v>23</v>
      </c>
      <c r="M1539" s="100">
        <v>52.1</v>
      </c>
      <c r="N1539" s="100">
        <v>0</v>
      </c>
      <c r="O1539" s="100">
        <v>0</v>
      </c>
      <c r="P1539" s="100">
        <v>15</v>
      </c>
      <c r="Q1539" s="100">
        <v>53.3</v>
      </c>
      <c r="R1539" s="100">
        <v>1</v>
      </c>
      <c r="S1539" s="100">
        <v>0</v>
      </c>
      <c r="T1539" s="100">
        <v>12</v>
      </c>
      <c r="U1539" s="100">
        <v>41.7</v>
      </c>
      <c r="V1539" s="100">
        <v>31</v>
      </c>
      <c r="W1539" s="100">
        <v>54.8</v>
      </c>
      <c r="X1539" s="100" t="s">
        <v>78</v>
      </c>
    </row>
    <row r="1540" spans="1:24">
      <c r="A1540" s="100" t="s">
        <v>1000</v>
      </c>
      <c r="B1540" s="100" t="s">
        <v>1005</v>
      </c>
      <c r="C1540" s="100" t="s">
        <v>1007</v>
      </c>
      <c r="D1540" s="100" t="str">
        <f t="shared" si="72"/>
        <v>314010240</v>
      </c>
      <c r="E1540" s="100" t="s">
        <v>812</v>
      </c>
      <c r="F1540" s="100" t="s">
        <v>817</v>
      </c>
      <c r="G1540" s="100" t="s">
        <v>699</v>
      </c>
      <c r="H1540" s="100">
        <v>42</v>
      </c>
      <c r="I1540" s="100">
        <v>42.9</v>
      </c>
      <c r="J1540" s="100">
        <v>1</v>
      </c>
      <c r="K1540" s="100">
        <v>100</v>
      </c>
      <c r="L1540" s="100">
        <v>23</v>
      </c>
      <c r="M1540" s="100">
        <v>26</v>
      </c>
      <c r="N1540" s="100">
        <v>0</v>
      </c>
      <c r="O1540" s="100">
        <v>0</v>
      </c>
      <c r="P1540" s="100">
        <v>18</v>
      </c>
      <c r="Q1540" s="100">
        <v>61.1</v>
      </c>
      <c r="R1540" s="100">
        <v>1</v>
      </c>
      <c r="S1540" s="100">
        <v>0</v>
      </c>
      <c r="T1540" s="100">
        <v>16</v>
      </c>
      <c r="U1540" s="100">
        <v>0</v>
      </c>
      <c r="V1540" s="100">
        <v>36</v>
      </c>
      <c r="W1540" s="100">
        <v>41.7</v>
      </c>
      <c r="X1540" s="100" t="s">
        <v>78</v>
      </c>
    </row>
    <row r="1541" spans="1:24">
      <c r="A1541" s="100" t="s">
        <v>1000</v>
      </c>
      <c r="B1541" s="100" t="s">
        <v>1005</v>
      </c>
      <c r="C1541" s="100" t="s">
        <v>1007</v>
      </c>
      <c r="D1541" s="100" t="str">
        <f t="shared" si="72"/>
        <v>314010240</v>
      </c>
      <c r="E1541" s="100" t="s">
        <v>812</v>
      </c>
      <c r="F1541" s="100" t="s">
        <v>817</v>
      </c>
      <c r="G1541" s="100" t="s">
        <v>700</v>
      </c>
      <c r="H1541" s="100">
        <v>42</v>
      </c>
      <c r="I1541" s="100">
        <v>59.5</v>
      </c>
      <c r="J1541" s="100">
        <v>1</v>
      </c>
      <c r="K1541" s="100">
        <v>100</v>
      </c>
      <c r="L1541" s="100">
        <v>23</v>
      </c>
      <c r="M1541" s="100">
        <v>47.8</v>
      </c>
      <c r="N1541" s="100">
        <v>0</v>
      </c>
      <c r="O1541" s="100">
        <v>0</v>
      </c>
      <c r="P1541" s="100">
        <v>18</v>
      </c>
      <c r="Q1541" s="100">
        <v>72.3</v>
      </c>
      <c r="R1541" s="100">
        <v>1</v>
      </c>
      <c r="S1541" s="100">
        <v>100</v>
      </c>
      <c r="T1541" s="100">
        <v>16</v>
      </c>
      <c r="U1541" s="100">
        <v>25</v>
      </c>
      <c r="V1541" s="100">
        <v>36</v>
      </c>
      <c r="W1541" s="100">
        <v>61.1</v>
      </c>
      <c r="X1541" s="100" t="s">
        <v>78</v>
      </c>
    </row>
    <row r="1542" spans="1:24">
      <c r="A1542" s="100" t="s">
        <v>1000</v>
      </c>
      <c r="B1542" s="100" t="s">
        <v>1005</v>
      </c>
      <c r="C1542" s="100" t="s">
        <v>1007</v>
      </c>
      <c r="D1542" s="100" t="str">
        <f t="shared" si="72"/>
        <v>314010240</v>
      </c>
      <c r="E1542" s="100" t="s">
        <v>812</v>
      </c>
      <c r="F1542" s="100" t="s">
        <v>818</v>
      </c>
      <c r="G1542" s="100" t="s">
        <v>699</v>
      </c>
      <c r="H1542" s="100">
        <v>45</v>
      </c>
      <c r="I1542" s="100">
        <v>22.2</v>
      </c>
      <c r="J1542" s="100">
        <v>1</v>
      </c>
      <c r="K1542" s="100">
        <v>0</v>
      </c>
      <c r="L1542" s="100">
        <v>26</v>
      </c>
      <c r="M1542" s="100">
        <v>26.9</v>
      </c>
      <c r="N1542" s="100">
        <v>0</v>
      </c>
      <c r="O1542" s="100">
        <v>0</v>
      </c>
      <c r="P1542" s="100">
        <v>18</v>
      </c>
      <c r="Q1542" s="100">
        <v>16.7</v>
      </c>
      <c r="R1542" s="100">
        <v>3</v>
      </c>
      <c r="S1542" s="100">
        <v>0</v>
      </c>
      <c r="T1542" s="100">
        <v>9</v>
      </c>
      <c r="U1542" s="100">
        <v>11.1</v>
      </c>
      <c r="V1542" s="100">
        <v>30</v>
      </c>
      <c r="W1542" s="100">
        <v>26.6</v>
      </c>
      <c r="X1542" s="100" t="s">
        <v>78</v>
      </c>
    </row>
    <row r="1543" spans="1:24">
      <c r="A1543" s="100" t="s">
        <v>1000</v>
      </c>
      <c r="B1543" s="100" t="s">
        <v>1005</v>
      </c>
      <c r="C1543" s="100" t="s">
        <v>1007</v>
      </c>
      <c r="D1543" s="100" t="str">
        <f t="shared" si="72"/>
        <v>314010240</v>
      </c>
      <c r="E1543" s="100" t="s">
        <v>812</v>
      </c>
      <c r="F1543" s="100" t="s">
        <v>818</v>
      </c>
      <c r="G1543" s="100" t="s">
        <v>700</v>
      </c>
      <c r="H1543" s="100">
        <v>45</v>
      </c>
      <c r="I1543" s="100">
        <v>28.8</v>
      </c>
      <c r="J1543" s="100">
        <v>1</v>
      </c>
      <c r="K1543" s="100">
        <v>0</v>
      </c>
      <c r="L1543" s="100">
        <v>26</v>
      </c>
      <c r="M1543" s="100">
        <v>23</v>
      </c>
      <c r="N1543" s="100">
        <v>0</v>
      </c>
      <c r="O1543" s="100">
        <v>0</v>
      </c>
      <c r="P1543" s="100">
        <v>18</v>
      </c>
      <c r="Q1543" s="100">
        <v>38.9</v>
      </c>
      <c r="R1543" s="100">
        <v>3</v>
      </c>
      <c r="S1543" s="100">
        <v>66.7</v>
      </c>
      <c r="T1543" s="100">
        <v>9</v>
      </c>
      <c r="U1543" s="100">
        <v>22.2</v>
      </c>
      <c r="V1543" s="100">
        <v>30</v>
      </c>
      <c r="W1543" s="100">
        <v>23.4</v>
      </c>
      <c r="X1543" s="100" t="s">
        <v>78</v>
      </c>
    </row>
    <row r="1544" spans="1:24">
      <c r="A1544" s="100" t="s">
        <v>1000</v>
      </c>
      <c r="B1544" s="100" t="s">
        <v>1005</v>
      </c>
      <c r="C1544" s="100" t="s">
        <v>1007</v>
      </c>
      <c r="D1544" s="100" t="str">
        <f t="shared" si="72"/>
        <v>314010240</v>
      </c>
      <c r="E1544" s="100" t="s">
        <v>812</v>
      </c>
      <c r="F1544" s="100" t="s">
        <v>819</v>
      </c>
      <c r="G1544" s="100" t="s">
        <v>699</v>
      </c>
      <c r="H1544" s="100">
        <v>35</v>
      </c>
      <c r="I1544" s="100">
        <v>45.7</v>
      </c>
      <c r="J1544" s="100">
        <v>0</v>
      </c>
      <c r="K1544" s="100">
        <v>0</v>
      </c>
      <c r="L1544" s="100">
        <v>21</v>
      </c>
      <c r="M1544" s="100">
        <v>23.8</v>
      </c>
      <c r="N1544" s="100">
        <v>0</v>
      </c>
      <c r="O1544" s="100">
        <v>0</v>
      </c>
      <c r="P1544" s="100">
        <v>14</v>
      </c>
      <c r="Q1544" s="100">
        <v>78.599999999999994</v>
      </c>
      <c r="R1544" s="100">
        <v>1</v>
      </c>
      <c r="S1544" s="100">
        <v>0</v>
      </c>
      <c r="T1544" s="100">
        <v>10</v>
      </c>
      <c r="U1544" s="100">
        <v>10</v>
      </c>
      <c r="V1544" s="100">
        <v>26</v>
      </c>
      <c r="W1544" s="100">
        <v>46.2</v>
      </c>
      <c r="X1544" s="100" t="s">
        <v>78</v>
      </c>
    </row>
    <row r="1545" spans="1:24">
      <c r="A1545" s="100" t="s">
        <v>1000</v>
      </c>
      <c r="B1545" s="100" t="s">
        <v>1005</v>
      </c>
      <c r="C1545" s="100" t="s">
        <v>1007</v>
      </c>
      <c r="D1545" s="100" t="str">
        <f t="shared" si="72"/>
        <v>314010240</v>
      </c>
      <c r="E1545" s="100" t="s">
        <v>812</v>
      </c>
      <c r="F1545" s="100" t="s">
        <v>819</v>
      </c>
      <c r="G1545" s="100" t="s">
        <v>700</v>
      </c>
      <c r="H1545" s="100">
        <v>35</v>
      </c>
      <c r="I1545" s="100">
        <v>34.299999999999997</v>
      </c>
      <c r="J1545" s="100">
        <v>0</v>
      </c>
      <c r="K1545" s="100">
        <v>0</v>
      </c>
      <c r="L1545" s="100">
        <v>21</v>
      </c>
      <c r="M1545" s="100">
        <v>14.3</v>
      </c>
      <c r="N1545" s="100">
        <v>0</v>
      </c>
      <c r="O1545" s="100">
        <v>0</v>
      </c>
      <c r="P1545" s="100">
        <v>14</v>
      </c>
      <c r="Q1545" s="100">
        <v>64.3</v>
      </c>
      <c r="R1545" s="100">
        <v>1</v>
      </c>
      <c r="S1545" s="100">
        <v>0</v>
      </c>
      <c r="T1545" s="100">
        <v>10</v>
      </c>
      <c r="U1545" s="100">
        <v>0</v>
      </c>
      <c r="V1545" s="100">
        <v>26</v>
      </c>
      <c r="W1545" s="100">
        <v>34.6</v>
      </c>
      <c r="X1545" s="100" t="s">
        <v>78</v>
      </c>
    </row>
    <row r="1546" spans="1:24">
      <c r="A1546" s="100" t="s">
        <v>1000</v>
      </c>
      <c r="B1546" s="100" t="s">
        <v>1005</v>
      </c>
      <c r="C1546" s="100" t="s">
        <v>867</v>
      </c>
      <c r="D1546" s="100" t="str">
        <f t="shared" si="72"/>
        <v>314010250</v>
      </c>
      <c r="E1546" s="100" t="s">
        <v>812</v>
      </c>
      <c r="F1546" s="100" t="s">
        <v>814</v>
      </c>
      <c r="G1546" s="100" t="s">
        <v>699</v>
      </c>
      <c r="H1546" s="100">
        <v>59</v>
      </c>
      <c r="I1546" s="100">
        <v>32.200000000000003</v>
      </c>
      <c r="J1546" s="100">
        <v>0</v>
      </c>
      <c r="K1546" s="100">
        <v>0</v>
      </c>
      <c r="L1546" s="100">
        <v>20</v>
      </c>
      <c r="M1546" s="100">
        <v>35</v>
      </c>
      <c r="N1546" s="100">
        <v>0</v>
      </c>
      <c r="O1546" s="100">
        <v>0</v>
      </c>
      <c r="P1546" s="100">
        <v>39</v>
      </c>
      <c r="Q1546" s="100">
        <v>30.8</v>
      </c>
      <c r="R1546" s="100">
        <v>12</v>
      </c>
      <c r="S1546" s="100">
        <v>8.3000000000000007</v>
      </c>
      <c r="T1546" s="100">
        <v>4</v>
      </c>
      <c r="U1546" s="100">
        <v>0</v>
      </c>
      <c r="V1546" s="100">
        <v>55</v>
      </c>
      <c r="W1546" s="100">
        <v>30.9</v>
      </c>
      <c r="X1546" s="100" t="s">
        <v>78</v>
      </c>
    </row>
    <row r="1547" spans="1:24">
      <c r="A1547" s="100" t="s">
        <v>1000</v>
      </c>
      <c r="B1547" s="100" t="s">
        <v>1005</v>
      </c>
      <c r="C1547" s="100" t="s">
        <v>867</v>
      </c>
      <c r="D1547" s="100" t="str">
        <f t="shared" si="72"/>
        <v>314010250</v>
      </c>
      <c r="E1547" s="100" t="s">
        <v>812</v>
      </c>
      <c r="F1547" s="100" t="s">
        <v>814</v>
      </c>
      <c r="G1547" s="100" t="s">
        <v>700</v>
      </c>
      <c r="H1547" s="100">
        <v>59</v>
      </c>
      <c r="I1547" s="100">
        <v>35.6</v>
      </c>
      <c r="J1547" s="100">
        <v>0</v>
      </c>
      <c r="K1547" s="100">
        <v>0</v>
      </c>
      <c r="L1547" s="100">
        <v>20</v>
      </c>
      <c r="M1547" s="100">
        <v>35</v>
      </c>
      <c r="N1547" s="100">
        <v>0</v>
      </c>
      <c r="O1547" s="100">
        <v>0</v>
      </c>
      <c r="P1547" s="100">
        <v>39</v>
      </c>
      <c r="Q1547" s="100">
        <v>35.9</v>
      </c>
      <c r="R1547" s="100">
        <v>12</v>
      </c>
      <c r="S1547" s="100">
        <v>16.600000000000001</v>
      </c>
      <c r="T1547" s="100">
        <v>4</v>
      </c>
      <c r="U1547" s="100">
        <v>0</v>
      </c>
      <c r="V1547" s="100">
        <v>55</v>
      </c>
      <c r="W1547" s="100">
        <v>32.799999999999997</v>
      </c>
      <c r="X1547" s="100" t="s">
        <v>78</v>
      </c>
    </row>
    <row r="1548" spans="1:24">
      <c r="A1548" s="100" t="s">
        <v>1000</v>
      </c>
      <c r="B1548" s="100" t="s">
        <v>1005</v>
      </c>
      <c r="C1548" s="100" t="s">
        <v>867</v>
      </c>
      <c r="D1548" s="100" t="str">
        <f t="shared" si="72"/>
        <v>314010250</v>
      </c>
      <c r="E1548" s="100" t="s">
        <v>812</v>
      </c>
      <c r="F1548" s="100" t="s">
        <v>815</v>
      </c>
      <c r="G1548" s="100" t="s">
        <v>699</v>
      </c>
      <c r="H1548" s="100">
        <v>52</v>
      </c>
      <c r="I1548" s="100">
        <v>19.2</v>
      </c>
      <c r="J1548" s="100">
        <v>0</v>
      </c>
      <c r="K1548" s="100">
        <v>0</v>
      </c>
      <c r="L1548" s="100">
        <v>25</v>
      </c>
      <c r="M1548" s="100">
        <v>32</v>
      </c>
      <c r="N1548" s="100">
        <v>0</v>
      </c>
      <c r="O1548" s="100">
        <v>0</v>
      </c>
      <c r="P1548" s="100">
        <v>27</v>
      </c>
      <c r="Q1548" s="100">
        <v>7.4</v>
      </c>
      <c r="R1548" s="100">
        <v>6</v>
      </c>
      <c r="S1548" s="100">
        <v>0</v>
      </c>
      <c r="T1548" s="100">
        <v>6</v>
      </c>
      <c r="U1548" s="100">
        <v>0</v>
      </c>
      <c r="V1548" s="100">
        <v>50</v>
      </c>
      <c r="W1548" s="100">
        <v>18</v>
      </c>
      <c r="X1548" s="100" t="s">
        <v>78</v>
      </c>
    </row>
    <row r="1549" spans="1:24">
      <c r="A1549" s="100" t="s">
        <v>1000</v>
      </c>
      <c r="B1549" s="100" t="s">
        <v>1005</v>
      </c>
      <c r="C1549" s="100" t="s">
        <v>867</v>
      </c>
      <c r="D1549" s="100" t="str">
        <f t="shared" si="72"/>
        <v>314010250</v>
      </c>
      <c r="E1549" s="100" t="s">
        <v>812</v>
      </c>
      <c r="F1549" s="100" t="s">
        <v>815</v>
      </c>
      <c r="G1549" s="100" t="s">
        <v>700</v>
      </c>
      <c r="H1549" s="100">
        <v>52</v>
      </c>
      <c r="I1549" s="100">
        <v>55.8</v>
      </c>
      <c r="J1549" s="100">
        <v>0</v>
      </c>
      <c r="K1549" s="100">
        <v>0</v>
      </c>
      <c r="L1549" s="100">
        <v>25</v>
      </c>
      <c r="M1549" s="100">
        <v>68</v>
      </c>
      <c r="N1549" s="100">
        <v>0</v>
      </c>
      <c r="O1549" s="100">
        <v>0</v>
      </c>
      <c r="P1549" s="100">
        <v>27</v>
      </c>
      <c r="Q1549" s="100">
        <v>44.4</v>
      </c>
      <c r="R1549" s="100">
        <v>6</v>
      </c>
      <c r="S1549" s="100">
        <v>33.299999999999997</v>
      </c>
      <c r="T1549" s="100">
        <v>6</v>
      </c>
      <c r="U1549" s="100">
        <v>16.7</v>
      </c>
      <c r="V1549" s="100">
        <v>50</v>
      </c>
      <c r="W1549" s="100">
        <v>56</v>
      </c>
      <c r="X1549" s="100" t="s">
        <v>78</v>
      </c>
    </row>
    <row r="1550" spans="1:24">
      <c r="A1550" s="100" t="s">
        <v>1000</v>
      </c>
      <c r="B1550" s="100" t="s">
        <v>1005</v>
      </c>
      <c r="C1550" s="100" t="s">
        <v>867</v>
      </c>
      <c r="D1550" s="100" t="str">
        <f t="shared" si="72"/>
        <v>314010250</v>
      </c>
      <c r="E1550" s="100" t="s">
        <v>812</v>
      </c>
      <c r="F1550" s="100" t="s">
        <v>816</v>
      </c>
      <c r="G1550" s="100" t="s">
        <v>699</v>
      </c>
      <c r="H1550" s="100">
        <v>71</v>
      </c>
      <c r="I1550" s="100">
        <v>11.3</v>
      </c>
      <c r="J1550" s="100">
        <v>0</v>
      </c>
      <c r="K1550" s="100">
        <v>0</v>
      </c>
      <c r="L1550" s="100">
        <v>34</v>
      </c>
      <c r="M1550" s="100">
        <v>11.8</v>
      </c>
      <c r="N1550" s="100">
        <v>0</v>
      </c>
      <c r="O1550" s="100">
        <v>0</v>
      </c>
      <c r="P1550" s="100">
        <v>37</v>
      </c>
      <c r="Q1550" s="100">
        <v>10.8</v>
      </c>
      <c r="R1550" s="100">
        <v>4</v>
      </c>
      <c r="S1550" s="100">
        <v>0</v>
      </c>
      <c r="T1550" s="100">
        <v>10</v>
      </c>
      <c r="U1550" s="100">
        <v>0</v>
      </c>
      <c r="V1550" s="100">
        <v>58</v>
      </c>
      <c r="W1550" s="100">
        <v>8.6</v>
      </c>
      <c r="X1550" s="100" t="s">
        <v>78</v>
      </c>
    </row>
    <row r="1551" spans="1:24">
      <c r="A1551" s="100" t="s">
        <v>1000</v>
      </c>
      <c r="B1551" s="100" t="s">
        <v>1005</v>
      </c>
      <c r="C1551" s="100" t="s">
        <v>867</v>
      </c>
      <c r="D1551" s="100" t="str">
        <f t="shared" si="72"/>
        <v>314010250</v>
      </c>
      <c r="E1551" s="100" t="s">
        <v>812</v>
      </c>
      <c r="F1551" s="100" t="s">
        <v>816</v>
      </c>
      <c r="G1551" s="100" t="s">
        <v>700</v>
      </c>
      <c r="H1551" s="100">
        <v>71</v>
      </c>
      <c r="I1551" s="100">
        <v>35.200000000000003</v>
      </c>
      <c r="J1551" s="100">
        <v>0</v>
      </c>
      <c r="K1551" s="100">
        <v>0</v>
      </c>
      <c r="L1551" s="100">
        <v>34</v>
      </c>
      <c r="M1551" s="100">
        <v>23.5</v>
      </c>
      <c r="N1551" s="100">
        <v>0</v>
      </c>
      <c r="O1551" s="100">
        <v>0</v>
      </c>
      <c r="P1551" s="100">
        <v>37</v>
      </c>
      <c r="Q1551" s="100">
        <v>45.9</v>
      </c>
      <c r="R1551" s="100">
        <v>4</v>
      </c>
      <c r="S1551" s="100">
        <v>50</v>
      </c>
      <c r="T1551" s="100">
        <v>10</v>
      </c>
      <c r="U1551" s="100">
        <v>20</v>
      </c>
      <c r="V1551" s="100">
        <v>58</v>
      </c>
      <c r="W1551" s="100">
        <v>34.5</v>
      </c>
      <c r="X1551" s="100" t="s">
        <v>78</v>
      </c>
    </row>
    <row r="1552" spans="1:24">
      <c r="A1552" s="100" t="s">
        <v>1000</v>
      </c>
      <c r="B1552" s="100" t="s">
        <v>1005</v>
      </c>
      <c r="C1552" s="100" t="s">
        <v>867</v>
      </c>
      <c r="D1552" s="100" t="str">
        <f t="shared" si="72"/>
        <v>314010250</v>
      </c>
      <c r="E1552" s="100" t="s">
        <v>812</v>
      </c>
      <c r="F1552" s="100" t="s">
        <v>817</v>
      </c>
      <c r="G1552" s="100" t="s">
        <v>699</v>
      </c>
      <c r="H1552" s="100">
        <v>68</v>
      </c>
      <c r="I1552" s="100">
        <v>42.7</v>
      </c>
      <c r="J1552" s="100">
        <v>1</v>
      </c>
      <c r="K1552" s="100">
        <v>0</v>
      </c>
      <c r="L1552" s="100">
        <v>42</v>
      </c>
      <c r="M1552" s="100">
        <v>38.1</v>
      </c>
      <c r="N1552" s="100">
        <v>0</v>
      </c>
      <c r="O1552" s="100">
        <v>0</v>
      </c>
      <c r="P1552" s="100">
        <v>25</v>
      </c>
      <c r="Q1552" s="100">
        <v>52</v>
      </c>
      <c r="R1552" s="100">
        <v>5</v>
      </c>
      <c r="S1552" s="100">
        <v>0</v>
      </c>
      <c r="T1552" s="100">
        <v>10</v>
      </c>
      <c r="U1552" s="100">
        <v>10</v>
      </c>
      <c r="V1552" s="100">
        <v>58</v>
      </c>
      <c r="W1552" s="100">
        <v>39.700000000000003</v>
      </c>
      <c r="X1552" s="100" t="s">
        <v>78</v>
      </c>
    </row>
    <row r="1553" spans="1:24">
      <c r="A1553" s="100" t="s">
        <v>1000</v>
      </c>
      <c r="B1553" s="100" t="s">
        <v>1005</v>
      </c>
      <c r="C1553" s="100" t="s">
        <v>867</v>
      </c>
      <c r="D1553" s="100" t="str">
        <f t="shared" si="72"/>
        <v>314010250</v>
      </c>
      <c r="E1553" s="100" t="s">
        <v>812</v>
      </c>
      <c r="F1553" s="100" t="s">
        <v>817</v>
      </c>
      <c r="G1553" s="100" t="s">
        <v>700</v>
      </c>
      <c r="H1553" s="100">
        <v>68</v>
      </c>
      <c r="I1553" s="100">
        <v>47</v>
      </c>
      <c r="J1553" s="100">
        <v>1</v>
      </c>
      <c r="K1553" s="100">
        <v>0</v>
      </c>
      <c r="L1553" s="100">
        <v>42</v>
      </c>
      <c r="M1553" s="100">
        <v>38.1</v>
      </c>
      <c r="N1553" s="100">
        <v>0</v>
      </c>
      <c r="O1553" s="100">
        <v>0</v>
      </c>
      <c r="P1553" s="100">
        <v>25</v>
      </c>
      <c r="Q1553" s="100">
        <v>64</v>
      </c>
      <c r="R1553" s="100">
        <v>5</v>
      </c>
      <c r="S1553" s="100">
        <v>40</v>
      </c>
      <c r="T1553" s="100">
        <v>10</v>
      </c>
      <c r="U1553" s="100">
        <v>20</v>
      </c>
      <c r="V1553" s="100">
        <v>58</v>
      </c>
      <c r="W1553" s="100">
        <v>46.5</v>
      </c>
      <c r="X1553" s="100" t="s">
        <v>78</v>
      </c>
    </row>
    <row r="1554" spans="1:24">
      <c r="A1554" s="100" t="s">
        <v>1000</v>
      </c>
      <c r="B1554" s="100" t="s">
        <v>1005</v>
      </c>
      <c r="C1554" s="100" t="s">
        <v>867</v>
      </c>
      <c r="D1554" s="100" t="str">
        <f t="shared" si="72"/>
        <v>314010250</v>
      </c>
      <c r="E1554" s="100" t="s">
        <v>812</v>
      </c>
      <c r="F1554" s="100" t="s">
        <v>818</v>
      </c>
      <c r="G1554" s="100" t="s">
        <v>699</v>
      </c>
      <c r="H1554" s="100">
        <v>69</v>
      </c>
      <c r="I1554" s="100">
        <v>36.200000000000003</v>
      </c>
      <c r="J1554" s="100">
        <v>0</v>
      </c>
      <c r="K1554" s="100">
        <v>0</v>
      </c>
      <c r="L1554" s="100">
        <v>38</v>
      </c>
      <c r="M1554" s="100">
        <v>36.799999999999997</v>
      </c>
      <c r="N1554" s="100">
        <v>0</v>
      </c>
      <c r="O1554" s="100">
        <v>0</v>
      </c>
      <c r="P1554" s="100">
        <v>31</v>
      </c>
      <c r="Q1554" s="100">
        <v>35.5</v>
      </c>
      <c r="R1554" s="100">
        <v>8</v>
      </c>
      <c r="S1554" s="100">
        <v>0</v>
      </c>
      <c r="T1554" s="100">
        <v>13</v>
      </c>
      <c r="U1554" s="100">
        <v>15.4</v>
      </c>
      <c r="V1554" s="100">
        <v>54</v>
      </c>
      <c r="W1554" s="100">
        <v>33.299999999999997</v>
      </c>
      <c r="X1554" s="100" t="s">
        <v>78</v>
      </c>
    </row>
    <row r="1555" spans="1:24">
      <c r="A1555" s="100" t="s">
        <v>1000</v>
      </c>
      <c r="B1555" s="100" t="s">
        <v>1005</v>
      </c>
      <c r="C1555" s="100" t="s">
        <v>867</v>
      </c>
      <c r="D1555" s="100" t="str">
        <f t="shared" si="72"/>
        <v>314010250</v>
      </c>
      <c r="E1555" s="100" t="s">
        <v>812</v>
      </c>
      <c r="F1555" s="100" t="s">
        <v>818</v>
      </c>
      <c r="G1555" s="100" t="s">
        <v>700</v>
      </c>
      <c r="H1555" s="100">
        <v>69</v>
      </c>
      <c r="I1555" s="100">
        <v>34.700000000000003</v>
      </c>
      <c r="J1555" s="100">
        <v>0</v>
      </c>
      <c r="K1555" s="100">
        <v>0</v>
      </c>
      <c r="L1555" s="100">
        <v>38</v>
      </c>
      <c r="M1555" s="100">
        <v>28.9</v>
      </c>
      <c r="N1555" s="100">
        <v>0</v>
      </c>
      <c r="O1555" s="100">
        <v>0</v>
      </c>
      <c r="P1555" s="100">
        <v>31</v>
      </c>
      <c r="Q1555" s="100">
        <v>42</v>
      </c>
      <c r="R1555" s="100">
        <v>8</v>
      </c>
      <c r="S1555" s="100">
        <v>0</v>
      </c>
      <c r="T1555" s="100">
        <v>13</v>
      </c>
      <c r="U1555" s="100">
        <v>15.4</v>
      </c>
      <c r="V1555" s="100">
        <v>54</v>
      </c>
      <c r="W1555" s="100">
        <v>38.9</v>
      </c>
      <c r="X1555" s="100" t="s">
        <v>78</v>
      </c>
    </row>
    <row r="1556" spans="1:24">
      <c r="A1556" s="100" t="s">
        <v>1000</v>
      </c>
      <c r="B1556" s="100" t="s">
        <v>1005</v>
      </c>
      <c r="C1556" s="100" t="s">
        <v>867</v>
      </c>
      <c r="D1556" s="100" t="str">
        <f t="shared" si="72"/>
        <v>314010250</v>
      </c>
      <c r="E1556" s="100" t="s">
        <v>812</v>
      </c>
      <c r="F1556" s="100" t="s">
        <v>819</v>
      </c>
      <c r="G1556" s="100" t="s">
        <v>699</v>
      </c>
      <c r="H1556" s="100">
        <v>73</v>
      </c>
      <c r="I1556" s="100">
        <v>42.5</v>
      </c>
      <c r="J1556" s="100">
        <v>0</v>
      </c>
      <c r="K1556" s="100">
        <v>0</v>
      </c>
      <c r="L1556" s="100">
        <v>33</v>
      </c>
      <c r="M1556" s="100">
        <v>48.5</v>
      </c>
      <c r="N1556" s="100">
        <v>0</v>
      </c>
      <c r="O1556" s="100">
        <v>0</v>
      </c>
      <c r="P1556" s="100">
        <v>40</v>
      </c>
      <c r="Q1556" s="100">
        <v>37.5</v>
      </c>
      <c r="R1556" s="100">
        <v>12</v>
      </c>
      <c r="S1556" s="100">
        <v>25</v>
      </c>
      <c r="T1556" s="100">
        <v>18</v>
      </c>
      <c r="U1556" s="100">
        <v>22.3</v>
      </c>
      <c r="V1556" s="100">
        <v>58</v>
      </c>
      <c r="W1556" s="100">
        <v>43.1</v>
      </c>
      <c r="X1556" s="100" t="s">
        <v>78</v>
      </c>
    </row>
    <row r="1557" spans="1:24">
      <c r="A1557" s="100" t="s">
        <v>1000</v>
      </c>
      <c r="B1557" s="100" t="s">
        <v>1005</v>
      </c>
      <c r="C1557" s="100" t="s">
        <v>867</v>
      </c>
      <c r="D1557" s="100" t="str">
        <f t="shared" si="72"/>
        <v>314010250</v>
      </c>
      <c r="E1557" s="100" t="s">
        <v>812</v>
      </c>
      <c r="F1557" s="100" t="s">
        <v>819</v>
      </c>
      <c r="G1557" s="100" t="s">
        <v>700</v>
      </c>
      <c r="H1557" s="100">
        <v>73</v>
      </c>
      <c r="I1557" s="100">
        <v>42.4</v>
      </c>
      <c r="J1557" s="100">
        <v>0</v>
      </c>
      <c r="K1557" s="100">
        <v>0</v>
      </c>
      <c r="L1557" s="100">
        <v>33</v>
      </c>
      <c r="M1557" s="100">
        <v>42.4</v>
      </c>
      <c r="N1557" s="100">
        <v>0</v>
      </c>
      <c r="O1557" s="100">
        <v>0</v>
      </c>
      <c r="P1557" s="100">
        <v>40</v>
      </c>
      <c r="Q1557" s="100">
        <v>42.5</v>
      </c>
      <c r="R1557" s="100">
        <v>12</v>
      </c>
      <c r="S1557" s="100">
        <v>8.3000000000000007</v>
      </c>
      <c r="T1557" s="100">
        <v>18</v>
      </c>
      <c r="U1557" s="100">
        <v>27.8</v>
      </c>
      <c r="V1557" s="100">
        <v>58</v>
      </c>
      <c r="W1557" s="100">
        <v>46.5</v>
      </c>
      <c r="X1557" s="100" t="s">
        <v>78</v>
      </c>
    </row>
    <row r="1558" spans="1:24">
      <c r="A1558" s="100" t="s">
        <v>1000</v>
      </c>
      <c r="B1558" s="100" t="s">
        <v>1005</v>
      </c>
      <c r="C1558" s="100" t="s">
        <v>1008</v>
      </c>
      <c r="D1558" s="100" t="str">
        <f t="shared" ref="D1558:D1579" si="73">A1558&amp;B1558&amp;C1558</f>
        <v>314010270</v>
      </c>
      <c r="E1558" s="100" t="s">
        <v>812</v>
      </c>
      <c r="F1558" s="100" t="s">
        <v>814</v>
      </c>
      <c r="G1558" s="100" t="s">
        <v>699</v>
      </c>
      <c r="H1558" s="100">
        <v>70</v>
      </c>
      <c r="I1558" s="100">
        <v>37.1</v>
      </c>
      <c r="J1558" s="100">
        <v>2</v>
      </c>
      <c r="K1558" s="100">
        <v>0</v>
      </c>
      <c r="L1558" s="100">
        <v>3</v>
      </c>
      <c r="M1558" s="100">
        <v>33.299999999999997</v>
      </c>
      <c r="N1558" s="100">
        <v>1</v>
      </c>
      <c r="O1558" s="100">
        <v>0</v>
      </c>
      <c r="P1558" s="100">
        <v>64</v>
      </c>
      <c r="Q1558" s="100">
        <v>39.1</v>
      </c>
      <c r="R1558" s="100">
        <v>11</v>
      </c>
      <c r="S1558" s="100">
        <v>18.2</v>
      </c>
      <c r="T1558" s="100">
        <v>9</v>
      </c>
      <c r="U1558" s="100">
        <v>33.299999999999997</v>
      </c>
      <c r="V1558" s="100">
        <v>61</v>
      </c>
      <c r="W1558" s="100">
        <v>34.4</v>
      </c>
      <c r="X1558" s="100" t="s">
        <v>78</v>
      </c>
    </row>
    <row r="1559" spans="1:24">
      <c r="A1559" s="100" t="s">
        <v>1000</v>
      </c>
      <c r="B1559" s="100" t="s">
        <v>1005</v>
      </c>
      <c r="C1559" s="100" t="s">
        <v>1008</v>
      </c>
      <c r="D1559" s="100" t="str">
        <f t="shared" si="73"/>
        <v>314010270</v>
      </c>
      <c r="E1559" s="100" t="s">
        <v>812</v>
      </c>
      <c r="F1559" s="100" t="s">
        <v>814</v>
      </c>
      <c r="G1559" s="100" t="s">
        <v>700</v>
      </c>
      <c r="H1559" s="100">
        <v>70</v>
      </c>
      <c r="I1559" s="100">
        <v>60</v>
      </c>
      <c r="J1559" s="100">
        <v>2</v>
      </c>
      <c r="K1559" s="100">
        <v>100</v>
      </c>
      <c r="L1559" s="100">
        <v>3</v>
      </c>
      <c r="M1559" s="100">
        <v>33.299999999999997</v>
      </c>
      <c r="N1559" s="100">
        <v>1</v>
      </c>
      <c r="O1559" s="100">
        <v>100</v>
      </c>
      <c r="P1559" s="100">
        <v>64</v>
      </c>
      <c r="Q1559" s="100">
        <v>59.4</v>
      </c>
      <c r="R1559" s="100">
        <v>11</v>
      </c>
      <c r="S1559" s="100">
        <v>27.3</v>
      </c>
      <c r="T1559" s="100">
        <v>9</v>
      </c>
      <c r="U1559" s="100">
        <v>66.7</v>
      </c>
      <c r="V1559" s="100">
        <v>61</v>
      </c>
      <c r="W1559" s="100">
        <v>59</v>
      </c>
      <c r="X1559" s="100" t="s">
        <v>78</v>
      </c>
    </row>
    <row r="1560" spans="1:24">
      <c r="A1560" s="100" t="s">
        <v>1000</v>
      </c>
      <c r="B1560" s="100" t="s">
        <v>1005</v>
      </c>
      <c r="C1560" s="100" t="s">
        <v>1008</v>
      </c>
      <c r="D1560" s="100" t="str">
        <f t="shared" si="73"/>
        <v>314010270</v>
      </c>
      <c r="E1560" s="100" t="s">
        <v>812</v>
      </c>
      <c r="F1560" s="100" t="s">
        <v>815</v>
      </c>
      <c r="G1560" s="100" t="s">
        <v>699</v>
      </c>
      <c r="H1560" s="100">
        <v>69</v>
      </c>
      <c r="I1560" s="100">
        <v>44.9</v>
      </c>
      <c r="J1560" s="100">
        <v>0</v>
      </c>
      <c r="K1560" s="100">
        <v>0</v>
      </c>
      <c r="L1560" s="100">
        <v>3</v>
      </c>
      <c r="M1560" s="100">
        <v>66.7</v>
      </c>
      <c r="N1560" s="100">
        <v>0</v>
      </c>
      <c r="O1560" s="100">
        <v>0</v>
      </c>
      <c r="P1560" s="100">
        <v>66</v>
      </c>
      <c r="Q1560" s="100">
        <v>43.9</v>
      </c>
      <c r="R1560" s="100">
        <v>6</v>
      </c>
      <c r="S1560" s="100">
        <v>50</v>
      </c>
      <c r="T1560" s="100">
        <v>8</v>
      </c>
      <c r="U1560" s="100">
        <v>25</v>
      </c>
      <c r="V1560" s="100">
        <v>67</v>
      </c>
      <c r="W1560" s="100">
        <v>43.3</v>
      </c>
      <c r="X1560" s="100" t="s">
        <v>78</v>
      </c>
    </row>
    <row r="1561" spans="1:24">
      <c r="A1561" s="100" t="s">
        <v>1000</v>
      </c>
      <c r="B1561" s="100" t="s">
        <v>1005</v>
      </c>
      <c r="C1561" s="100" t="s">
        <v>1008</v>
      </c>
      <c r="D1561" s="100" t="str">
        <f t="shared" si="73"/>
        <v>314010270</v>
      </c>
      <c r="E1561" s="100" t="s">
        <v>812</v>
      </c>
      <c r="F1561" s="100" t="s">
        <v>815</v>
      </c>
      <c r="G1561" s="100" t="s">
        <v>700</v>
      </c>
      <c r="H1561" s="100">
        <v>69</v>
      </c>
      <c r="I1561" s="100">
        <v>55</v>
      </c>
      <c r="J1561" s="100">
        <v>0</v>
      </c>
      <c r="K1561" s="100">
        <v>0</v>
      </c>
      <c r="L1561" s="100">
        <v>3</v>
      </c>
      <c r="M1561" s="100">
        <v>66.7</v>
      </c>
      <c r="N1561" s="100">
        <v>0</v>
      </c>
      <c r="O1561" s="100">
        <v>0</v>
      </c>
      <c r="P1561" s="100">
        <v>66</v>
      </c>
      <c r="Q1561" s="100">
        <v>54.5</v>
      </c>
      <c r="R1561" s="100">
        <v>6</v>
      </c>
      <c r="S1561" s="100">
        <v>66.7</v>
      </c>
      <c r="T1561" s="100">
        <v>8</v>
      </c>
      <c r="U1561" s="100">
        <v>25</v>
      </c>
      <c r="V1561" s="100">
        <v>67</v>
      </c>
      <c r="W1561" s="100">
        <v>53.8</v>
      </c>
      <c r="X1561" s="100" t="s">
        <v>78</v>
      </c>
    </row>
    <row r="1562" spans="1:24">
      <c r="A1562" s="100" t="s">
        <v>1000</v>
      </c>
      <c r="B1562" s="100" t="s">
        <v>1005</v>
      </c>
      <c r="C1562" s="100" t="s">
        <v>1008</v>
      </c>
      <c r="D1562" s="100" t="str">
        <f t="shared" si="73"/>
        <v>314010270</v>
      </c>
      <c r="E1562" s="100" t="s">
        <v>812</v>
      </c>
      <c r="F1562" s="100" t="s">
        <v>816</v>
      </c>
      <c r="G1562" s="100" t="s">
        <v>699</v>
      </c>
      <c r="H1562" s="100">
        <v>63</v>
      </c>
      <c r="I1562" s="100">
        <v>20.6</v>
      </c>
      <c r="J1562" s="100">
        <v>1</v>
      </c>
      <c r="K1562" s="100">
        <v>100</v>
      </c>
      <c r="L1562" s="100">
        <v>7</v>
      </c>
      <c r="M1562" s="100">
        <v>14.3</v>
      </c>
      <c r="N1562" s="100">
        <v>0</v>
      </c>
      <c r="O1562" s="100">
        <v>0</v>
      </c>
      <c r="P1562" s="100">
        <v>55</v>
      </c>
      <c r="Q1562" s="100">
        <v>20</v>
      </c>
      <c r="R1562" s="100">
        <v>2</v>
      </c>
      <c r="S1562" s="100">
        <v>0</v>
      </c>
      <c r="T1562" s="100">
        <v>15</v>
      </c>
      <c r="U1562" s="100">
        <v>0</v>
      </c>
      <c r="V1562" s="100">
        <v>62</v>
      </c>
      <c r="W1562" s="100">
        <v>21</v>
      </c>
      <c r="X1562" s="100" t="s">
        <v>78</v>
      </c>
    </row>
    <row r="1563" spans="1:24">
      <c r="A1563" s="100" t="s">
        <v>1000</v>
      </c>
      <c r="B1563" s="100" t="s">
        <v>1005</v>
      </c>
      <c r="C1563" s="100" t="s">
        <v>1008</v>
      </c>
      <c r="D1563" s="100" t="str">
        <f t="shared" si="73"/>
        <v>314010270</v>
      </c>
      <c r="E1563" s="100" t="s">
        <v>812</v>
      </c>
      <c r="F1563" s="100" t="s">
        <v>816</v>
      </c>
      <c r="G1563" s="100" t="s">
        <v>700</v>
      </c>
      <c r="H1563" s="100">
        <v>62</v>
      </c>
      <c r="I1563" s="100">
        <v>48.4</v>
      </c>
      <c r="J1563" s="100">
        <v>1</v>
      </c>
      <c r="K1563" s="100">
        <v>100</v>
      </c>
      <c r="L1563" s="100">
        <v>7</v>
      </c>
      <c r="M1563" s="100">
        <v>28.6</v>
      </c>
      <c r="N1563" s="100">
        <v>0</v>
      </c>
      <c r="O1563" s="100">
        <v>0</v>
      </c>
      <c r="P1563" s="100">
        <v>54</v>
      </c>
      <c r="Q1563" s="100">
        <v>50</v>
      </c>
      <c r="R1563" s="100">
        <v>2</v>
      </c>
      <c r="S1563" s="100">
        <v>0</v>
      </c>
      <c r="T1563" s="100">
        <v>14</v>
      </c>
      <c r="U1563" s="100">
        <v>21.4</v>
      </c>
      <c r="V1563" s="100">
        <v>61</v>
      </c>
      <c r="W1563" s="100">
        <v>49.2</v>
      </c>
      <c r="X1563" s="100" t="s">
        <v>78</v>
      </c>
    </row>
    <row r="1564" spans="1:24">
      <c r="A1564" s="100" t="s">
        <v>1000</v>
      </c>
      <c r="B1564" s="100" t="s">
        <v>1005</v>
      </c>
      <c r="C1564" s="100" t="s">
        <v>1008</v>
      </c>
      <c r="D1564" s="100" t="str">
        <f t="shared" si="73"/>
        <v>314010270</v>
      </c>
      <c r="E1564" s="100" t="s">
        <v>812</v>
      </c>
      <c r="F1564" s="100" t="s">
        <v>817</v>
      </c>
      <c r="G1564" s="100" t="s">
        <v>699</v>
      </c>
      <c r="H1564" s="100">
        <v>77</v>
      </c>
      <c r="I1564" s="100">
        <v>29.9</v>
      </c>
      <c r="J1564" s="100">
        <v>0</v>
      </c>
      <c r="K1564" s="100">
        <v>0</v>
      </c>
      <c r="L1564" s="100">
        <v>5</v>
      </c>
      <c r="M1564" s="100">
        <v>60</v>
      </c>
      <c r="N1564" s="100">
        <v>0</v>
      </c>
      <c r="O1564" s="100">
        <v>0</v>
      </c>
      <c r="P1564" s="100">
        <v>72</v>
      </c>
      <c r="Q1564" s="100">
        <v>27.8</v>
      </c>
      <c r="R1564" s="100">
        <v>10</v>
      </c>
      <c r="S1564" s="100">
        <v>0</v>
      </c>
      <c r="T1564" s="100">
        <v>10</v>
      </c>
      <c r="U1564" s="100">
        <v>10</v>
      </c>
      <c r="V1564" s="100">
        <v>67</v>
      </c>
      <c r="W1564" s="100">
        <v>28.4</v>
      </c>
      <c r="X1564" s="100" t="s">
        <v>78</v>
      </c>
    </row>
    <row r="1565" spans="1:24">
      <c r="A1565" s="100" t="s">
        <v>1000</v>
      </c>
      <c r="B1565" s="100" t="s">
        <v>1005</v>
      </c>
      <c r="C1565" s="100" t="s">
        <v>1008</v>
      </c>
      <c r="D1565" s="100" t="str">
        <f t="shared" si="73"/>
        <v>314010270</v>
      </c>
      <c r="E1565" s="100" t="s">
        <v>812</v>
      </c>
      <c r="F1565" s="100" t="s">
        <v>817</v>
      </c>
      <c r="G1565" s="100" t="s">
        <v>700</v>
      </c>
      <c r="H1565" s="100">
        <v>77</v>
      </c>
      <c r="I1565" s="100">
        <v>41.6</v>
      </c>
      <c r="J1565" s="100">
        <v>0</v>
      </c>
      <c r="K1565" s="100">
        <v>0</v>
      </c>
      <c r="L1565" s="100">
        <v>5</v>
      </c>
      <c r="M1565" s="100">
        <v>20</v>
      </c>
      <c r="N1565" s="100">
        <v>0</v>
      </c>
      <c r="O1565" s="100">
        <v>0</v>
      </c>
      <c r="P1565" s="100">
        <v>72</v>
      </c>
      <c r="Q1565" s="100">
        <v>43.1</v>
      </c>
      <c r="R1565" s="100">
        <v>10</v>
      </c>
      <c r="S1565" s="100">
        <v>10</v>
      </c>
      <c r="T1565" s="100">
        <v>10</v>
      </c>
      <c r="U1565" s="100">
        <v>10</v>
      </c>
      <c r="V1565" s="100">
        <v>67</v>
      </c>
      <c r="W1565" s="100">
        <v>41.8</v>
      </c>
      <c r="X1565" s="100" t="s">
        <v>78</v>
      </c>
    </row>
    <row r="1566" spans="1:24">
      <c r="A1566" s="100" t="s">
        <v>1000</v>
      </c>
      <c r="B1566" s="100" t="s">
        <v>1005</v>
      </c>
      <c r="C1566" s="100" t="s">
        <v>1008</v>
      </c>
      <c r="D1566" s="100" t="str">
        <f t="shared" si="73"/>
        <v>314010270</v>
      </c>
      <c r="E1566" s="100" t="s">
        <v>812</v>
      </c>
      <c r="F1566" s="100" t="s">
        <v>818</v>
      </c>
      <c r="G1566" s="100" t="s">
        <v>699</v>
      </c>
      <c r="H1566" s="100">
        <v>58</v>
      </c>
      <c r="I1566" s="100">
        <v>25.9</v>
      </c>
      <c r="J1566" s="100">
        <v>0</v>
      </c>
      <c r="K1566" s="100">
        <v>0</v>
      </c>
      <c r="L1566" s="100">
        <v>2</v>
      </c>
      <c r="M1566" s="100">
        <v>0</v>
      </c>
      <c r="N1566" s="100">
        <v>0</v>
      </c>
      <c r="O1566" s="100">
        <v>0</v>
      </c>
      <c r="P1566" s="100">
        <v>56</v>
      </c>
      <c r="Q1566" s="100">
        <v>26.8</v>
      </c>
      <c r="R1566" s="100">
        <v>8</v>
      </c>
      <c r="S1566" s="100">
        <v>0</v>
      </c>
      <c r="T1566" s="100">
        <v>12</v>
      </c>
      <c r="U1566" s="100">
        <v>0</v>
      </c>
      <c r="V1566" s="100">
        <v>56</v>
      </c>
      <c r="W1566" s="100">
        <v>25</v>
      </c>
      <c r="X1566" s="100" t="s">
        <v>78</v>
      </c>
    </row>
    <row r="1567" spans="1:24">
      <c r="A1567" s="100" t="s">
        <v>1000</v>
      </c>
      <c r="B1567" s="100" t="s">
        <v>1005</v>
      </c>
      <c r="C1567" s="100" t="s">
        <v>1008</v>
      </c>
      <c r="D1567" s="100" t="str">
        <f t="shared" si="73"/>
        <v>314010270</v>
      </c>
      <c r="E1567" s="100" t="s">
        <v>812</v>
      </c>
      <c r="F1567" s="100" t="s">
        <v>818</v>
      </c>
      <c r="G1567" s="100" t="s">
        <v>700</v>
      </c>
      <c r="H1567" s="100">
        <v>58</v>
      </c>
      <c r="I1567" s="100">
        <v>43.1</v>
      </c>
      <c r="J1567" s="100">
        <v>0</v>
      </c>
      <c r="K1567" s="100">
        <v>0</v>
      </c>
      <c r="L1567" s="100">
        <v>2</v>
      </c>
      <c r="M1567" s="100">
        <v>50</v>
      </c>
      <c r="N1567" s="100">
        <v>0</v>
      </c>
      <c r="O1567" s="100">
        <v>0</v>
      </c>
      <c r="P1567" s="100">
        <v>56</v>
      </c>
      <c r="Q1567" s="100">
        <v>42.8</v>
      </c>
      <c r="R1567" s="100">
        <v>8</v>
      </c>
      <c r="S1567" s="100">
        <v>12.5</v>
      </c>
      <c r="T1567" s="100">
        <v>12</v>
      </c>
      <c r="U1567" s="100">
        <v>0</v>
      </c>
      <c r="V1567" s="100">
        <v>56</v>
      </c>
      <c r="W1567" s="100">
        <v>42.8</v>
      </c>
      <c r="X1567" s="100" t="s">
        <v>78</v>
      </c>
    </row>
    <row r="1568" spans="1:24">
      <c r="A1568" s="100" t="s">
        <v>1000</v>
      </c>
      <c r="B1568" s="100" t="s">
        <v>1005</v>
      </c>
      <c r="C1568" s="100" t="s">
        <v>952</v>
      </c>
      <c r="D1568" s="100" t="str">
        <f t="shared" si="73"/>
        <v>314010280</v>
      </c>
      <c r="E1568" s="100" t="s">
        <v>812</v>
      </c>
      <c r="F1568" s="100" t="s">
        <v>814</v>
      </c>
      <c r="G1568" s="100" t="s">
        <v>699</v>
      </c>
      <c r="H1568" s="100">
        <v>66</v>
      </c>
      <c r="I1568" s="100">
        <v>57.5</v>
      </c>
      <c r="J1568" s="100">
        <v>15</v>
      </c>
      <c r="K1568" s="100">
        <v>46.7</v>
      </c>
      <c r="L1568" s="100">
        <v>5</v>
      </c>
      <c r="M1568" s="100">
        <v>60</v>
      </c>
      <c r="N1568" s="100">
        <v>0</v>
      </c>
      <c r="O1568" s="100">
        <v>0</v>
      </c>
      <c r="P1568" s="100">
        <v>46</v>
      </c>
      <c r="Q1568" s="100">
        <v>60.9</v>
      </c>
      <c r="R1568" s="100">
        <v>5</v>
      </c>
      <c r="S1568" s="100">
        <v>20</v>
      </c>
      <c r="T1568" s="100">
        <v>4</v>
      </c>
      <c r="U1568" s="100">
        <v>25</v>
      </c>
      <c r="V1568" s="100">
        <v>61</v>
      </c>
      <c r="W1568" s="100">
        <v>57.4</v>
      </c>
      <c r="X1568" s="100" t="s">
        <v>78</v>
      </c>
    </row>
    <row r="1569" spans="1:24">
      <c r="A1569" s="100" t="s">
        <v>1000</v>
      </c>
      <c r="B1569" s="100" t="s">
        <v>1005</v>
      </c>
      <c r="C1569" s="100" t="s">
        <v>952</v>
      </c>
      <c r="D1569" s="100" t="str">
        <f t="shared" si="73"/>
        <v>314010280</v>
      </c>
      <c r="E1569" s="100" t="s">
        <v>812</v>
      </c>
      <c r="F1569" s="100" t="s">
        <v>814</v>
      </c>
      <c r="G1569" s="100" t="s">
        <v>700</v>
      </c>
      <c r="H1569" s="100">
        <v>66</v>
      </c>
      <c r="I1569" s="100">
        <v>90.9</v>
      </c>
      <c r="J1569" s="100">
        <v>15</v>
      </c>
      <c r="K1569" s="100">
        <v>93.3</v>
      </c>
      <c r="L1569" s="100">
        <v>5</v>
      </c>
      <c r="M1569" s="100">
        <v>60</v>
      </c>
      <c r="N1569" s="100">
        <v>0</v>
      </c>
      <c r="O1569" s="100">
        <v>0</v>
      </c>
      <c r="P1569" s="100">
        <v>46</v>
      </c>
      <c r="Q1569" s="100">
        <v>93.5</v>
      </c>
      <c r="R1569" s="100">
        <v>5</v>
      </c>
      <c r="S1569" s="100">
        <v>60</v>
      </c>
      <c r="T1569" s="100">
        <v>4</v>
      </c>
      <c r="U1569" s="100">
        <v>75</v>
      </c>
      <c r="V1569" s="100">
        <v>61</v>
      </c>
      <c r="W1569" s="100">
        <v>90.2</v>
      </c>
      <c r="X1569" s="100" t="s">
        <v>78</v>
      </c>
    </row>
    <row r="1570" spans="1:24">
      <c r="A1570" s="100" t="s">
        <v>1000</v>
      </c>
      <c r="B1570" s="100" t="s">
        <v>1005</v>
      </c>
      <c r="C1570" s="100" t="s">
        <v>952</v>
      </c>
      <c r="D1570" s="100" t="str">
        <f t="shared" si="73"/>
        <v>314010280</v>
      </c>
      <c r="E1570" s="100" t="s">
        <v>812</v>
      </c>
      <c r="F1570" s="100" t="s">
        <v>815</v>
      </c>
      <c r="G1570" s="100" t="s">
        <v>699</v>
      </c>
      <c r="H1570" s="100">
        <v>56</v>
      </c>
      <c r="I1570" s="100">
        <v>39.299999999999997</v>
      </c>
      <c r="J1570" s="100">
        <v>7</v>
      </c>
      <c r="K1570" s="100">
        <v>57.1</v>
      </c>
      <c r="L1570" s="100">
        <v>3</v>
      </c>
      <c r="M1570" s="100">
        <v>33.299999999999997</v>
      </c>
      <c r="N1570" s="100">
        <v>0</v>
      </c>
      <c r="O1570" s="100">
        <v>0</v>
      </c>
      <c r="P1570" s="100">
        <v>46</v>
      </c>
      <c r="Q1570" s="100">
        <v>37</v>
      </c>
      <c r="R1570" s="100">
        <v>0</v>
      </c>
      <c r="S1570" s="100">
        <v>0</v>
      </c>
      <c r="T1570" s="100">
        <v>9</v>
      </c>
      <c r="U1570" s="100">
        <v>11.1</v>
      </c>
      <c r="V1570" s="100">
        <v>53</v>
      </c>
      <c r="W1570" s="100">
        <v>39.6</v>
      </c>
      <c r="X1570" s="100" t="s">
        <v>78</v>
      </c>
    </row>
    <row r="1571" spans="1:24">
      <c r="A1571" s="100" t="s">
        <v>1000</v>
      </c>
      <c r="B1571" s="100" t="s">
        <v>1005</v>
      </c>
      <c r="C1571" s="100" t="s">
        <v>952</v>
      </c>
      <c r="D1571" s="100" t="str">
        <f t="shared" si="73"/>
        <v>314010280</v>
      </c>
      <c r="E1571" s="100" t="s">
        <v>812</v>
      </c>
      <c r="F1571" s="100" t="s">
        <v>815</v>
      </c>
      <c r="G1571" s="100" t="s">
        <v>700</v>
      </c>
      <c r="H1571" s="100">
        <v>56</v>
      </c>
      <c r="I1571" s="100">
        <v>75</v>
      </c>
      <c r="J1571" s="100">
        <v>7</v>
      </c>
      <c r="K1571" s="100">
        <v>71.400000000000006</v>
      </c>
      <c r="L1571" s="100">
        <v>3</v>
      </c>
      <c r="M1571" s="100">
        <v>100</v>
      </c>
      <c r="N1571" s="100">
        <v>0</v>
      </c>
      <c r="O1571" s="100">
        <v>0</v>
      </c>
      <c r="P1571" s="100">
        <v>46</v>
      </c>
      <c r="Q1571" s="100">
        <v>73.900000000000006</v>
      </c>
      <c r="R1571" s="100">
        <v>0</v>
      </c>
      <c r="S1571" s="100">
        <v>0</v>
      </c>
      <c r="T1571" s="100">
        <v>9</v>
      </c>
      <c r="U1571" s="100">
        <v>11.1</v>
      </c>
      <c r="V1571" s="100">
        <v>53</v>
      </c>
      <c r="W1571" s="100">
        <v>73.599999999999994</v>
      </c>
      <c r="X1571" s="100" t="s">
        <v>78</v>
      </c>
    </row>
    <row r="1572" spans="1:24">
      <c r="A1572" s="100" t="s">
        <v>1000</v>
      </c>
      <c r="B1572" s="100" t="s">
        <v>1005</v>
      </c>
      <c r="C1572" s="100" t="s">
        <v>952</v>
      </c>
      <c r="D1572" s="100" t="str">
        <f t="shared" si="73"/>
        <v>314010280</v>
      </c>
      <c r="E1572" s="100" t="s">
        <v>812</v>
      </c>
      <c r="F1572" s="100" t="s">
        <v>816</v>
      </c>
      <c r="G1572" s="100" t="s">
        <v>699</v>
      </c>
      <c r="H1572" s="100">
        <v>50</v>
      </c>
      <c r="I1572" s="100">
        <v>28</v>
      </c>
      <c r="J1572" s="100">
        <v>8</v>
      </c>
      <c r="K1572" s="100">
        <v>37.5</v>
      </c>
      <c r="L1572" s="100">
        <v>1</v>
      </c>
      <c r="M1572" s="100">
        <v>0</v>
      </c>
      <c r="N1572" s="100">
        <v>1</v>
      </c>
      <c r="O1572" s="100">
        <v>100</v>
      </c>
      <c r="P1572" s="100">
        <v>40</v>
      </c>
      <c r="Q1572" s="100">
        <v>25</v>
      </c>
      <c r="R1572" s="100">
        <v>3</v>
      </c>
      <c r="S1572" s="100">
        <v>33.299999999999997</v>
      </c>
      <c r="T1572" s="100">
        <v>12</v>
      </c>
      <c r="U1572" s="100">
        <v>25</v>
      </c>
      <c r="V1572" s="100">
        <v>47</v>
      </c>
      <c r="W1572" s="100">
        <v>25.5</v>
      </c>
      <c r="X1572" s="100" t="s">
        <v>78</v>
      </c>
    </row>
    <row r="1573" spans="1:24">
      <c r="A1573" s="100" t="s">
        <v>1000</v>
      </c>
      <c r="B1573" s="100" t="s">
        <v>1005</v>
      </c>
      <c r="C1573" s="100" t="s">
        <v>952</v>
      </c>
      <c r="D1573" s="100" t="str">
        <f t="shared" si="73"/>
        <v>314010280</v>
      </c>
      <c r="E1573" s="100" t="s">
        <v>812</v>
      </c>
      <c r="F1573" s="100" t="s">
        <v>816</v>
      </c>
      <c r="G1573" s="100" t="s">
        <v>700</v>
      </c>
      <c r="H1573" s="100">
        <v>50</v>
      </c>
      <c r="I1573" s="100">
        <v>66</v>
      </c>
      <c r="J1573" s="100">
        <v>8</v>
      </c>
      <c r="K1573" s="100">
        <v>87.5</v>
      </c>
      <c r="L1573" s="100">
        <v>1</v>
      </c>
      <c r="M1573" s="100">
        <v>0</v>
      </c>
      <c r="N1573" s="100">
        <v>1</v>
      </c>
      <c r="O1573" s="100">
        <v>100</v>
      </c>
      <c r="P1573" s="100">
        <v>40</v>
      </c>
      <c r="Q1573" s="100">
        <v>62.5</v>
      </c>
      <c r="R1573" s="100">
        <v>3</v>
      </c>
      <c r="S1573" s="100">
        <v>33.299999999999997</v>
      </c>
      <c r="T1573" s="100">
        <v>12</v>
      </c>
      <c r="U1573" s="100">
        <v>41.7</v>
      </c>
      <c r="V1573" s="100">
        <v>47</v>
      </c>
      <c r="W1573" s="100">
        <v>63.8</v>
      </c>
      <c r="X1573" s="100" t="s">
        <v>78</v>
      </c>
    </row>
    <row r="1574" spans="1:24">
      <c r="A1574" s="100" t="s">
        <v>1000</v>
      </c>
      <c r="B1574" s="100" t="s">
        <v>1005</v>
      </c>
      <c r="C1574" s="100" t="s">
        <v>952</v>
      </c>
      <c r="D1574" s="100" t="str">
        <f t="shared" si="73"/>
        <v>314010280</v>
      </c>
      <c r="E1574" s="100" t="s">
        <v>812</v>
      </c>
      <c r="F1574" s="100" t="s">
        <v>817</v>
      </c>
      <c r="G1574" s="100" t="s">
        <v>699</v>
      </c>
      <c r="H1574" s="100">
        <v>58</v>
      </c>
      <c r="I1574" s="100">
        <v>51.7</v>
      </c>
      <c r="J1574" s="100">
        <v>7</v>
      </c>
      <c r="K1574" s="100">
        <v>57.1</v>
      </c>
      <c r="L1574" s="100">
        <v>4</v>
      </c>
      <c r="M1574" s="100">
        <v>75</v>
      </c>
      <c r="N1574" s="100">
        <v>0</v>
      </c>
      <c r="O1574" s="100">
        <v>0</v>
      </c>
      <c r="P1574" s="100">
        <v>47</v>
      </c>
      <c r="Q1574" s="100">
        <v>48.9</v>
      </c>
      <c r="R1574" s="100">
        <v>2</v>
      </c>
      <c r="S1574" s="100">
        <v>0</v>
      </c>
      <c r="T1574" s="100">
        <v>6</v>
      </c>
      <c r="U1574" s="100">
        <v>33.299999999999997</v>
      </c>
      <c r="V1574" s="100">
        <v>55</v>
      </c>
      <c r="W1574" s="100">
        <v>50.9</v>
      </c>
      <c r="X1574" s="100" t="s">
        <v>78</v>
      </c>
    </row>
    <row r="1575" spans="1:24">
      <c r="A1575" s="100" t="s">
        <v>1000</v>
      </c>
      <c r="B1575" s="100" t="s">
        <v>1005</v>
      </c>
      <c r="C1575" s="100" t="s">
        <v>952</v>
      </c>
      <c r="D1575" s="100" t="str">
        <f t="shared" si="73"/>
        <v>314010280</v>
      </c>
      <c r="E1575" s="100" t="s">
        <v>812</v>
      </c>
      <c r="F1575" s="100" t="s">
        <v>817</v>
      </c>
      <c r="G1575" s="100" t="s">
        <v>700</v>
      </c>
      <c r="H1575" s="100">
        <v>58</v>
      </c>
      <c r="I1575" s="100">
        <v>65.5</v>
      </c>
      <c r="J1575" s="100">
        <v>7</v>
      </c>
      <c r="K1575" s="100">
        <v>57.2</v>
      </c>
      <c r="L1575" s="100">
        <v>4</v>
      </c>
      <c r="M1575" s="100">
        <v>100</v>
      </c>
      <c r="N1575" s="100">
        <v>0</v>
      </c>
      <c r="O1575" s="100">
        <v>0</v>
      </c>
      <c r="P1575" s="100">
        <v>47</v>
      </c>
      <c r="Q1575" s="100">
        <v>63.8</v>
      </c>
      <c r="R1575" s="100">
        <v>2</v>
      </c>
      <c r="S1575" s="100">
        <v>0</v>
      </c>
      <c r="T1575" s="100">
        <v>6</v>
      </c>
      <c r="U1575" s="100">
        <v>16.7</v>
      </c>
      <c r="V1575" s="100">
        <v>55</v>
      </c>
      <c r="W1575" s="100">
        <v>67.3</v>
      </c>
      <c r="X1575" s="100" t="s">
        <v>78</v>
      </c>
    </row>
    <row r="1576" spans="1:24">
      <c r="A1576" s="100" t="s">
        <v>1000</v>
      </c>
      <c r="B1576" s="100" t="s">
        <v>1005</v>
      </c>
      <c r="C1576" s="100" t="s">
        <v>952</v>
      </c>
      <c r="D1576" s="100" t="str">
        <f t="shared" si="73"/>
        <v>314010280</v>
      </c>
      <c r="E1576" s="100" t="s">
        <v>812</v>
      </c>
      <c r="F1576" s="100" t="s">
        <v>818</v>
      </c>
      <c r="G1576" s="100" t="s">
        <v>699</v>
      </c>
      <c r="H1576" s="100">
        <v>56</v>
      </c>
      <c r="I1576" s="100">
        <v>53.6</v>
      </c>
      <c r="J1576" s="100">
        <v>7</v>
      </c>
      <c r="K1576" s="100">
        <v>57.1</v>
      </c>
      <c r="L1576" s="100">
        <v>6</v>
      </c>
      <c r="M1576" s="100">
        <v>66.7</v>
      </c>
      <c r="N1576" s="100">
        <v>2</v>
      </c>
      <c r="O1576" s="100">
        <v>100</v>
      </c>
      <c r="P1576" s="100">
        <v>41</v>
      </c>
      <c r="Q1576" s="100">
        <v>48.7</v>
      </c>
      <c r="R1576" s="100">
        <v>3</v>
      </c>
      <c r="S1576" s="100">
        <v>0</v>
      </c>
      <c r="T1576" s="100">
        <v>9</v>
      </c>
      <c r="U1576" s="100">
        <v>22.2</v>
      </c>
      <c r="V1576" s="100">
        <v>47</v>
      </c>
      <c r="W1576" s="100">
        <v>48.9</v>
      </c>
      <c r="X1576" s="100" t="s">
        <v>78</v>
      </c>
    </row>
    <row r="1577" spans="1:24">
      <c r="A1577" s="100" t="s">
        <v>1000</v>
      </c>
      <c r="B1577" s="100" t="s">
        <v>1005</v>
      </c>
      <c r="C1577" s="100" t="s">
        <v>952</v>
      </c>
      <c r="D1577" s="100" t="str">
        <f t="shared" si="73"/>
        <v>314010280</v>
      </c>
      <c r="E1577" s="100" t="s">
        <v>812</v>
      </c>
      <c r="F1577" s="100" t="s">
        <v>818</v>
      </c>
      <c r="G1577" s="100" t="s">
        <v>700</v>
      </c>
      <c r="H1577" s="100">
        <v>56</v>
      </c>
      <c r="I1577" s="100">
        <v>42.9</v>
      </c>
      <c r="J1577" s="100">
        <v>7</v>
      </c>
      <c r="K1577" s="100">
        <v>42.9</v>
      </c>
      <c r="L1577" s="100">
        <v>6</v>
      </c>
      <c r="M1577" s="100">
        <v>50</v>
      </c>
      <c r="N1577" s="100">
        <v>2</v>
      </c>
      <c r="O1577" s="100">
        <v>100</v>
      </c>
      <c r="P1577" s="100">
        <v>41</v>
      </c>
      <c r="Q1577" s="100">
        <v>39</v>
      </c>
      <c r="R1577" s="100">
        <v>3</v>
      </c>
      <c r="S1577" s="100">
        <v>0</v>
      </c>
      <c r="T1577" s="100">
        <v>9</v>
      </c>
      <c r="U1577" s="100">
        <v>11.1</v>
      </c>
      <c r="V1577" s="100">
        <v>47</v>
      </c>
      <c r="W1577" s="100">
        <v>38.299999999999997</v>
      </c>
      <c r="X1577" s="100" t="s">
        <v>78</v>
      </c>
    </row>
    <row r="1578" spans="1:24">
      <c r="A1578" s="100" t="s">
        <v>1000</v>
      </c>
      <c r="B1578" s="100" t="s">
        <v>1005</v>
      </c>
      <c r="C1578" s="100" t="s">
        <v>952</v>
      </c>
      <c r="D1578" s="100" t="str">
        <f t="shared" si="73"/>
        <v>314010280</v>
      </c>
      <c r="E1578" s="100" t="s">
        <v>812</v>
      </c>
      <c r="F1578" s="100" t="s">
        <v>819</v>
      </c>
      <c r="G1578" s="100" t="s">
        <v>699</v>
      </c>
      <c r="H1578" s="100">
        <v>50</v>
      </c>
      <c r="I1578" s="100">
        <v>72</v>
      </c>
      <c r="J1578" s="100">
        <v>6</v>
      </c>
      <c r="K1578" s="100">
        <v>50</v>
      </c>
      <c r="L1578" s="100">
        <v>1</v>
      </c>
      <c r="M1578" s="100">
        <v>100</v>
      </c>
      <c r="N1578" s="100">
        <v>2</v>
      </c>
      <c r="O1578" s="100">
        <v>100</v>
      </c>
      <c r="P1578" s="100">
        <v>41</v>
      </c>
      <c r="Q1578" s="100">
        <v>73.2</v>
      </c>
      <c r="R1578" s="100">
        <v>6</v>
      </c>
      <c r="S1578" s="100">
        <v>33.299999999999997</v>
      </c>
      <c r="T1578" s="100">
        <v>7</v>
      </c>
      <c r="U1578" s="100">
        <v>28.6</v>
      </c>
      <c r="V1578" s="100">
        <v>45</v>
      </c>
      <c r="W1578" s="100">
        <v>68.8</v>
      </c>
      <c r="X1578" s="100" t="s">
        <v>78</v>
      </c>
    </row>
    <row r="1579" spans="1:24">
      <c r="A1579" s="100" t="s">
        <v>1000</v>
      </c>
      <c r="B1579" s="100" t="s">
        <v>1005</v>
      </c>
      <c r="C1579" s="100" t="s">
        <v>952</v>
      </c>
      <c r="D1579" s="100" t="str">
        <f t="shared" si="73"/>
        <v>314010280</v>
      </c>
      <c r="E1579" s="100" t="s">
        <v>812</v>
      </c>
      <c r="F1579" s="100" t="s">
        <v>819</v>
      </c>
      <c r="G1579" s="100" t="s">
        <v>700</v>
      </c>
      <c r="H1579" s="100">
        <v>51</v>
      </c>
      <c r="I1579" s="100">
        <v>56.9</v>
      </c>
      <c r="J1579" s="100">
        <v>6</v>
      </c>
      <c r="K1579" s="100">
        <v>66.7</v>
      </c>
      <c r="L1579" s="100">
        <v>1</v>
      </c>
      <c r="M1579" s="100">
        <v>100</v>
      </c>
      <c r="N1579" s="100">
        <v>2</v>
      </c>
      <c r="O1579" s="100">
        <v>100</v>
      </c>
      <c r="P1579" s="100">
        <v>42</v>
      </c>
      <c r="Q1579" s="100">
        <v>52.4</v>
      </c>
      <c r="R1579" s="100">
        <v>6</v>
      </c>
      <c r="S1579" s="100">
        <v>33.299999999999997</v>
      </c>
      <c r="T1579" s="100">
        <v>7</v>
      </c>
      <c r="U1579" s="100">
        <v>0</v>
      </c>
      <c r="V1579" s="100">
        <v>46</v>
      </c>
      <c r="W1579" s="100">
        <v>56.5</v>
      </c>
      <c r="X1579" s="100" t="s">
        <v>78</v>
      </c>
    </row>
    <row r="1580" spans="1:24">
      <c r="A1580" s="100" t="s">
        <v>1000</v>
      </c>
      <c r="B1580" s="100" t="s">
        <v>1005</v>
      </c>
      <c r="C1580" s="100" t="s">
        <v>953</v>
      </c>
      <c r="D1580" s="100" t="str">
        <f t="shared" ref="D1580:D1597" si="74">A1580&amp;B1580&amp;C1580</f>
        <v>314010290</v>
      </c>
      <c r="E1580" s="100" t="s">
        <v>812</v>
      </c>
      <c r="F1580" s="100" t="s">
        <v>814</v>
      </c>
      <c r="G1580" s="100" t="s">
        <v>699</v>
      </c>
      <c r="H1580" s="100">
        <v>60</v>
      </c>
      <c r="I1580" s="100">
        <v>25</v>
      </c>
      <c r="J1580" s="100">
        <v>1</v>
      </c>
      <c r="K1580" s="100">
        <v>0</v>
      </c>
      <c r="L1580" s="100">
        <v>36</v>
      </c>
      <c r="M1580" s="100">
        <v>33.299999999999997</v>
      </c>
      <c r="N1580" s="100">
        <v>0</v>
      </c>
      <c r="O1580" s="100">
        <v>0</v>
      </c>
      <c r="P1580" s="100">
        <v>23</v>
      </c>
      <c r="Q1580" s="100">
        <v>13</v>
      </c>
      <c r="R1580" s="100">
        <v>4</v>
      </c>
      <c r="S1580" s="100">
        <v>0</v>
      </c>
      <c r="T1580" s="100">
        <v>2</v>
      </c>
      <c r="U1580" s="100">
        <v>0</v>
      </c>
      <c r="V1580" s="100">
        <v>52</v>
      </c>
      <c r="W1580" s="100">
        <v>21.2</v>
      </c>
      <c r="X1580" s="100" t="s">
        <v>78</v>
      </c>
    </row>
    <row r="1581" spans="1:24">
      <c r="A1581" s="100" t="s">
        <v>1000</v>
      </c>
      <c r="B1581" s="100" t="s">
        <v>1005</v>
      </c>
      <c r="C1581" s="100" t="s">
        <v>953</v>
      </c>
      <c r="D1581" s="100" t="str">
        <f t="shared" si="74"/>
        <v>314010290</v>
      </c>
      <c r="E1581" s="100" t="s">
        <v>812</v>
      </c>
      <c r="F1581" s="100" t="s">
        <v>814</v>
      </c>
      <c r="G1581" s="100" t="s">
        <v>700</v>
      </c>
      <c r="H1581" s="100">
        <v>60</v>
      </c>
      <c r="I1581" s="100">
        <v>40</v>
      </c>
      <c r="J1581" s="100">
        <v>1</v>
      </c>
      <c r="K1581" s="100">
        <v>0</v>
      </c>
      <c r="L1581" s="100">
        <v>36</v>
      </c>
      <c r="M1581" s="100">
        <v>36.1</v>
      </c>
      <c r="N1581" s="100">
        <v>0</v>
      </c>
      <c r="O1581" s="100">
        <v>0</v>
      </c>
      <c r="P1581" s="100">
        <v>23</v>
      </c>
      <c r="Q1581" s="100">
        <v>47.8</v>
      </c>
      <c r="R1581" s="100">
        <v>4</v>
      </c>
      <c r="S1581" s="100">
        <v>25</v>
      </c>
      <c r="T1581" s="100">
        <v>2</v>
      </c>
      <c r="U1581" s="100">
        <v>0</v>
      </c>
      <c r="V1581" s="100">
        <v>52</v>
      </c>
      <c r="W1581" s="100">
        <v>38.5</v>
      </c>
      <c r="X1581" s="100" t="s">
        <v>78</v>
      </c>
    </row>
    <row r="1582" spans="1:24">
      <c r="A1582" s="100" t="s">
        <v>1000</v>
      </c>
      <c r="B1582" s="100" t="s">
        <v>1005</v>
      </c>
      <c r="C1582" s="100" t="s">
        <v>953</v>
      </c>
      <c r="D1582" s="100" t="str">
        <f t="shared" si="74"/>
        <v>314010290</v>
      </c>
      <c r="E1582" s="100" t="s">
        <v>812</v>
      </c>
      <c r="F1582" s="100" t="s">
        <v>815</v>
      </c>
      <c r="G1582" s="100" t="s">
        <v>699</v>
      </c>
      <c r="H1582" s="100">
        <v>55</v>
      </c>
      <c r="I1582" s="100">
        <v>23.6</v>
      </c>
      <c r="J1582" s="100">
        <v>0</v>
      </c>
      <c r="K1582" s="100">
        <v>0</v>
      </c>
      <c r="L1582" s="100">
        <v>32</v>
      </c>
      <c r="M1582" s="100">
        <v>25</v>
      </c>
      <c r="N1582" s="100">
        <v>0</v>
      </c>
      <c r="O1582" s="100">
        <v>0</v>
      </c>
      <c r="P1582" s="100">
        <v>22</v>
      </c>
      <c r="Q1582" s="100">
        <v>22.7</v>
      </c>
      <c r="R1582" s="100">
        <v>3</v>
      </c>
      <c r="S1582" s="100">
        <v>33.299999999999997</v>
      </c>
      <c r="T1582" s="100">
        <v>8</v>
      </c>
      <c r="U1582" s="100">
        <v>25</v>
      </c>
      <c r="V1582" s="100">
        <v>47</v>
      </c>
      <c r="W1582" s="100">
        <v>23.4</v>
      </c>
      <c r="X1582" s="100" t="s">
        <v>78</v>
      </c>
    </row>
    <row r="1583" spans="1:24">
      <c r="A1583" s="100" t="s">
        <v>1000</v>
      </c>
      <c r="B1583" s="100" t="s">
        <v>1005</v>
      </c>
      <c r="C1583" s="100" t="s">
        <v>953</v>
      </c>
      <c r="D1583" s="100" t="str">
        <f t="shared" si="74"/>
        <v>314010290</v>
      </c>
      <c r="E1583" s="100" t="s">
        <v>812</v>
      </c>
      <c r="F1583" s="100" t="s">
        <v>815</v>
      </c>
      <c r="G1583" s="100" t="s">
        <v>700</v>
      </c>
      <c r="H1583" s="100">
        <v>55</v>
      </c>
      <c r="I1583" s="100">
        <v>32.700000000000003</v>
      </c>
      <c r="J1583" s="100">
        <v>0</v>
      </c>
      <c r="K1583" s="100">
        <v>0</v>
      </c>
      <c r="L1583" s="100">
        <v>32</v>
      </c>
      <c r="M1583" s="100">
        <v>21.9</v>
      </c>
      <c r="N1583" s="100">
        <v>0</v>
      </c>
      <c r="O1583" s="100">
        <v>0</v>
      </c>
      <c r="P1583" s="100">
        <v>22</v>
      </c>
      <c r="Q1583" s="100">
        <v>50</v>
      </c>
      <c r="R1583" s="100">
        <v>3</v>
      </c>
      <c r="S1583" s="100">
        <v>0</v>
      </c>
      <c r="T1583" s="100">
        <v>8</v>
      </c>
      <c r="U1583" s="100">
        <v>12.5</v>
      </c>
      <c r="V1583" s="100">
        <v>47</v>
      </c>
      <c r="W1583" s="100">
        <v>34</v>
      </c>
      <c r="X1583" s="100" t="s">
        <v>78</v>
      </c>
    </row>
    <row r="1584" spans="1:24">
      <c r="A1584" s="100" t="s">
        <v>1000</v>
      </c>
      <c r="B1584" s="100" t="s">
        <v>1005</v>
      </c>
      <c r="C1584" s="100" t="s">
        <v>953</v>
      </c>
      <c r="D1584" s="100" t="str">
        <f t="shared" si="74"/>
        <v>314010290</v>
      </c>
      <c r="E1584" s="100" t="s">
        <v>812</v>
      </c>
      <c r="F1584" s="100" t="s">
        <v>816</v>
      </c>
      <c r="G1584" s="100" t="s">
        <v>699</v>
      </c>
      <c r="H1584" s="100">
        <v>55</v>
      </c>
      <c r="I1584" s="100">
        <v>27.3</v>
      </c>
      <c r="J1584" s="100">
        <v>0</v>
      </c>
      <c r="K1584" s="100">
        <v>0</v>
      </c>
      <c r="L1584" s="100">
        <v>27</v>
      </c>
      <c r="M1584" s="100">
        <v>29.6</v>
      </c>
      <c r="N1584" s="100">
        <v>1</v>
      </c>
      <c r="O1584" s="100">
        <v>100</v>
      </c>
      <c r="P1584" s="100">
        <v>27</v>
      </c>
      <c r="Q1584" s="100">
        <v>22.2</v>
      </c>
      <c r="R1584" s="100">
        <v>2</v>
      </c>
      <c r="S1584" s="100">
        <v>0</v>
      </c>
      <c r="T1584" s="100">
        <v>10</v>
      </c>
      <c r="U1584" s="100">
        <v>30</v>
      </c>
      <c r="V1584" s="100">
        <v>51</v>
      </c>
      <c r="W1584" s="100">
        <v>27.5</v>
      </c>
      <c r="X1584" s="100" t="s">
        <v>78</v>
      </c>
    </row>
    <row r="1585" spans="1:24">
      <c r="A1585" s="100" t="s">
        <v>1000</v>
      </c>
      <c r="B1585" s="100" t="s">
        <v>1005</v>
      </c>
      <c r="C1585" s="100" t="s">
        <v>953</v>
      </c>
      <c r="D1585" s="100" t="str">
        <f t="shared" si="74"/>
        <v>314010290</v>
      </c>
      <c r="E1585" s="100" t="s">
        <v>812</v>
      </c>
      <c r="F1585" s="100" t="s">
        <v>816</v>
      </c>
      <c r="G1585" s="100" t="s">
        <v>700</v>
      </c>
      <c r="H1585" s="100">
        <v>55</v>
      </c>
      <c r="I1585" s="100">
        <v>58.2</v>
      </c>
      <c r="J1585" s="100">
        <v>0</v>
      </c>
      <c r="K1585" s="100">
        <v>0</v>
      </c>
      <c r="L1585" s="100">
        <v>27</v>
      </c>
      <c r="M1585" s="100">
        <v>59.2</v>
      </c>
      <c r="N1585" s="100">
        <v>1</v>
      </c>
      <c r="O1585" s="100">
        <v>100</v>
      </c>
      <c r="P1585" s="100">
        <v>27</v>
      </c>
      <c r="Q1585" s="100">
        <v>55.5</v>
      </c>
      <c r="R1585" s="100">
        <v>2</v>
      </c>
      <c r="S1585" s="100">
        <v>0</v>
      </c>
      <c r="T1585" s="100">
        <v>10</v>
      </c>
      <c r="U1585" s="100">
        <v>20</v>
      </c>
      <c r="V1585" s="100">
        <v>51</v>
      </c>
      <c r="W1585" s="100">
        <v>56.8</v>
      </c>
      <c r="X1585" s="100" t="s">
        <v>78</v>
      </c>
    </row>
    <row r="1586" spans="1:24">
      <c r="A1586" s="100" t="s">
        <v>1000</v>
      </c>
      <c r="B1586" s="100" t="s">
        <v>1005</v>
      </c>
      <c r="C1586" s="100" t="s">
        <v>953</v>
      </c>
      <c r="D1586" s="100" t="str">
        <f t="shared" si="74"/>
        <v>314010290</v>
      </c>
      <c r="E1586" s="100" t="s">
        <v>812</v>
      </c>
      <c r="F1586" s="100" t="s">
        <v>817</v>
      </c>
      <c r="G1586" s="100" t="s">
        <v>699</v>
      </c>
      <c r="H1586" s="100">
        <v>54</v>
      </c>
      <c r="I1586" s="100">
        <v>38.9</v>
      </c>
      <c r="J1586" s="100">
        <v>0</v>
      </c>
      <c r="K1586" s="100">
        <v>0</v>
      </c>
      <c r="L1586" s="100">
        <v>31</v>
      </c>
      <c r="M1586" s="100">
        <v>45.2</v>
      </c>
      <c r="N1586" s="100">
        <v>0</v>
      </c>
      <c r="O1586" s="100">
        <v>0</v>
      </c>
      <c r="P1586" s="100">
        <v>23</v>
      </c>
      <c r="Q1586" s="100">
        <v>30.4</v>
      </c>
      <c r="R1586" s="100">
        <v>2</v>
      </c>
      <c r="S1586" s="100">
        <v>0</v>
      </c>
      <c r="T1586" s="100">
        <v>6</v>
      </c>
      <c r="U1586" s="100">
        <v>0</v>
      </c>
      <c r="V1586" s="100">
        <v>48</v>
      </c>
      <c r="W1586" s="100">
        <v>33.299999999999997</v>
      </c>
      <c r="X1586" s="100" t="s">
        <v>78</v>
      </c>
    </row>
    <row r="1587" spans="1:24">
      <c r="A1587" s="100" t="s">
        <v>1000</v>
      </c>
      <c r="B1587" s="100" t="s">
        <v>1005</v>
      </c>
      <c r="C1587" s="100" t="s">
        <v>953</v>
      </c>
      <c r="D1587" s="100" t="str">
        <f t="shared" si="74"/>
        <v>314010290</v>
      </c>
      <c r="E1587" s="100" t="s">
        <v>812</v>
      </c>
      <c r="F1587" s="100" t="s">
        <v>817</v>
      </c>
      <c r="G1587" s="100" t="s">
        <v>700</v>
      </c>
      <c r="H1587" s="100">
        <v>54</v>
      </c>
      <c r="I1587" s="100">
        <v>53.7</v>
      </c>
      <c r="J1587" s="100">
        <v>0</v>
      </c>
      <c r="K1587" s="100">
        <v>0</v>
      </c>
      <c r="L1587" s="100">
        <v>31</v>
      </c>
      <c r="M1587" s="100">
        <v>61.3</v>
      </c>
      <c r="N1587" s="100">
        <v>0</v>
      </c>
      <c r="O1587" s="100">
        <v>0</v>
      </c>
      <c r="P1587" s="100">
        <v>23</v>
      </c>
      <c r="Q1587" s="100">
        <v>43.5</v>
      </c>
      <c r="R1587" s="100">
        <v>2</v>
      </c>
      <c r="S1587" s="100">
        <v>0</v>
      </c>
      <c r="T1587" s="100">
        <v>6</v>
      </c>
      <c r="U1587" s="100">
        <v>0</v>
      </c>
      <c r="V1587" s="100">
        <v>48</v>
      </c>
      <c r="W1587" s="100">
        <v>50</v>
      </c>
      <c r="X1587" s="100" t="s">
        <v>78</v>
      </c>
    </row>
    <row r="1588" spans="1:24">
      <c r="A1588" s="100" t="s">
        <v>1000</v>
      </c>
      <c r="B1588" s="100" t="s">
        <v>1005</v>
      </c>
      <c r="C1588" s="100" t="s">
        <v>953</v>
      </c>
      <c r="D1588" s="100" t="str">
        <f t="shared" si="74"/>
        <v>314010290</v>
      </c>
      <c r="E1588" s="100" t="s">
        <v>812</v>
      </c>
      <c r="F1588" s="100" t="s">
        <v>818</v>
      </c>
      <c r="G1588" s="100" t="s">
        <v>699</v>
      </c>
      <c r="H1588" s="100">
        <v>63</v>
      </c>
      <c r="I1588" s="100">
        <v>39.700000000000003</v>
      </c>
      <c r="J1588" s="100">
        <v>0</v>
      </c>
      <c r="K1588" s="100">
        <v>0</v>
      </c>
      <c r="L1588" s="100">
        <v>35</v>
      </c>
      <c r="M1588" s="100">
        <v>42.9</v>
      </c>
      <c r="N1588" s="100">
        <v>0</v>
      </c>
      <c r="O1588" s="100">
        <v>0</v>
      </c>
      <c r="P1588" s="100">
        <v>28</v>
      </c>
      <c r="Q1588" s="100">
        <v>35.700000000000003</v>
      </c>
      <c r="R1588" s="100">
        <v>2</v>
      </c>
      <c r="S1588" s="100">
        <v>0</v>
      </c>
      <c r="T1588" s="100">
        <v>9</v>
      </c>
      <c r="U1588" s="100">
        <v>22.2</v>
      </c>
      <c r="V1588" s="100">
        <v>56</v>
      </c>
      <c r="W1588" s="100">
        <v>33.9</v>
      </c>
      <c r="X1588" s="100" t="s">
        <v>78</v>
      </c>
    </row>
    <row r="1589" spans="1:24">
      <c r="A1589" s="100" t="s">
        <v>1000</v>
      </c>
      <c r="B1589" s="100" t="s">
        <v>1005</v>
      </c>
      <c r="C1589" s="100" t="s">
        <v>953</v>
      </c>
      <c r="D1589" s="100" t="str">
        <f t="shared" si="74"/>
        <v>314010290</v>
      </c>
      <c r="E1589" s="100" t="s">
        <v>812</v>
      </c>
      <c r="F1589" s="100" t="s">
        <v>818</v>
      </c>
      <c r="G1589" s="100" t="s">
        <v>700</v>
      </c>
      <c r="H1589" s="100">
        <v>63</v>
      </c>
      <c r="I1589" s="100">
        <v>39.700000000000003</v>
      </c>
      <c r="J1589" s="100">
        <v>0</v>
      </c>
      <c r="K1589" s="100">
        <v>0</v>
      </c>
      <c r="L1589" s="100">
        <v>35</v>
      </c>
      <c r="M1589" s="100">
        <v>40</v>
      </c>
      <c r="N1589" s="100">
        <v>0</v>
      </c>
      <c r="O1589" s="100">
        <v>0</v>
      </c>
      <c r="P1589" s="100">
        <v>28</v>
      </c>
      <c r="Q1589" s="100">
        <v>39.299999999999997</v>
      </c>
      <c r="R1589" s="100">
        <v>2</v>
      </c>
      <c r="S1589" s="100">
        <v>0</v>
      </c>
      <c r="T1589" s="100">
        <v>9</v>
      </c>
      <c r="U1589" s="100">
        <v>22.2</v>
      </c>
      <c r="V1589" s="100">
        <v>56</v>
      </c>
      <c r="W1589" s="100">
        <v>37.5</v>
      </c>
      <c r="X1589" s="100" t="s">
        <v>78</v>
      </c>
    </row>
    <row r="1590" spans="1:24">
      <c r="A1590" s="100" t="s">
        <v>1000</v>
      </c>
      <c r="B1590" s="100" t="s">
        <v>1005</v>
      </c>
      <c r="C1590" s="100" t="s">
        <v>953</v>
      </c>
      <c r="D1590" s="100" t="str">
        <f t="shared" si="74"/>
        <v>314010290</v>
      </c>
      <c r="E1590" s="100" t="s">
        <v>812</v>
      </c>
      <c r="F1590" s="100" t="s">
        <v>819</v>
      </c>
      <c r="G1590" s="100" t="s">
        <v>699</v>
      </c>
      <c r="H1590" s="100">
        <v>63</v>
      </c>
      <c r="I1590" s="100">
        <v>63.5</v>
      </c>
      <c r="J1590" s="100">
        <v>0</v>
      </c>
      <c r="K1590" s="100">
        <v>0</v>
      </c>
      <c r="L1590" s="100">
        <v>37</v>
      </c>
      <c r="M1590" s="100">
        <v>64.900000000000006</v>
      </c>
      <c r="N1590" s="100">
        <v>1</v>
      </c>
      <c r="O1590" s="100">
        <v>0</v>
      </c>
      <c r="P1590" s="100">
        <v>25</v>
      </c>
      <c r="Q1590" s="100">
        <v>64</v>
      </c>
      <c r="R1590" s="100">
        <v>0</v>
      </c>
      <c r="S1590" s="100">
        <v>0</v>
      </c>
      <c r="T1590" s="100">
        <v>17</v>
      </c>
      <c r="U1590" s="100">
        <v>29.4</v>
      </c>
      <c r="V1590" s="100">
        <v>54</v>
      </c>
      <c r="W1590" s="100">
        <v>64.900000000000006</v>
      </c>
      <c r="X1590" s="100" t="s">
        <v>78</v>
      </c>
    </row>
    <row r="1591" spans="1:24">
      <c r="A1591" s="100" t="s">
        <v>1000</v>
      </c>
      <c r="B1591" s="100" t="s">
        <v>1005</v>
      </c>
      <c r="C1591" s="100" t="s">
        <v>953</v>
      </c>
      <c r="D1591" s="100" t="str">
        <f t="shared" si="74"/>
        <v>314010290</v>
      </c>
      <c r="E1591" s="100" t="s">
        <v>812</v>
      </c>
      <c r="F1591" s="100" t="s">
        <v>819</v>
      </c>
      <c r="G1591" s="100" t="s">
        <v>700</v>
      </c>
      <c r="H1591" s="100">
        <v>63</v>
      </c>
      <c r="I1591" s="100">
        <v>44.4</v>
      </c>
      <c r="J1591" s="100">
        <v>0</v>
      </c>
      <c r="K1591" s="100">
        <v>0</v>
      </c>
      <c r="L1591" s="100">
        <v>37</v>
      </c>
      <c r="M1591" s="100">
        <v>32.4</v>
      </c>
      <c r="N1591" s="100">
        <v>1</v>
      </c>
      <c r="O1591" s="100">
        <v>0</v>
      </c>
      <c r="P1591" s="100">
        <v>25</v>
      </c>
      <c r="Q1591" s="100">
        <v>64</v>
      </c>
      <c r="R1591" s="100">
        <v>0</v>
      </c>
      <c r="S1591" s="100">
        <v>0</v>
      </c>
      <c r="T1591" s="100">
        <v>17</v>
      </c>
      <c r="U1591" s="100">
        <v>17.600000000000001</v>
      </c>
      <c r="V1591" s="100">
        <v>54</v>
      </c>
      <c r="W1591" s="100">
        <v>44.5</v>
      </c>
      <c r="X1591" s="100" t="s">
        <v>78</v>
      </c>
    </row>
    <row r="1592" spans="1:24">
      <c r="A1592" s="100" t="s">
        <v>1000</v>
      </c>
      <c r="B1592" s="100" t="s">
        <v>1005</v>
      </c>
      <c r="C1592" s="100" t="s">
        <v>868</v>
      </c>
      <c r="D1592" s="100" t="str">
        <f t="shared" si="74"/>
        <v>314010310</v>
      </c>
      <c r="E1592" s="100" t="s">
        <v>812</v>
      </c>
      <c r="F1592" s="100" t="s">
        <v>814</v>
      </c>
      <c r="G1592" s="100" t="s">
        <v>699</v>
      </c>
      <c r="H1592" s="100">
        <v>69</v>
      </c>
      <c r="I1592" s="100">
        <v>11.6</v>
      </c>
      <c r="J1592" s="100">
        <v>0</v>
      </c>
      <c r="K1592" s="100">
        <v>0</v>
      </c>
      <c r="L1592" s="100">
        <v>49</v>
      </c>
      <c r="M1592" s="100">
        <v>6.1</v>
      </c>
      <c r="N1592" s="100">
        <v>1</v>
      </c>
      <c r="O1592" s="100">
        <v>0</v>
      </c>
      <c r="P1592" s="100">
        <v>19</v>
      </c>
      <c r="Q1592" s="100">
        <v>26.4</v>
      </c>
      <c r="R1592" s="100">
        <v>7</v>
      </c>
      <c r="S1592" s="100">
        <v>0</v>
      </c>
      <c r="T1592" s="100">
        <v>9</v>
      </c>
      <c r="U1592" s="100">
        <v>22.2</v>
      </c>
      <c r="V1592" s="100">
        <v>69</v>
      </c>
      <c r="W1592" s="100">
        <v>11.6</v>
      </c>
      <c r="X1592" s="100" t="s">
        <v>85</v>
      </c>
    </row>
    <row r="1593" spans="1:24">
      <c r="A1593" s="100" t="s">
        <v>1000</v>
      </c>
      <c r="B1593" s="100" t="s">
        <v>1005</v>
      </c>
      <c r="C1593" s="100" t="s">
        <v>868</v>
      </c>
      <c r="D1593" s="100" t="str">
        <f t="shared" si="74"/>
        <v>314010310</v>
      </c>
      <c r="E1593" s="100" t="s">
        <v>812</v>
      </c>
      <c r="F1593" s="100" t="s">
        <v>814</v>
      </c>
      <c r="G1593" s="100" t="s">
        <v>700</v>
      </c>
      <c r="H1593" s="100">
        <v>69</v>
      </c>
      <c r="I1593" s="100">
        <v>23.1</v>
      </c>
      <c r="J1593" s="100">
        <v>0</v>
      </c>
      <c r="K1593" s="100">
        <v>0</v>
      </c>
      <c r="L1593" s="100">
        <v>49</v>
      </c>
      <c r="M1593" s="100">
        <v>22.5</v>
      </c>
      <c r="N1593" s="100">
        <v>1</v>
      </c>
      <c r="O1593" s="100">
        <v>0</v>
      </c>
      <c r="P1593" s="100">
        <v>19</v>
      </c>
      <c r="Q1593" s="100">
        <v>26.4</v>
      </c>
      <c r="R1593" s="100">
        <v>7</v>
      </c>
      <c r="S1593" s="100">
        <v>0</v>
      </c>
      <c r="T1593" s="100">
        <v>9</v>
      </c>
      <c r="U1593" s="100">
        <v>22.2</v>
      </c>
      <c r="V1593" s="100">
        <v>69</v>
      </c>
      <c r="W1593" s="100">
        <v>23.1</v>
      </c>
      <c r="X1593" s="100" t="s">
        <v>85</v>
      </c>
    </row>
    <row r="1594" spans="1:24">
      <c r="A1594" s="100" t="s">
        <v>1000</v>
      </c>
      <c r="B1594" s="100" t="s">
        <v>1005</v>
      </c>
      <c r="C1594" s="100" t="s">
        <v>868</v>
      </c>
      <c r="D1594" s="100" t="str">
        <f t="shared" si="74"/>
        <v>314010310</v>
      </c>
      <c r="E1594" s="100" t="s">
        <v>812</v>
      </c>
      <c r="F1594" s="100" t="s">
        <v>815</v>
      </c>
      <c r="G1594" s="100" t="s">
        <v>699</v>
      </c>
      <c r="H1594" s="100">
        <v>69</v>
      </c>
      <c r="I1594" s="100">
        <v>20.3</v>
      </c>
      <c r="J1594" s="100">
        <v>0</v>
      </c>
      <c r="K1594" s="100">
        <v>0</v>
      </c>
      <c r="L1594" s="100">
        <v>42</v>
      </c>
      <c r="M1594" s="100">
        <v>19</v>
      </c>
      <c r="N1594" s="100">
        <v>3</v>
      </c>
      <c r="O1594" s="100">
        <v>0</v>
      </c>
      <c r="P1594" s="100">
        <v>24</v>
      </c>
      <c r="Q1594" s="100">
        <v>25</v>
      </c>
      <c r="R1594" s="100">
        <v>3</v>
      </c>
      <c r="S1594" s="100">
        <v>0</v>
      </c>
      <c r="T1594" s="100">
        <v>14</v>
      </c>
      <c r="U1594" s="100">
        <v>21.4</v>
      </c>
      <c r="V1594" s="100">
        <v>66</v>
      </c>
      <c r="W1594" s="100">
        <v>18.2</v>
      </c>
      <c r="X1594" s="100" t="s">
        <v>85</v>
      </c>
    </row>
    <row r="1595" spans="1:24">
      <c r="A1595" s="100" t="s">
        <v>1000</v>
      </c>
      <c r="B1595" s="100" t="s">
        <v>1005</v>
      </c>
      <c r="C1595" s="100" t="s">
        <v>868</v>
      </c>
      <c r="D1595" s="100" t="str">
        <f t="shared" si="74"/>
        <v>314010310</v>
      </c>
      <c r="E1595" s="100" t="s">
        <v>812</v>
      </c>
      <c r="F1595" s="100" t="s">
        <v>815</v>
      </c>
      <c r="G1595" s="100" t="s">
        <v>700</v>
      </c>
      <c r="H1595" s="100">
        <v>69</v>
      </c>
      <c r="I1595" s="100">
        <v>21.7</v>
      </c>
      <c r="J1595" s="100">
        <v>0</v>
      </c>
      <c r="K1595" s="100">
        <v>0</v>
      </c>
      <c r="L1595" s="100">
        <v>42</v>
      </c>
      <c r="M1595" s="100">
        <v>26.2</v>
      </c>
      <c r="N1595" s="100">
        <v>3</v>
      </c>
      <c r="O1595" s="100">
        <v>33.299999999999997</v>
      </c>
      <c r="P1595" s="100">
        <v>24</v>
      </c>
      <c r="Q1595" s="100">
        <v>12.5</v>
      </c>
      <c r="R1595" s="100">
        <v>3</v>
      </c>
      <c r="S1595" s="100">
        <v>66.7</v>
      </c>
      <c r="T1595" s="100">
        <v>14</v>
      </c>
      <c r="U1595" s="100">
        <v>14.3</v>
      </c>
      <c r="V1595" s="100">
        <v>66</v>
      </c>
      <c r="W1595" s="100">
        <v>21.2</v>
      </c>
      <c r="X1595" s="100" t="s">
        <v>85</v>
      </c>
    </row>
    <row r="1596" spans="1:24">
      <c r="A1596" s="100" t="s">
        <v>1000</v>
      </c>
      <c r="B1596" s="100" t="s">
        <v>1005</v>
      </c>
      <c r="C1596" s="100" t="s">
        <v>868</v>
      </c>
      <c r="D1596" s="100" t="str">
        <f t="shared" si="74"/>
        <v>314010310</v>
      </c>
      <c r="E1596" s="100" t="s">
        <v>812</v>
      </c>
      <c r="F1596" s="100" t="s">
        <v>816</v>
      </c>
      <c r="G1596" s="100" t="s">
        <v>699</v>
      </c>
      <c r="H1596" s="100">
        <v>61</v>
      </c>
      <c r="I1596" s="100">
        <v>16.399999999999999</v>
      </c>
      <c r="J1596" s="100">
        <v>0</v>
      </c>
      <c r="K1596" s="100">
        <v>0</v>
      </c>
      <c r="L1596" s="100">
        <v>40</v>
      </c>
      <c r="M1596" s="100">
        <v>20</v>
      </c>
      <c r="N1596" s="100">
        <v>1</v>
      </c>
      <c r="O1596" s="100">
        <v>0</v>
      </c>
      <c r="P1596" s="100">
        <v>20</v>
      </c>
      <c r="Q1596" s="100">
        <v>10</v>
      </c>
      <c r="R1596" s="100">
        <v>3</v>
      </c>
      <c r="S1596" s="100">
        <v>0</v>
      </c>
      <c r="T1596" s="100">
        <v>6</v>
      </c>
      <c r="U1596" s="100">
        <v>33.299999999999997</v>
      </c>
      <c r="V1596" s="100">
        <v>60</v>
      </c>
      <c r="W1596" s="100">
        <v>15</v>
      </c>
      <c r="X1596" s="100" t="s">
        <v>85</v>
      </c>
    </row>
    <row r="1597" spans="1:24">
      <c r="A1597" s="100" t="s">
        <v>1000</v>
      </c>
      <c r="B1597" s="100" t="s">
        <v>1005</v>
      </c>
      <c r="C1597" s="100" t="s">
        <v>868</v>
      </c>
      <c r="D1597" s="100" t="str">
        <f t="shared" si="74"/>
        <v>314010310</v>
      </c>
      <c r="E1597" s="100" t="s">
        <v>812</v>
      </c>
      <c r="F1597" s="100" t="s">
        <v>816</v>
      </c>
      <c r="G1597" s="100" t="s">
        <v>700</v>
      </c>
      <c r="H1597" s="100">
        <v>62</v>
      </c>
      <c r="I1597" s="100">
        <v>17.7</v>
      </c>
      <c r="J1597" s="100">
        <v>0</v>
      </c>
      <c r="K1597" s="100">
        <v>0</v>
      </c>
      <c r="L1597" s="100">
        <v>41</v>
      </c>
      <c r="M1597" s="100">
        <v>19.5</v>
      </c>
      <c r="N1597" s="100">
        <v>1</v>
      </c>
      <c r="O1597" s="100">
        <v>0</v>
      </c>
      <c r="P1597" s="100">
        <v>20</v>
      </c>
      <c r="Q1597" s="100">
        <v>15</v>
      </c>
      <c r="R1597" s="100">
        <v>3</v>
      </c>
      <c r="S1597" s="100">
        <v>0</v>
      </c>
      <c r="T1597" s="100">
        <v>6</v>
      </c>
      <c r="U1597" s="100">
        <v>50</v>
      </c>
      <c r="V1597" s="100">
        <v>61</v>
      </c>
      <c r="W1597" s="100">
        <v>16.399999999999999</v>
      </c>
      <c r="X1597" s="100" t="s">
        <v>85</v>
      </c>
    </row>
    <row r="1598" spans="1:24">
      <c r="A1598" s="100" t="s">
        <v>1000</v>
      </c>
      <c r="B1598" s="100" t="s">
        <v>1005</v>
      </c>
      <c r="C1598" s="100" t="s">
        <v>1009</v>
      </c>
      <c r="D1598" s="100" t="str">
        <f t="shared" ref="D1598:D1625" si="75">A1598&amp;B1598&amp;C1598</f>
        <v>314010312</v>
      </c>
      <c r="E1598" s="100" t="s">
        <v>812</v>
      </c>
      <c r="F1598" s="100" t="s">
        <v>814</v>
      </c>
      <c r="G1598" s="100" t="s">
        <v>699</v>
      </c>
      <c r="H1598" s="100">
        <v>73</v>
      </c>
      <c r="I1598" s="100">
        <v>63</v>
      </c>
      <c r="J1598" s="100">
        <v>2</v>
      </c>
      <c r="K1598" s="100">
        <v>50</v>
      </c>
      <c r="L1598" s="100">
        <v>26</v>
      </c>
      <c r="M1598" s="100">
        <v>65.3</v>
      </c>
      <c r="N1598" s="100">
        <v>0</v>
      </c>
      <c r="O1598" s="100">
        <v>0</v>
      </c>
      <c r="P1598" s="100">
        <v>45</v>
      </c>
      <c r="Q1598" s="100">
        <v>62.2</v>
      </c>
      <c r="R1598" s="100">
        <v>10</v>
      </c>
      <c r="S1598" s="100">
        <v>60</v>
      </c>
      <c r="T1598" s="100">
        <v>6</v>
      </c>
      <c r="U1598" s="100">
        <v>16.7</v>
      </c>
      <c r="V1598" s="100">
        <v>73</v>
      </c>
      <c r="W1598" s="100">
        <v>63</v>
      </c>
      <c r="X1598" s="100" t="s">
        <v>78</v>
      </c>
    </row>
    <row r="1599" spans="1:24">
      <c r="A1599" s="100" t="s">
        <v>1000</v>
      </c>
      <c r="B1599" s="100" t="s">
        <v>1005</v>
      </c>
      <c r="C1599" s="100" t="s">
        <v>1009</v>
      </c>
      <c r="D1599" s="100" t="str">
        <f t="shared" si="75"/>
        <v>314010312</v>
      </c>
      <c r="E1599" s="100" t="s">
        <v>812</v>
      </c>
      <c r="F1599" s="100" t="s">
        <v>814</v>
      </c>
      <c r="G1599" s="100" t="s">
        <v>700</v>
      </c>
      <c r="H1599" s="100">
        <v>73</v>
      </c>
      <c r="I1599" s="100">
        <v>78</v>
      </c>
      <c r="J1599" s="100">
        <v>2</v>
      </c>
      <c r="K1599" s="100">
        <v>50</v>
      </c>
      <c r="L1599" s="100">
        <v>26</v>
      </c>
      <c r="M1599" s="100">
        <v>76.900000000000006</v>
      </c>
      <c r="N1599" s="100">
        <v>0</v>
      </c>
      <c r="O1599" s="100">
        <v>0</v>
      </c>
      <c r="P1599" s="100">
        <v>45</v>
      </c>
      <c r="Q1599" s="100">
        <v>80</v>
      </c>
      <c r="R1599" s="100">
        <v>10</v>
      </c>
      <c r="S1599" s="100">
        <v>70</v>
      </c>
      <c r="T1599" s="100">
        <v>6</v>
      </c>
      <c r="U1599" s="100">
        <v>66.7</v>
      </c>
      <c r="V1599" s="100">
        <v>73</v>
      </c>
      <c r="W1599" s="100">
        <v>78</v>
      </c>
      <c r="X1599" s="100" t="s">
        <v>78</v>
      </c>
    </row>
    <row r="1600" spans="1:24">
      <c r="A1600" s="100" t="s">
        <v>1000</v>
      </c>
      <c r="B1600" s="100" t="s">
        <v>1005</v>
      </c>
      <c r="C1600" s="100" t="s">
        <v>1009</v>
      </c>
      <c r="D1600" s="100" t="str">
        <f t="shared" si="75"/>
        <v>314010312</v>
      </c>
      <c r="E1600" s="100" t="s">
        <v>812</v>
      </c>
      <c r="F1600" s="100" t="s">
        <v>815</v>
      </c>
      <c r="G1600" s="100" t="s">
        <v>699</v>
      </c>
      <c r="H1600" s="100">
        <v>80</v>
      </c>
      <c r="I1600" s="100">
        <v>28.8</v>
      </c>
      <c r="J1600" s="100">
        <v>2</v>
      </c>
      <c r="K1600" s="100">
        <v>0</v>
      </c>
      <c r="L1600" s="100">
        <v>36</v>
      </c>
      <c r="M1600" s="100">
        <v>33.4</v>
      </c>
      <c r="N1600" s="100">
        <v>0</v>
      </c>
      <c r="O1600" s="100">
        <v>0</v>
      </c>
      <c r="P1600" s="100">
        <v>42</v>
      </c>
      <c r="Q1600" s="100">
        <v>26.2</v>
      </c>
      <c r="R1600" s="100">
        <v>6</v>
      </c>
      <c r="S1600" s="100">
        <v>33.299999999999997</v>
      </c>
      <c r="T1600" s="100">
        <v>10</v>
      </c>
      <c r="U1600" s="100">
        <v>0</v>
      </c>
      <c r="V1600" s="100">
        <v>78</v>
      </c>
      <c r="W1600" s="100">
        <v>29.5</v>
      </c>
      <c r="X1600" s="100" t="s">
        <v>78</v>
      </c>
    </row>
    <row r="1601" spans="1:24">
      <c r="A1601" s="100" t="s">
        <v>1000</v>
      </c>
      <c r="B1601" s="100" t="s">
        <v>1005</v>
      </c>
      <c r="C1601" s="100" t="s">
        <v>1009</v>
      </c>
      <c r="D1601" s="100" t="str">
        <f t="shared" si="75"/>
        <v>314010312</v>
      </c>
      <c r="E1601" s="100" t="s">
        <v>812</v>
      </c>
      <c r="F1601" s="100" t="s">
        <v>815</v>
      </c>
      <c r="G1601" s="100" t="s">
        <v>700</v>
      </c>
      <c r="H1601" s="100">
        <v>80</v>
      </c>
      <c r="I1601" s="100">
        <v>71.3</v>
      </c>
      <c r="J1601" s="100">
        <v>2</v>
      </c>
      <c r="K1601" s="100">
        <v>50</v>
      </c>
      <c r="L1601" s="100">
        <v>36</v>
      </c>
      <c r="M1601" s="100">
        <v>66.599999999999994</v>
      </c>
      <c r="N1601" s="100">
        <v>0</v>
      </c>
      <c r="O1601" s="100">
        <v>0</v>
      </c>
      <c r="P1601" s="100">
        <v>42</v>
      </c>
      <c r="Q1601" s="100">
        <v>76.099999999999994</v>
      </c>
      <c r="R1601" s="100">
        <v>6</v>
      </c>
      <c r="S1601" s="100">
        <v>66.7</v>
      </c>
      <c r="T1601" s="100">
        <v>10</v>
      </c>
      <c r="U1601" s="100">
        <v>60</v>
      </c>
      <c r="V1601" s="100">
        <v>78</v>
      </c>
      <c r="W1601" s="100">
        <v>70.5</v>
      </c>
      <c r="X1601" s="100" t="s">
        <v>78</v>
      </c>
    </row>
    <row r="1602" spans="1:24">
      <c r="A1602" s="100" t="s">
        <v>1000</v>
      </c>
      <c r="B1602" s="100" t="s">
        <v>1005</v>
      </c>
      <c r="C1602" s="100" t="s">
        <v>1009</v>
      </c>
      <c r="D1602" s="100" t="str">
        <f t="shared" si="75"/>
        <v>314010312</v>
      </c>
      <c r="E1602" s="100" t="s">
        <v>812</v>
      </c>
      <c r="F1602" s="100" t="s">
        <v>816</v>
      </c>
      <c r="G1602" s="100" t="s">
        <v>699</v>
      </c>
      <c r="H1602" s="100">
        <v>74</v>
      </c>
      <c r="I1602" s="100">
        <v>37.799999999999997</v>
      </c>
      <c r="J1602" s="100">
        <v>2</v>
      </c>
      <c r="K1602" s="100">
        <v>50</v>
      </c>
      <c r="L1602" s="100">
        <v>32</v>
      </c>
      <c r="M1602" s="100">
        <v>37.5</v>
      </c>
      <c r="N1602" s="100">
        <v>0</v>
      </c>
      <c r="O1602" s="100">
        <v>0</v>
      </c>
      <c r="P1602" s="100">
        <v>40</v>
      </c>
      <c r="Q1602" s="100">
        <v>37.5</v>
      </c>
      <c r="R1602" s="100">
        <v>9</v>
      </c>
      <c r="S1602" s="100">
        <v>22.2</v>
      </c>
      <c r="T1602" s="100">
        <v>8</v>
      </c>
      <c r="U1602" s="100">
        <v>0</v>
      </c>
      <c r="V1602" s="100">
        <v>72</v>
      </c>
      <c r="W1602" s="100">
        <v>37.5</v>
      </c>
      <c r="X1602" s="100" t="s">
        <v>78</v>
      </c>
    </row>
    <row r="1603" spans="1:24">
      <c r="A1603" s="100" t="s">
        <v>1000</v>
      </c>
      <c r="B1603" s="100" t="s">
        <v>1005</v>
      </c>
      <c r="C1603" s="100" t="s">
        <v>1009</v>
      </c>
      <c r="D1603" s="100" t="str">
        <f t="shared" si="75"/>
        <v>314010312</v>
      </c>
      <c r="E1603" s="100" t="s">
        <v>812</v>
      </c>
      <c r="F1603" s="100" t="s">
        <v>816</v>
      </c>
      <c r="G1603" s="100" t="s">
        <v>700</v>
      </c>
      <c r="H1603" s="100">
        <v>74</v>
      </c>
      <c r="I1603" s="100">
        <v>56.8</v>
      </c>
      <c r="J1603" s="100">
        <v>2</v>
      </c>
      <c r="K1603" s="100">
        <v>100</v>
      </c>
      <c r="L1603" s="100">
        <v>32</v>
      </c>
      <c r="M1603" s="100">
        <v>59.4</v>
      </c>
      <c r="N1603" s="100">
        <v>0</v>
      </c>
      <c r="O1603" s="100">
        <v>0</v>
      </c>
      <c r="P1603" s="100">
        <v>40</v>
      </c>
      <c r="Q1603" s="100">
        <v>52.5</v>
      </c>
      <c r="R1603" s="100">
        <v>9</v>
      </c>
      <c r="S1603" s="100">
        <v>55.6</v>
      </c>
      <c r="T1603" s="100">
        <v>8</v>
      </c>
      <c r="U1603" s="100">
        <v>0</v>
      </c>
      <c r="V1603" s="100">
        <v>72</v>
      </c>
      <c r="W1603" s="100">
        <v>56.9</v>
      </c>
      <c r="X1603" s="100" t="s">
        <v>78</v>
      </c>
    </row>
    <row r="1604" spans="1:24">
      <c r="A1604" s="100" t="s">
        <v>1000</v>
      </c>
      <c r="B1604" s="100" t="s">
        <v>1005</v>
      </c>
      <c r="C1604" s="100" t="s">
        <v>1009</v>
      </c>
      <c r="D1604" s="100" t="str">
        <f t="shared" si="75"/>
        <v>314010312</v>
      </c>
      <c r="E1604" s="100" t="s">
        <v>812</v>
      </c>
      <c r="F1604" s="100" t="s">
        <v>817</v>
      </c>
      <c r="G1604" s="100" t="s">
        <v>699</v>
      </c>
      <c r="H1604" s="100">
        <v>70</v>
      </c>
      <c r="I1604" s="100">
        <v>50</v>
      </c>
      <c r="J1604" s="100">
        <v>2</v>
      </c>
      <c r="K1604" s="100">
        <v>0</v>
      </c>
      <c r="L1604" s="100">
        <v>31</v>
      </c>
      <c r="M1604" s="100">
        <v>51.6</v>
      </c>
      <c r="N1604" s="100">
        <v>0</v>
      </c>
      <c r="O1604" s="100">
        <v>0</v>
      </c>
      <c r="P1604" s="100">
        <v>37</v>
      </c>
      <c r="Q1604" s="100">
        <v>51.4</v>
      </c>
      <c r="R1604" s="100">
        <v>1</v>
      </c>
      <c r="S1604" s="100">
        <v>0</v>
      </c>
      <c r="T1604" s="100">
        <v>10</v>
      </c>
      <c r="U1604" s="100">
        <v>30</v>
      </c>
      <c r="V1604" s="100">
        <v>64</v>
      </c>
      <c r="W1604" s="100">
        <v>48.4</v>
      </c>
      <c r="X1604" s="100" t="s">
        <v>78</v>
      </c>
    </row>
    <row r="1605" spans="1:24">
      <c r="A1605" s="100" t="s">
        <v>1000</v>
      </c>
      <c r="B1605" s="100" t="s">
        <v>1005</v>
      </c>
      <c r="C1605" s="100" t="s">
        <v>1009</v>
      </c>
      <c r="D1605" s="100" t="str">
        <f t="shared" si="75"/>
        <v>314010312</v>
      </c>
      <c r="E1605" s="100" t="s">
        <v>812</v>
      </c>
      <c r="F1605" s="100" t="s">
        <v>817</v>
      </c>
      <c r="G1605" s="100" t="s">
        <v>700</v>
      </c>
      <c r="H1605" s="100">
        <v>70</v>
      </c>
      <c r="I1605" s="100">
        <v>72.900000000000006</v>
      </c>
      <c r="J1605" s="100">
        <v>2</v>
      </c>
      <c r="K1605" s="100">
        <v>100</v>
      </c>
      <c r="L1605" s="100">
        <v>31</v>
      </c>
      <c r="M1605" s="100">
        <v>61.3</v>
      </c>
      <c r="N1605" s="100">
        <v>0</v>
      </c>
      <c r="O1605" s="100">
        <v>0</v>
      </c>
      <c r="P1605" s="100">
        <v>37</v>
      </c>
      <c r="Q1605" s="100">
        <v>81.099999999999994</v>
      </c>
      <c r="R1605" s="100">
        <v>1</v>
      </c>
      <c r="S1605" s="100">
        <v>100</v>
      </c>
      <c r="T1605" s="100">
        <v>10</v>
      </c>
      <c r="U1605" s="100">
        <v>50</v>
      </c>
      <c r="V1605" s="100">
        <v>64</v>
      </c>
      <c r="W1605" s="100">
        <v>71.900000000000006</v>
      </c>
      <c r="X1605" s="100" t="s">
        <v>78</v>
      </c>
    </row>
    <row r="1606" spans="1:24">
      <c r="A1606" s="100" t="s">
        <v>1000</v>
      </c>
      <c r="B1606" s="100" t="s">
        <v>1005</v>
      </c>
      <c r="C1606" s="100" t="s">
        <v>1009</v>
      </c>
      <c r="D1606" s="100" t="str">
        <f t="shared" si="75"/>
        <v>314010312</v>
      </c>
      <c r="E1606" s="100" t="s">
        <v>812</v>
      </c>
      <c r="F1606" s="100" t="s">
        <v>818</v>
      </c>
      <c r="G1606" s="100" t="s">
        <v>699</v>
      </c>
      <c r="H1606" s="100">
        <v>63</v>
      </c>
      <c r="I1606" s="100">
        <v>39.700000000000003</v>
      </c>
      <c r="J1606" s="100">
        <v>0</v>
      </c>
      <c r="K1606" s="100">
        <v>0</v>
      </c>
      <c r="L1606" s="100">
        <v>32</v>
      </c>
      <c r="M1606" s="100">
        <v>40.6</v>
      </c>
      <c r="N1606" s="100">
        <v>2</v>
      </c>
      <c r="O1606" s="100">
        <v>0</v>
      </c>
      <c r="P1606" s="100">
        <v>29</v>
      </c>
      <c r="Q1606" s="100">
        <v>41.4</v>
      </c>
      <c r="R1606" s="100">
        <v>4</v>
      </c>
      <c r="S1606" s="100">
        <v>50</v>
      </c>
      <c r="T1606" s="100">
        <v>7</v>
      </c>
      <c r="U1606" s="100">
        <v>14.3</v>
      </c>
      <c r="V1606" s="100">
        <v>60</v>
      </c>
      <c r="W1606" s="100">
        <v>41.7</v>
      </c>
      <c r="X1606" s="100" t="s">
        <v>78</v>
      </c>
    </row>
    <row r="1607" spans="1:24">
      <c r="A1607" s="100" t="s">
        <v>1000</v>
      </c>
      <c r="B1607" s="100" t="s">
        <v>1005</v>
      </c>
      <c r="C1607" s="100" t="s">
        <v>1009</v>
      </c>
      <c r="D1607" s="100" t="str">
        <f t="shared" si="75"/>
        <v>314010312</v>
      </c>
      <c r="E1607" s="100" t="s">
        <v>812</v>
      </c>
      <c r="F1607" s="100" t="s">
        <v>818</v>
      </c>
      <c r="G1607" s="100" t="s">
        <v>700</v>
      </c>
      <c r="H1607" s="100">
        <v>63</v>
      </c>
      <c r="I1607" s="100">
        <v>41.3</v>
      </c>
      <c r="J1607" s="100">
        <v>0</v>
      </c>
      <c r="K1607" s="100">
        <v>0</v>
      </c>
      <c r="L1607" s="100">
        <v>32</v>
      </c>
      <c r="M1607" s="100">
        <v>34.4</v>
      </c>
      <c r="N1607" s="100">
        <v>2</v>
      </c>
      <c r="O1607" s="100">
        <v>50</v>
      </c>
      <c r="P1607" s="100">
        <v>29</v>
      </c>
      <c r="Q1607" s="100">
        <v>48.2</v>
      </c>
      <c r="R1607" s="100">
        <v>4</v>
      </c>
      <c r="S1607" s="100">
        <v>25</v>
      </c>
      <c r="T1607" s="100">
        <v>7</v>
      </c>
      <c r="U1607" s="100">
        <v>28.6</v>
      </c>
      <c r="V1607" s="100">
        <v>60</v>
      </c>
      <c r="W1607" s="100">
        <v>43.4</v>
      </c>
      <c r="X1607" s="100" t="s">
        <v>78</v>
      </c>
    </row>
    <row r="1608" spans="1:24">
      <c r="A1608" s="100" t="s">
        <v>1000</v>
      </c>
      <c r="B1608" s="100" t="s">
        <v>1005</v>
      </c>
      <c r="C1608" s="100" t="s">
        <v>1009</v>
      </c>
      <c r="D1608" s="100" t="str">
        <f t="shared" si="75"/>
        <v>314010312</v>
      </c>
      <c r="E1608" s="100" t="s">
        <v>812</v>
      </c>
      <c r="F1608" s="100" t="s">
        <v>819</v>
      </c>
      <c r="G1608" s="100" t="s">
        <v>699</v>
      </c>
      <c r="H1608" s="100">
        <v>87</v>
      </c>
      <c r="I1608" s="100">
        <v>73.5</v>
      </c>
      <c r="J1608" s="100">
        <v>1</v>
      </c>
      <c r="K1608" s="100">
        <v>100</v>
      </c>
      <c r="L1608" s="100">
        <v>40</v>
      </c>
      <c r="M1608" s="100">
        <v>72.5</v>
      </c>
      <c r="N1608" s="100">
        <v>0</v>
      </c>
      <c r="O1608" s="100">
        <v>0</v>
      </c>
      <c r="P1608" s="100">
        <v>46</v>
      </c>
      <c r="Q1608" s="100">
        <v>73.900000000000006</v>
      </c>
      <c r="R1608" s="100">
        <v>7</v>
      </c>
      <c r="S1608" s="100">
        <v>57.1</v>
      </c>
      <c r="T1608" s="100">
        <v>14</v>
      </c>
      <c r="U1608" s="100">
        <v>21.4</v>
      </c>
      <c r="V1608" s="100">
        <v>87</v>
      </c>
      <c r="W1608" s="100">
        <v>73.5</v>
      </c>
      <c r="X1608" s="100" t="s">
        <v>78</v>
      </c>
    </row>
    <row r="1609" spans="1:24">
      <c r="A1609" s="100" t="s">
        <v>1000</v>
      </c>
      <c r="B1609" s="100" t="s">
        <v>1005</v>
      </c>
      <c r="C1609" s="100" t="s">
        <v>1009</v>
      </c>
      <c r="D1609" s="100" t="str">
        <f t="shared" si="75"/>
        <v>314010312</v>
      </c>
      <c r="E1609" s="100" t="s">
        <v>812</v>
      </c>
      <c r="F1609" s="100" t="s">
        <v>819</v>
      </c>
      <c r="G1609" s="100" t="s">
        <v>700</v>
      </c>
      <c r="H1609" s="100">
        <v>87</v>
      </c>
      <c r="I1609" s="100">
        <v>55.2</v>
      </c>
      <c r="J1609" s="100">
        <v>1</v>
      </c>
      <c r="K1609" s="100">
        <v>0</v>
      </c>
      <c r="L1609" s="100">
        <v>40</v>
      </c>
      <c r="M1609" s="100">
        <v>45</v>
      </c>
      <c r="N1609" s="100">
        <v>0</v>
      </c>
      <c r="O1609" s="100">
        <v>0</v>
      </c>
      <c r="P1609" s="100">
        <v>46</v>
      </c>
      <c r="Q1609" s="100">
        <v>65.3</v>
      </c>
      <c r="R1609" s="100">
        <v>7</v>
      </c>
      <c r="S1609" s="100">
        <v>71.400000000000006</v>
      </c>
      <c r="T1609" s="100">
        <v>14</v>
      </c>
      <c r="U1609" s="100">
        <v>7.1</v>
      </c>
      <c r="V1609" s="100">
        <v>87</v>
      </c>
      <c r="W1609" s="100">
        <v>55.2</v>
      </c>
      <c r="X1609" s="100" t="s">
        <v>78</v>
      </c>
    </row>
    <row r="1610" spans="1:24">
      <c r="A1610" s="100" t="s">
        <v>1000</v>
      </c>
      <c r="B1610" s="100" t="s">
        <v>1005</v>
      </c>
      <c r="C1610" s="100" t="s">
        <v>1010</v>
      </c>
      <c r="D1610" s="100" t="str">
        <f t="shared" si="75"/>
        <v>314010316</v>
      </c>
      <c r="E1610" s="100" t="s">
        <v>812</v>
      </c>
      <c r="F1610" s="100" t="s">
        <v>814</v>
      </c>
      <c r="G1610" s="100" t="s">
        <v>699</v>
      </c>
      <c r="H1610" s="100">
        <v>58</v>
      </c>
      <c r="I1610" s="100">
        <v>15.5</v>
      </c>
      <c r="J1610" s="100">
        <v>0</v>
      </c>
      <c r="K1610" s="100">
        <v>0</v>
      </c>
      <c r="L1610" s="100">
        <v>12</v>
      </c>
      <c r="M1610" s="100">
        <v>16.7</v>
      </c>
      <c r="N1610" s="100">
        <v>1</v>
      </c>
      <c r="O1610" s="100">
        <v>0</v>
      </c>
      <c r="P1610" s="100">
        <v>45</v>
      </c>
      <c r="Q1610" s="100">
        <v>15.6</v>
      </c>
      <c r="R1610" s="100">
        <v>2</v>
      </c>
      <c r="S1610" s="100">
        <v>50</v>
      </c>
      <c r="T1610" s="100">
        <v>13</v>
      </c>
      <c r="U1610" s="100">
        <v>15.4</v>
      </c>
      <c r="V1610" s="100">
        <v>55</v>
      </c>
      <c r="W1610" s="100">
        <v>14.5</v>
      </c>
      <c r="X1610" s="100" t="s">
        <v>78</v>
      </c>
    </row>
    <row r="1611" spans="1:24">
      <c r="A1611" s="100" t="s">
        <v>1000</v>
      </c>
      <c r="B1611" s="100" t="s">
        <v>1005</v>
      </c>
      <c r="C1611" s="100" t="s">
        <v>1010</v>
      </c>
      <c r="D1611" s="100" t="str">
        <f t="shared" si="75"/>
        <v>314010316</v>
      </c>
      <c r="E1611" s="100" t="s">
        <v>812</v>
      </c>
      <c r="F1611" s="100" t="s">
        <v>814</v>
      </c>
      <c r="G1611" s="100" t="s">
        <v>700</v>
      </c>
      <c r="H1611" s="100">
        <v>58</v>
      </c>
      <c r="I1611" s="100">
        <v>67.2</v>
      </c>
      <c r="J1611" s="100">
        <v>0</v>
      </c>
      <c r="K1611" s="100">
        <v>0</v>
      </c>
      <c r="L1611" s="100">
        <v>12</v>
      </c>
      <c r="M1611" s="100">
        <v>66.7</v>
      </c>
      <c r="N1611" s="100">
        <v>1</v>
      </c>
      <c r="O1611" s="100">
        <v>100</v>
      </c>
      <c r="P1611" s="100">
        <v>45</v>
      </c>
      <c r="Q1611" s="100">
        <v>66.7</v>
      </c>
      <c r="R1611" s="100">
        <v>2</v>
      </c>
      <c r="S1611" s="100">
        <v>50</v>
      </c>
      <c r="T1611" s="100">
        <v>13</v>
      </c>
      <c r="U1611" s="100">
        <v>30.8</v>
      </c>
      <c r="V1611" s="100">
        <v>55</v>
      </c>
      <c r="W1611" s="100">
        <v>69.099999999999994</v>
      </c>
      <c r="X1611" s="100" t="s">
        <v>78</v>
      </c>
    </row>
    <row r="1612" spans="1:24">
      <c r="A1612" s="100" t="s">
        <v>1000</v>
      </c>
      <c r="B1612" s="100" t="s">
        <v>1005</v>
      </c>
      <c r="C1612" s="100" t="s">
        <v>1010</v>
      </c>
      <c r="D1612" s="100" t="str">
        <f t="shared" si="75"/>
        <v>314010316</v>
      </c>
      <c r="E1612" s="100" t="s">
        <v>812</v>
      </c>
      <c r="F1612" s="100" t="s">
        <v>815</v>
      </c>
      <c r="G1612" s="100" t="s">
        <v>699</v>
      </c>
      <c r="H1612" s="100">
        <v>67</v>
      </c>
      <c r="I1612" s="100">
        <v>19.399999999999999</v>
      </c>
      <c r="J1612" s="100">
        <v>2</v>
      </c>
      <c r="K1612" s="100">
        <v>0</v>
      </c>
      <c r="L1612" s="100">
        <v>12</v>
      </c>
      <c r="M1612" s="100">
        <v>16.7</v>
      </c>
      <c r="N1612" s="100">
        <v>0</v>
      </c>
      <c r="O1612" s="100">
        <v>0</v>
      </c>
      <c r="P1612" s="100">
        <v>53</v>
      </c>
      <c r="Q1612" s="100">
        <v>20.8</v>
      </c>
      <c r="R1612" s="100">
        <v>2</v>
      </c>
      <c r="S1612" s="100">
        <v>0</v>
      </c>
      <c r="T1612" s="100">
        <v>7</v>
      </c>
      <c r="U1612" s="100">
        <v>0</v>
      </c>
      <c r="V1612" s="100">
        <v>58</v>
      </c>
      <c r="W1612" s="100">
        <v>19</v>
      </c>
      <c r="X1612" s="100" t="s">
        <v>78</v>
      </c>
    </row>
    <row r="1613" spans="1:24">
      <c r="A1613" s="100" t="s">
        <v>1000</v>
      </c>
      <c r="B1613" s="100" t="s">
        <v>1005</v>
      </c>
      <c r="C1613" s="100" t="s">
        <v>1010</v>
      </c>
      <c r="D1613" s="100" t="str">
        <f t="shared" si="75"/>
        <v>314010316</v>
      </c>
      <c r="E1613" s="100" t="s">
        <v>812</v>
      </c>
      <c r="F1613" s="100" t="s">
        <v>815</v>
      </c>
      <c r="G1613" s="100" t="s">
        <v>700</v>
      </c>
      <c r="H1613" s="100">
        <v>67</v>
      </c>
      <c r="I1613" s="100">
        <v>65.7</v>
      </c>
      <c r="J1613" s="100">
        <v>2</v>
      </c>
      <c r="K1613" s="100">
        <v>100</v>
      </c>
      <c r="L1613" s="100">
        <v>12</v>
      </c>
      <c r="M1613" s="100">
        <v>50</v>
      </c>
      <c r="N1613" s="100">
        <v>0</v>
      </c>
      <c r="O1613" s="100">
        <v>0</v>
      </c>
      <c r="P1613" s="100">
        <v>53</v>
      </c>
      <c r="Q1613" s="100">
        <v>67.900000000000006</v>
      </c>
      <c r="R1613" s="100">
        <v>2</v>
      </c>
      <c r="S1613" s="100">
        <v>0</v>
      </c>
      <c r="T1613" s="100">
        <v>7</v>
      </c>
      <c r="U1613" s="100">
        <v>14.3</v>
      </c>
      <c r="V1613" s="100">
        <v>58</v>
      </c>
      <c r="W1613" s="100">
        <v>67.2</v>
      </c>
      <c r="X1613" s="100" t="s">
        <v>78</v>
      </c>
    </row>
    <row r="1614" spans="1:24">
      <c r="A1614" s="100" t="s">
        <v>1000</v>
      </c>
      <c r="B1614" s="100" t="s">
        <v>1005</v>
      </c>
      <c r="C1614" s="100" t="s">
        <v>1010</v>
      </c>
      <c r="D1614" s="100" t="str">
        <f t="shared" si="75"/>
        <v>314010316</v>
      </c>
      <c r="E1614" s="100" t="s">
        <v>812</v>
      </c>
      <c r="F1614" s="100" t="s">
        <v>816</v>
      </c>
      <c r="G1614" s="100" t="s">
        <v>699</v>
      </c>
      <c r="H1614" s="100">
        <v>69</v>
      </c>
      <c r="I1614" s="100">
        <v>24.6</v>
      </c>
      <c r="J1614" s="100">
        <v>1</v>
      </c>
      <c r="K1614" s="100">
        <v>100</v>
      </c>
      <c r="L1614" s="100">
        <v>7</v>
      </c>
      <c r="M1614" s="100">
        <v>28.6</v>
      </c>
      <c r="N1614" s="100">
        <v>0</v>
      </c>
      <c r="O1614" s="100">
        <v>0</v>
      </c>
      <c r="P1614" s="100">
        <v>61</v>
      </c>
      <c r="Q1614" s="100">
        <v>23</v>
      </c>
      <c r="R1614" s="100">
        <v>2</v>
      </c>
      <c r="S1614" s="100">
        <v>0</v>
      </c>
      <c r="T1614" s="100">
        <v>8</v>
      </c>
      <c r="U1614" s="100">
        <v>0</v>
      </c>
      <c r="V1614" s="100">
        <v>66</v>
      </c>
      <c r="W1614" s="100">
        <v>25.8</v>
      </c>
      <c r="X1614" s="100" t="s">
        <v>78</v>
      </c>
    </row>
    <row r="1615" spans="1:24">
      <c r="A1615" s="100" t="s">
        <v>1000</v>
      </c>
      <c r="B1615" s="100" t="s">
        <v>1005</v>
      </c>
      <c r="C1615" s="100" t="s">
        <v>1010</v>
      </c>
      <c r="D1615" s="100" t="str">
        <f t="shared" si="75"/>
        <v>314010316</v>
      </c>
      <c r="E1615" s="100" t="s">
        <v>812</v>
      </c>
      <c r="F1615" s="100" t="s">
        <v>816</v>
      </c>
      <c r="G1615" s="100" t="s">
        <v>700</v>
      </c>
      <c r="H1615" s="100">
        <v>69</v>
      </c>
      <c r="I1615" s="100">
        <v>63.7</v>
      </c>
      <c r="J1615" s="100">
        <v>1</v>
      </c>
      <c r="K1615" s="100">
        <v>100</v>
      </c>
      <c r="L1615" s="100">
        <v>7</v>
      </c>
      <c r="M1615" s="100">
        <v>57.1</v>
      </c>
      <c r="N1615" s="100">
        <v>0</v>
      </c>
      <c r="O1615" s="100">
        <v>0</v>
      </c>
      <c r="P1615" s="100">
        <v>61</v>
      </c>
      <c r="Q1615" s="100">
        <v>63.9</v>
      </c>
      <c r="R1615" s="100">
        <v>2</v>
      </c>
      <c r="S1615" s="100">
        <v>0</v>
      </c>
      <c r="T1615" s="100">
        <v>8</v>
      </c>
      <c r="U1615" s="100">
        <v>25</v>
      </c>
      <c r="V1615" s="100">
        <v>66</v>
      </c>
      <c r="W1615" s="100">
        <v>65.099999999999994</v>
      </c>
      <c r="X1615" s="100" t="s">
        <v>78</v>
      </c>
    </row>
    <row r="1616" spans="1:24">
      <c r="A1616" s="100" t="s">
        <v>1000</v>
      </c>
      <c r="B1616" s="100" t="s">
        <v>1005</v>
      </c>
      <c r="C1616" s="100" t="s">
        <v>1010</v>
      </c>
      <c r="D1616" s="100" t="str">
        <f t="shared" si="75"/>
        <v>314010316</v>
      </c>
      <c r="E1616" s="100" t="s">
        <v>812</v>
      </c>
      <c r="F1616" s="100" t="s">
        <v>817</v>
      </c>
      <c r="G1616" s="100" t="s">
        <v>699</v>
      </c>
      <c r="H1616" s="100">
        <v>76</v>
      </c>
      <c r="I1616" s="100">
        <v>47.4</v>
      </c>
      <c r="J1616" s="100">
        <v>1</v>
      </c>
      <c r="K1616" s="100">
        <v>100</v>
      </c>
      <c r="L1616" s="100">
        <v>10</v>
      </c>
      <c r="M1616" s="100">
        <v>40</v>
      </c>
      <c r="N1616" s="100">
        <v>0</v>
      </c>
      <c r="O1616" s="100">
        <v>0</v>
      </c>
      <c r="P1616" s="100">
        <v>65</v>
      </c>
      <c r="Q1616" s="100">
        <v>47.7</v>
      </c>
      <c r="R1616" s="100">
        <v>6</v>
      </c>
      <c r="S1616" s="100">
        <v>0</v>
      </c>
      <c r="T1616" s="100">
        <v>9</v>
      </c>
      <c r="U1616" s="100">
        <v>0</v>
      </c>
      <c r="V1616" s="100">
        <v>73</v>
      </c>
      <c r="W1616" s="100">
        <v>49.3</v>
      </c>
      <c r="X1616" s="100" t="s">
        <v>78</v>
      </c>
    </row>
    <row r="1617" spans="1:24">
      <c r="A1617" s="100" t="s">
        <v>1000</v>
      </c>
      <c r="B1617" s="100" t="s">
        <v>1005</v>
      </c>
      <c r="C1617" s="100" t="s">
        <v>1010</v>
      </c>
      <c r="D1617" s="100" t="str">
        <f t="shared" si="75"/>
        <v>314010316</v>
      </c>
      <c r="E1617" s="100" t="s">
        <v>812</v>
      </c>
      <c r="F1617" s="100" t="s">
        <v>817</v>
      </c>
      <c r="G1617" s="100" t="s">
        <v>700</v>
      </c>
      <c r="H1617" s="100">
        <v>76</v>
      </c>
      <c r="I1617" s="100">
        <v>67.099999999999994</v>
      </c>
      <c r="J1617" s="100">
        <v>1</v>
      </c>
      <c r="K1617" s="100">
        <v>100</v>
      </c>
      <c r="L1617" s="100">
        <v>10</v>
      </c>
      <c r="M1617" s="100">
        <v>40</v>
      </c>
      <c r="N1617" s="100">
        <v>0</v>
      </c>
      <c r="O1617" s="100">
        <v>0</v>
      </c>
      <c r="P1617" s="100">
        <v>65</v>
      </c>
      <c r="Q1617" s="100">
        <v>70.7</v>
      </c>
      <c r="R1617" s="100">
        <v>6</v>
      </c>
      <c r="S1617" s="100">
        <v>16.7</v>
      </c>
      <c r="T1617" s="100">
        <v>9</v>
      </c>
      <c r="U1617" s="100">
        <v>11.1</v>
      </c>
      <c r="V1617" s="100">
        <v>73</v>
      </c>
      <c r="W1617" s="100">
        <v>68.5</v>
      </c>
      <c r="X1617" s="100" t="s">
        <v>78</v>
      </c>
    </row>
    <row r="1618" spans="1:24">
      <c r="A1618" s="100" t="s">
        <v>1000</v>
      </c>
      <c r="B1618" s="100" t="s">
        <v>1005</v>
      </c>
      <c r="C1618" s="100" t="s">
        <v>1010</v>
      </c>
      <c r="D1618" s="100" t="str">
        <f t="shared" si="75"/>
        <v>314010316</v>
      </c>
      <c r="E1618" s="100" t="s">
        <v>812</v>
      </c>
      <c r="F1618" s="100" t="s">
        <v>818</v>
      </c>
      <c r="G1618" s="100" t="s">
        <v>699</v>
      </c>
      <c r="H1618" s="100">
        <v>88</v>
      </c>
      <c r="I1618" s="100">
        <v>29.5</v>
      </c>
      <c r="J1618" s="100">
        <v>1</v>
      </c>
      <c r="K1618" s="100">
        <v>0</v>
      </c>
      <c r="L1618" s="100">
        <v>14</v>
      </c>
      <c r="M1618" s="100">
        <v>35.700000000000003</v>
      </c>
      <c r="N1618" s="100">
        <v>0</v>
      </c>
      <c r="O1618" s="100">
        <v>0</v>
      </c>
      <c r="P1618" s="100">
        <v>73</v>
      </c>
      <c r="Q1618" s="100">
        <v>28.8</v>
      </c>
      <c r="R1618" s="100">
        <v>10</v>
      </c>
      <c r="S1618" s="100">
        <v>0</v>
      </c>
      <c r="T1618" s="100">
        <v>14</v>
      </c>
      <c r="U1618" s="100">
        <v>0</v>
      </c>
      <c r="V1618" s="100">
        <v>78</v>
      </c>
      <c r="W1618" s="100">
        <v>32.1</v>
      </c>
      <c r="X1618" s="100" t="s">
        <v>78</v>
      </c>
    </row>
    <row r="1619" spans="1:24">
      <c r="A1619" s="100" t="s">
        <v>1000</v>
      </c>
      <c r="B1619" s="100" t="s">
        <v>1005</v>
      </c>
      <c r="C1619" s="100" t="s">
        <v>1010</v>
      </c>
      <c r="D1619" s="100" t="str">
        <f t="shared" si="75"/>
        <v>314010316</v>
      </c>
      <c r="E1619" s="100" t="s">
        <v>812</v>
      </c>
      <c r="F1619" s="100" t="s">
        <v>818</v>
      </c>
      <c r="G1619" s="100" t="s">
        <v>700</v>
      </c>
      <c r="H1619" s="100">
        <v>88</v>
      </c>
      <c r="I1619" s="100">
        <v>29.5</v>
      </c>
      <c r="J1619" s="100">
        <v>1</v>
      </c>
      <c r="K1619" s="100">
        <v>100</v>
      </c>
      <c r="L1619" s="100">
        <v>14</v>
      </c>
      <c r="M1619" s="100">
        <v>7.1</v>
      </c>
      <c r="N1619" s="100">
        <v>0</v>
      </c>
      <c r="O1619" s="100">
        <v>0</v>
      </c>
      <c r="P1619" s="100">
        <v>73</v>
      </c>
      <c r="Q1619" s="100">
        <v>32.9</v>
      </c>
      <c r="R1619" s="100">
        <v>10</v>
      </c>
      <c r="S1619" s="100">
        <v>10</v>
      </c>
      <c r="T1619" s="100">
        <v>14</v>
      </c>
      <c r="U1619" s="100">
        <v>7.1</v>
      </c>
      <c r="V1619" s="100">
        <v>78</v>
      </c>
      <c r="W1619" s="100">
        <v>33.299999999999997</v>
      </c>
      <c r="X1619" s="100" t="s">
        <v>78</v>
      </c>
    </row>
    <row r="1620" spans="1:24">
      <c r="A1620" s="100" t="s">
        <v>1000</v>
      </c>
      <c r="B1620" s="100" t="s">
        <v>1005</v>
      </c>
      <c r="C1620" s="100" t="s">
        <v>1010</v>
      </c>
      <c r="D1620" s="100" t="str">
        <f t="shared" si="75"/>
        <v>314010316</v>
      </c>
      <c r="E1620" s="100" t="s">
        <v>812</v>
      </c>
      <c r="F1620" s="100" t="s">
        <v>819</v>
      </c>
      <c r="G1620" s="100" t="s">
        <v>699</v>
      </c>
      <c r="H1620" s="100">
        <v>123</v>
      </c>
      <c r="I1620" s="100">
        <v>56.9</v>
      </c>
      <c r="J1620" s="100">
        <v>2</v>
      </c>
      <c r="K1620" s="100">
        <v>50</v>
      </c>
      <c r="L1620" s="100">
        <v>15</v>
      </c>
      <c r="M1620" s="100">
        <v>60</v>
      </c>
      <c r="N1620" s="100">
        <v>0</v>
      </c>
      <c r="O1620" s="100">
        <v>0</v>
      </c>
      <c r="P1620" s="100">
        <v>106</v>
      </c>
      <c r="Q1620" s="100">
        <v>56.6</v>
      </c>
      <c r="R1620" s="100">
        <v>13</v>
      </c>
      <c r="S1620" s="100">
        <v>46.2</v>
      </c>
      <c r="T1620" s="100">
        <v>15</v>
      </c>
      <c r="U1620" s="100">
        <v>6.7</v>
      </c>
      <c r="V1620" s="100">
        <v>114</v>
      </c>
      <c r="W1620" s="100">
        <v>59.7</v>
      </c>
      <c r="X1620" s="100" t="s">
        <v>78</v>
      </c>
    </row>
    <row r="1621" spans="1:24">
      <c r="A1621" s="100" t="s">
        <v>1000</v>
      </c>
      <c r="B1621" s="100" t="s">
        <v>1005</v>
      </c>
      <c r="C1621" s="100" t="s">
        <v>1010</v>
      </c>
      <c r="D1621" s="100" t="str">
        <f t="shared" si="75"/>
        <v>314010316</v>
      </c>
      <c r="E1621" s="100" t="s">
        <v>812</v>
      </c>
      <c r="F1621" s="100" t="s">
        <v>819</v>
      </c>
      <c r="G1621" s="100" t="s">
        <v>700</v>
      </c>
      <c r="H1621" s="100">
        <v>123</v>
      </c>
      <c r="I1621" s="100">
        <v>40.6</v>
      </c>
      <c r="J1621" s="100">
        <v>2</v>
      </c>
      <c r="K1621" s="100">
        <v>50</v>
      </c>
      <c r="L1621" s="100">
        <v>15</v>
      </c>
      <c r="M1621" s="100">
        <v>26.7</v>
      </c>
      <c r="N1621" s="100">
        <v>0</v>
      </c>
      <c r="O1621" s="100">
        <v>0</v>
      </c>
      <c r="P1621" s="100">
        <v>106</v>
      </c>
      <c r="Q1621" s="100">
        <v>42.4</v>
      </c>
      <c r="R1621" s="100">
        <v>13</v>
      </c>
      <c r="S1621" s="100">
        <v>30.8</v>
      </c>
      <c r="T1621" s="100">
        <v>15</v>
      </c>
      <c r="U1621" s="100">
        <v>0</v>
      </c>
      <c r="V1621" s="100">
        <v>114</v>
      </c>
      <c r="W1621" s="100">
        <v>43</v>
      </c>
      <c r="X1621" s="100" t="s">
        <v>78</v>
      </c>
    </row>
    <row r="1622" spans="1:24">
      <c r="A1622" s="100" t="s">
        <v>1011</v>
      </c>
      <c r="B1622" s="100" t="s">
        <v>1012</v>
      </c>
      <c r="C1622" s="100" t="s">
        <v>828</v>
      </c>
      <c r="D1622" s="100" t="str">
        <f t="shared" si="75"/>
        <v>334070050</v>
      </c>
      <c r="E1622" s="100" t="s">
        <v>812</v>
      </c>
      <c r="F1622" s="100" t="s">
        <v>811</v>
      </c>
      <c r="G1622" s="100" t="s">
        <v>699</v>
      </c>
      <c r="H1622" s="100">
        <v>144</v>
      </c>
      <c r="I1622" s="100">
        <v>81.3</v>
      </c>
      <c r="J1622" s="100">
        <v>67</v>
      </c>
      <c r="K1622" s="100">
        <v>85.1</v>
      </c>
      <c r="L1622" s="100">
        <v>53</v>
      </c>
      <c r="M1622" s="100">
        <v>81.099999999999994</v>
      </c>
      <c r="N1622" s="100">
        <v>2</v>
      </c>
      <c r="O1622" s="100">
        <v>100</v>
      </c>
      <c r="P1622" s="100">
        <v>22</v>
      </c>
      <c r="Q1622" s="100">
        <v>68.2</v>
      </c>
      <c r="R1622" s="100">
        <v>6</v>
      </c>
      <c r="S1622" s="100">
        <v>33.299999999999997</v>
      </c>
      <c r="T1622" s="100">
        <v>34</v>
      </c>
      <c r="U1622" s="100">
        <v>38.200000000000003</v>
      </c>
      <c r="V1622" s="100">
        <v>66</v>
      </c>
      <c r="W1622" s="100">
        <v>71.2</v>
      </c>
      <c r="X1622" s="100" t="s">
        <v>78</v>
      </c>
    </row>
    <row r="1623" spans="1:24">
      <c r="A1623" s="100" t="s">
        <v>1011</v>
      </c>
      <c r="B1623" s="100" t="s">
        <v>1012</v>
      </c>
      <c r="C1623" s="100" t="s">
        <v>828</v>
      </c>
      <c r="D1623" s="100" t="str">
        <f t="shared" si="75"/>
        <v>334070050</v>
      </c>
      <c r="E1623" s="100" t="s">
        <v>812</v>
      </c>
      <c r="F1623" s="100" t="s">
        <v>811</v>
      </c>
      <c r="G1623" s="100" t="s">
        <v>700</v>
      </c>
      <c r="H1623" s="100">
        <v>145</v>
      </c>
      <c r="I1623" s="100">
        <v>68.3</v>
      </c>
      <c r="J1623" s="100">
        <v>68</v>
      </c>
      <c r="K1623" s="100">
        <v>73.5</v>
      </c>
      <c r="L1623" s="100">
        <v>53</v>
      </c>
      <c r="M1623" s="100">
        <v>60.4</v>
      </c>
      <c r="N1623" s="100">
        <v>2</v>
      </c>
      <c r="O1623" s="100">
        <v>100</v>
      </c>
      <c r="P1623" s="100">
        <v>22</v>
      </c>
      <c r="Q1623" s="100">
        <v>68.2</v>
      </c>
      <c r="R1623" s="100">
        <v>6</v>
      </c>
      <c r="S1623" s="100">
        <v>33.299999999999997</v>
      </c>
      <c r="T1623" s="100">
        <v>35</v>
      </c>
      <c r="U1623" s="100">
        <v>14.3</v>
      </c>
      <c r="V1623" s="100">
        <v>67</v>
      </c>
      <c r="W1623" s="100">
        <v>53.7</v>
      </c>
      <c r="X1623" s="100" t="s">
        <v>78</v>
      </c>
    </row>
    <row r="1624" spans="1:24">
      <c r="A1624" s="100" t="s">
        <v>1011</v>
      </c>
      <c r="B1624" s="100" t="s">
        <v>1013</v>
      </c>
      <c r="C1624" s="100" t="s">
        <v>828</v>
      </c>
      <c r="D1624" s="100" t="str">
        <f t="shared" si="75"/>
        <v>334630050</v>
      </c>
      <c r="E1624" s="100" t="s">
        <v>812</v>
      </c>
      <c r="F1624" s="100" t="s">
        <v>811</v>
      </c>
      <c r="G1624" s="100" t="s">
        <v>699</v>
      </c>
      <c r="H1624" s="100">
        <v>122</v>
      </c>
      <c r="I1624" s="100">
        <v>76.2</v>
      </c>
      <c r="J1624" s="100">
        <v>53</v>
      </c>
      <c r="K1624" s="100">
        <v>90.5</v>
      </c>
      <c r="L1624" s="100">
        <v>66</v>
      </c>
      <c r="M1624" s="100">
        <v>65.099999999999994</v>
      </c>
      <c r="N1624" s="100">
        <v>1</v>
      </c>
      <c r="O1624" s="100">
        <v>100</v>
      </c>
      <c r="P1624" s="100">
        <v>2</v>
      </c>
      <c r="Q1624" s="100">
        <v>50</v>
      </c>
      <c r="R1624" s="100">
        <v>1</v>
      </c>
      <c r="S1624" s="100">
        <v>0</v>
      </c>
      <c r="T1624" s="100">
        <v>26</v>
      </c>
      <c r="U1624" s="100">
        <v>23.1</v>
      </c>
      <c r="V1624" s="100">
        <v>63</v>
      </c>
      <c r="W1624" s="100">
        <v>61.9</v>
      </c>
      <c r="X1624" s="100" t="s">
        <v>78</v>
      </c>
    </row>
    <row r="1625" spans="1:24">
      <c r="A1625" s="100" t="s">
        <v>1011</v>
      </c>
      <c r="B1625" s="100" t="s">
        <v>1013</v>
      </c>
      <c r="C1625" s="100" t="s">
        <v>828</v>
      </c>
      <c r="D1625" s="100" t="str">
        <f t="shared" si="75"/>
        <v>334630050</v>
      </c>
      <c r="E1625" s="100" t="s">
        <v>812</v>
      </c>
      <c r="F1625" s="100" t="s">
        <v>811</v>
      </c>
      <c r="G1625" s="100" t="s">
        <v>700</v>
      </c>
      <c r="H1625" s="100">
        <v>121</v>
      </c>
      <c r="I1625" s="100">
        <v>59.5</v>
      </c>
      <c r="J1625" s="100">
        <v>53</v>
      </c>
      <c r="K1625" s="100">
        <v>75.5</v>
      </c>
      <c r="L1625" s="100">
        <v>65</v>
      </c>
      <c r="M1625" s="100">
        <v>47.7</v>
      </c>
      <c r="N1625" s="100">
        <v>1</v>
      </c>
      <c r="O1625" s="100">
        <v>100</v>
      </c>
      <c r="P1625" s="100">
        <v>2</v>
      </c>
      <c r="Q1625" s="100">
        <v>0</v>
      </c>
      <c r="R1625" s="100">
        <v>1</v>
      </c>
      <c r="S1625" s="100">
        <v>0</v>
      </c>
      <c r="T1625" s="100">
        <v>25</v>
      </c>
      <c r="U1625" s="100">
        <v>4</v>
      </c>
      <c r="V1625" s="100">
        <v>62</v>
      </c>
      <c r="W1625" s="100">
        <v>43.5</v>
      </c>
      <c r="X1625" s="100" t="s">
        <v>78</v>
      </c>
    </row>
    <row r="1626" spans="1:24">
      <c r="A1626" s="100" t="s">
        <v>1011</v>
      </c>
      <c r="B1626" s="100" t="s">
        <v>1013</v>
      </c>
      <c r="C1626" s="100" t="s">
        <v>882</v>
      </c>
      <c r="D1626" s="100" t="str">
        <f t="shared" ref="D1626:D1645" si="76">A1626&amp;B1626&amp;C1626</f>
        <v>334630090</v>
      </c>
      <c r="E1626" s="100" t="s">
        <v>812</v>
      </c>
      <c r="F1626" s="100" t="s">
        <v>814</v>
      </c>
      <c r="G1626" s="100" t="s">
        <v>699</v>
      </c>
      <c r="H1626" s="100">
        <v>65</v>
      </c>
      <c r="I1626" s="100">
        <v>26.2</v>
      </c>
      <c r="J1626" s="100">
        <v>2</v>
      </c>
      <c r="K1626" s="100">
        <v>100</v>
      </c>
      <c r="L1626" s="100">
        <v>58</v>
      </c>
      <c r="M1626" s="100">
        <v>22.4</v>
      </c>
      <c r="N1626" s="100">
        <v>0</v>
      </c>
      <c r="O1626" s="100">
        <v>0</v>
      </c>
      <c r="P1626" s="100">
        <v>5</v>
      </c>
      <c r="Q1626" s="100">
        <v>40</v>
      </c>
      <c r="R1626" s="100">
        <v>0</v>
      </c>
      <c r="S1626" s="100">
        <v>0</v>
      </c>
      <c r="T1626" s="100">
        <v>13</v>
      </c>
      <c r="U1626" s="100">
        <v>7.7</v>
      </c>
      <c r="V1626" s="100">
        <v>60</v>
      </c>
      <c r="W1626" s="100">
        <v>25</v>
      </c>
      <c r="X1626" s="100" t="s">
        <v>78</v>
      </c>
    </row>
    <row r="1627" spans="1:24">
      <c r="A1627" s="100" t="s">
        <v>1011</v>
      </c>
      <c r="B1627" s="100" t="s">
        <v>1013</v>
      </c>
      <c r="C1627" s="100" t="s">
        <v>882</v>
      </c>
      <c r="D1627" s="100" t="str">
        <f t="shared" si="76"/>
        <v>334630090</v>
      </c>
      <c r="E1627" s="100" t="s">
        <v>812</v>
      </c>
      <c r="F1627" s="100" t="s">
        <v>814</v>
      </c>
      <c r="G1627" s="100" t="s">
        <v>700</v>
      </c>
      <c r="H1627" s="100">
        <v>65</v>
      </c>
      <c r="I1627" s="100">
        <v>55.4</v>
      </c>
      <c r="J1627" s="100">
        <v>2</v>
      </c>
      <c r="K1627" s="100">
        <v>100</v>
      </c>
      <c r="L1627" s="100">
        <v>58</v>
      </c>
      <c r="M1627" s="100">
        <v>55.1</v>
      </c>
      <c r="N1627" s="100">
        <v>0</v>
      </c>
      <c r="O1627" s="100">
        <v>0</v>
      </c>
      <c r="P1627" s="100">
        <v>5</v>
      </c>
      <c r="Q1627" s="100">
        <v>40</v>
      </c>
      <c r="R1627" s="100">
        <v>0</v>
      </c>
      <c r="S1627" s="100">
        <v>0</v>
      </c>
      <c r="T1627" s="100">
        <v>13</v>
      </c>
      <c r="U1627" s="100">
        <v>15.4</v>
      </c>
      <c r="V1627" s="100">
        <v>60</v>
      </c>
      <c r="W1627" s="100">
        <v>55</v>
      </c>
      <c r="X1627" s="100" t="s">
        <v>78</v>
      </c>
    </row>
    <row r="1628" spans="1:24">
      <c r="A1628" s="100" t="s">
        <v>1011</v>
      </c>
      <c r="B1628" s="100" t="s">
        <v>1013</v>
      </c>
      <c r="C1628" s="100" t="s">
        <v>882</v>
      </c>
      <c r="D1628" s="100" t="str">
        <f t="shared" si="76"/>
        <v>334630090</v>
      </c>
      <c r="E1628" s="100" t="s">
        <v>812</v>
      </c>
      <c r="F1628" s="100" t="s">
        <v>815</v>
      </c>
      <c r="G1628" s="100" t="s">
        <v>699</v>
      </c>
      <c r="H1628" s="100">
        <v>78</v>
      </c>
      <c r="I1628" s="100">
        <v>17.899999999999999</v>
      </c>
      <c r="J1628" s="100">
        <v>6</v>
      </c>
      <c r="K1628" s="100">
        <v>16.7</v>
      </c>
      <c r="L1628" s="100">
        <v>66</v>
      </c>
      <c r="M1628" s="100">
        <v>16.7</v>
      </c>
      <c r="N1628" s="100">
        <v>0</v>
      </c>
      <c r="O1628" s="100">
        <v>0</v>
      </c>
      <c r="P1628" s="100">
        <v>6</v>
      </c>
      <c r="Q1628" s="100">
        <v>33.299999999999997</v>
      </c>
      <c r="R1628" s="100">
        <v>2</v>
      </c>
      <c r="S1628" s="100">
        <v>0</v>
      </c>
      <c r="T1628" s="100">
        <v>14</v>
      </c>
      <c r="U1628" s="100">
        <v>7.1</v>
      </c>
      <c r="V1628" s="100">
        <v>69</v>
      </c>
      <c r="W1628" s="100">
        <v>15.9</v>
      </c>
      <c r="X1628" s="100" t="s">
        <v>78</v>
      </c>
    </row>
    <row r="1629" spans="1:24">
      <c r="A1629" s="100" t="s">
        <v>1011</v>
      </c>
      <c r="B1629" s="100" t="s">
        <v>1013</v>
      </c>
      <c r="C1629" s="100" t="s">
        <v>882</v>
      </c>
      <c r="D1629" s="100" t="str">
        <f t="shared" si="76"/>
        <v>334630090</v>
      </c>
      <c r="E1629" s="100" t="s">
        <v>812</v>
      </c>
      <c r="F1629" s="100" t="s">
        <v>815</v>
      </c>
      <c r="G1629" s="100" t="s">
        <v>700</v>
      </c>
      <c r="H1629" s="100">
        <v>78</v>
      </c>
      <c r="I1629" s="100">
        <v>43.6</v>
      </c>
      <c r="J1629" s="100">
        <v>6</v>
      </c>
      <c r="K1629" s="100">
        <v>100</v>
      </c>
      <c r="L1629" s="100">
        <v>66</v>
      </c>
      <c r="M1629" s="100">
        <v>36.4</v>
      </c>
      <c r="N1629" s="100">
        <v>0</v>
      </c>
      <c r="O1629" s="100">
        <v>0</v>
      </c>
      <c r="P1629" s="100">
        <v>6</v>
      </c>
      <c r="Q1629" s="100">
        <v>66.599999999999994</v>
      </c>
      <c r="R1629" s="100">
        <v>2</v>
      </c>
      <c r="S1629" s="100">
        <v>0</v>
      </c>
      <c r="T1629" s="100">
        <v>14</v>
      </c>
      <c r="U1629" s="100">
        <v>21.4</v>
      </c>
      <c r="V1629" s="100">
        <v>69</v>
      </c>
      <c r="W1629" s="100">
        <v>39.1</v>
      </c>
      <c r="X1629" s="100" t="s">
        <v>78</v>
      </c>
    </row>
    <row r="1630" spans="1:24">
      <c r="A1630" s="100" t="s">
        <v>1011</v>
      </c>
      <c r="B1630" s="100" t="s">
        <v>1013</v>
      </c>
      <c r="C1630" s="100" t="s">
        <v>882</v>
      </c>
      <c r="D1630" s="100" t="str">
        <f t="shared" si="76"/>
        <v>334630090</v>
      </c>
      <c r="E1630" s="100" t="s">
        <v>812</v>
      </c>
      <c r="F1630" s="100" t="s">
        <v>816</v>
      </c>
      <c r="G1630" s="100" t="s">
        <v>699</v>
      </c>
      <c r="H1630" s="100">
        <v>69</v>
      </c>
      <c r="I1630" s="100">
        <v>8.6999999999999993</v>
      </c>
      <c r="J1630" s="100">
        <v>3</v>
      </c>
      <c r="K1630" s="100">
        <v>0</v>
      </c>
      <c r="L1630" s="100">
        <v>62</v>
      </c>
      <c r="M1630" s="100">
        <v>8.1</v>
      </c>
      <c r="N1630" s="100">
        <v>1</v>
      </c>
      <c r="O1630" s="100">
        <v>100</v>
      </c>
      <c r="P1630" s="100">
        <v>2</v>
      </c>
      <c r="Q1630" s="100">
        <v>0</v>
      </c>
      <c r="R1630" s="100">
        <v>0</v>
      </c>
      <c r="S1630" s="100">
        <v>0</v>
      </c>
      <c r="T1630" s="100">
        <v>22</v>
      </c>
      <c r="U1630" s="100">
        <v>4.5</v>
      </c>
      <c r="V1630" s="100">
        <v>66</v>
      </c>
      <c r="W1630" s="100">
        <v>7.6</v>
      </c>
      <c r="X1630" s="100" t="s">
        <v>78</v>
      </c>
    </row>
    <row r="1631" spans="1:24">
      <c r="A1631" s="100" t="s">
        <v>1011</v>
      </c>
      <c r="B1631" s="100" t="s">
        <v>1013</v>
      </c>
      <c r="C1631" s="100" t="s">
        <v>882</v>
      </c>
      <c r="D1631" s="100" t="str">
        <f t="shared" si="76"/>
        <v>334630090</v>
      </c>
      <c r="E1631" s="100" t="s">
        <v>812</v>
      </c>
      <c r="F1631" s="100" t="s">
        <v>816</v>
      </c>
      <c r="G1631" s="100" t="s">
        <v>700</v>
      </c>
      <c r="H1631" s="100">
        <v>70</v>
      </c>
      <c r="I1631" s="100">
        <v>24.3</v>
      </c>
      <c r="J1631" s="100">
        <v>3</v>
      </c>
      <c r="K1631" s="100">
        <v>0</v>
      </c>
      <c r="L1631" s="100">
        <v>63</v>
      </c>
      <c r="M1631" s="100">
        <v>25.3</v>
      </c>
      <c r="N1631" s="100">
        <v>1</v>
      </c>
      <c r="O1631" s="100">
        <v>100</v>
      </c>
      <c r="P1631" s="100">
        <v>2</v>
      </c>
      <c r="Q1631" s="100">
        <v>0</v>
      </c>
      <c r="R1631" s="100">
        <v>0</v>
      </c>
      <c r="S1631" s="100">
        <v>0</v>
      </c>
      <c r="T1631" s="100">
        <v>22</v>
      </c>
      <c r="U1631" s="100">
        <v>13.6</v>
      </c>
      <c r="V1631" s="100">
        <v>67</v>
      </c>
      <c r="W1631" s="100">
        <v>23.9</v>
      </c>
      <c r="X1631" s="100" t="s">
        <v>78</v>
      </c>
    </row>
    <row r="1632" spans="1:24">
      <c r="A1632" s="100" t="s">
        <v>1011</v>
      </c>
      <c r="B1632" s="100" t="s">
        <v>1013</v>
      </c>
      <c r="C1632" s="100" t="s">
        <v>882</v>
      </c>
      <c r="D1632" s="100" t="str">
        <f t="shared" si="76"/>
        <v>334630090</v>
      </c>
      <c r="E1632" s="100" t="s">
        <v>812</v>
      </c>
      <c r="F1632" s="100" t="s">
        <v>817</v>
      </c>
      <c r="G1632" s="100" t="s">
        <v>699</v>
      </c>
      <c r="H1632" s="100">
        <v>59</v>
      </c>
      <c r="I1632" s="100">
        <v>25.4</v>
      </c>
      <c r="J1632" s="100">
        <v>4</v>
      </c>
      <c r="K1632" s="100">
        <v>25</v>
      </c>
      <c r="L1632" s="100">
        <v>49</v>
      </c>
      <c r="M1632" s="100">
        <v>26.5</v>
      </c>
      <c r="N1632" s="100">
        <v>0</v>
      </c>
      <c r="O1632" s="100">
        <v>0</v>
      </c>
      <c r="P1632" s="100">
        <v>6</v>
      </c>
      <c r="Q1632" s="100">
        <v>16.7</v>
      </c>
      <c r="R1632" s="100">
        <v>2</v>
      </c>
      <c r="S1632" s="100">
        <v>0</v>
      </c>
      <c r="T1632" s="100">
        <v>8</v>
      </c>
      <c r="U1632" s="100">
        <v>0</v>
      </c>
      <c r="V1632" s="100">
        <v>55</v>
      </c>
      <c r="W1632" s="100">
        <v>25.5</v>
      </c>
      <c r="X1632" s="100" t="s">
        <v>78</v>
      </c>
    </row>
    <row r="1633" spans="1:24">
      <c r="A1633" s="100" t="s">
        <v>1011</v>
      </c>
      <c r="B1633" s="100" t="s">
        <v>1013</v>
      </c>
      <c r="C1633" s="100" t="s">
        <v>882</v>
      </c>
      <c r="D1633" s="100" t="str">
        <f t="shared" si="76"/>
        <v>334630090</v>
      </c>
      <c r="E1633" s="100" t="s">
        <v>812</v>
      </c>
      <c r="F1633" s="100" t="s">
        <v>817</v>
      </c>
      <c r="G1633" s="100" t="s">
        <v>700</v>
      </c>
      <c r="H1633" s="100">
        <v>59</v>
      </c>
      <c r="I1633" s="100">
        <v>35.6</v>
      </c>
      <c r="J1633" s="100">
        <v>4</v>
      </c>
      <c r="K1633" s="100">
        <v>50</v>
      </c>
      <c r="L1633" s="100">
        <v>49</v>
      </c>
      <c r="M1633" s="100">
        <v>36.700000000000003</v>
      </c>
      <c r="N1633" s="100">
        <v>0</v>
      </c>
      <c r="O1633" s="100">
        <v>0</v>
      </c>
      <c r="P1633" s="100">
        <v>6</v>
      </c>
      <c r="Q1633" s="100">
        <v>16.7</v>
      </c>
      <c r="R1633" s="100">
        <v>2</v>
      </c>
      <c r="S1633" s="100">
        <v>0</v>
      </c>
      <c r="T1633" s="100">
        <v>8</v>
      </c>
      <c r="U1633" s="100">
        <v>0</v>
      </c>
      <c r="V1633" s="100">
        <v>55</v>
      </c>
      <c r="W1633" s="100">
        <v>36.4</v>
      </c>
      <c r="X1633" s="100" t="s">
        <v>78</v>
      </c>
    </row>
    <row r="1634" spans="1:24">
      <c r="A1634" s="100" t="s">
        <v>1011</v>
      </c>
      <c r="B1634" s="100" t="s">
        <v>1013</v>
      </c>
      <c r="C1634" s="100" t="s">
        <v>882</v>
      </c>
      <c r="D1634" s="100" t="str">
        <f t="shared" si="76"/>
        <v>334630090</v>
      </c>
      <c r="E1634" s="100" t="s">
        <v>812</v>
      </c>
      <c r="F1634" s="100" t="s">
        <v>818</v>
      </c>
      <c r="G1634" s="100" t="s">
        <v>699</v>
      </c>
      <c r="H1634" s="100">
        <v>72</v>
      </c>
      <c r="I1634" s="100">
        <v>26.4</v>
      </c>
      <c r="J1634" s="100">
        <v>4</v>
      </c>
      <c r="K1634" s="100">
        <v>50</v>
      </c>
      <c r="L1634" s="100">
        <v>65</v>
      </c>
      <c r="M1634" s="100">
        <v>26.2</v>
      </c>
      <c r="N1634" s="100">
        <v>1</v>
      </c>
      <c r="O1634" s="100">
        <v>0</v>
      </c>
      <c r="P1634" s="100">
        <v>2</v>
      </c>
      <c r="Q1634" s="100">
        <v>0</v>
      </c>
      <c r="R1634" s="100">
        <v>1</v>
      </c>
      <c r="S1634" s="100">
        <v>0</v>
      </c>
      <c r="T1634" s="100">
        <v>23</v>
      </c>
      <c r="U1634" s="100">
        <v>4.3</v>
      </c>
      <c r="V1634" s="100">
        <v>65</v>
      </c>
      <c r="W1634" s="100">
        <v>23.1</v>
      </c>
      <c r="X1634" s="100" t="s">
        <v>78</v>
      </c>
    </row>
    <row r="1635" spans="1:24">
      <c r="A1635" s="100" t="s">
        <v>1011</v>
      </c>
      <c r="B1635" s="100" t="s">
        <v>1013</v>
      </c>
      <c r="C1635" s="100" t="s">
        <v>882</v>
      </c>
      <c r="D1635" s="100" t="str">
        <f t="shared" si="76"/>
        <v>334630090</v>
      </c>
      <c r="E1635" s="100" t="s">
        <v>812</v>
      </c>
      <c r="F1635" s="100" t="s">
        <v>818</v>
      </c>
      <c r="G1635" s="100" t="s">
        <v>700</v>
      </c>
      <c r="H1635" s="100">
        <v>71</v>
      </c>
      <c r="I1635" s="100">
        <v>16.899999999999999</v>
      </c>
      <c r="J1635" s="100">
        <v>4</v>
      </c>
      <c r="K1635" s="100">
        <v>25</v>
      </c>
      <c r="L1635" s="100">
        <v>64</v>
      </c>
      <c r="M1635" s="100">
        <v>17.2</v>
      </c>
      <c r="N1635" s="100">
        <v>1</v>
      </c>
      <c r="O1635" s="100">
        <v>0</v>
      </c>
      <c r="P1635" s="100">
        <v>2</v>
      </c>
      <c r="Q1635" s="100">
        <v>0</v>
      </c>
      <c r="R1635" s="100">
        <v>1</v>
      </c>
      <c r="S1635" s="100">
        <v>0</v>
      </c>
      <c r="T1635" s="100">
        <v>23</v>
      </c>
      <c r="U1635" s="100">
        <v>0</v>
      </c>
      <c r="V1635" s="100">
        <v>64</v>
      </c>
      <c r="W1635" s="100">
        <v>17.2</v>
      </c>
      <c r="X1635" s="100" t="s">
        <v>78</v>
      </c>
    </row>
    <row r="1636" spans="1:24">
      <c r="A1636" s="100" t="s">
        <v>1011</v>
      </c>
      <c r="B1636" s="100" t="s">
        <v>1013</v>
      </c>
      <c r="C1636" s="100" t="s">
        <v>882</v>
      </c>
      <c r="D1636" s="100" t="str">
        <f t="shared" si="76"/>
        <v>334630090</v>
      </c>
      <c r="E1636" s="100" t="s">
        <v>812</v>
      </c>
      <c r="F1636" s="100" t="s">
        <v>819</v>
      </c>
      <c r="G1636" s="100" t="s">
        <v>699</v>
      </c>
      <c r="H1636" s="100">
        <v>49</v>
      </c>
      <c r="I1636" s="100">
        <v>40.799999999999997</v>
      </c>
      <c r="J1636" s="100">
        <v>1</v>
      </c>
      <c r="K1636" s="100">
        <v>100</v>
      </c>
      <c r="L1636" s="100">
        <v>44</v>
      </c>
      <c r="M1636" s="100">
        <v>43.2</v>
      </c>
      <c r="N1636" s="100">
        <v>0</v>
      </c>
      <c r="O1636" s="100">
        <v>0</v>
      </c>
      <c r="P1636" s="100">
        <v>4</v>
      </c>
      <c r="Q1636" s="100">
        <v>0</v>
      </c>
      <c r="R1636" s="100">
        <v>0</v>
      </c>
      <c r="S1636" s="100">
        <v>0</v>
      </c>
      <c r="T1636" s="100">
        <v>13</v>
      </c>
      <c r="U1636" s="100">
        <v>0</v>
      </c>
      <c r="V1636" s="100">
        <v>43</v>
      </c>
      <c r="W1636" s="100">
        <v>39.5</v>
      </c>
      <c r="X1636" s="100" t="s">
        <v>78</v>
      </c>
    </row>
    <row r="1637" spans="1:24">
      <c r="A1637" s="100" t="s">
        <v>1011</v>
      </c>
      <c r="B1637" s="100" t="s">
        <v>1013</v>
      </c>
      <c r="C1637" s="100" t="s">
        <v>882</v>
      </c>
      <c r="D1637" s="100" t="str">
        <f t="shared" si="76"/>
        <v>334630090</v>
      </c>
      <c r="E1637" s="100" t="s">
        <v>812</v>
      </c>
      <c r="F1637" s="100" t="s">
        <v>819</v>
      </c>
      <c r="G1637" s="100" t="s">
        <v>700</v>
      </c>
      <c r="H1637" s="100">
        <v>49</v>
      </c>
      <c r="I1637" s="100">
        <v>32.6</v>
      </c>
      <c r="J1637" s="100">
        <v>1</v>
      </c>
      <c r="K1637" s="100">
        <v>100</v>
      </c>
      <c r="L1637" s="100">
        <v>44</v>
      </c>
      <c r="M1637" s="100">
        <v>31.8</v>
      </c>
      <c r="N1637" s="100">
        <v>0</v>
      </c>
      <c r="O1637" s="100">
        <v>0</v>
      </c>
      <c r="P1637" s="100">
        <v>4</v>
      </c>
      <c r="Q1637" s="100">
        <v>25</v>
      </c>
      <c r="R1637" s="100">
        <v>0</v>
      </c>
      <c r="S1637" s="100">
        <v>0</v>
      </c>
      <c r="T1637" s="100">
        <v>13</v>
      </c>
      <c r="U1637" s="100">
        <v>7.7</v>
      </c>
      <c r="V1637" s="100">
        <v>43</v>
      </c>
      <c r="W1637" s="100">
        <v>25.6</v>
      </c>
      <c r="X1637" s="100" t="s">
        <v>78</v>
      </c>
    </row>
    <row r="1638" spans="1:24">
      <c r="A1638" s="100" t="s">
        <v>1011</v>
      </c>
      <c r="B1638" s="100" t="s">
        <v>1014</v>
      </c>
      <c r="C1638" s="100" t="s">
        <v>854</v>
      </c>
      <c r="D1638" s="100" t="str">
        <f t="shared" si="76"/>
        <v>335910070</v>
      </c>
      <c r="E1638" s="100" t="s">
        <v>812</v>
      </c>
      <c r="F1638" s="100" t="s">
        <v>816</v>
      </c>
      <c r="G1638" s="100" t="s">
        <v>699</v>
      </c>
      <c r="H1638" s="100">
        <v>79</v>
      </c>
      <c r="I1638" s="100">
        <v>63.3</v>
      </c>
      <c r="J1638" s="100">
        <v>61</v>
      </c>
      <c r="K1638" s="100">
        <v>70.5</v>
      </c>
      <c r="L1638" s="100">
        <v>9</v>
      </c>
      <c r="M1638" s="100">
        <v>22.2</v>
      </c>
      <c r="N1638" s="100">
        <v>0</v>
      </c>
      <c r="O1638" s="100">
        <v>0</v>
      </c>
      <c r="P1638" s="100">
        <v>5</v>
      </c>
      <c r="Q1638" s="100">
        <v>60</v>
      </c>
      <c r="R1638" s="100">
        <v>0</v>
      </c>
      <c r="S1638" s="100">
        <v>0</v>
      </c>
      <c r="T1638" s="100">
        <v>11</v>
      </c>
      <c r="U1638" s="100">
        <v>0</v>
      </c>
      <c r="V1638" s="100">
        <v>17</v>
      </c>
      <c r="W1638" s="100">
        <v>47.1</v>
      </c>
      <c r="X1638" s="100" t="s">
        <v>78</v>
      </c>
    </row>
    <row r="1639" spans="1:24">
      <c r="A1639" s="100" t="s">
        <v>1011</v>
      </c>
      <c r="B1639" s="100" t="s">
        <v>1014</v>
      </c>
      <c r="C1639" s="100" t="s">
        <v>854</v>
      </c>
      <c r="D1639" s="100" t="str">
        <f t="shared" si="76"/>
        <v>335910070</v>
      </c>
      <c r="E1639" s="100" t="s">
        <v>812</v>
      </c>
      <c r="F1639" s="100" t="s">
        <v>816</v>
      </c>
      <c r="G1639" s="100" t="s">
        <v>700</v>
      </c>
      <c r="H1639" s="100">
        <v>79</v>
      </c>
      <c r="I1639" s="100">
        <v>78.5</v>
      </c>
      <c r="J1639" s="100">
        <v>61</v>
      </c>
      <c r="K1639" s="100">
        <v>83.6</v>
      </c>
      <c r="L1639" s="100">
        <v>9</v>
      </c>
      <c r="M1639" s="100">
        <v>55.6</v>
      </c>
      <c r="N1639" s="100">
        <v>0</v>
      </c>
      <c r="O1639" s="100">
        <v>0</v>
      </c>
      <c r="P1639" s="100">
        <v>5</v>
      </c>
      <c r="Q1639" s="100">
        <v>80</v>
      </c>
      <c r="R1639" s="100">
        <v>0</v>
      </c>
      <c r="S1639" s="100">
        <v>0</v>
      </c>
      <c r="T1639" s="100">
        <v>11</v>
      </c>
      <c r="U1639" s="100">
        <v>18.2</v>
      </c>
      <c r="V1639" s="100">
        <v>17</v>
      </c>
      <c r="W1639" s="100">
        <v>52.9</v>
      </c>
      <c r="X1639" s="100" t="s">
        <v>78</v>
      </c>
    </row>
    <row r="1640" spans="1:24">
      <c r="A1640" s="100" t="s">
        <v>1011</v>
      </c>
      <c r="B1640" s="100" t="s">
        <v>1014</v>
      </c>
      <c r="C1640" s="100" t="s">
        <v>854</v>
      </c>
      <c r="D1640" s="100" t="str">
        <f t="shared" si="76"/>
        <v>335910070</v>
      </c>
      <c r="E1640" s="100" t="s">
        <v>812</v>
      </c>
      <c r="F1640" s="100" t="s">
        <v>817</v>
      </c>
      <c r="G1640" s="100" t="s">
        <v>699</v>
      </c>
      <c r="H1640" s="100">
        <v>90</v>
      </c>
      <c r="I1640" s="100">
        <v>77.8</v>
      </c>
      <c r="J1640" s="100">
        <v>77</v>
      </c>
      <c r="K1640" s="100">
        <v>81.8</v>
      </c>
      <c r="L1640" s="100">
        <v>7</v>
      </c>
      <c r="M1640" s="100">
        <v>14.3</v>
      </c>
      <c r="N1640" s="100">
        <v>3</v>
      </c>
      <c r="O1640" s="100">
        <v>100</v>
      </c>
      <c r="P1640" s="100">
        <v>1</v>
      </c>
      <c r="Q1640" s="100">
        <v>100</v>
      </c>
      <c r="R1640" s="100">
        <v>0</v>
      </c>
      <c r="S1640" s="100">
        <v>0</v>
      </c>
      <c r="T1640" s="100">
        <v>15</v>
      </c>
      <c r="U1640" s="100">
        <v>53.3</v>
      </c>
      <c r="V1640" s="100">
        <v>14</v>
      </c>
      <c r="W1640" s="100">
        <v>64.3</v>
      </c>
      <c r="X1640" s="100" t="s">
        <v>78</v>
      </c>
    </row>
    <row r="1641" spans="1:24">
      <c r="A1641" s="100" t="s">
        <v>1011</v>
      </c>
      <c r="B1641" s="100" t="s">
        <v>1014</v>
      </c>
      <c r="C1641" s="100" t="s">
        <v>854</v>
      </c>
      <c r="D1641" s="100" t="str">
        <f t="shared" si="76"/>
        <v>335910070</v>
      </c>
      <c r="E1641" s="100" t="s">
        <v>812</v>
      </c>
      <c r="F1641" s="100" t="s">
        <v>817</v>
      </c>
      <c r="G1641" s="100" t="s">
        <v>700</v>
      </c>
      <c r="H1641" s="100">
        <v>90</v>
      </c>
      <c r="I1641" s="100">
        <v>80</v>
      </c>
      <c r="J1641" s="100">
        <v>77</v>
      </c>
      <c r="K1641" s="100">
        <v>84.4</v>
      </c>
      <c r="L1641" s="100">
        <v>7</v>
      </c>
      <c r="M1641" s="100">
        <v>28.6</v>
      </c>
      <c r="N1641" s="100">
        <v>3</v>
      </c>
      <c r="O1641" s="100">
        <v>100</v>
      </c>
      <c r="P1641" s="100">
        <v>1</v>
      </c>
      <c r="Q1641" s="100">
        <v>100</v>
      </c>
      <c r="R1641" s="100">
        <v>0</v>
      </c>
      <c r="S1641" s="100">
        <v>0</v>
      </c>
      <c r="T1641" s="100">
        <v>15</v>
      </c>
      <c r="U1641" s="100">
        <v>53.3</v>
      </c>
      <c r="V1641" s="100">
        <v>14</v>
      </c>
      <c r="W1641" s="100">
        <v>57.1</v>
      </c>
      <c r="X1641" s="100" t="s">
        <v>78</v>
      </c>
    </row>
    <row r="1642" spans="1:24">
      <c r="A1642" s="100" t="s">
        <v>1011</v>
      </c>
      <c r="B1642" s="100" t="s">
        <v>1014</v>
      </c>
      <c r="C1642" s="100" t="s">
        <v>854</v>
      </c>
      <c r="D1642" s="100" t="str">
        <f t="shared" si="76"/>
        <v>335910070</v>
      </c>
      <c r="E1642" s="100" t="s">
        <v>812</v>
      </c>
      <c r="F1642" s="100" t="s">
        <v>818</v>
      </c>
      <c r="G1642" s="100" t="s">
        <v>699</v>
      </c>
      <c r="H1642" s="100">
        <v>90</v>
      </c>
      <c r="I1642" s="100">
        <v>73.3</v>
      </c>
      <c r="J1642" s="100">
        <v>72</v>
      </c>
      <c r="K1642" s="100">
        <v>83.3</v>
      </c>
      <c r="L1642" s="100">
        <v>9</v>
      </c>
      <c r="M1642" s="100">
        <v>33.299999999999997</v>
      </c>
      <c r="N1642" s="100">
        <v>1</v>
      </c>
      <c r="O1642" s="100">
        <v>0</v>
      </c>
      <c r="P1642" s="100">
        <v>3</v>
      </c>
      <c r="Q1642" s="100">
        <v>0</v>
      </c>
      <c r="R1642" s="100">
        <v>0</v>
      </c>
      <c r="S1642" s="100">
        <v>0</v>
      </c>
      <c r="T1642" s="100">
        <v>15</v>
      </c>
      <c r="U1642" s="100">
        <v>33.4</v>
      </c>
      <c r="V1642" s="100">
        <v>17</v>
      </c>
      <c r="W1642" s="100">
        <v>52.9</v>
      </c>
      <c r="X1642" s="100" t="s">
        <v>78</v>
      </c>
    </row>
    <row r="1643" spans="1:24">
      <c r="A1643" s="100" t="s">
        <v>1011</v>
      </c>
      <c r="B1643" s="100" t="s">
        <v>1014</v>
      </c>
      <c r="C1643" s="100" t="s">
        <v>854</v>
      </c>
      <c r="D1643" s="100" t="str">
        <f t="shared" si="76"/>
        <v>335910070</v>
      </c>
      <c r="E1643" s="100" t="s">
        <v>812</v>
      </c>
      <c r="F1643" s="100" t="s">
        <v>818</v>
      </c>
      <c r="G1643" s="100" t="s">
        <v>700</v>
      </c>
      <c r="H1643" s="100">
        <v>90</v>
      </c>
      <c r="I1643" s="100">
        <v>75.5</v>
      </c>
      <c r="J1643" s="100">
        <v>72</v>
      </c>
      <c r="K1643" s="100">
        <v>84.7</v>
      </c>
      <c r="L1643" s="100">
        <v>9</v>
      </c>
      <c r="M1643" s="100">
        <v>22.2</v>
      </c>
      <c r="N1643" s="100">
        <v>1</v>
      </c>
      <c r="O1643" s="100">
        <v>0</v>
      </c>
      <c r="P1643" s="100">
        <v>3</v>
      </c>
      <c r="Q1643" s="100">
        <v>66.7</v>
      </c>
      <c r="R1643" s="100">
        <v>0</v>
      </c>
      <c r="S1643" s="100">
        <v>0</v>
      </c>
      <c r="T1643" s="100">
        <v>15</v>
      </c>
      <c r="U1643" s="100">
        <v>26.7</v>
      </c>
      <c r="V1643" s="100">
        <v>17</v>
      </c>
      <c r="W1643" s="100">
        <v>41.2</v>
      </c>
      <c r="X1643" s="100" t="s">
        <v>78</v>
      </c>
    </row>
    <row r="1644" spans="1:24">
      <c r="A1644" s="100" t="s">
        <v>1011</v>
      </c>
      <c r="B1644" s="100" t="s">
        <v>1014</v>
      </c>
      <c r="C1644" s="100" t="s">
        <v>854</v>
      </c>
      <c r="D1644" s="100" t="str">
        <f t="shared" si="76"/>
        <v>335910070</v>
      </c>
      <c r="E1644" s="100" t="s">
        <v>812</v>
      </c>
      <c r="F1644" s="100" t="s">
        <v>819</v>
      </c>
      <c r="G1644" s="100" t="s">
        <v>699</v>
      </c>
      <c r="H1644" s="100">
        <v>97</v>
      </c>
      <c r="I1644" s="100">
        <v>89.7</v>
      </c>
      <c r="J1644" s="100">
        <v>76</v>
      </c>
      <c r="K1644" s="100">
        <v>92.1</v>
      </c>
      <c r="L1644" s="100">
        <v>9</v>
      </c>
      <c r="M1644" s="100">
        <v>77.8</v>
      </c>
      <c r="N1644" s="100">
        <v>1</v>
      </c>
      <c r="O1644" s="100">
        <v>100</v>
      </c>
      <c r="P1644" s="100">
        <v>6</v>
      </c>
      <c r="Q1644" s="100">
        <v>66.7</v>
      </c>
      <c r="R1644" s="100">
        <v>0</v>
      </c>
      <c r="S1644" s="100">
        <v>0</v>
      </c>
      <c r="T1644" s="100">
        <v>16</v>
      </c>
      <c r="U1644" s="100">
        <v>50</v>
      </c>
      <c r="V1644" s="100">
        <v>16</v>
      </c>
      <c r="W1644" s="100">
        <v>62.6</v>
      </c>
      <c r="X1644" s="100" t="s">
        <v>78</v>
      </c>
    </row>
    <row r="1645" spans="1:24">
      <c r="A1645" s="100" t="s">
        <v>1011</v>
      </c>
      <c r="B1645" s="100" t="s">
        <v>1014</v>
      </c>
      <c r="C1645" s="100" t="s">
        <v>854</v>
      </c>
      <c r="D1645" s="100" t="str">
        <f t="shared" si="76"/>
        <v>335910070</v>
      </c>
      <c r="E1645" s="100" t="s">
        <v>812</v>
      </c>
      <c r="F1645" s="100" t="s">
        <v>819</v>
      </c>
      <c r="G1645" s="100" t="s">
        <v>700</v>
      </c>
      <c r="H1645" s="100">
        <v>97</v>
      </c>
      <c r="I1645" s="100">
        <v>83.5</v>
      </c>
      <c r="J1645" s="100">
        <v>76</v>
      </c>
      <c r="K1645" s="100">
        <v>88.1</v>
      </c>
      <c r="L1645" s="100">
        <v>9</v>
      </c>
      <c r="M1645" s="100">
        <v>44.4</v>
      </c>
      <c r="N1645" s="100">
        <v>1</v>
      </c>
      <c r="O1645" s="100">
        <v>100</v>
      </c>
      <c r="P1645" s="100">
        <v>6</v>
      </c>
      <c r="Q1645" s="100">
        <v>83.3</v>
      </c>
      <c r="R1645" s="100">
        <v>0</v>
      </c>
      <c r="S1645" s="100">
        <v>0</v>
      </c>
      <c r="T1645" s="100">
        <v>16</v>
      </c>
      <c r="U1645" s="100">
        <v>18.8</v>
      </c>
      <c r="V1645" s="100">
        <v>16</v>
      </c>
      <c r="W1645" s="100">
        <v>50.1</v>
      </c>
      <c r="X1645" s="100" t="s">
        <v>78</v>
      </c>
    </row>
    <row r="1646" spans="1:24">
      <c r="A1646" s="100" t="s">
        <v>1015</v>
      </c>
      <c r="B1646" s="100" t="s">
        <v>1016</v>
      </c>
      <c r="C1646" s="100" t="s">
        <v>890</v>
      </c>
      <c r="D1646" s="100" t="str">
        <f t="shared" ref="D1646:D1666" si="77">A1646&amp;B1646&amp;C1646</f>
        <v>351610150</v>
      </c>
      <c r="E1646" s="100" t="s">
        <v>812</v>
      </c>
      <c r="F1646" s="100" t="s">
        <v>816</v>
      </c>
      <c r="G1646" s="100" t="s">
        <v>699</v>
      </c>
      <c r="H1646" s="100">
        <v>557</v>
      </c>
      <c r="I1646" s="100">
        <v>55.7</v>
      </c>
      <c r="J1646" s="100">
        <v>108</v>
      </c>
      <c r="K1646" s="100">
        <v>68.599999999999994</v>
      </c>
      <c r="L1646" s="100">
        <v>237</v>
      </c>
      <c r="M1646" s="100">
        <v>50.2</v>
      </c>
      <c r="N1646" s="100">
        <v>97</v>
      </c>
      <c r="O1646" s="100">
        <v>79.400000000000006</v>
      </c>
      <c r="P1646" s="100">
        <v>113</v>
      </c>
      <c r="Q1646" s="100">
        <v>35.4</v>
      </c>
      <c r="R1646" s="100">
        <v>1</v>
      </c>
      <c r="S1646" s="100">
        <v>0</v>
      </c>
      <c r="T1646" s="100">
        <v>96</v>
      </c>
      <c r="U1646" s="100">
        <v>17.7</v>
      </c>
      <c r="V1646" s="100">
        <v>218</v>
      </c>
      <c r="W1646" s="100">
        <v>36.200000000000003</v>
      </c>
      <c r="X1646" s="100" t="s">
        <v>78</v>
      </c>
    </row>
    <row r="1647" spans="1:24">
      <c r="A1647" s="100" t="s">
        <v>1015</v>
      </c>
      <c r="B1647" s="100" t="s">
        <v>1016</v>
      </c>
      <c r="C1647" s="100" t="s">
        <v>890</v>
      </c>
      <c r="D1647" s="100" t="str">
        <f t="shared" si="77"/>
        <v>351610150</v>
      </c>
      <c r="E1647" s="100" t="s">
        <v>812</v>
      </c>
      <c r="F1647" s="100" t="s">
        <v>816</v>
      </c>
      <c r="G1647" s="100" t="s">
        <v>700</v>
      </c>
      <c r="H1647" s="100">
        <v>557</v>
      </c>
      <c r="I1647" s="100">
        <v>75.900000000000006</v>
      </c>
      <c r="J1647" s="100">
        <v>108</v>
      </c>
      <c r="K1647" s="100">
        <v>87.9</v>
      </c>
      <c r="L1647" s="100">
        <v>237</v>
      </c>
      <c r="M1647" s="100">
        <v>65</v>
      </c>
      <c r="N1647" s="100">
        <v>97</v>
      </c>
      <c r="O1647" s="100">
        <v>93.8</v>
      </c>
      <c r="P1647" s="100">
        <v>113</v>
      </c>
      <c r="Q1647" s="100">
        <v>71.7</v>
      </c>
      <c r="R1647" s="100">
        <v>1</v>
      </c>
      <c r="S1647" s="100">
        <v>100</v>
      </c>
      <c r="T1647" s="100">
        <v>96</v>
      </c>
      <c r="U1647" s="100">
        <v>37.6</v>
      </c>
      <c r="V1647" s="100">
        <v>218</v>
      </c>
      <c r="W1647" s="100">
        <v>63.8</v>
      </c>
      <c r="X1647" s="100" t="s">
        <v>78</v>
      </c>
    </row>
    <row r="1648" spans="1:24">
      <c r="A1648" s="100" t="s">
        <v>1015</v>
      </c>
      <c r="B1648" s="100" t="s">
        <v>1016</v>
      </c>
      <c r="C1648" s="100" t="s">
        <v>890</v>
      </c>
      <c r="D1648" s="100" t="str">
        <f t="shared" si="77"/>
        <v>351610150</v>
      </c>
      <c r="E1648" s="100" t="s">
        <v>812</v>
      </c>
      <c r="F1648" s="100" t="s">
        <v>817</v>
      </c>
      <c r="G1648" s="100" t="s">
        <v>699</v>
      </c>
      <c r="H1648" s="100">
        <v>539</v>
      </c>
      <c r="I1648" s="100">
        <v>61.4</v>
      </c>
      <c r="J1648" s="100">
        <v>120</v>
      </c>
      <c r="K1648" s="100">
        <v>77.5</v>
      </c>
      <c r="L1648" s="100">
        <v>240</v>
      </c>
      <c r="M1648" s="100">
        <v>54.2</v>
      </c>
      <c r="N1648" s="100">
        <v>70</v>
      </c>
      <c r="O1648" s="100">
        <v>80</v>
      </c>
      <c r="P1648" s="100">
        <v>107</v>
      </c>
      <c r="Q1648" s="100">
        <v>48.6</v>
      </c>
      <c r="R1648" s="100">
        <v>8</v>
      </c>
      <c r="S1648" s="100">
        <v>12.5</v>
      </c>
      <c r="T1648" s="100">
        <v>88</v>
      </c>
      <c r="U1648" s="100">
        <v>18.100000000000001</v>
      </c>
      <c r="V1648" s="100">
        <v>205</v>
      </c>
      <c r="W1648" s="100">
        <v>42.5</v>
      </c>
      <c r="X1648" s="100" t="s">
        <v>78</v>
      </c>
    </row>
    <row r="1649" spans="1:24">
      <c r="A1649" s="100" t="s">
        <v>1015</v>
      </c>
      <c r="B1649" s="100" t="s">
        <v>1016</v>
      </c>
      <c r="C1649" s="100" t="s">
        <v>890</v>
      </c>
      <c r="D1649" s="100" t="str">
        <f t="shared" si="77"/>
        <v>351610150</v>
      </c>
      <c r="E1649" s="100" t="s">
        <v>812</v>
      </c>
      <c r="F1649" s="100" t="s">
        <v>817</v>
      </c>
      <c r="G1649" s="100" t="s">
        <v>700</v>
      </c>
      <c r="H1649" s="100">
        <v>539</v>
      </c>
      <c r="I1649" s="100">
        <v>75.900000000000006</v>
      </c>
      <c r="J1649" s="100">
        <v>120</v>
      </c>
      <c r="K1649" s="100">
        <v>90</v>
      </c>
      <c r="L1649" s="100">
        <v>240</v>
      </c>
      <c r="M1649" s="100">
        <v>64.2</v>
      </c>
      <c r="N1649" s="100">
        <v>70</v>
      </c>
      <c r="O1649" s="100">
        <v>97.2</v>
      </c>
      <c r="P1649" s="100">
        <v>107</v>
      </c>
      <c r="Q1649" s="100">
        <v>72</v>
      </c>
      <c r="R1649" s="100">
        <v>8</v>
      </c>
      <c r="S1649" s="100">
        <v>50</v>
      </c>
      <c r="T1649" s="100">
        <v>88</v>
      </c>
      <c r="U1649" s="100">
        <v>33</v>
      </c>
      <c r="V1649" s="100">
        <v>205</v>
      </c>
      <c r="W1649" s="100">
        <v>58.1</v>
      </c>
      <c r="X1649" s="100" t="s">
        <v>78</v>
      </c>
    </row>
    <row r="1650" spans="1:24">
      <c r="A1650" s="100" t="s">
        <v>1015</v>
      </c>
      <c r="B1650" s="100" t="s">
        <v>1016</v>
      </c>
      <c r="C1650" s="100" t="s">
        <v>947</v>
      </c>
      <c r="D1650" s="100" t="str">
        <f t="shared" si="77"/>
        <v>351610160</v>
      </c>
      <c r="E1650" s="100" t="s">
        <v>812</v>
      </c>
      <c r="F1650" s="100" t="s">
        <v>818</v>
      </c>
      <c r="G1650" s="100" t="s">
        <v>699</v>
      </c>
      <c r="H1650" s="100">
        <v>484</v>
      </c>
      <c r="I1650" s="100">
        <v>53.3</v>
      </c>
      <c r="J1650" s="100">
        <v>88</v>
      </c>
      <c r="K1650" s="100">
        <v>78.400000000000006</v>
      </c>
      <c r="L1650" s="100">
        <v>212</v>
      </c>
      <c r="M1650" s="100">
        <v>48.5</v>
      </c>
      <c r="N1650" s="100">
        <v>72</v>
      </c>
      <c r="O1650" s="100">
        <v>72.2</v>
      </c>
      <c r="P1650" s="100">
        <v>110</v>
      </c>
      <c r="Q1650" s="100">
        <v>29.1</v>
      </c>
      <c r="R1650" s="100">
        <v>17</v>
      </c>
      <c r="S1650" s="100">
        <v>0</v>
      </c>
      <c r="T1650" s="100">
        <v>85</v>
      </c>
      <c r="U1650" s="100">
        <v>20</v>
      </c>
      <c r="V1650" s="100">
        <v>196</v>
      </c>
      <c r="W1650" s="100">
        <v>32.6</v>
      </c>
      <c r="X1650" s="100" t="s">
        <v>78</v>
      </c>
    </row>
    <row r="1651" spans="1:24">
      <c r="A1651" s="100" t="s">
        <v>1015</v>
      </c>
      <c r="B1651" s="100" t="s">
        <v>1016</v>
      </c>
      <c r="C1651" s="100" t="s">
        <v>947</v>
      </c>
      <c r="D1651" s="100" t="str">
        <f t="shared" si="77"/>
        <v>351610160</v>
      </c>
      <c r="E1651" s="100" t="s">
        <v>812</v>
      </c>
      <c r="F1651" s="100" t="s">
        <v>818</v>
      </c>
      <c r="G1651" s="100" t="s">
        <v>700</v>
      </c>
      <c r="H1651" s="100">
        <v>484</v>
      </c>
      <c r="I1651" s="100">
        <v>59.7</v>
      </c>
      <c r="J1651" s="100">
        <v>88</v>
      </c>
      <c r="K1651" s="100">
        <v>82.9</v>
      </c>
      <c r="L1651" s="100">
        <v>212</v>
      </c>
      <c r="M1651" s="100">
        <v>51.4</v>
      </c>
      <c r="N1651" s="100">
        <v>72</v>
      </c>
      <c r="O1651" s="100">
        <v>87.5</v>
      </c>
      <c r="P1651" s="100">
        <v>110</v>
      </c>
      <c r="Q1651" s="100">
        <v>38.1</v>
      </c>
      <c r="R1651" s="100">
        <v>17</v>
      </c>
      <c r="S1651" s="100">
        <v>5.9</v>
      </c>
      <c r="T1651" s="100">
        <v>85</v>
      </c>
      <c r="U1651" s="100">
        <v>27.1</v>
      </c>
      <c r="V1651" s="100">
        <v>196</v>
      </c>
      <c r="W1651" s="100">
        <v>40.9</v>
      </c>
      <c r="X1651" s="100" t="s">
        <v>78</v>
      </c>
    </row>
    <row r="1652" spans="1:24">
      <c r="A1652" s="100" t="s">
        <v>1015</v>
      </c>
      <c r="B1652" s="100" t="s">
        <v>1016</v>
      </c>
      <c r="C1652" s="100" t="s">
        <v>947</v>
      </c>
      <c r="D1652" s="100" t="str">
        <f t="shared" si="77"/>
        <v>351610160</v>
      </c>
      <c r="E1652" s="100" t="s">
        <v>812</v>
      </c>
      <c r="F1652" s="100" t="s">
        <v>819</v>
      </c>
      <c r="G1652" s="100" t="s">
        <v>699</v>
      </c>
      <c r="H1652" s="100">
        <v>486</v>
      </c>
      <c r="I1652" s="100">
        <v>76.3</v>
      </c>
      <c r="J1652" s="100">
        <v>90</v>
      </c>
      <c r="K1652" s="100">
        <v>87.7</v>
      </c>
      <c r="L1652" s="100">
        <v>212</v>
      </c>
      <c r="M1652" s="100">
        <v>70.3</v>
      </c>
      <c r="N1652" s="100">
        <v>84</v>
      </c>
      <c r="O1652" s="100">
        <v>91.7</v>
      </c>
      <c r="P1652" s="100">
        <v>98</v>
      </c>
      <c r="Q1652" s="100">
        <v>65.3</v>
      </c>
      <c r="R1652" s="100">
        <v>14</v>
      </c>
      <c r="S1652" s="100">
        <v>14.3</v>
      </c>
      <c r="T1652" s="100">
        <v>71</v>
      </c>
      <c r="U1652" s="100">
        <v>35.200000000000003</v>
      </c>
      <c r="V1652" s="100">
        <v>190</v>
      </c>
      <c r="W1652" s="100">
        <v>62.6</v>
      </c>
      <c r="X1652" s="100" t="s">
        <v>78</v>
      </c>
    </row>
    <row r="1653" spans="1:24">
      <c r="A1653" s="100" t="s">
        <v>1015</v>
      </c>
      <c r="B1653" s="100" t="s">
        <v>1016</v>
      </c>
      <c r="C1653" s="100" t="s">
        <v>947</v>
      </c>
      <c r="D1653" s="100" t="str">
        <f t="shared" si="77"/>
        <v>351610160</v>
      </c>
      <c r="E1653" s="100" t="s">
        <v>812</v>
      </c>
      <c r="F1653" s="100" t="s">
        <v>819</v>
      </c>
      <c r="G1653" s="100" t="s">
        <v>700</v>
      </c>
      <c r="H1653" s="100">
        <v>485</v>
      </c>
      <c r="I1653" s="100">
        <v>64.599999999999994</v>
      </c>
      <c r="J1653" s="100">
        <v>91</v>
      </c>
      <c r="K1653" s="100">
        <v>83.6</v>
      </c>
      <c r="L1653" s="100">
        <v>212</v>
      </c>
      <c r="M1653" s="100">
        <v>53.3</v>
      </c>
      <c r="N1653" s="100">
        <v>84</v>
      </c>
      <c r="O1653" s="100">
        <v>90.5</v>
      </c>
      <c r="P1653" s="100">
        <v>96</v>
      </c>
      <c r="Q1653" s="100">
        <v>47.9</v>
      </c>
      <c r="R1653" s="100">
        <v>14</v>
      </c>
      <c r="S1653" s="100">
        <v>7.1</v>
      </c>
      <c r="T1653" s="100">
        <v>72</v>
      </c>
      <c r="U1653" s="100">
        <v>13.9</v>
      </c>
      <c r="V1653" s="100">
        <v>188</v>
      </c>
      <c r="W1653" s="100">
        <v>46.2</v>
      </c>
      <c r="X1653" s="100" t="s">
        <v>78</v>
      </c>
    </row>
    <row r="1654" spans="1:24">
      <c r="A1654" s="100" t="s">
        <v>1017</v>
      </c>
      <c r="B1654" s="100" t="s">
        <v>1018</v>
      </c>
      <c r="C1654" s="100" t="s">
        <v>838</v>
      </c>
      <c r="D1654" s="100" t="str">
        <f t="shared" si="77"/>
        <v>375360020</v>
      </c>
      <c r="E1654" s="100" t="s">
        <v>812</v>
      </c>
      <c r="F1654" s="100" t="s">
        <v>811</v>
      </c>
      <c r="G1654" s="100" t="s">
        <v>699</v>
      </c>
      <c r="H1654" s="100">
        <v>376</v>
      </c>
      <c r="I1654" s="100">
        <v>94.6</v>
      </c>
      <c r="J1654" s="100">
        <v>343</v>
      </c>
      <c r="K1654" s="100">
        <v>94.5</v>
      </c>
      <c r="L1654" s="100">
        <v>8</v>
      </c>
      <c r="M1654" s="100">
        <v>87.5</v>
      </c>
      <c r="N1654" s="100">
        <v>4</v>
      </c>
      <c r="O1654" s="100">
        <v>100</v>
      </c>
      <c r="P1654" s="100">
        <v>19</v>
      </c>
      <c r="Q1654" s="100">
        <v>100</v>
      </c>
      <c r="R1654" s="100">
        <v>3</v>
      </c>
      <c r="S1654" s="100">
        <v>100</v>
      </c>
      <c r="T1654" s="100">
        <v>43</v>
      </c>
      <c r="U1654" s="100">
        <v>60.4</v>
      </c>
      <c r="V1654" s="100">
        <v>30</v>
      </c>
      <c r="W1654" s="100">
        <v>86.7</v>
      </c>
      <c r="X1654" s="100" t="s">
        <v>78</v>
      </c>
    </row>
    <row r="1655" spans="1:24">
      <c r="A1655" s="100" t="s">
        <v>1017</v>
      </c>
      <c r="B1655" s="100" t="s">
        <v>1018</v>
      </c>
      <c r="C1655" s="100" t="s">
        <v>838</v>
      </c>
      <c r="D1655" s="100" t="str">
        <f t="shared" si="77"/>
        <v>375360020</v>
      </c>
      <c r="E1655" s="100" t="s">
        <v>812</v>
      </c>
      <c r="F1655" s="100" t="s">
        <v>811</v>
      </c>
      <c r="G1655" s="100" t="s">
        <v>700</v>
      </c>
      <c r="H1655" s="100">
        <v>376</v>
      </c>
      <c r="I1655" s="100">
        <v>87.3</v>
      </c>
      <c r="J1655" s="100">
        <v>343</v>
      </c>
      <c r="K1655" s="100">
        <v>87.5</v>
      </c>
      <c r="L1655" s="100">
        <v>8</v>
      </c>
      <c r="M1655" s="100">
        <v>62.5</v>
      </c>
      <c r="N1655" s="100">
        <v>4</v>
      </c>
      <c r="O1655" s="100">
        <v>100</v>
      </c>
      <c r="P1655" s="100">
        <v>19</v>
      </c>
      <c r="Q1655" s="100">
        <v>94.7</v>
      </c>
      <c r="R1655" s="100">
        <v>3</v>
      </c>
      <c r="S1655" s="100">
        <v>66.7</v>
      </c>
      <c r="T1655" s="100">
        <v>43</v>
      </c>
      <c r="U1655" s="100">
        <v>32.5</v>
      </c>
      <c r="V1655" s="100">
        <v>30</v>
      </c>
      <c r="W1655" s="100">
        <v>66.599999999999994</v>
      </c>
      <c r="X1655" s="100" t="s">
        <v>78</v>
      </c>
    </row>
    <row r="1656" spans="1:24">
      <c r="A1656" s="100" t="s">
        <v>1019</v>
      </c>
      <c r="B1656" s="100" t="s">
        <v>1020</v>
      </c>
      <c r="C1656" s="100" t="s">
        <v>848</v>
      </c>
      <c r="D1656" s="100" t="str">
        <f t="shared" si="77"/>
        <v>391320025</v>
      </c>
      <c r="E1656" s="100" t="s">
        <v>812</v>
      </c>
      <c r="F1656" s="100" t="s">
        <v>811</v>
      </c>
      <c r="G1656" s="100" t="s">
        <v>699</v>
      </c>
      <c r="H1656" s="100">
        <v>140</v>
      </c>
      <c r="I1656" s="100">
        <v>99.2</v>
      </c>
      <c r="J1656" s="100">
        <v>22</v>
      </c>
      <c r="K1656" s="100">
        <v>100</v>
      </c>
      <c r="L1656" s="100">
        <v>25</v>
      </c>
      <c r="M1656" s="100">
        <v>96</v>
      </c>
      <c r="N1656" s="100">
        <v>6</v>
      </c>
      <c r="O1656" s="100">
        <v>100</v>
      </c>
      <c r="P1656" s="100">
        <v>87</v>
      </c>
      <c r="Q1656" s="100">
        <v>100</v>
      </c>
      <c r="R1656" s="100">
        <v>0</v>
      </c>
      <c r="S1656" s="100">
        <v>0</v>
      </c>
      <c r="T1656" s="100">
        <v>2</v>
      </c>
      <c r="U1656" s="100">
        <v>100</v>
      </c>
      <c r="V1656" s="100">
        <v>105</v>
      </c>
      <c r="W1656" s="100">
        <v>100</v>
      </c>
      <c r="X1656" s="100" t="s">
        <v>78</v>
      </c>
    </row>
    <row r="1657" spans="1:24">
      <c r="A1657" s="100" t="s">
        <v>1019</v>
      </c>
      <c r="B1657" s="100" t="s">
        <v>1020</v>
      </c>
      <c r="C1657" s="100" t="s">
        <v>848</v>
      </c>
      <c r="D1657" s="100" t="str">
        <f t="shared" si="77"/>
        <v>391320025</v>
      </c>
      <c r="E1657" s="100" t="s">
        <v>812</v>
      </c>
      <c r="F1657" s="100" t="s">
        <v>811</v>
      </c>
      <c r="G1657" s="100" t="s">
        <v>700</v>
      </c>
      <c r="H1657" s="100">
        <v>140</v>
      </c>
      <c r="I1657" s="100">
        <v>98.5</v>
      </c>
      <c r="J1657" s="100">
        <v>22</v>
      </c>
      <c r="K1657" s="100">
        <v>100</v>
      </c>
      <c r="L1657" s="100">
        <v>25</v>
      </c>
      <c r="M1657" s="100">
        <v>96</v>
      </c>
      <c r="N1657" s="100">
        <v>6</v>
      </c>
      <c r="O1657" s="100">
        <v>100</v>
      </c>
      <c r="P1657" s="100">
        <v>87</v>
      </c>
      <c r="Q1657" s="100">
        <v>98.8</v>
      </c>
      <c r="R1657" s="100">
        <v>0</v>
      </c>
      <c r="S1657" s="100">
        <v>0</v>
      </c>
      <c r="T1657" s="100">
        <v>2</v>
      </c>
      <c r="U1657" s="100">
        <v>100</v>
      </c>
      <c r="V1657" s="100">
        <v>105</v>
      </c>
      <c r="W1657" s="100">
        <v>99.1</v>
      </c>
      <c r="X1657" s="100" t="s">
        <v>78</v>
      </c>
    </row>
    <row r="1658" spans="1:24">
      <c r="A1658" s="100" t="s">
        <v>1019</v>
      </c>
      <c r="B1658" s="100" t="s">
        <v>1020</v>
      </c>
      <c r="C1658" s="100" t="s">
        <v>882</v>
      </c>
      <c r="D1658" s="100" t="str">
        <f t="shared" si="77"/>
        <v>391320090</v>
      </c>
      <c r="E1658" s="100" t="s">
        <v>812</v>
      </c>
      <c r="F1658" s="100" t="s">
        <v>814</v>
      </c>
      <c r="G1658" s="100" t="s">
        <v>699</v>
      </c>
      <c r="H1658" s="100">
        <v>68</v>
      </c>
      <c r="I1658" s="100">
        <v>35.299999999999997</v>
      </c>
      <c r="J1658" s="100">
        <v>2</v>
      </c>
      <c r="K1658" s="100">
        <v>0</v>
      </c>
      <c r="L1658" s="100">
        <v>14</v>
      </c>
      <c r="M1658" s="100">
        <v>28.6</v>
      </c>
      <c r="N1658" s="100">
        <v>1</v>
      </c>
      <c r="O1658" s="100">
        <v>100</v>
      </c>
      <c r="P1658" s="100">
        <v>51</v>
      </c>
      <c r="Q1658" s="100">
        <v>37.299999999999997</v>
      </c>
      <c r="R1658" s="100">
        <v>13</v>
      </c>
      <c r="S1658" s="100">
        <v>30.8</v>
      </c>
      <c r="T1658" s="100">
        <v>3</v>
      </c>
      <c r="U1658" s="100">
        <v>0</v>
      </c>
      <c r="V1658" s="100">
        <v>66</v>
      </c>
      <c r="W1658" s="100">
        <v>36.4</v>
      </c>
      <c r="X1658" s="100" t="s">
        <v>78</v>
      </c>
    </row>
    <row r="1659" spans="1:24">
      <c r="A1659" s="100" t="s">
        <v>1019</v>
      </c>
      <c r="B1659" s="100" t="s">
        <v>1020</v>
      </c>
      <c r="C1659" s="100" t="s">
        <v>882</v>
      </c>
      <c r="D1659" s="100" t="str">
        <f t="shared" si="77"/>
        <v>391320090</v>
      </c>
      <c r="E1659" s="100" t="s">
        <v>812</v>
      </c>
      <c r="F1659" s="100" t="s">
        <v>814</v>
      </c>
      <c r="G1659" s="100" t="s">
        <v>700</v>
      </c>
      <c r="H1659" s="100">
        <v>68</v>
      </c>
      <c r="I1659" s="100">
        <v>38.299999999999997</v>
      </c>
      <c r="J1659" s="100">
        <v>2</v>
      </c>
      <c r="K1659" s="100">
        <v>0</v>
      </c>
      <c r="L1659" s="100">
        <v>14</v>
      </c>
      <c r="M1659" s="100">
        <v>28.5</v>
      </c>
      <c r="N1659" s="100">
        <v>1</v>
      </c>
      <c r="O1659" s="100">
        <v>100</v>
      </c>
      <c r="P1659" s="100">
        <v>51</v>
      </c>
      <c r="Q1659" s="100">
        <v>41.2</v>
      </c>
      <c r="R1659" s="100">
        <v>13</v>
      </c>
      <c r="S1659" s="100">
        <v>7.7</v>
      </c>
      <c r="T1659" s="100">
        <v>3</v>
      </c>
      <c r="U1659" s="100">
        <v>33.299999999999997</v>
      </c>
      <c r="V1659" s="100">
        <v>66</v>
      </c>
      <c r="W1659" s="100">
        <v>39.4</v>
      </c>
      <c r="X1659" s="100" t="s">
        <v>78</v>
      </c>
    </row>
    <row r="1660" spans="1:24">
      <c r="A1660" s="100" t="s">
        <v>1019</v>
      </c>
      <c r="B1660" s="100" t="s">
        <v>1020</v>
      </c>
      <c r="C1660" s="100" t="s">
        <v>882</v>
      </c>
      <c r="D1660" s="100" t="str">
        <f t="shared" si="77"/>
        <v>391320090</v>
      </c>
      <c r="E1660" s="100" t="s">
        <v>812</v>
      </c>
      <c r="F1660" s="100" t="s">
        <v>815</v>
      </c>
      <c r="G1660" s="100" t="s">
        <v>699</v>
      </c>
      <c r="H1660" s="100">
        <v>71</v>
      </c>
      <c r="I1660" s="100">
        <v>42.3</v>
      </c>
      <c r="J1660" s="100">
        <v>3</v>
      </c>
      <c r="K1660" s="100">
        <v>33.299999999999997</v>
      </c>
      <c r="L1660" s="100">
        <v>31</v>
      </c>
      <c r="M1660" s="100">
        <v>22.6</v>
      </c>
      <c r="N1660" s="100">
        <v>3</v>
      </c>
      <c r="O1660" s="100">
        <v>66.7</v>
      </c>
      <c r="P1660" s="100">
        <v>34</v>
      </c>
      <c r="Q1660" s="100">
        <v>58.8</v>
      </c>
      <c r="R1660" s="100">
        <v>5</v>
      </c>
      <c r="S1660" s="100">
        <v>40</v>
      </c>
      <c r="T1660" s="100">
        <v>7</v>
      </c>
      <c r="U1660" s="100">
        <v>14.3</v>
      </c>
      <c r="V1660" s="100">
        <v>68</v>
      </c>
      <c r="W1660" s="100">
        <v>41.2</v>
      </c>
      <c r="X1660" s="100" t="s">
        <v>78</v>
      </c>
    </row>
    <row r="1661" spans="1:24">
      <c r="A1661" s="100" t="s">
        <v>1019</v>
      </c>
      <c r="B1661" s="100" t="s">
        <v>1020</v>
      </c>
      <c r="C1661" s="100" t="s">
        <v>882</v>
      </c>
      <c r="D1661" s="100" t="str">
        <f t="shared" si="77"/>
        <v>391320090</v>
      </c>
      <c r="E1661" s="100" t="s">
        <v>812</v>
      </c>
      <c r="F1661" s="100" t="s">
        <v>815</v>
      </c>
      <c r="G1661" s="100" t="s">
        <v>700</v>
      </c>
      <c r="H1661" s="100">
        <v>71</v>
      </c>
      <c r="I1661" s="100">
        <v>52.2</v>
      </c>
      <c r="J1661" s="100">
        <v>3</v>
      </c>
      <c r="K1661" s="100">
        <v>66.7</v>
      </c>
      <c r="L1661" s="100">
        <v>31</v>
      </c>
      <c r="M1661" s="100">
        <v>29.1</v>
      </c>
      <c r="N1661" s="100">
        <v>3</v>
      </c>
      <c r="O1661" s="100">
        <v>66.7</v>
      </c>
      <c r="P1661" s="100">
        <v>34</v>
      </c>
      <c r="Q1661" s="100">
        <v>70.599999999999994</v>
      </c>
      <c r="R1661" s="100">
        <v>5</v>
      </c>
      <c r="S1661" s="100">
        <v>40</v>
      </c>
      <c r="T1661" s="100">
        <v>7</v>
      </c>
      <c r="U1661" s="100">
        <v>14.3</v>
      </c>
      <c r="V1661" s="100">
        <v>68</v>
      </c>
      <c r="W1661" s="100">
        <v>51.5</v>
      </c>
      <c r="X1661" s="100" t="s">
        <v>78</v>
      </c>
    </row>
    <row r="1662" spans="1:24">
      <c r="A1662" s="100" t="s">
        <v>1019</v>
      </c>
      <c r="B1662" s="100" t="s">
        <v>1020</v>
      </c>
      <c r="C1662" s="100" t="s">
        <v>882</v>
      </c>
      <c r="D1662" s="100" t="str">
        <f t="shared" si="77"/>
        <v>391320090</v>
      </c>
      <c r="E1662" s="100" t="s">
        <v>812</v>
      </c>
      <c r="F1662" s="100" t="s">
        <v>816</v>
      </c>
      <c r="G1662" s="100" t="s">
        <v>699</v>
      </c>
      <c r="H1662" s="100">
        <v>70</v>
      </c>
      <c r="I1662" s="100">
        <v>14.3</v>
      </c>
      <c r="J1662" s="100">
        <v>0</v>
      </c>
      <c r="K1662" s="100">
        <v>0</v>
      </c>
      <c r="L1662" s="100">
        <v>27</v>
      </c>
      <c r="M1662" s="100">
        <v>11.1</v>
      </c>
      <c r="N1662" s="100">
        <v>2</v>
      </c>
      <c r="O1662" s="100">
        <v>50</v>
      </c>
      <c r="P1662" s="100">
        <v>41</v>
      </c>
      <c r="Q1662" s="100">
        <v>14.6</v>
      </c>
      <c r="R1662" s="100">
        <v>3</v>
      </c>
      <c r="S1662" s="100">
        <v>0</v>
      </c>
      <c r="T1662" s="100">
        <v>5</v>
      </c>
      <c r="U1662" s="100">
        <v>0</v>
      </c>
      <c r="V1662" s="100">
        <v>69</v>
      </c>
      <c r="W1662" s="100">
        <v>13</v>
      </c>
      <c r="X1662" s="100" t="s">
        <v>78</v>
      </c>
    </row>
    <row r="1663" spans="1:24">
      <c r="A1663" s="100" t="s">
        <v>1019</v>
      </c>
      <c r="B1663" s="100" t="s">
        <v>1020</v>
      </c>
      <c r="C1663" s="100" t="s">
        <v>882</v>
      </c>
      <c r="D1663" s="100" t="str">
        <f t="shared" si="77"/>
        <v>391320090</v>
      </c>
      <c r="E1663" s="100" t="s">
        <v>812</v>
      </c>
      <c r="F1663" s="100" t="s">
        <v>816</v>
      </c>
      <c r="G1663" s="100" t="s">
        <v>700</v>
      </c>
      <c r="H1663" s="100">
        <v>70</v>
      </c>
      <c r="I1663" s="100">
        <v>31.4</v>
      </c>
      <c r="J1663" s="100">
        <v>0</v>
      </c>
      <c r="K1663" s="100">
        <v>0</v>
      </c>
      <c r="L1663" s="100">
        <v>27</v>
      </c>
      <c r="M1663" s="100">
        <v>29.6</v>
      </c>
      <c r="N1663" s="100">
        <v>2</v>
      </c>
      <c r="O1663" s="100">
        <v>50</v>
      </c>
      <c r="P1663" s="100">
        <v>41</v>
      </c>
      <c r="Q1663" s="100">
        <v>31.7</v>
      </c>
      <c r="R1663" s="100">
        <v>3</v>
      </c>
      <c r="S1663" s="100">
        <v>33.299999999999997</v>
      </c>
      <c r="T1663" s="100">
        <v>5</v>
      </c>
      <c r="U1663" s="100">
        <v>20</v>
      </c>
      <c r="V1663" s="100">
        <v>69</v>
      </c>
      <c r="W1663" s="100">
        <v>30.4</v>
      </c>
      <c r="X1663" s="100" t="s">
        <v>78</v>
      </c>
    </row>
    <row r="1664" spans="1:24">
      <c r="A1664" s="100" t="s">
        <v>1019</v>
      </c>
      <c r="B1664" s="100" t="s">
        <v>1020</v>
      </c>
      <c r="C1664" s="100" t="s">
        <v>882</v>
      </c>
      <c r="D1664" s="100" t="str">
        <f t="shared" si="77"/>
        <v>391320090</v>
      </c>
      <c r="E1664" s="100" t="s">
        <v>812</v>
      </c>
      <c r="F1664" s="100" t="s">
        <v>817</v>
      </c>
      <c r="G1664" s="100" t="s">
        <v>699</v>
      </c>
      <c r="H1664" s="100">
        <v>74</v>
      </c>
      <c r="I1664" s="100">
        <v>27</v>
      </c>
      <c r="J1664" s="100">
        <v>4</v>
      </c>
      <c r="K1664" s="100">
        <v>50</v>
      </c>
      <c r="L1664" s="100">
        <v>31</v>
      </c>
      <c r="M1664" s="100">
        <v>19.399999999999999</v>
      </c>
      <c r="N1664" s="100">
        <v>2</v>
      </c>
      <c r="O1664" s="100">
        <v>0</v>
      </c>
      <c r="P1664" s="100">
        <v>37</v>
      </c>
      <c r="Q1664" s="100">
        <v>32.4</v>
      </c>
      <c r="R1664" s="100">
        <v>7</v>
      </c>
      <c r="S1664" s="100">
        <v>0</v>
      </c>
      <c r="T1664" s="100">
        <v>9</v>
      </c>
      <c r="U1664" s="100">
        <v>11.1</v>
      </c>
      <c r="V1664" s="100">
        <v>74</v>
      </c>
      <c r="W1664" s="100">
        <v>27</v>
      </c>
      <c r="X1664" s="100" t="s">
        <v>78</v>
      </c>
    </row>
    <row r="1665" spans="1:24">
      <c r="A1665" s="100" t="s">
        <v>1019</v>
      </c>
      <c r="B1665" s="100" t="s">
        <v>1020</v>
      </c>
      <c r="C1665" s="100" t="s">
        <v>882</v>
      </c>
      <c r="D1665" s="100" t="str">
        <f t="shared" si="77"/>
        <v>391320090</v>
      </c>
      <c r="E1665" s="100" t="s">
        <v>812</v>
      </c>
      <c r="F1665" s="100" t="s">
        <v>817</v>
      </c>
      <c r="G1665" s="100" t="s">
        <v>700</v>
      </c>
      <c r="H1665" s="100">
        <v>74</v>
      </c>
      <c r="I1665" s="100">
        <v>52.7</v>
      </c>
      <c r="J1665" s="100">
        <v>4</v>
      </c>
      <c r="K1665" s="100">
        <v>75</v>
      </c>
      <c r="L1665" s="100">
        <v>31</v>
      </c>
      <c r="M1665" s="100">
        <v>45.2</v>
      </c>
      <c r="N1665" s="100">
        <v>2</v>
      </c>
      <c r="O1665" s="100">
        <v>0</v>
      </c>
      <c r="P1665" s="100">
        <v>37</v>
      </c>
      <c r="Q1665" s="100">
        <v>59.4</v>
      </c>
      <c r="R1665" s="100">
        <v>7</v>
      </c>
      <c r="S1665" s="100">
        <v>14.3</v>
      </c>
      <c r="T1665" s="100">
        <v>9</v>
      </c>
      <c r="U1665" s="100">
        <v>11.1</v>
      </c>
      <c r="V1665" s="100">
        <v>74</v>
      </c>
      <c r="W1665" s="100">
        <v>52.7</v>
      </c>
      <c r="X1665" s="100" t="s">
        <v>78</v>
      </c>
    </row>
    <row r="1666" spans="1:24">
      <c r="A1666" s="100" t="s">
        <v>1019</v>
      </c>
      <c r="B1666" s="100" t="s">
        <v>1020</v>
      </c>
      <c r="C1666" s="100" t="s">
        <v>882</v>
      </c>
      <c r="D1666" s="100" t="str">
        <f t="shared" si="77"/>
        <v>391320090</v>
      </c>
      <c r="E1666" s="100" t="s">
        <v>812</v>
      </c>
      <c r="F1666" s="100" t="s">
        <v>818</v>
      </c>
      <c r="G1666" s="100" t="s">
        <v>699</v>
      </c>
      <c r="H1666" s="100">
        <v>66</v>
      </c>
      <c r="I1666" s="100">
        <v>27.3</v>
      </c>
      <c r="J1666" s="100">
        <v>2</v>
      </c>
      <c r="K1666" s="100">
        <v>100</v>
      </c>
      <c r="L1666" s="100">
        <v>30</v>
      </c>
      <c r="M1666" s="100">
        <v>33.299999999999997</v>
      </c>
      <c r="N1666" s="100">
        <v>0</v>
      </c>
      <c r="O1666" s="100">
        <v>0</v>
      </c>
      <c r="P1666" s="100">
        <v>34</v>
      </c>
      <c r="Q1666" s="100">
        <v>17.600000000000001</v>
      </c>
      <c r="R1666" s="100">
        <v>1</v>
      </c>
      <c r="S1666" s="100">
        <v>0</v>
      </c>
      <c r="T1666" s="100">
        <v>9</v>
      </c>
      <c r="U1666" s="100">
        <v>22.2</v>
      </c>
      <c r="V1666" s="100">
        <v>65</v>
      </c>
      <c r="W1666" s="100">
        <v>26.2</v>
      </c>
      <c r="X1666" s="100" t="s">
        <v>78</v>
      </c>
    </row>
    <row r="1667" spans="1:24">
      <c r="A1667" s="100" t="s">
        <v>1019</v>
      </c>
      <c r="B1667" s="100" t="s">
        <v>1020</v>
      </c>
      <c r="C1667" s="100" t="s">
        <v>882</v>
      </c>
      <c r="D1667" s="100" t="str">
        <f t="shared" ref="D1667:D1682" si="78">A1667&amp;B1667&amp;C1667</f>
        <v>391320090</v>
      </c>
      <c r="E1667" s="100" t="s">
        <v>812</v>
      </c>
      <c r="F1667" s="100" t="s">
        <v>818</v>
      </c>
      <c r="G1667" s="100" t="s">
        <v>700</v>
      </c>
      <c r="H1667" s="100">
        <v>66</v>
      </c>
      <c r="I1667" s="100">
        <v>28.8</v>
      </c>
      <c r="J1667" s="100">
        <v>2</v>
      </c>
      <c r="K1667" s="100">
        <v>0</v>
      </c>
      <c r="L1667" s="100">
        <v>30</v>
      </c>
      <c r="M1667" s="100">
        <v>30</v>
      </c>
      <c r="N1667" s="100">
        <v>0</v>
      </c>
      <c r="O1667" s="100">
        <v>0</v>
      </c>
      <c r="P1667" s="100">
        <v>34</v>
      </c>
      <c r="Q1667" s="100">
        <v>29.4</v>
      </c>
      <c r="R1667" s="100">
        <v>1</v>
      </c>
      <c r="S1667" s="100">
        <v>0</v>
      </c>
      <c r="T1667" s="100">
        <v>9</v>
      </c>
      <c r="U1667" s="100">
        <v>22.2</v>
      </c>
      <c r="V1667" s="100">
        <v>65</v>
      </c>
      <c r="W1667" s="100">
        <v>27.7</v>
      </c>
      <c r="X1667" s="100" t="s">
        <v>78</v>
      </c>
    </row>
    <row r="1668" spans="1:24">
      <c r="A1668" s="100" t="s">
        <v>1019</v>
      </c>
      <c r="B1668" s="100" t="s">
        <v>1020</v>
      </c>
      <c r="C1668" s="100" t="s">
        <v>882</v>
      </c>
      <c r="D1668" s="100" t="str">
        <f t="shared" si="78"/>
        <v>391320090</v>
      </c>
      <c r="E1668" s="100" t="s">
        <v>812</v>
      </c>
      <c r="F1668" s="100" t="s">
        <v>819</v>
      </c>
      <c r="G1668" s="100" t="s">
        <v>699</v>
      </c>
      <c r="H1668" s="100">
        <v>51</v>
      </c>
      <c r="I1668" s="100">
        <v>49</v>
      </c>
      <c r="J1668" s="100">
        <v>4</v>
      </c>
      <c r="K1668" s="100">
        <v>50</v>
      </c>
      <c r="L1668" s="100">
        <v>20</v>
      </c>
      <c r="M1668" s="100">
        <v>45</v>
      </c>
      <c r="N1668" s="100">
        <v>1</v>
      </c>
      <c r="O1668" s="100">
        <v>0</v>
      </c>
      <c r="P1668" s="100">
        <v>26</v>
      </c>
      <c r="Q1668" s="100">
        <v>53.8</v>
      </c>
      <c r="R1668" s="100">
        <v>5</v>
      </c>
      <c r="S1668" s="100">
        <v>0</v>
      </c>
      <c r="T1668" s="100">
        <v>11</v>
      </c>
      <c r="U1668" s="100">
        <v>18.2</v>
      </c>
      <c r="V1668" s="100">
        <v>49</v>
      </c>
      <c r="W1668" s="100">
        <v>49</v>
      </c>
      <c r="X1668" s="100" t="s">
        <v>78</v>
      </c>
    </row>
    <row r="1669" spans="1:24">
      <c r="A1669" s="100" t="s">
        <v>1019</v>
      </c>
      <c r="B1669" s="100" t="s">
        <v>1020</v>
      </c>
      <c r="C1669" s="100" t="s">
        <v>882</v>
      </c>
      <c r="D1669" s="100" t="str">
        <f t="shared" si="78"/>
        <v>391320090</v>
      </c>
      <c r="E1669" s="100" t="s">
        <v>812</v>
      </c>
      <c r="F1669" s="100" t="s">
        <v>819</v>
      </c>
      <c r="G1669" s="100" t="s">
        <v>700</v>
      </c>
      <c r="H1669" s="100">
        <v>50</v>
      </c>
      <c r="I1669" s="100">
        <v>26</v>
      </c>
      <c r="J1669" s="100">
        <v>4</v>
      </c>
      <c r="K1669" s="100">
        <v>25</v>
      </c>
      <c r="L1669" s="100">
        <v>19</v>
      </c>
      <c r="M1669" s="100">
        <v>21.1</v>
      </c>
      <c r="N1669" s="100">
        <v>1</v>
      </c>
      <c r="O1669" s="100">
        <v>100</v>
      </c>
      <c r="P1669" s="100">
        <v>26</v>
      </c>
      <c r="Q1669" s="100">
        <v>26.9</v>
      </c>
      <c r="R1669" s="100">
        <v>5</v>
      </c>
      <c r="S1669" s="100">
        <v>40</v>
      </c>
      <c r="T1669" s="100">
        <v>10</v>
      </c>
      <c r="U1669" s="100">
        <v>0</v>
      </c>
      <c r="V1669" s="100">
        <v>48</v>
      </c>
      <c r="W1669" s="100">
        <v>27.1</v>
      </c>
      <c r="X1669" s="100" t="s">
        <v>78</v>
      </c>
    </row>
    <row r="1670" spans="1:24">
      <c r="A1670" s="100" t="s">
        <v>1019</v>
      </c>
      <c r="B1670" s="100" t="s">
        <v>1020</v>
      </c>
      <c r="C1670" s="100" t="s">
        <v>858</v>
      </c>
      <c r="D1670" s="100" t="str">
        <f t="shared" si="78"/>
        <v>391320170</v>
      </c>
      <c r="E1670" s="100" t="s">
        <v>812</v>
      </c>
      <c r="F1670" s="100" t="s">
        <v>814</v>
      </c>
      <c r="G1670" s="100" t="s">
        <v>699</v>
      </c>
      <c r="H1670" s="100">
        <v>64</v>
      </c>
      <c r="I1670" s="100">
        <v>51.6</v>
      </c>
      <c r="J1670" s="100">
        <v>10</v>
      </c>
      <c r="K1670" s="100">
        <v>70</v>
      </c>
      <c r="L1670" s="100">
        <v>3</v>
      </c>
      <c r="M1670" s="100">
        <v>66.7</v>
      </c>
      <c r="N1670" s="100">
        <v>1</v>
      </c>
      <c r="O1670" s="100">
        <v>0</v>
      </c>
      <c r="P1670" s="100">
        <v>50</v>
      </c>
      <c r="Q1670" s="100">
        <v>48</v>
      </c>
      <c r="R1670" s="100">
        <v>5</v>
      </c>
      <c r="S1670" s="100">
        <v>0</v>
      </c>
      <c r="T1670" s="100">
        <v>10</v>
      </c>
      <c r="U1670" s="100">
        <v>30</v>
      </c>
      <c r="V1670" s="100">
        <v>51</v>
      </c>
      <c r="W1670" s="100">
        <v>49</v>
      </c>
      <c r="X1670" s="100" t="s">
        <v>78</v>
      </c>
    </row>
    <row r="1671" spans="1:24">
      <c r="A1671" s="100" t="s">
        <v>1019</v>
      </c>
      <c r="B1671" s="100" t="s">
        <v>1020</v>
      </c>
      <c r="C1671" s="100" t="s">
        <v>858</v>
      </c>
      <c r="D1671" s="100" t="str">
        <f t="shared" si="78"/>
        <v>391320170</v>
      </c>
      <c r="E1671" s="100" t="s">
        <v>812</v>
      </c>
      <c r="F1671" s="100" t="s">
        <v>814</v>
      </c>
      <c r="G1671" s="100" t="s">
        <v>700</v>
      </c>
      <c r="H1671" s="100">
        <v>64</v>
      </c>
      <c r="I1671" s="100">
        <v>82.9</v>
      </c>
      <c r="J1671" s="100">
        <v>10</v>
      </c>
      <c r="K1671" s="100">
        <v>90</v>
      </c>
      <c r="L1671" s="100">
        <v>3</v>
      </c>
      <c r="M1671" s="100">
        <v>100</v>
      </c>
      <c r="N1671" s="100">
        <v>1</v>
      </c>
      <c r="O1671" s="100">
        <v>100</v>
      </c>
      <c r="P1671" s="100">
        <v>50</v>
      </c>
      <c r="Q1671" s="100">
        <v>80</v>
      </c>
      <c r="R1671" s="100">
        <v>5</v>
      </c>
      <c r="S1671" s="100">
        <v>40</v>
      </c>
      <c r="T1671" s="100">
        <v>10</v>
      </c>
      <c r="U1671" s="100">
        <v>50</v>
      </c>
      <c r="V1671" s="100">
        <v>51</v>
      </c>
      <c r="W1671" s="100">
        <v>80.400000000000006</v>
      </c>
      <c r="X1671" s="100" t="s">
        <v>78</v>
      </c>
    </row>
    <row r="1672" spans="1:24">
      <c r="A1672" s="100" t="s">
        <v>1019</v>
      </c>
      <c r="B1672" s="100" t="s">
        <v>1020</v>
      </c>
      <c r="C1672" s="100" t="s">
        <v>858</v>
      </c>
      <c r="D1672" s="100" t="str">
        <f t="shared" si="78"/>
        <v>391320170</v>
      </c>
      <c r="E1672" s="100" t="s">
        <v>812</v>
      </c>
      <c r="F1672" s="100" t="s">
        <v>815</v>
      </c>
      <c r="G1672" s="100" t="s">
        <v>699</v>
      </c>
      <c r="H1672" s="100">
        <v>56</v>
      </c>
      <c r="I1672" s="100">
        <v>53.6</v>
      </c>
      <c r="J1672" s="100">
        <v>4</v>
      </c>
      <c r="K1672" s="100">
        <v>75</v>
      </c>
      <c r="L1672" s="100">
        <v>6</v>
      </c>
      <c r="M1672" s="100">
        <v>66.7</v>
      </c>
      <c r="N1672" s="100">
        <v>1</v>
      </c>
      <c r="O1672" s="100">
        <v>100</v>
      </c>
      <c r="P1672" s="100">
        <v>45</v>
      </c>
      <c r="Q1672" s="100">
        <v>48.9</v>
      </c>
      <c r="R1672" s="100">
        <v>1</v>
      </c>
      <c r="S1672" s="100">
        <v>0</v>
      </c>
      <c r="T1672" s="100">
        <v>8</v>
      </c>
      <c r="U1672" s="100">
        <v>25</v>
      </c>
      <c r="V1672" s="100">
        <v>48</v>
      </c>
      <c r="W1672" s="100">
        <v>52.1</v>
      </c>
      <c r="X1672" s="100" t="s">
        <v>78</v>
      </c>
    </row>
    <row r="1673" spans="1:24">
      <c r="A1673" s="100" t="s">
        <v>1019</v>
      </c>
      <c r="B1673" s="100" t="s">
        <v>1020</v>
      </c>
      <c r="C1673" s="100" t="s">
        <v>858</v>
      </c>
      <c r="D1673" s="100" t="str">
        <f t="shared" si="78"/>
        <v>391320170</v>
      </c>
      <c r="E1673" s="100" t="s">
        <v>812</v>
      </c>
      <c r="F1673" s="100" t="s">
        <v>815</v>
      </c>
      <c r="G1673" s="100" t="s">
        <v>700</v>
      </c>
      <c r="H1673" s="100">
        <v>56</v>
      </c>
      <c r="I1673" s="100">
        <v>76.8</v>
      </c>
      <c r="J1673" s="100">
        <v>4</v>
      </c>
      <c r="K1673" s="100">
        <v>100</v>
      </c>
      <c r="L1673" s="100">
        <v>6</v>
      </c>
      <c r="M1673" s="100">
        <v>50</v>
      </c>
      <c r="N1673" s="100">
        <v>1</v>
      </c>
      <c r="O1673" s="100">
        <v>100</v>
      </c>
      <c r="P1673" s="100">
        <v>45</v>
      </c>
      <c r="Q1673" s="100">
        <v>77.8</v>
      </c>
      <c r="R1673" s="100">
        <v>1</v>
      </c>
      <c r="S1673" s="100">
        <v>100</v>
      </c>
      <c r="T1673" s="100">
        <v>8</v>
      </c>
      <c r="U1673" s="100">
        <v>0</v>
      </c>
      <c r="V1673" s="100">
        <v>48</v>
      </c>
      <c r="W1673" s="100">
        <v>77.099999999999994</v>
      </c>
      <c r="X1673" s="100" t="s">
        <v>78</v>
      </c>
    </row>
    <row r="1674" spans="1:24">
      <c r="A1674" s="100" t="s">
        <v>1019</v>
      </c>
      <c r="B1674" s="100" t="s">
        <v>1020</v>
      </c>
      <c r="C1674" s="100" t="s">
        <v>858</v>
      </c>
      <c r="D1674" s="100" t="str">
        <f t="shared" si="78"/>
        <v>391320170</v>
      </c>
      <c r="E1674" s="100" t="s">
        <v>812</v>
      </c>
      <c r="F1674" s="100" t="s">
        <v>816</v>
      </c>
      <c r="G1674" s="100" t="s">
        <v>699</v>
      </c>
      <c r="H1674" s="100">
        <v>56</v>
      </c>
      <c r="I1674" s="100">
        <v>39.299999999999997</v>
      </c>
      <c r="J1674" s="100">
        <v>5</v>
      </c>
      <c r="K1674" s="100">
        <v>60</v>
      </c>
      <c r="L1674" s="100">
        <v>3</v>
      </c>
      <c r="M1674" s="100">
        <v>33.299999999999997</v>
      </c>
      <c r="N1674" s="100">
        <v>1</v>
      </c>
      <c r="O1674" s="100">
        <v>100</v>
      </c>
      <c r="P1674" s="100">
        <v>47</v>
      </c>
      <c r="Q1674" s="100">
        <v>36.200000000000003</v>
      </c>
      <c r="R1674" s="100">
        <v>4</v>
      </c>
      <c r="S1674" s="100">
        <v>0</v>
      </c>
      <c r="T1674" s="100">
        <v>1</v>
      </c>
      <c r="U1674" s="100">
        <v>0</v>
      </c>
      <c r="V1674" s="100">
        <v>48</v>
      </c>
      <c r="W1674" s="100">
        <v>39.6</v>
      </c>
      <c r="X1674" s="100" t="s">
        <v>78</v>
      </c>
    </row>
    <row r="1675" spans="1:24">
      <c r="A1675" s="100" t="s">
        <v>1019</v>
      </c>
      <c r="B1675" s="100" t="s">
        <v>1020</v>
      </c>
      <c r="C1675" s="100" t="s">
        <v>858</v>
      </c>
      <c r="D1675" s="100" t="str">
        <f t="shared" si="78"/>
        <v>391320170</v>
      </c>
      <c r="E1675" s="100" t="s">
        <v>812</v>
      </c>
      <c r="F1675" s="100" t="s">
        <v>816</v>
      </c>
      <c r="G1675" s="100" t="s">
        <v>700</v>
      </c>
      <c r="H1675" s="100">
        <v>57</v>
      </c>
      <c r="I1675" s="100">
        <v>86</v>
      </c>
      <c r="J1675" s="100">
        <v>5</v>
      </c>
      <c r="K1675" s="100">
        <v>100</v>
      </c>
      <c r="L1675" s="100">
        <v>3</v>
      </c>
      <c r="M1675" s="100">
        <v>100</v>
      </c>
      <c r="N1675" s="100">
        <v>1</v>
      </c>
      <c r="O1675" s="100">
        <v>100</v>
      </c>
      <c r="P1675" s="100">
        <v>48</v>
      </c>
      <c r="Q1675" s="100">
        <v>83.3</v>
      </c>
      <c r="R1675" s="100">
        <v>4</v>
      </c>
      <c r="S1675" s="100">
        <v>50</v>
      </c>
      <c r="T1675" s="100">
        <v>1</v>
      </c>
      <c r="U1675" s="100">
        <v>0</v>
      </c>
      <c r="V1675" s="100">
        <v>49</v>
      </c>
      <c r="W1675" s="100">
        <v>83.7</v>
      </c>
      <c r="X1675" s="100" t="s">
        <v>78</v>
      </c>
    </row>
    <row r="1676" spans="1:24">
      <c r="A1676" s="100" t="s">
        <v>1019</v>
      </c>
      <c r="B1676" s="100" t="s">
        <v>1020</v>
      </c>
      <c r="C1676" s="100" t="s">
        <v>858</v>
      </c>
      <c r="D1676" s="100" t="str">
        <f t="shared" si="78"/>
        <v>391320170</v>
      </c>
      <c r="E1676" s="100" t="s">
        <v>812</v>
      </c>
      <c r="F1676" s="100" t="s">
        <v>817</v>
      </c>
      <c r="G1676" s="100" t="s">
        <v>699</v>
      </c>
      <c r="H1676" s="100">
        <v>56</v>
      </c>
      <c r="I1676" s="100">
        <v>48.2</v>
      </c>
      <c r="J1676" s="100">
        <v>6</v>
      </c>
      <c r="K1676" s="100">
        <v>50</v>
      </c>
      <c r="L1676" s="100">
        <v>5</v>
      </c>
      <c r="M1676" s="100">
        <v>40</v>
      </c>
      <c r="N1676" s="100">
        <v>4</v>
      </c>
      <c r="O1676" s="100">
        <v>75</v>
      </c>
      <c r="P1676" s="100">
        <v>41</v>
      </c>
      <c r="Q1676" s="100">
        <v>46.3</v>
      </c>
      <c r="R1676" s="100">
        <v>2</v>
      </c>
      <c r="S1676" s="100">
        <v>50</v>
      </c>
      <c r="T1676" s="100">
        <v>5</v>
      </c>
      <c r="U1676" s="100">
        <v>0</v>
      </c>
      <c r="V1676" s="100">
        <v>48</v>
      </c>
      <c r="W1676" s="100">
        <v>47.9</v>
      </c>
      <c r="X1676" s="100" t="s">
        <v>78</v>
      </c>
    </row>
    <row r="1677" spans="1:24">
      <c r="A1677" s="100" t="s">
        <v>1019</v>
      </c>
      <c r="B1677" s="100" t="s">
        <v>1020</v>
      </c>
      <c r="C1677" s="100" t="s">
        <v>858</v>
      </c>
      <c r="D1677" s="100" t="str">
        <f t="shared" si="78"/>
        <v>391320170</v>
      </c>
      <c r="E1677" s="100" t="s">
        <v>812</v>
      </c>
      <c r="F1677" s="100" t="s">
        <v>817</v>
      </c>
      <c r="G1677" s="100" t="s">
        <v>700</v>
      </c>
      <c r="H1677" s="100">
        <v>56</v>
      </c>
      <c r="I1677" s="100">
        <v>66.099999999999994</v>
      </c>
      <c r="J1677" s="100">
        <v>6</v>
      </c>
      <c r="K1677" s="100">
        <v>66.7</v>
      </c>
      <c r="L1677" s="100">
        <v>5</v>
      </c>
      <c r="M1677" s="100">
        <v>60</v>
      </c>
      <c r="N1677" s="100">
        <v>4</v>
      </c>
      <c r="O1677" s="100">
        <v>50</v>
      </c>
      <c r="P1677" s="100">
        <v>41</v>
      </c>
      <c r="Q1677" s="100">
        <v>68.3</v>
      </c>
      <c r="R1677" s="100">
        <v>2</v>
      </c>
      <c r="S1677" s="100">
        <v>100</v>
      </c>
      <c r="T1677" s="100">
        <v>5</v>
      </c>
      <c r="U1677" s="100">
        <v>0</v>
      </c>
      <c r="V1677" s="100">
        <v>48</v>
      </c>
      <c r="W1677" s="100">
        <v>68.8</v>
      </c>
      <c r="X1677" s="100" t="s">
        <v>78</v>
      </c>
    </row>
    <row r="1678" spans="1:24">
      <c r="A1678" s="100" t="s">
        <v>1019</v>
      </c>
      <c r="B1678" s="100" t="s">
        <v>1020</v>
      </c>
      <c r="C1678" s="100" t="s">
        <v>858</v>
      </c>
      <c r="D1678" s="100" t="str">
        <f t="shared" si="78"/>
        <v>391320170</v>
      </c>
      <c r="E1678" s="100" t="s">
        <v>812</v>
      </c>
      <c r="F1678" s="100" t="s">
        <v>818</v>
      </c>
      <c r="G1678" s="100" t="s">
        <v>699</v>
      </c>
      <c r="H1678" s="100">
        <v>56</v>
      </c>
      <c r="I1678" s="100">
        <v>37.5</v>
      </c>
      <c r="J1678" s="100">
        <v>4</v>
      </c>
      <c r="K1678" s="100">
        <v>75</v>
      </c>
      <c r="L1678" s="100">
        <v>5</v>
      </c>
      <c r="M1678" s="100">
        <v>0</v>
      </c>
      <c r="N1678" s="100">
        <v>1</v>
      </c>
      <c r="O1678" s="100">
        <v>100</v>
      </c>
      <c r="P1678" s="100">
        <v>46</v>
      </c>
      <c r="Q1678" s="100">
        <v>37</v>
      </c>
      <c r="R1678" s="100">
        <v>4</v>
      </c>
      <c r="S1678" s="100">
        <v>0</v>
      </c>
      <c r="T1678" s="100">
        <v>3</v>
      </c>
      <c r="U1678" s="100">
        <v>0</v>
      </c>
      <c r="V1678" s="100">
        <v>49</v>
      </c>
      <c r="W1678" s="100">
        <v>36.700000000000003</v>
      </c>
      <c r="X1678" s="100" t="s">
        <v>78</v>
      </c>
    </row>
    <row r="1679" spans="1:24">
      <c r="A1679" s="100" t="s">
        <v>1019</v>
      </c>
      <c r="B1679" s="100" t="s">
        <v>1020</v>
      </c>
      <c r="C1679" s="100" t="s">
        <v>858</v>
      </c>
      <c r="D1679" s="100" t="str">
        <f t="shared" si="78"/>
        <v>391320170</v>
      </c>
      <c r="E1679" s="100" t="s">
        <v>812</v>
      </c>
      <c r="F1679" s="100" t="s">
        <v>818</v>
      </c>
      <c r="G1679" s="100" t="s">
        <v>700</v>
      </c>
      <c r="H1679" s="100">
        <v>56</v>
      </c>
      <c r="I1679" s="100">
        <v>46.4</v>
      </c>
      <c r="J1679" s="100">
        <v>4</v>
      </c>
      <c r="K1679" s="100">
        <v>75</v>
      </c>
      <c r="L1679" s="100">
        <v>5</v>
      </c>
      <c r="M1679" s="100">
        <v>0</v>
      </c>
      <c r="N1679" s="100">
        <v>1</v>
      </c>
      <c r="O1679" s="100">
        <v>100</v>
      </c>
      <c r="P1679" s="100">
        <v>46</v>
      </c>
      <c r="Q1679" s="100">
        <v>47.9</v>
      </c>
      <c r="R1679" s="100">
        <v>4</v>
      </c>
      <c r="S1679" s="100">
        <v>25</v>
      </c>
      <c r="T1679" s="100">
        <v>3</v>
      </c>
      <c r="U1679" s="100">
        <v>0</v>
      </c>
      <c r="V1679" s="100">
        <v>49</v>
      </c>
      <c r="W1679" s="100">
        <v>46.9</v>
      </c>
      <c r="X1679" s="100" t="s">
        <v>78</v>
      </c>
    </row>
    <row r="1680" spans="1:24">
      <c r="A1680" s="100" t="s">
        <v>1019</v>
      </c>
      <c r="B1680" s="100" t="s">
        <v>1020</v>
      </c>
      <c r="C1680" s="100" t="s">
        <v>858</v>
      </c>
      <c r="D1680" s="100" t="str">
        <f t="shared" si="78"/>
        <v>391320170</v>
      </c>
      <c r="E1680" s="100" t="s">
        <v>812</v>
      </c>
      <c r="F1680" s="100" t="s">
        <v>819</v>
      </c>
      <c r="G1680" s="100" t="s">
        <v>699</v>
      </c>
      <c r="H1680" s="100">
        <v>31</v>
      </c>
      <c r="I1680" s="100">
        <v>74.2</v>
      </c>
      <c r="J1680" s="100">
        <v>3</v>
      </c>
      <c r="K1680" s="100">
        <v>66.7</v>
      </c>
      <c r="L1680" s="100">
        <v>4</v>
      </c>
      <c r="M1680" s="100">
        <v>50</v>
      </c>
      <c r="N1680" s="100">
        <v>1</v>
      </c>
      <c r="O1680" s="100">
        <v>100</v>
      </c>
      <c r="P1680" s="100">
        <v>23</v>
      </c>
      <c r="Q1680" s="100">
        <v>78.3</v>
      </c>
      <c r="R1680" s="100">
        <v>4</v>
      </c>
      <c r="S1680" s="100">
        <v>0</v>
      </c>
      <c r="T1680" s="100">
        <v>0</v>
      </c>
      <c r="U1680" s="100">
        <v>0</v>
      </c>
      <c r="V1680" s="100">
        <v>30</v>
      </c>
      <c r="W1680" s="100">
        <v>73.3</v>
      </c>
      <c r="X1680" s="100" t="s">
        <v>78</v>
      </c>
    </row>
    <row r="1681" spans="1:24">
      <c r="A1681" s="100" t="s">
        <v>1019</v>
      </c>
      <c r="B1681" s="100" t="s">
        <v>1020</v>
      </c>
      <c r="C1681" s="100" t="s">
        <v>858</v>
      </c>
      <c r="D1681" s="100" t="str">
        <f t="shared" si="78"/>
        <v>391320170</v>
      </c>
      <c r="E1681" s="100" t="s">
        <v>812</v>
      </c>
      <c r="F1681" s="100" t="s">
        <v>819</v>
      </c>
      <c r="G1681" s="100" t="s">
        <v>700</v>
      </c>
      <c r="H1681" s="100">
        <v>31</v>
      </c>
      <c r="I1681" s="100">
        <v>38.700000000000003</v>
      </c>
      <c r="J1681" s="100">
        <v>3</v>
      </c>
      <c r="K1681" s="100">
        <v>66.599999999999994</v>
      </c>
      <c r="L1681" s="100">
        <v>4</v>
      </c>
      <c r="M1681" s="100">
        <v>0</v>
      </c>
      <c r="N1681" s="100">
        <v>1</v>
      </c>
      <c r="O1681" s="100">
        <v>0</v>
      </c>
      <c r="P1681" s="100">
        <v>23</v>
      </c>
      <c r="Q1681" s="100">
        <v>43.5</v>
      </c>
      <c r="R1681" s="100">
        <v>4</v>
      </c>
      <c r="S1681" s="100">
        <v>0</v>
      </c>
      <c r="T1681" s="100">
        <v>0</v>
      </c>
      <c r="U1681" s="100">
        <v>0</v>
      </c>
      <c r="V1681" s="100">
        <v>30</v>
      </c>
      <c r="W1681" s="100">
        <v>40</v>
      </c>
      <c r="X1681" s="100" t="s">
        <v>78</v>
      </c>
    </row>
    <row r="1682" spans="1:24">
      <c r="A1682" s="100" t="s">
        <v>1019</v>
      </c>
      <c r="B1682" s="100" t="s">
        <v>1020</v>
      </c>
      <c r="C1682" s="100" t="s">
        <v>1021</v>
      </c>
      <c r="D1682" s="100" t="str">
        <f t="shared" si="78"/>
        <v>391320315</v>
      </c>
      <c r="E1682" s="100" t="s">
        <v>812</v>
      </c>
      <c r="F1682" s="100" t="s">
        <v>814</v>
      </c>
      <c r="G1682" s="100" t="s">
        <v>699</v>
      </c>
      <c r="H1682" s="100">
        <v>57</v>
      </c>
      <c r="I1682" s="100">
        <v>33.299999999999997</v>
      </c>
      <c r="J1682" s="100">
        <v>0</v>
      </c>
      <c r="K1682" s="100">
        <v>0</v>
      </c>
      <c r="L1682" s="100">
        <v>9</v>
      </c>
      <c r="M1682" s="100">
        <v>33.299999999999997</v>
      </c>
      <c r="N1682" s="100">
        <v>0</v>
      </c>
      <c r="O1682" s="100">
        <v>0</v>
      </c>
      <c r="P1682" s="100">
        <v>48</v>
      </c>
      <c r="Q1682" s="100">
        <v>33.299999999999997</v>
      </c>
      <c r="R1682" s="100">
        <v>8</v>
      </c>
      <c r="S1682" s="100">
        <v>12.5</v>
      </c>
      <c r="T1682" s="100">
        <v>7</v>
      </c>
      <c r="U1682" s="100">
        <v>0</v>
      </c>
      <c r="V1682" s="100">
        <v>52</v>
      </c>
      <c r="W1682" s="100">
        <v>32.700000000000003</v>
      </c>
      <c r="X1682" s="100" t="s">
        <v>78</v>
      </c>
    </row>
    <row r="1683" spans="1:24">
      <c r="A1683" s="100" t="s">
        <v>1019</v>
      </c>
      <c r="B1683" s="100" t="s">
        <v>1020</v>
      </c>
      <c r="C1683" s="100" t="s">
        <v>1021</v>
      </c>
      <c r="D1683" s="100" t="str">
        <f t="shared" ref="D1683:D1714" si="79">A1683&amp;B1683&amp;C1683</f>
        <v>391320315</v>
      </c>
      <c r="E1683" s="100" t="s">
        <v>812</v>
      </c>
      <c r="F1683" s="100" t="s">
        <v>814</v>
      </c>
      <c r="G1683" s="100" t="s">
        <v>700</v>
      </c>
      <c r="H1683" s="100">
        <v>57</v>
      </c>
      <c r="I1683" s="100">
        <v>54.4</v>
      </c>
      <c r="J1683" s="100">
        <v>0</v>
      </c>
      <c r="K1683" s="100">
        <v>0</v>
      </c>
      <c r="L1683" s="100">
        <v>9</v>
      </c>
      <c r="M1683" s="100">
        <v>44.4</v>
      </c>
      <c r="N1683" s="100">
        <v>0</v>
      </c>
      <c r="O1683" s="100">
        <v>0</v>
      </c>
      <c r="P1683" s="100">
        <v>48</v>
      </c>
      <c r="Q1683" s="100">
        <v>56.3</v>
      </c>
      <c r="R1683" s="100">
        <v>8</v>
      </c>
      <c r="S1683" s="100">
        <v>37.5</v>
      </c>
      <c r="T1683" s="100">
        <v>7</v>
      </c>
      <c r="U1683" s="100">
        <v>28.6</v>
      </c>
      <c r="V1683" s="100">
        <v>52</v>
      </c>
      <c r="W1683" s="100">
        <v>55.7</v>
      </c>
      <c r="X1683" s="100" t="s">
        <v>78</v>
      </c>
    </row>
    <row r="1684" spans="1:24">
      <c r="A1684" s="100" t="s">
        <v>1019</v>
      </c>
      <c r="B1684" s="100" t="s">
        <v>1020</v>
      </c>
      <c r="C1684" s="100" t="s">
        <v>1021</v>
      </c>
      <c r="D1684" s="100" t="str">
        <f t="shared" si="79"/>
        <v>391320315</v>
      </c>
      <c r="E1684" s="100" t="s">
        <v>812</v>
      </c>
      <c r="F1684" s="100" t="s">
        <v>815</v>
      </c>
      <c r="G1684" s="100" t="s">
        <v>699</v>
      </c>
      <c r="H1684" s="100">
        <v>76</v>
      </c>
      <c r="I1684" s="100">
        <v>47.4</v>
      </c>
      <c r="J1684" s="100">
        <v>4</v>
      </c>
      <c r="K1684" s="100">
        <v>100</v>
      </c>
      <c r="L1684" s="100">
        <v>9</v>
      </c>
      <c r="M1684" s="100">
        <v>55.6</v>
      </c>
      <c r="N1684" s="100">
        <v>3</v>
      </c>
      <c r="O1684" s="100">
        <v>33.299999999999997</v>
      </c>
      <c r="P1684" s="100">
        <v>60</v>
      </c>
      <c r="Q1684" s="100">
        <v>43.3</v>
      </c>
      <c r="R1684" s="100">
        <v>5</v>
      </c>
      <c r="S1684" s="100">
        <v>40</v>
      </c>
      <c r="T1684" s="100">
        <v>10</v>
      </c>
      <c r="U1684" s="100">
        <v>30</v>
      </c>
      <c r="V1684" s="100">
        <v>75</v>
      </c>
      <c r="W1684" s="100">
        <v>48</v>
      </c>
      <c r="X1684" s="100" t="s">
        <v>78</v>
      </c>
    </row>
    <row r="1685" spans="1:24">
      <c r="A1685" s="100" t="s">
        <v>1019</v>
      </c>
      <c r="B1685" s="100" t="s">
        <v>1020</v>
      </c>
      <c r="C1685" s="100" t="s">
        <v>1021</v>
      </c>
      <c r="D1685" s="100" t="str">
        <f t="shared" si="79"/>
        <v>391320315</v>
      </c>
      <c r="E1685" s="100" t="s">
        <v>812</v>
      </c>
      <c r="F1685" s="100" t="s">
        <v>815</v>
      </c>
      <c r="G1685" s="100" t="s">
        <v>700</v>
      </c>
      <c r="H1685" s="100">
        <v>76</v>
      </c>
      <c r="I1685" s="100">
        <v>80.3</v>
      </c>
      <c r="J1685" s="100">
        <v>4</v>
      </c>
      <c r="K1685" s="100">
        <v>100</v>
      </c>
      <c r="L1685" s="100">
        <v>9</v>
      </c>
      <c r="M1685" s="100">
        <v>77.8</v>
      </c>
      <c r="N1685" s="100">
        <v>3</v>
      </c>
      <c r="O1685" s="100">
        <v>100</v>
      </c>
      <c r="P1685" s="100">
        <v>60</v>
      </c>
      <c r="Q1685" s="100">
        <v>78.3</v>
      </c>
      <c r="R1685" s="100">
        <v>5</v>
      </c>
      <c r="S1685" s="100">
        <v>80</v>
      </c>
      <c r="T1685" s="100">
        <v>10</v>
      </c>
      <c r="U1685" s="100">
        <v>50</v>
      </c>
      <c r="V1685" s="100">
        <v>75</v>
      </c>
      <c r="W1685" s="100">
        <v>80</v>
      </c>
      <c r="X1685" s="100" t="s">
        <v>78</v>
      </c>
    </row>
    <row r="1686" spans="1:24">
      <c r="A1686" s="100" t="s">
        <v>1019</v>
      </c>
      <c r="B1686" s="100" t="s">
        <v>1020</v>
      </c>
      <c r="C1686" s="100" t="s">
        <v>1021</v>
      </c>
      <c r="D1686" s="100" t="str">
        <f t="shared" si="79"/>
        <v>391320315</v>
      </c>
      <c r="E1686" s="100" t="s">
        <v>812</v>
      </c>
      <c r="F1686" s="100" t="s">
        <v>816</v>
      </c>
      <c r="G1686" s="100" t="s">
        <v>699</v>
      </c>
      <c r="H1686" s="100">
        <v>64</v>
      </c>
      <c r="I1686" s="100">
        <v>21.9</v>
      </c>
      <c r="J1686" s="100">
        <v>3</v>
      </c>
      <c r="K1686" s="100">
        <v>33.299999999999997</v>
      </c>
      <c r="L1686" s="100">
        <v>14</v>
      </c>
      <c r="M1686" s="100">
        <v>14.3</v>
      </c>
      <c r="N1686" s="100">
        <v>0</v>
      </c>
      <c r="O1686" s="100">
        <v>0</v>
      </c>
      <c r="P1686" s="100">
        <v>47</v>
      </c>
      <c r="Q1686" s="100">
        <v>23.4</v>
      </c>
      <c r="R1686" s="100">
        <v>3</v>
      </c>
      <c r="S1686" s="100">
        <v>0</v>
      </c>
      <c r="T1686" s="100">
        <v>7</v>
      </c>
      <c r="U1686" s="100">
        <v>14.3</v>
      </c>
      <c r="V1686" s="100">
        <v>59</v>
      </c>
      <c r="W1686" s="100">
        <v>22</v>
      </c>
      <c r="X1686" s="100" t="s">
        <v>78</v>
      </c>
    </row>
    <row r="1687" spans="1:24">
      <c r="A1687" s="100" t="s">
        <v>1019</v>
      </c>
      <c r="B1687" s="100" t="s">
        <v>1020</v>
      </c>
      <c r="C1687" s="100" t="s">
        <v>1021</v>
      </c>
      <c r="D1687" s="100" t="str">
        <f t="shared" si="79"/>
        <v>391320315</v>
      </c>
      <c r="E1687" s="100" t="s">
        <v>812</v>
      </c>
      <c r="F1687" s="100" t="s">
        <v>816</v>
      </c>
      <c r="G1687" s="100" t="s">
        <v>700</v>
      </c>
      <c r="H1687" s="100">
        <v>64</v>
      </c>
      <c r="I1687" s="100">
        <v>51.5</v>
      </c>
      <c r="J1687" s="100">
        <v>3</v>
      </c>
      <c r="K1687" s="100">
        <v>100</v>
      </c>
      <c r="L1687" s="100">
        <v>14</v>
      </c>
      <c r="M1687" s="100">
        <v>50</v>
      </c>
      <c r="N1687" s="100">
        <v>0</v>
      </c>
      <c r="O1687" s="100">
        <v>0</v>
      </c>
      <c r="P1687" s="100">
        <v>47</v>
      </c>
      <c r="Q1687" s="100">
        <v>48.9</v>
      </c>
      <c r="R1687" s="100">
        <v>3</v>
      </c>
      <c r="S1687" s="100">
        <v>33.299999999999997</v>
      </c>
      <c r="T1687" s="100">
        <v>7</v>
      </c>
      <c r="U1687" s="100">
        <v>57.1</v>
      </c>
      <c r="V1687" s="100">
        <v>59</v>
      </c>
      <c r="W1687" s="100">
        <v>50.9</v>
      </c>
      <c r="X1687" s="100" t="s">
        <v>78</v>
      </c>
    </row>
    <row r="1688" spans="1:24">
      <c r="A1688" s="100" t="s">
        <v>1019</v>
      </c>
      <c r="B1688" s="100" t="s">
        <v>1020</v>
      </c>
      <c r="C1688" s="100" t="s">
        <v>1021</v>
      </c>
      <c r="D1688" s="100" t="str">
        <f t="shared" si="79"/>
        <v>391320315</v>
      </c>
      <c r="E1688" s="100" t="s">
        <v>812</v>
      </c>
      <c r="F1688" s="100" t="s">
        <v>817</v>
      </c>
      <c r="G1688" s="100" t="s">
        <v>699</v>
      </c>
      <c r="H1688" s="100">
        <v>63</v>
      </c>
      <c r="I1688" s="100">
        <v>23.8</v>
      </c>
      <c r="J1688" s="100">
        <v>3</v>
      </c>
      <c r="K1688" s="100">
        <v>0</v>
      </c>
      <c r="L1688" s="100">
        <v>18</v>
      </c>
      <c r="M1688" s="100">
        <v>27.8</v>
      </c>
      <c r="N1688" s="100">
        <v>0</v>
      </c>
      <c r="O1688" s="100">
        <v>0</v>
      </c>
      <c r="P1688" s="100">
        <v>42</v>
      </c>
      <c r="Q1688" s="100">
        <v>23.8</v>
      </c>
      <c r="R1688" s="100">
        <v>5</v>
      </c>
      <c r="S1688" s="100">
        <v>0</v>
      </c>
      <c r="T1688" s="100">
        <v>2</v>
      </c>
      <c r="U1688" s="100">
        <v>0</v>
      </c>
      <c r="V1688" s="100">
        <v>59</v>
      </c>
      <c r="W1688" s="100">
        <v>25.4</v>
      </c>
      <c r="X1688" s="100" t="s">
        <v>78</v>
      </c>
    </row>
    <row r="1689" spans="1:24">
      <c r="A1689" s="100" t="s">
        <v>1019</v>
      </c>
      <c r="B1689" s="100" t="s">
        <v>1020</v>
      </c>
      <c r="C1689" s="100" t="s">
        <v>1021</v>
      </c>
      <c r="D1689" s="100" t="str">
        <f t="shared" si="79"/>
        <v>391320315</v>
      </c>
      <c r="E1689" s="100" t="s">
        <v>812</v>
      </c>
      <c r="F1689" s="100" t="s">
        <v>817</v>
      </c>
      <c r="G1689" s="100" t="s">
        <v>700</v>
      </c>
      <c r="H1689" s="100">
        <v>63</v>
      </c>
      <c r="I1689" s="100">
        <v>39.700000000000003</v>
      </c>
      <c r="J1689" s="100">
        <v>3</v>
      </c>
      <c r="K1689" s="100">
        <v>0</v>
      </c>
      <c r="L1689" s="100">
        <v>18</v>
      </c>
      <c r="M1689" s="100">
        <v>38.9</v>
      </c>
      <c r="N1689" s="100">
        <v>0</v>
      </c>
      <c r="O1689" s="100">
        <v>0</v>
      </c>
      <c r="P1689" s="100">
        <v>42</v>
      </c>
      <c r="Q1689" s="100">
        <v>42.9</v>
      </c>
      <c r="R1689" s="100">
        <v>5</v>
      </c>
      <c r="S1689" s="100">
        <v>20</v>
      </c>
      <c r="T1689" s="100">
        <v>2</v>
      </c>
      <c r="U1689" s="100">
        <v>50</v>
      </c>
      <c r="V1689" s="100">
        <v>59</v>
      </c>
      <c r="W1689" s="100">
        <v>39</v>
      </c>
      <c r="X1689" s="100" t="s">
        <v>78</v>
      </c>
    </row>
    <row r="1690" spans="1:24">
      <c r="A1690" s="100" t="s">
        <v>1019</v>
      </c>
      <c r="B1690" s="100" t="s">
        <v>1020</v>
      </c>
      <c r="C1690" s="100" t="s">
        <v>1021</v>
      </c>
      <c r="D1690" s="100" t="str">
        <f t="shared" si="79"/>
        <v>391320315</v>
      </c>
      <c r="E1690" s="100" t="s">
        <v>812</v>
      </c>
      <c r="F1690" s="100" t="s">
        <v>818</v>
      </c>
      <c r="G1690" s="100" t="s">
        <v>699</v>
      </c>
      <c r="H1690" s="100">
        <v>52</v>
      </c>
      <c r="I1690" s="100">
        <v>23.1</v>
      </c>
      <c r="J1690" s="100">
        <v>4</v>
      </c>
      <c r="K1690" s="100">
        <v>50</v>
      </c>
      <c r="L1690" s="100">
        <v>8</v>
      </c>
      <c r="M1690" s="100">
        <v>25</v>
      </c>
      <c r="N1690" s="100">
        <v>1</v>
      </c>
      <c r="O1690" s="100">
        <v>0</v>
      </c>
      <c r="P1690" s="100">
        <v>39</v>
      </c>
      <c r="Q1690" s="100">
        <v>20.5</v>
      </c>
      <c r="R1690" s="100">
        <v>4</v>
      </c>
      <c r="S1690" s="100">
        <v>0</v>
      </c>
      <c r="T1690" s="100">
        <v>1</v>
      </c>
      <c r="U1690" s="100">
        <v>100</v>
      </c>
      <c r="V1690" s="100">
        <v>48</v>
      </c>
      <c r="W1690" s="100">
        <v>25</v>
      </c>
      <c r="X1690" s="100" t="s">
        <v>78</v>
      </c>
    </row>
    <row r="1691" spans="1:24">
      <c r="A1691" s="100" t="s">
        <v>1019</v>
      </c>
      <c r="B1691" s="100" t="s">
        <v>1020</v>
      </c>
      <c r="C1691" s="100" t="s">
        <v>1021</v>
      </c>
      <c r="D1691" s="100" t="str">
        <f t="shared" si="79"/>
        <v>391320315</v>
      </c>
      <c r="E1691" s="100" t="s">
        <v>812</v>
      </c>
      <c r="F1691" s="100" t="s">
        <v>818</v>
      </c>
      <c r="G1691" s="100" t="s">
        <v>700</v>
      </c>
      <c r="H1691" s="100">
        <v>52</v>
      </c>
      <c r="I1691" s="100">
        <v>17.3</v>
      </c>
      <c r="J1691" s="100">
        <v>4</v>
      </c>
      <c r="K1691" s="100">
        <v>0</v>
      </c>
      <c r="L1691" s="100">
        <v>8</v>
      </c>
      <c r="M1691" s="100">
        <v>12.5</v>
      </c>
      <c r="N1691" s="100">
        <v>1</v>
      </c>
      <c r="O1691" s="100">
        <v>0</v>
      </c>
      <c r="P1691" s="100">
        <v>39</v>
      </c>
      <c r="Q1691" s="100">
        <v>20.5</v>
      </c>
      <c r="R1691" s="100">
        <v>4</v>
      </c>
      <c r="S1691" s="100">
        <v>0</v>
      </c>
      <c r="T1691" s="100">
        <v>1</v>
      </c>
      <c r="U1691" s="100">
        <v>0</v>
      </c>
      <c r="V1691" s="100">
        <v>48</v>
      </c>
      <c r="W1691" s="100">
        <v>18.8</v>
      </c>
      <c r="X1691" s="100" t="s">
        <v>78</v>
      </c>
    </row>
    <row r="1692" spans="1:24">
      <c r="A1692" s="100" t="s">
        <v>1019</v>
      </c>
      <c r="B1692" s="100" t="s">
        <v>1020</v>
      </c>
      <c r="C1692" s="100" t="s">
        <v>1021</v>
      </c>
      <c r="D1692" s="100" t="str">
        <f t="shared" si="79"/>
        <v>391320315</v>
      </c>
      <c r="E1692" s="100" t="s">
        <v>812</v>
      </c>
      <c r="F1692" s="100" t="s">
        <v>819</v>
      </c>
      <c r="G1692" s="100" t="s">
        <v>699</v>
      </c>
      <c r="H1692" s="100">
        <v>45</v>
      </c>
      <c r="I1692" s="100">
        <v>53.3</v>
      </c>
      <c r="J1692" s="100">
        <v>2</v>
      </c>
      <c r="K1692" s="100">
        <v>0</v>
      </c>
      <c r="L1692" s="100">
        <v>11</v>
      </c>
      <c r="M1692" s="100">
        <v>63.6</v>
      </c>
      <c r="N1692" s="100">
        <v>0</v>
      </c>
      <c r="O1692" s="100">
        <v>0</v>
      </c>
      <c r="P1692" s="100">
        <v>32</v>
      </c>
      <c r="Q1692" s="100">
        <v>53.1</v>
      </c>
      <c r="R1692" s="100">
        <v>3</v>
      </c>
      <c r="S1692" s="100">
        <v>33.299999999999997</v>
      </c>
      <c r="T1692" s="100">
        <v>12</v>
      </c>
      <c r="U1692" s="100">
        <v>16.7</v>
      </c>
      <c r="V1692" s="100">
        <v>41</v>
      </c>
      <c r="W1692" s="100">
        <v>51.2</v>
      </c>
      <c r="X1692" s="100" t="s">
        <v>78</v>
      </c>
    </row>
    <row r="1693" spans="1:24">
      <c r="A1693" s="100" t="s">
        <v>1019</v>
      </c>
      <c r="B1693" s="100" t="s">
        <v>1020</v>
      </c>
      <c r="C1693" s="100" t="s">
        <v>1021</v>
      </c>
      <c r="D1693" s="100" t="str">
        <f t="shared" si="79"/>
        <v>391320315</v>
      </c>
      <c r="E1693" s="100" t="s">
        <v>812</v>
      </c>
      <c r="F1693" s="100" t="s">
        <v>819</v>
      </c>
      <c r="G1693" s="100" t="s">
        <v>700</v>
      </c>
      <c r="H1693" s="100">
        <v>45</v>
      </c>
      <c r="I1693" s="100">
        <v>31.1</v>
      </c>
      <c r="J1693" s="100">
        <v>2</v>
      </c>
      <c r="K1693" s="100">
        <v>0</v>
      </c>
      <c r="L1693" s="100">
        <v>11</v>
      </c>
      <c r="M1693" s="100">
        <v>45.5</v>
      </c>
      <c r="N1693" s="100">
        <v>0</v>
      </c>
      <c r="O1693" s="100">
        <v>0</v>
      </c>
      <c r="P1693" s="100">
        <v>32</v>
      </c>
      <c r="Q1693" s="100">
        <v>28.1</v>
      </c>
      <c r="R1693" s="100">
        <v>3</v>
      </c>
      <c r="S1693" s="100">
        <v>33.299999999999997</v>
      </c>
      <c r="T1693" s="100">
        <v>12</v>
      </c>
      <c r="U1693" s="100">
        <v>8.3000000000000007</v>
      </c>
      <c r="V1693" s="100">
        <v>41</v>
      </c>
      <c r="W1693" s="100">
        <v>31.7</v>
      </c>
      <c r="X1693" s="100" t="s">
        <v>78</v>
      </c>
    </row>
    <row r="1694" spans="1:24">
      <c r="A1694" s="100" t="s">
        <v>1019</v>
      </c>
      <c r="B1694" s="100" t="s">
        <v>1020</v>
      </c>
      <c r="C1694" s="100" t="s">
        <v>1022</v>
      </c>
      <c r="D1694" s="100" t="str">
        <f t="shared" si="79"/>
        <v>391320401</v>
      </c>
      <c r="E1694" s="100" t="s">
        <v>812</v>
      </c>
      <c r="F1694" s="100" t="s">
        <v>811</v>
      </c>
      <c r="G1694" s="100" t="s">
        <v>699</v>
      </c>
      <c r="H1694" s="100">
        <v>97</v>
      </c>
      <c r="I1694" s="100">
        <v>56.7</v>
      </c>
      <c r="J1694" s="100">
        <v>4</v>
      </c>
      <c r="K1694" s="100">
        <v>75</v>
      </c>
      <c r="L1694" s="100">
        <v>27</v>
      </c>
      <c r="M1694" s="100">
        <v>40.700000000000003</v>
      </c>
      <c r="N1694" s="100">
        <v>1</v>
      </c>
      <c r="O1694" s="100">
        <v>0</v>
      </c>
      <c r="P1694" s="100">
        <v>65</v>
      </c>
      <c r="Q1694" s="100">
        <v>63</v>
      </c>
      <c r="R1694" s="100">
        <v>29</v>
      </c>
      <c r="S1694" s="100">
        <v>24.1</v>
      </c>
      <c r="T1694" s="100">
        <v>10</v>
      </c>
      <c r="U1694" s="100">
        <v>0</v>
      </c>
      <c r="V1694" s="100">
        <v>84</v>
      </c>
      <c r="W1694" s="100">
        <v>57.2</v>
      </c>
      <c r="X1694" s="100" t="s">
        <v>78</v>
      </c>
    </row>
    <row r="1695" spans="1:24">
      <c r="A1695" s="100" t="s">
        <v>1019</v>
      </c>
      <c r="B1695" s="100" t="s">
        <v>1020</v>
      </c>
      <c r="C1695" s="100" t="s">
        <v>1022</v>
      </c>
      <c r="D1695" s="100" t="str">
        <f t="shared" si="79"/>
        <v>391320401</v>
      </c>
      <c r="E1695" s="100" t="s">
        <v>812</v>
      </c>
      <c r="F1695" s="100" t="s">
        <v>811</v>
      </c>
      <c r="G1695" s="100" t="s">
        <v>700</v>
      </c>
      <c r="H1695" s="100">
        <v>98</v>
      </c>
      <c r="I1695" s="100">
        <v>42.8</v>
      </c>
      <c r="J1695" s="100">
        <v>4</v>
      </c>
      <c r="K1695" s="100">
        <v>75</v>
      </c>
      <c r="L1695" s="100">
        <v>27</v>
      </c>
      <c r="M1695" s="100">
        <v>22.2</v>
      </c>
      <c r="N1695" s="100">
        <v>1</v>
      </c>
      <c r="O1695" s="100">
        <v>0</v>
      </c>
      <c r="P1695" s="100">
        <v>66</v>
      </c>
      <c r="Q1695" s="100">
        <v>50</v>
      </c>
      <c r="R1695" s="100">
        <v>29</v>
      </c>
      <c r="S1695" s="100">
        <v>17.2</v>
      </c>
      <c r="T1695" s="100">
        <v>10</v>
      </c>
      <c r="U1695" s="100">
        <v>20</v>
      </c>
      <c r="V1695" s="100">
        <v>85</v>
      </c>
      <c r="W1695" s="100">
        <v>38.9</v>
      </c>
      <c r="X1695" s="100" t="s">
        <v>78</v>
      </c>
    </row>
    <row r="1696" spans="1:24">
      <c r="A1696" s="100" t="s">
        <v>1019</v>
      </c>
      <c r="B1696" s="100" t="s">
        <v>1020</v>
      </c>
      <c r="C1696" s="100" t="s">
        <v>1023</v>
      </c>
      <c r="D1696" s="100" t="str">
        <f t="shared" si="79"/>
        <v>391320402</v>
      </c>
      <c r="E1696" s="100" t="s">
        <v>812</v>
      </c>
      <c r="F1696" s="100" t="s">
        <v>811</v>
      </c>
      <c r="G1696" s="100" t="s">
        <v>699</v>
      </c>
      <c r="H1696" s="100">
        <v>140</v>
      </c>
      <c r="I1696" s="100">
        <v>72.900000000000006</v>
      </c>
      <c r="J1696" s="100">
        <v>8</v>
      </c>
      <c r="K1696" s="100">
        <v>75</v>
      </c>
      <c r="L1696" s="100">
        <v>42</v>
      </c>
      <c r="M1696" s="100">
        <v>71.400000000000006</v>
      </c>
      <c r="N1696" s="100">
        <v>3</v>
      </c>
      <c r="O1696" s="100">
        <v>100</v>
      </c>
      <c r="P1696" s="100">
        <v>87</v>
      </c>
      <c r="Q1696" s="100">
        <v>72.400000000000006</v>
      </c>
      <c r="R1696" s="100">
        <v>17</v>
      </c>
      <c r="S1696" s="100">
        <v>35.299999999999997</v>
      </c>
      <c r="T1696" s="100">
        <v>26</v>
      </c>
      <c r="U1696" s="100">
        <v>26.9</v>
      </c>
      <c r="V1696" s="100">
        <v>115</v>
      </c>
      <c r="W1696" s="100">
        <v>74.8</v>
      </c>
      <c r="X1696" s="100" t="s">
        <v>78</v>
      </c>
    </row>
    <row r="1697" spans="1:24">
      <c r="A1697" s="100" t="s">
        <v>1019</v>
      </c>
      <c r="B1697" s="100" t="s">
        <v>1020</v>
      </c>
      <c r="C1697" s="100" t="s">
        <v>1023</v>
      </c>
      <c r="D1697" s="100" t="str">
        <f t="shared" si="79"/>
        <v>391320402</v>
      </c>
      <c r="E1697" s="100" t="s">
        <v>812</v>
      </c>
      <c r="F1697" s="100" t="s">
        <v>811</v>
      </c>
      <c r="G1697" s="100" t="s">
        <v>700</v>
      </c>
      <c r="H1697" s="100">
        <v>142</v>
      </c>
      <c r="I1697" s="100">
        <v>42.2</v>
      </c>
      <c r="J1697" s="100">
        <v>9</v>
      </c>
      <c r="K1697" s="100">
        <v>44.4</v>
      </c>
      <c r="L1697" s="100">
        <v>43</v>
      </c>
      <c r="M1697" s="100">
        <v>30.2</v>
      </c>
      <c r="N1697" s="100">
        <v>3</v>
      </c>
      <c r="O1697" s="100">
        <v>66.7</v>
      </c>
      <c r="P1697" s="100">
        <v>87</v>
      </c>
      <c r="Q1697" s="100">
        <v>47.1</v>
      </c>
      <c r="R1697" s="100">
        <v>18</v>
      </c>
      <c r="S1697" s="100">
        <v>5.6</v>
      </c>
      <c r="T1697" s="100">
        <v>26</v>
      </c>
      <c r="U1697" s="100">
        <v>11.5</v>
      </c>
      <c r="V1697" s="100">
        <v>117</v>
      </c>
      <c r="W1697" s="100">
        <v>44.5</v>
      </c>
      <c r="X1697" s="100" t="s">
        <v>78</v>
      </c>
    </row>
    <row r="1698" spans="1:24">
      <c r="A1698" s="100" t="s">
        <v>1019</v>
      </c>
      <c r="B1698" s="100" t="s">
        <v>1020</v>
      </c>
      <c r="C1698" s="100" t="s">
        <v>1024</v>
      </c>
      <c r="D1698" s="100" t="str">
        <f t="shared" si="79"/>
        <v>391320403</v>
      </c>
      <c r="E1698" s="100" t="s">
        <v>812</v>
      </c>
      <c r="F1698" s="100" t="s">
        <v>811</v>
      </c>
      <c r="G1698" s="100" t="s">
        <v>699</v>
      </c>
      <c r="H1698" s="100">
        <v>117</v>
      </c>
      <c r="I1698" s="100">
        <v>81.2</v>
      </c>
      <c r="J1698" s="100">
        <v>8</v>
      </c>
      <c r="K1698" s="100">
        <v>62.5</v>
      </c>
      <c r="L1698" s="100">
        <v>42</v>
      </c>
      <c r="M1698" s="100">
        <v>73.8</v>
      </c>
      <c r="N1698" s="100">
        <v>0</v>
      </c>
      <c r="O1698" s="100">
        <v>0</v>
      </c>
      <c r="P1698" s="100">
        <v>67</v>
      </c>
      <c r="Q1698" s="100">
        <v>88.1</v>
      </c>
      <c r="R1698" s="100">
        <v>2</v>
      </c>
      <c r="S1698" s="100">
        <v>50</v>
      </c>
      <c r="T1698" s="100">
        <v>15</v>
      </c>
      <c r="U1698" s="100">
        <v>33.299999999999997</v>
      </c>
      <c r="V1698" s="100">
        <v>96</v>
      </c>
      <c r="W1698" s="100">
        <v>82.3</v>
      </c>
      <c r="X1698" s="100" t="s">
        <v>78</v>
      </c>
    </row>
    <row r="1699" spans="1:24">
      <c r="A1699" s="100" t="s">
        <v>1019</v>
      </c>
      <c r="B1699" s="100" t="s">
        <v>1020</v>
      </c>
      <c r="C1699" s="100" t="s">
        <v>1024</v>
      </c>
      <c r="D1699" s="100" t="str">
        <f t="shared" si="79"/>
        <v>391320403</v>
      </c>
      <c r="E1699" s="100" t="s">
        <v>812</v>
      </c>
      <c r="F1699" s="100" t="s">
        <v>811</v>
      </c>
      <c r="G1699" s="100" t="s">
        <v>700</v>
      </c>
      <c r="H1699" s="100">
        <v>118</v>
      </c>
      <c r="I1699" s="100">
        <v>49.1</v>
      </c>
      <c r="J1699" s="100">
        <v>8</v>
      </c>
      <c r="K1699" s="100">
        <v>50</v>
      </c>
      <c r="L1699" s="100">
        <v>43</v>
      </c>
      <c r="M1699" s="100">
        <v>20.9</v>
      </c>
      <c r="N1699" s="100">
        <v>0</v>
      </c>
      <c r="O1699" s="100">
        <v>0</v>
      </c>
      <c r="P1699" s="100">
        <v>67</v>
      </c>
      <c r="Q1699" s="100">
        <v>67.2</v>
      </c>
      <c r="R1699" s="100">
        <v>2</v>
      </c>
      <c r="S1699" s="100">
        <v>0</v>
      </c>
      <c r="T1699" s="100">
        <v>16</v>
      </c>
      <c r="U1699" s="100">
        <v>18.8</v>
      </c>
      <c r="V1699" s="100">
        <v>96</v>
      </c>
      <c r="W1699" s="100">
        <v>49</v>
      </c>
      <c r="X1699" s="100" t="s">
        <v>78</v>
      </c>
    </row>
    <row r="1700" spans="1:24">
      <c r="A1700" s="100" t="s">
        <v>1019</v>
      </c>
      <c r="B1700" s="100" t="s">
        <v>1020</v>
      </c>
      <c r="C1700" s="100" t="s">
        <v>1025</v>
      </c>
      <c r="D1700" s="100" t="str">
        <f t="shared" si="79"/>
        <v>391320404</v>
      </c>
      <c r="E1700" s="100" t="s">
        <v>812</v>
      </c>
      <c r="F1700" s="100" t="s">
        <v>811</v>
      </c>
      <c r="G1700" s="100" t="s">
        <v>699</v>
      </c>
      <c r="H1700" s="100">
        <v>159</v>
      </c>
      <c r="I1700" s="100">
        <v>73.599999999999994</v>
      </c>
      <c r="J1700" s="100">
        <v>8</v>
      </c>
      <c r="K1700" s="100">
        <v>75</v>
      </c>
      <c r="L1700" s="100">
        <v>39</v>
      </c>
      <c r="M1700" s="100">
        <v>56.4</v>
      </c>
      <c r="N1700" s="100">
        <v>1</v>
      </c>
      <c r="O1700" s="100">
        <v>100</v>
      </c>
      <c r="P1700" s="100">
        <v>111</v>
      </c>
      <c r="Q1700" s="100">
        <v>79.3</v>
      </c>
      <c r="R1700" s="100">
        <v>0</v>
      </c>
      <c r="S1700" s="100">
        <v>0</v>
      </c>
      <c r="T1700" s="100">
        <v>37</v>
      </c>
      <c r="U1700" s="100">
        <v>8.1</v>
      </c>
      <c r="V1700" s="100">
        <v>130</v>
      </c>
      <c r="W1700" s="100">
        <v>74.599999999999994</v>
      </c>
      <c r="X1700" s="100" t="s">
        <v>78</v>
      </c>
    </row>
    <row r="1701" spans="1:24">
      <c r="A1701" s="100" t="s">
        <v>1019</v>
      </c>
      <c r="B1701" s="100" t="s">
        <v>1020</v>
      </c>
      <c r="C1701" s="100" t="s">
        <v>1025</v>
      </c>
      <c r="D1701" s="100" t="str">
        <f t="shared" si="79"/>
        <v>391320404</v>
      </c>
      <c r="E1701" s="100" t="s">
        <v>812</v>
      </c>
      <c r="F1701" s="100" t="s">
        <v>811</v>
      </c>
      <c r="G1701" s="100" t="s">
        <v>700</v>
      </c>
      <c r="H1701" s="100">
        <v>156</v>
      </c>
      <c r="I1701" s="100">
        <v>56.4</v>
      </c>
      <c r="J1701" s="100">
        <v>8</v>
      </c>
      <c r="K1701" s="100">
        <v>62.5</v>
      </c>
      <c r="L1701" s="100">
        <v>39</v>
      </c>
      <c r="M1701" s="100">
        <v>38.5</v>
      </c>
      <c r="N1701" s="100">
        <v>1</v>
      </c>
      <c r="O1701" s="100">
        <v>100</v>
      </c>
      <c r="P1701" s="100">
        <v>108</v>
      </c>
      <c r="Q1701" s="100">
        <v>62.1</v>
      </c>
      <c r="R1701" s="100">
        <v>0</v>
      </c>
      <c r="S1701" s="100">
        <v>0</v>
      </c>
      <c r="T1701" s="100">
        <v>36</v>
      </c>
      <c r="U1701" s="100">
        <v>8.4</v>
      </c>
      <c r="V1701" s="100">
        <v>128</v>
      </c>
      <c r="W1701" s="100">
        <v>57.1</v>
      </c>
      <c r="X1701" s="100" t="s">
        <v>78</v>
      </c>
    </row>
    <row r="1702" spans="1:24">
      <c r="A1702" s="100" t="s">
        <v>1019</v>
      </c>
      <c r="B1702" s="100" t="s">
        <v>1026</v>
      </c>
      <c r="C1702" s="100" t="s">
        <v>828</v>
      </c>
      <c r="D1702" s="100" t="str">
        <f t="shared" si="79"/>
        <v>392190050</v>
      </c>
      <c r="E1702" s="100" t="s">
        <v>812</v>
      </c>
      <c r="F1702" s="100" t="s">
        <v>811</v>
      </c>
      <c r="G1702" s="100" t="s">
        <v>699</v>
      </c>
      <c r="H1702" s="100">
        <v>178</v>
      </c>
      <c r="I1702" s="100">
        <v>82</v>
      </c>
      <c r="J1702" s="100">
        <v>19</v>
      </c>
      <c r="K1702" s="100">
        <v>89.5</v>
      </c>
      <c r="L1702" s="100">
        <v>118</v>
      </c>
      <c r="M1702" s="100">
        <v>79.7</v>
      </c>
      <c r="N1702" s="100">
        <v>5</v>
      </c>
      <c r="O1702" s="100">
        <v>100</v>
      </c>
      <c r="P1702" s="100">
        <v>36</v>
      </c>
      <c r="Q1702" s="100">
        <v>83.3</v>
      </c>
      <c r="R1702" s="100">
        <v>6</v>
      </c>
      <c r="S1702" s="100">
        <v>50</v>
      </c>
      <c r="T1702" s="100">
        <v>32</v>
      </c>
      <c r="U1702" s="100">
        <v>34.4</v>
      </c>
      <c r="V1702" s="100">
        <v>60</v>
      </c>
      <c r="W1702" s="100">
        <v>76.7</v>
      </c>
      <c r="X1702" s="100" t="s">
        <v>78</v>
      </c>
    </row>
    <row r="1703" spans="1:24">
      <c r="A1703" s="100" t="s">
        <v>1019</v>
      </c>
      <c r="B1703" s="100" t="s">
        <v>1026</v>
      </c>
      <c r="C1703" s="100" t="s">
        <v>828</v>
      </c>
      <c r="D1703" s="100" t="str">
        <f t="shared" si="79"/>
        <v>392190050</v>
      </c>
      <c r="E1703" s="100" t="s">
        <v>812</v>
      </c>
      <c r="F1703" s="100" t="s">
        <v>811</v>
      </c>
      <c r="G1703" s="100" t="s">
        <v>700</v>
      </c>
      <c r="H1703" s="100">
        <v>178</v>
      </c>
      <c r="I1703" s="100">
        <v>62.4</v>
      </c>
      <c r="J1703" s="100">
        <v>19</v>
      </c>
      <c r="K1703" s="100">
        <v>68.400000000000006</v>
      </c>
      <c r="L1703" s="100">
        <v>118</v>
      </c>
      <c r="M1703" s="100">
        <v>61</v>
      </c>
      <c r="N1703" s="100">
        <v>5</v>
      </c>
      <c r="O1703" s="100">
        <v>80</v>
      </c>
      <c r="P1703" s="100">
        <v>36</v>
      </c>
      <c r="Q1703" s="100">
        <v>61.1</v>
      </c>
      <c r="R1703" s="100">
        <v>6</v>
      </c>
      <c r="S1703" s="100">
        <v>16.7</v>
      </c>
      <c r="T1703" s="100">
        <v>32</v>
      </c>
      <c r="U1703" s="100">
        <v>31.3</v>
      </c>
      <c r="V1703" s="100">
        <v>60</v>
      </c>
      <c r="W1703" s="100">
        <v>66.7</v>
      </c>
      <c r="X1703" s="100" t="s">
        <v>78</v>
      </c>
    </row>
    <row r="1704" spans="1:24">
      <c r="A1704" s="100" t="s">
        <v>1019</v>
      </c>
      <c r="B1704" s="100" t="s">
        <v>1027</v>
      </c>
      <c r="C1704" s="100" t="s">
        <v>828</v>
      </c>
      <c r="D1704" s="100" t="str">
        <f t="shared" si="79"/>
        <v>394160050</v>
      </c>
      <c r="E1704" s="100" t="s">
        <v>812</v>
      </c>
      <c r="F1704" s="100" t="s">
        <v>811</v>
      </c>
      <c r="G1704" s="100" t="s">
        <v>699</v>
      </c>
      <c r="H1704" s="100">
        <v>266</v>
      </c>
      <c r="I1704" s="100">
        <v>71.099999999999994</v>
      </c>
      <c r="J1704" s="100">
        <v>4</v>
      </c>
      <c r="K1704" s="100">
        <v>75</v>
      </c>
      <c r="L1704" s="100">
        <v>156</v>
      </c>
      <c r="M1704" s="100">
        <v>68</v>
      </c>
      <c r="N1704" s="100">
        <v>0</v>
      </c>
      <c r="O1704" s="100">
        <v>0</v>
      </c>
      <c r="P1704" s="100">
        <v>105</v>
      </c>
      <c r="Q1704" s="100">
        <v>76.2</v>
      </c>
      <c r="R1704" s="100">
        <v>27</v>
      </c>
      <c r="S1704" s="100">
        <v>48.1</v>
      </c>
      <c r="T1704" s="100">
        <v>64</v>
      </c>
      <c r="U1704" s="100">
        <v>18.8</v>
      </c>
      <c r="V1704" s="100">
        <v>110</v>
      </c>
      <c r="W1704" s="100">
        <v>80</v>
      </c>
      <c r="X1704" s="100" t="s">
        <v>78</v>
      </c>
    </row>
    <row r="1705" spans="1:24">
      <c r="A1705" s="100" t="s">
        <v>1019</v>
      </c>
      <c r="B1705" s="100" t="s">
        <v>1027</v>
      </c>
      <c r="C1705" s="100" t="s">
        <v>828</v>
      </c>
      <c r="D1705" s="100" t="str">
        <f t="shared" si="79"/>
        <v>394160050</v>
      </c>
      <c r="E1705" s="100" t="s">
        <v>812</v>
      </c>
      <c r="F1705" s="100" t="s">
        <v>811</v>
      </c>
      <c r="G1705" s="100" t="s">
        <v>700</v>
      </c>
      <c r="H1705" s="100">
        <v>263</v>
      </c>
      <c r="I1705" s="100">
        <v>47.5</v>
      </c>
      <c r="J1705" s="100">
        <v>4</v>
      </c>
      <c r="K1705" s="100">
        <v>50</v>
      </c>
      <c r="L1705" s="100">
        <v>155</v>
      </c>
      <c r="M1705" s="100">
        <v>43.2</v>
      </c>
      <c r="N1705" s="100">
        <v>0</v>
      </c>
      <c r="O1705" s="100">
        <v>0</v>
      </c>
      <c r="P1705" s="100">
        <v>103</v>
      </c>
      <c r="Q1705" s="100">
        <v>54.3</v>
      </c>
      <c r="R1705" s="100">
        <v>27</v>
      </c>
      <c r="S1705" s="100">
        <v>29.6</v>
      </c>
      <c r="T1705" s="100">
        <v>62</v>
      </c>
      <c r="U1705" s="100">
        <v>11.3</v>
      </c>
      <c r="V1705" s="100">
        <v>110</v>
      </c>
      <c r="W1705" s="100">
        <v>57.3</v>
      </c>
      <c r="X1705" s="100" t="s">
        <v>78</v>
      </c>
    </row>
    <row r="1706" spans="1:24">
      <c r="A1706" s="100" t="s">
        <v>1019</v>
      </c>
      <c r="B1706" s="100" t="s">
        <v>1027</v>
      </c>
      <c r="C1706" s="100" t="s">
        <v>820</v>
      </c>
      <c r="D1706" s="100" t="str">
        <f t="shared" si="79"/>
        <v>394160060</v>
      </c>
      <c r="E1706" s="100" t="s">
        <v>812</v>
      </c>
      <c r="F1706" s="100" t="s">
        <v>817</v>
      </c>
      <c r="G1706" s="100" t="s">
        <v>699</v>
      </c>
      <c r="H1706" s="100">
        <v>10</v>
      </c>
      <c r="I1706" s="100">
        <v>10</v>
      </c>
      <c r="J1706" s="100">
        <v>0</v>
      </c>
      <c r="K1706" s="100">
        <v>0</v>
      </c>
      <c r="L1706" s="100">
        <v>0</v>
      </c>
      <c r="M1706" s="100">
        <v>0</v>
      </c>
      <c r="N1706" s="100">
        <v>0</v>
      </c>
      <c r="O1706" s="100">
        <v>0</v>
      </c>
      <c r="P1706" s="100">
        <v>10</v>
      </c>
      <c r="Q1706" s="100">
        <v>10</v>
      </c>
      <c r="R1706" s="100">
        <v>8</v>
      </c>
      <c r="S1706" s="100">
        <v>12.5</v>
      </c>
      <c r="T1706" s="100">
        <v>2</v>
      </c>
      <c r="U1706" s="100">
        <v>0</v>
      </c>
      <c r="V1706" s="100">
        <v>9</v>
      </c>
      <c r="W1706" s="100">
        <v>11.1</v>
      </c>
      <c r="X1706" s="100" t="s">
        <v>85</v>
      </c>
    </row>
    <row r="1707" spans="1:24">
      <c r="A1707" s="100" t="s">
        <v>1019</v>
      </c>
      <c r="B1707" s="100" t="s">
        <v>1027</v>
      </c>
      <c r="C1707" s="100" t="s">
        <v>820</v>
      </c>
      <c r="D1707" s="100" t="str">
        <f t="shared" si="79"/>
        <v>394160060</v>
      </c>
      <c r="E1707" s="100" t="s">
        <v>812</v>
      </c>
      <c r="F1707" s="100" t="s">
        <v>817</v>
      </c>
      <c r="G1707" s="100" t="s">
        <v>700</v>
      </c>
      <c r="H1707" s="100">
        <v>10</v>
      </c>
      <c r="I1707" s="100">
        <v>10</v>
      </c>
      <c r="J1707" s="100">
        <v>0</v>
      </c>
      <c r="K1707" s="100">
        <v>0</v>
      </c>
      <c r="L1707" s="100">
        <v>0</v>
      </c>
      <c r="M1707" s="100">
        <v>0</v>
      </c>
      <c r="N1707" s="100">
        <v>0</v>
      </c>
      <c r="O1707" s="100">
        <v>0</v>
      </c>
      <c r="P1707" s="100">
        <v>10</v>
      </c>
      <c r="Q1707" s="100">
        <v>10</v>
      </c>
      <c r="R1707" s="100">
        <v>8</v>
      </c>
      <c r="S1707" s="100">
        <v>12.5</v>
      </c>
      <c r="T1707" s="100">
        <v>2</v>
      </c>
      <c r="U1707" s="100">
        <v>0</v>
      </c>
      <c r="V1707" s="100">
        <v>9</v>
      </c>
      <c r="W1707" s="100">
        <v>11.1</v>
      </c>
      <c r="X1707" s="100" t="s">
        <v>85</v>
      </c>
    </row>
    <row r="1708" spans="1:24">
      <c r="A1708" s="100" t="s">
        <v>1019</v>
      </c>
      <c r="B1708" s="100" t="s">
        <v>1027</v>
      </c>
      <c r="C1708" s="100" t="s">
        <v>820</v>
      </c>
      <c r="D1708" s="100" t="str">
        <f t="shared" si="79"/>
        <v>394160060</v>
      </c>
      <c r="E1708" s="100" t="s">
        <v>812</v>
      </c>
      <c r="F1708" s="100" t="s">
        <v>818</v>
      </c>
      <c r="G1708" s="100" t="s">
        <v>699</v>
      </c>
      <c r="H1708" s="100">
        <v>157</v>
      </c>
      <c r="I1708" s="100">
        <v>17.8</v>
      </c>
      <c r="J1708" s="100">
        <v>0</v>
      </c>
      <c r="K1708" s="100">
        <v>0</v>
      </c>
      <c r="L1708" s="100">
        <v>64</v>
      </c>
      <c r="M1708" s="100">
        <v>17.2</v>
      </c>
      <c r="N1708" s="100">
        <v>0</v>
      </c>
      <c r="O1708" s="100">
        <v>0</v>
      </c>
      <c r="P1708" s="100">
        <v>93</v>
      </c>
      <c r="Q1708" s="100">
        <v>18.3</v>
      </c>
      <c r="R1708" s="100">
        <v>21</v>
      </c>
      <c r="S1708" s="100">
        <v>4.8</v>
      </c>
      <c r="T1708" s="100">
        <v>35</v>
      </c>
      <c r="U1708" s="100">
        <v>8.6</v>
      </c>
      <c r="V1708" s="100">
        <v>141</v>
      </c>
      <c r="W1708" s="100">
        <v>17.7</v>
      </c>
      <c r="X1708" s="100" t="s">
        <v>85</v>
      </c>
    </row>
    <row r="1709" spans="1:24">
      <c r="A1709" s="100" t="s">
        <v>1019</v>
      </c>
      <c r="B1709" s="100" t="s">
        <v>1027</v>
      </c>
      <c r="C1709" s="100" t="s">
        <v>820</v>
      </c>
      <c r="D1709" s="100" t="str">
        <f t="shared" si="79"/>
        <v>394160060</v>
      </c>
      <c r="E1709" s="100" t="s">
        <v>812</v>
      </c>
      <c r="F1709" s="100" t="s">
        <v>818</v>
      </c>
      <c r="G1709" s="100" t="s">
        <v>700</v>
      </c>
      <c r="H1709" s="100">
        <v>157</v>
      </c>
      <c r="I1709" s="100">
        <v>22.9</v>
      </c>
      <c r="J1709" s="100">
        <v>0</v>
      </c>
      <c r="K1709" s="100">
        <v>0</v>
      </c>
      <c r="L1709" s="100">
        <v>64</v>
      </c>
      <c r="M1709" s="100">
        <v>23.5</v>
      </c>
      <c r="N1709" s="100">
        <v>0</v>
      </c>
      <c r="O1709" s="100">
        <v>0</v>
      </c>
      <c r="P1709" s="100">
        <v>93</v>
      </c>
      <c r="Q1709" s="100">
        <v>22.6</v>
      </c>
      <c r="R1709" s="100">
        <v>21</v>
      </c>
      <c r="S1709" s="100">
        <v>9.5</v>
      </c>
      <c r="T1709" s="100">
        <v>35</v>
      </c>
      <c r="U1709" s="100">
        <v>17.100000000000001</v>
      </c>
      <c r="V1709" s="100">
        <v>141</v>
      </c>
      <c r="W1709" s="100">
        <v>22</v>
      </c>
      <c r="X1709" s="100" t="s">
        <v>85</v>
      </c>
    </row>
    <row r="1710" spans="1:24">
      <c r="A1710" s="100" t="s">
        <v>1019</v>
      </c>
      <c r="B1710" s="100" t="s">
        <v>1027</v>
      </c>
      <c r="C1710" s="100" t="s">
        <v>820</v>
      </c>
      <c r="D1710" s="100" t="str">
        <f t="shared" si="79"/>
        <v>394160060</v>
      </c>
      <c r="E1710" s="100" t="s">
        <v>812</v>
      </c>
      <c r="F1710" s="100" t="s">
        <v>819</v>
      </c>
      <c r="G1710" s="100" t="s">
        <v>699</v>
      </c>
      <c r="H1710" s="100">
        <v>124</v>
      </c>
      <c r="I1710" s="100">
        <v>52.4</v>
      </c>
      <c r="J1710" s="100">
        <v>1</v>
      </c>
      <c r="K1710" s="100">
        <v>0</v>
      </c>
      <c r="L1710" s="100">
        <v>49</v>
      </c>
      <c r="M1710" s="100">
        <v>46.9</v>
      </c>
      <c r="N1710" s="100">
        <v>1</v>
      </c>
      <c r="O1710" s="100">
        <v>0</v>
      </c>
      <c r="P1710" s="100">
        <v>73</v>
      </c>
      <c r="Q1710" s="100">
        <v>57.6</v>
      </c>
      <c r="R1710" s="100">
        <v>8</v>
      </c>
      <c r="S1710" s="100">
        <v>25</v>
      </c>
      <c r="T1710" s="100">
        <v>31</v>
      </c>
      <c r="U1710" s="100">
        <v>19.399999999999999</v>
      </c>
      <c r="V1710" s="100">
        <v>111</v>
      </c>
      <c r="W1710" s="100">
        <v>51.4</v>
      </c>
      <c r="X1710" s="100" t="s">
        <v>85</v>
      </c>
    </row>
    <row r="1711" spans="1:24">
      <c r="A1711" s="100" t="s">
        <v>1019</v>
      </c>
      <c r="B1711" s="100" t="s">
        <v>1027</v>
      </c>
      <c r="C1711" s="100" t="s">
        <v>820</v>
      </c>
      <c r="D1711" s="100" t="str">
        <f t="shared" si="79"/>
        <v>394160060</v>
      </c>
      <c r="E1711" s="100" t="s">
        <v>812</v>
      </c>
      <c r="F1711" s="100" t="s">
        <v>819</v>
      </c>
      <c r="G1711" s="100" t="s">
        <v>700</v>
      </c>
      <c r="H1711" s="100">
        <v>123</v>
      </c>
      <c r="I1711" s="100">
        <v>24.4</v>
      </c>
      <c r="J1711" s="100">
        <v>1</v>
      </c>
      <c r="K1711" s="100">
        <v>0</v>
      </c>
      <c r="L1711" s="100">
        <v>49</v>
      </c>
      <c r="M1711" s="100">
        <v>16.3</v>
      </c>
      <c r="N1711" s="100">
        <v>0</v>
      </c>
      <c r="O1711" s="100">
        <v>0</v>
      </c>
      <c r="P1711" s="100">
        <v>73</v>
      </c>
      <c r="Q1711" s="100">
        <v>30.1</v>
      </c>
      <c r="R1711" s="100">
        <v>8</v>
      </c>
      <c r="S1711" s="100">
        <v>0</v>
      </c>
      <c r="T1711" s="100">
        <v>31</v>
      </c>
      <c r="U1711" s="100">
        <v>3.2</v>
      </c>
      <c r="V1711" s="100">
        <v>110</v>
      </c>
      <c r="W1711" s="100">
        <v>24.5</v>
      </c>
      <c r="X1711" s="100" t="s">
        <v>85</v>
      </c>
    </row>
    <row r="1712" spans="1:24">
      <c r="A1712" s="100" t="s">
        <v>1019</v>
      </c>
      <c r="B1712" s="100" t="s">
        <v>1027</v>
      </c>
      <c r="C1712" s="100" t="s">
        <v>854</v>
      </c>
      <c r="D1712" s="100" t="str">
        <f t="shared" si="79"/>
        <v>394160070</v>
      </c>
      <c r="E1712" s="100" t="s">
        <v>812</v>
      </c>
      <c r="F1712" s="100" t="s">
        <v>817</v>
      </c>
      <c r="G1712" s="100" t="s">
        <v>699</v>
      </c>
      <c r="H1712" s="100">
        <v>9</v>
      </c>
      <c r="I1712" s="100">
        <v>22.2</v>
      </c>
      <c r="J1712" s="100">
        <v>0</v>
      </c>
      <c r="K1712" s="100">
        <v>0</v>
      </c>
      <c r="L1712" s="100">
        <v>3</v>
      </c>
      <c r="M1712" s="100">
        <v>0</v>
      </c>
      <c r="N1712" s="100">
        <v>0</v>
      </c>
      <c r="O1712" s="100">
        <v>0</v>
      </c>
      <c r="P1712" s="100">
        <v>6</v>
      </c>
      <c r="Q1712" s="100">
        <v>33.299999999999997</v>
      </c>
      <c r="R1712" s="100">
        <v>4</v>
      </c>
      <c r="S1712" s="100">
        <v>50</v>
      </c>
      <c r="T1712" s="100">
        <v>4</v>
      </c>
      <c r="U1712" s="100">
        <v>0</v>
      </c>
      <c r="V1712" s="100">
        <v>6</v>
      </c>
      <c r="W1712" s="100">
        <v>33.299999999999997</v>
      </c>
      <c r="X1712" s="100" t="s">
        <v>78</v>
      </c>
    </row>
    <row r="1713" spans="1:24">
      <c r="A1713" s="100" t="s">
        <v>1019</v>
      </c>
      <c r="B1713" s="100" t="s">
        <v>1027</v>
      </c>
      <c r="C1713" s="100" t="s">
        <v>854</v>
      </c>
      <c r="D1713" s="100" t="str">
        <f t="shared" si="79"/>
        <v>394160070</v>
      </c>
      <c r="E1713" s="100" t="s">
        <v>812</v>
      </c>
      <c r="F1713" s="100" t="s">
        <v>817</v>
      </c>
      <c r="G1713" s="100" t="s">
        <v>700</v>
      </c>
      <c r="H1713" s="100">
        <v>9</v>
      </c>
      <c r="I1713" s="100">
        <v>44.4</v>
      </c>
      <c r="J1713" s="100">
        <v>0</v>
      </c>
      <c r="K1713" s="100">
        <v>0</v>
      </c>
      <c r="L1713" s="100">
        <v>3</v>
      </c>
      <c r="M1713" s="100">
        <v>100</v>
      </c>
      <c r="N1713" s="100">
        <v>0</v>
      </c>
      <c r="O1713" s="100">
        <v>0</v>
      </c>
      <c r="P1713" s="100">
        <v>6</v>
      </c>
      <c r="Q1713" s="100">
        <v>16.7</v>
      </c>
      <c r="R1713" s="100">
        <v>4</v>
      </c>
      <c r="S1713" s="100">
        <v>25</v>
      </c>
      <c r="T1713" s="100">
        <v>4</v>
      </c>
      <c r="U1713" s="100">
        <v>75</v>
      </c>
      <c r="V1713" s="100">
        <v>6</v>
      </c>
      <c r="W1713" s="100">
        <v>33.299999999999997</v>
      </c>
      <c r="X1713" s="100" t="s">
        <v>78</v>
      </c>
    </row>
    <row r="1714" spans="1:24">
      <c r="A1714" s="100" t="s">
        <v>1019</v>
      </c>
      <c r="B1714" s="100" t="s">
        <v>1027</v>
      </c>
      <c r="C1714" s="100" t="s">
        <v>854</v>
      </c>
      <c r="D1714" s="100" t="str">
        <f t="shared" si="79"/>
        <v>394160070</v>
      </c>
      <c r="E1714" s="100" t="s">
        <v>812</v>
      </c>
      <c r="F1714" s="100" t="s">
        <v>818</v>
      </c>
      <c r="G1714" s="100" t="s">
        <v>699</v>
      </c>
      <c r="H1714" s="100">
        <v>125</v>
      </c>
      <c r="I1714" s="100">
        <v>19.2</v>
      </c>
      <c r="J1714" s="100">
        <v>0</v>
      </c>
      <c r="K1714" s="100">
        <v>0</v>
      </c>
      <c r="L1714" s="100">
        <v>64</v>
      </c>
      <c r="M1714" s="100">
        <v>15.6</v>
      </c>
      <c r="N1714" s="100">
        <v>3</v>
      </c>
      <c r="O1714" s="100">
        <v>33.299999999999997</v>
      </c>
      <c r="P1714" s="100">
        <v>58</v>
      </c>
      <c r="Q1714" s="100">
        <v>22.4</v>
      </c>
      <c r="R1714" s="100">
        <v>8</v>
      </c>
      <c r="S1714" s="100">
        <v>0</v>
      </c>
      <c r="T1714" s="100">
        <v>29</v>
      </c>
      <c r="U1714" s="100">
        <v>6.9</v>
      </c>
      <c r="V1714" s="100">
        <v>110</v>
      </c>
      <c r="W1714" s="100">
        <v>17.3</v>
      </c>
      <c r="X1714" s="100" t="s">
        <v>78</v>
      </c>
    </row>
    <row r="1715" spans="1:24">
      <c r="A1715" s="100" t="s">
        <v>1019</v>
      </c>
      <c r="B1715" s="100" t="s">
        <v>1027</v>
      </c>
      <c r="C1715" s="100" t="s">
        <v>854</v>
      </c>
      <c r="D1715" s="100" t="str">
        <f t="shared" ref="D1715:D1737" si="80">A1715&amp;B1715&amp;C1715</f>
        <v>394160070</v>
      </c>
      <c r="E1715" s="100" t="s">
        <v>812</v>
      </c>
      <c r="F1715" s="100" t="s">
        <v>818</v>
      </c>
      <c r="G1715" s="100" t="s">
        <v>700</v>
      </c>
      <c r="H1715" s="100">
        <v>124</v>
      </c>
      <c r="I1715" s="100">
        <v>29</v>
      </c>
      <c r="J1715" s="100">
        <v>0</v>
      </c>
      <c r="K1715" s="100">
        <v>0</v>
      </c>
      <c r="L1715" s="100">
        <v>63</v>
      </c>
      <c r="M1715" s="100">
        <v>20.6</v>
      </c>
      <c r="N1715" s="100">
        <v>3</v>
      </c>
      <c r="O1715" s="100">
        <v>33.299999999999997</v>
      </c>
      <c r="P1715" s="100">
        <v>58</v>
      </c>
      <c r="Q1715" s="100">
        <v>37.9</v>
      </c>
      <c r="R1715" s="100">
        <v>8</v>
      </c>
      <c r="S1715" s="100">
        <v>12.5</v>
      </c>
      <c r="T1715" s="100">
        <v>28</v>
      </c>
      <c r="U1715" s="100">
        <v>10.7</v>
      </c>
      <c r="V1715" s="100">
        <v>109</v>
      </c>
      <c r="W1715" s="100">
        <v>28.4</v>
      </c>
      <c r="X1715" s="100" t="s">
        <v>78</v>
      </c>
    </row>
    <row r="1716" spans="1:24">
      <c r="A1716" s="100" t="s">
        <v>1019</v>
      </c>
      <c r="B1716" s="100" t="s">
        <v>1027</v>
      </c>
      <c r="C1716" s="100" t="s">
        <v>854</v>
      </c>
      <c r="D1716" s="100" t="str">
        <f t="shared" si="80"/>
        <v>394160070</v>
      </c>
      <c r="E1716" s="100" t="s">
        <v>812</v>
      </c>
      <c r="F1716" s="100" t="s">
        <v>819</v>
      </c>
      <c r="G1716" s="100" t="s">
        <v>699</v>
      </c>
      <c r="H1716" s="100">
        <v>144</v>
      </c>
      <c r="I1716" s="100">
        <v>65.900000000000006</v>
      </c>
      <c r="J1716" s="100">
        <v>0</v>
      </c>
      <c r="K1716" s="100">
        <v>0</v>
      </c>
      <c r="L1716" s="100">
        <v>68</v>
      </c>
      <c r="M1716" s="100">
        <v>69.2</v>
      </c>
      <c r="N1716" s="100">
        <v>0</v>
      </c>
      <c r="O1716" s="100">
        <v>0</v>
      </c>
      <c r="P1716" s="100">
        <v>76</v>
      </c>
      <c r="Q1716" s="100">
        <v>63.2</v>
      </c>
      <c r="R1716" s="100">
        <v>13</v>
      </c>
      <c r="S1716" s="100">
        <v>38.5</v>
      </c>
      <c r="T1716" s="100">
        <v>19</v>
      </c>
      <c r="U1716" s="100">
        <v>26.3</v>
      </c>
      <c r="V1716" s="100">
        <v>123</v>
      </c>
      <c r="W1716" s="100">
        <v>65.8</v>
      </c>
      <c r="X1716" s="100" t="s">
        <v>78</v>
      </c>
    </row>
    <row r="1717" spans="1:24">
      <c r="A1717" s="100" t="s">
        <v>1019</v>
      </c>
      <c r="B1717" s="100" t="s">
        <v>1027</v>
      </c>
      <c r="C1717" s="100" t="s">
        <v>854</v>
      </c>
      <c r="D1717" s="100" t="str">
        <f t="shared" si="80"/>
        <v>394160070</v>
      </c>
      <c r="E1717" s="100" t="s">
        <v>812</v>
      </c>
      <c r="F1717" s="100" t="s">
        <v>819</v>
      </c>
      <c r="G1717" s="100" t="s">
        <v>700</v>
      </c>
      <c r="H1717" s="100">
        <v>142</v>
      </c>
      <c r="I1717" s="100">
        <v>38</v>
      </c>
      <c r="J1717" s="100">
        <v>0</v>
      </c>
      <c r="K1717" s="100">
        <v>0</v>
      </c>
      <c r="L1717" s="100">
        <v>66</v>
      </c>
      <c r="M1717" s="100">
        <v>31.8</v>
      </c>
      <c r="N1717" s="100">
        <v>0</v>
      </c>
      <c r="O1717" s="100">
        <v>0</v>
      </c>
      <c r="P1717" s="100">
        <v>76</v>
      </c>
      <c r="Q1717" s="100">
        <v>43.5</v>
      </c>
      <c r="R1717" s="100">
        <v>13</v>
      </c>
      <c r="S1717" s="100">
        <v>46.2</v>
      </c>
      <c r="T1717" s="100">
        <v>19</v>
      </c>
      <c r="U1717" s="100">
        <v>10.5</v>
      </c>
      <c r="V1717" s="100">
        <v>122</v>
      </c>
      <c r="W1717" s="100">
        <v>39.4</v>
      </c>
      <c r="X1717" s="100" t="s">
        <v>78</v>
      </c>
    </row>
    <row r="1718" spans="1:24">
      <c r="A1718" s="100" t="s">
        <v>1019</v>
      </c>
      <c r="B1718" s="100" t="s">
        <v>1027</v>
      </c>
      <c r="C1718" s="100" t="s">
        <v>890</v>
      </c>
      <c r="D1718" s="100" t="str">
        <f t="shared" si="80"/>
        <v>394160150</v>
      </c>
      <c r="E1718" s="100" t="s">
        <v>812</v>
      </c>
      <c r="F1718" s="100" t="s">
        <v>814</v>
      </c>
      <c r="G1718" s="100" t="s">
        <v>699</v>
      </c>
      <c r="H1718" s="100">
        <v>30</v>
      </c>
      <c r="I1718" s="100">
        <v>30</v>
      </c>
      <c r="J1718" s="100">
        <v>0</v>
      </c>
      <c r="K1718" s="100">
        <v>0</v>
      </c>
      <c r="L1718" s="100">
        <v>4</v>
      </c>
      <c r="M1718" s="100">
        <v>25</v>
      </c>
      <c r="N1718" s="100">
        <v>0</v>
      </c>
      <c r="O1718" s="100">
        <v>0</v>
      </c>
      <c r="P1718" s="100">
        <v>26</v>
      </c>
      <c r="Q1718" s="100">
        <v>30.8</v>
      </c>
      <c r="R1718" s="100">
        <v>21</v>
      </c>
      <c r="S1718" s="100">
        <v>33.299999999999997</v>
      </c>
      <c r="T1718" s="100">
        <v>5</v>
      </c>
      <c r="U1718" s="100">
        <v>20</v>
      </c>
      <c r="V1718" s="100">
        <v>29</v>
      </c>
      <c r="W1718" s="100">
        <v>31</v>
      </c>
      <c r="X1718" s="100" t="s">
        <v>78</v>
      </c>
    </row>
    <row r="1719" spans="1:24">
      <c r="A1719" s="100" t="s">
        <v>1019</v>
      </c>
      <c r="B1719" s="100" t="s">
        <v>1027</v>
      </c>
      <c r="C1719" s="100" t="s">
        <v>890</v>
      </c>
      <c r="D1719" s="100" t="str">
        <f t="shared" si="80"/>
        <v>394160150</v>
      </c>
      <c r="E1719" s="100" t="s">
        <v>812</v>
      </c>
      <c r="F1719" s="100" t="s">
        <v>814</v>
      </c>
      <c r="G1719" s="100" t="s">
        <v>700</v>
      </c>
      <c r="H1719" s="100">
        <v>30</v>
      </c>
      <c r="I1719" s="100">
        <v>40</v>
      </c>
      <c r="J1719" s="100">
        <v>0</v>
      </c>
      <c r="K1719" s="100">
        <v>0</v>
      </c>
      <c r="L1719" s="100">
        <v>4</v>
      </c>
      <c r="M1719" s="100">
        <v>75</v>
      </c>
      <c r="N1719" s="100">
        <v>0</v>
      </c>
      <c r="O1719" s="100">
        <v>0</v>
      </c>
      <c r="P1719" s="100">
        <v>26</v>
      </c>
      <c r="Q1719" s="100">
        <v>34.6</v>
      </c>
      <c r="R1719" s="100">
        <v>21</v>
      </c>
      <c r="S1719" s="100">
        <v>33.299999999999997</v>
      </c>
      <c r="T1719" s="100">
        <v>5</v>
      </c>
      <c r="U1719" s="100">
        <v>80</v>
      </c>
      <c r="V1719" s="100">
        <v>29</v>
      </c>
      <c r="W1719" s="100">
        <v>41.4</v>
      </c>
      <c r="X1719" s="100" t="s">
        <v>78</v>
      </c>
    </row>
    <row r="1720" spans="1:24">
      <c r="A1720" s="100" t="s">
        <v>1019</v>
      </c>
      <c r="B1720" s="100" t="s">
        <v>1027</v>
      </c>
      <c r="C1720" s="100" t="s">
        <v>890</v>
      </c>
      <c r="D1720" s="100" t="str">
        <f t="shared" si="80"/>
        <v>394160150</v>
      </c>
      <c r="E1720" s="100" t="s">
        <v>812</v>
      </c>
      <c r="F1720" s="100" t="s">
        <v>815</v>
      </c>
      <c r="G1720" s="100" t="s">
        <v>699</v>
      </c>
      <c r="H1720" s="100">
        <v>45</v>
      </c>
      <c r="I1720" s="100">
        <v>28.9</v>
      </c>
      <c r="J1720" s="100">
        <v>0</v>
      </c>
      <c r="K1720" s="100">
        <v>0</v>
      </c>
      <c r="L1720" s="100">
        <v>15</v>
      </c>
      <c r="M1720" s="100">
        <v>20</v>
      </c>
      <c r="N1720" s="100">
        <v>0</v>
      </c>
      <c r="O1720" s="100">
        <v>0</v>
      </c>
      <c r="P1720" s="100">
        <v>30</v>
      </c>
      <c r="Q1720" s="100">
        <v>33.299999999999997</v>
      </c>
      <c r="R1720" s="100">
        <v>12</v>
      </c>
      <c r="S1720" s="100">
        <v>16.7</v>
      </c>
      <c r="T1720" s="100">
        <v>5</v>
      </c>
      <c r="U1720" s="100">
        <v>20</v>
      </c>
      <c r="V1720" s="100">
        <v>40</v>
      </c>
      <c r="W1720" s="100">
        <v>25</v>
      </c>
      <c r="X1720" s="100" t="s">
        <v>78</v>
      </c>
    </row>
    <row r="1721" spans="1:24">
      <c r="A1721" s="100" t="s">
        <v>1019</v>
      </c>
      <c r="B1721" s="100" t="s">
        <v>1027</v>
      </c>
      <c r="C1721" s="100" t="s">
        <v>890</v>
      </c>
      <c r="D1721" s="100" t="str">
        <f t="shared" si="80"/>
        <v>394160150</v>
      </c>
      <c r="E1721" s="100" t="s">
        <v>812</v>
      </c>
      <c r="F1721" s="100" t="s">
        <v>815</v>
      </c>
      <c r="G1721" s="100" t="s">
        <v>700</v>
      </c>
      <c r="H1721" s="100">
        <v>45</v>
      </c>
      <c r="I1721" s="100">
        <v>24.4</v>
      </c>
      <c r="J1721" s="100">
        <v>0</v>
      </c>
      <c r="K1721" s="100">
        <v>0</v>
      </c>
      <c r="L1721" s="100">
        <v>15</v>
      </c>
      <c r="M1721" s="100">
        <v>13.4</v>
      </c>
      <c r="N1721" s="100">
        <v>0</v>
      </c>
      <c r="O1721" s="100">
        <v>0</v>
      </c>
      <c r="P1721" s="100">
        <v>30</v>
      </c>
      <c r="Q1721" s="100">
        <v>30</v>
      </c>
      <c r="R1721" s="100">
        <v>12</v>
      </c>
      <c r="S1721" s="100">
        <v>33.299999999999997</v>
      </c>
      <c r="T1721" s="100">
        <v>5</v>
      </c>
      <c r="U1721" s="100">
        <v>0</v>
      </c>
      <c r="V1721" s="100">
        <v>40</v>
      </c>
      <c r="W1721" s="100">
        <v>25</v>
      </c>
      <c r="X1721" s="100" t="s">
        <v>78</v>
      </c>
    </row>
    <row r="1722" spans="1:24">
      <c r="A1722" s="100" t="s">
        <v>1019</v>
      </c>
      <c r="B1722" s="100" t="s">
        <v>1027</v>
      </c>
      <c r="C1722" s="100" t="s">
        <v>890</v>
      </c>
      <c r="D1722" s="100" t="str">
        <f t="shared" si="80"/>
        <v>394160150</v>
      </c>
      <c r="E1722" s="100" t="s">
        <v>812</v>
      </c>
      <c r="F1722" s="100" t="s">
        <v>816</v>
      </c>
      <c r="G1722" s="100" t="s">
        <v>699</v>
      </c>
      <c r="H1722" s="100">
        <v>38</v>
      </c>
      <c r="I1722" s="100">
        <v>28.9</v>
      </c>
      <c r="J1722" s="100">
        <v>0</v>
      </c>
      <c r="K1722" s="100">
        <v>0</v>
      </c>
      <c r="L1722" s="100">
        <v>14</v>
      </c>
      <c r="M1722" s="100">
        <v>35.700000000000003</v>
      </c>
      <c r="N1722" s="100">
        <v>0</v>
      </c>
      <c r="O1722" s="100">
        <v>0</v>
      </c>
      <c r="P1722" s="100">
        <v>24</v>
      </c>
      <c r="Q1722" s="100">
        <v>25</v>
      </c>
      <c r="R1722" s="100">
        <v>14</v>
      </c>
      <c r="S1722" s="100">
        <v>7.1</v>
      </c>
      <c r="T1722" s="100">
        <v>12</v>
      </c>
      <c r="U1722" s="100">
        <v>16.7</v>
      </c>
      <c r="V1722" s="100">
        <v>34</v>
      </c>
      <c r="W1722" s="100">
        <v>26.5</v>
      </c>
      <c r="X1722" s="100" t="s">
        <v>78</v>
      </c>
    </row>
    <row r="1723" spans="1:24">
      <c r="A1723" s="100" t="s">
        <v>1019</v>
      </c>
      <c r="B1723" s="100" t="s">
        <v>1027</v>
      </c>
      <c r="C1723" s="100" t="s">
        <v>890</v>
      </c>
      <c r="D1723" s="100" t="str">
        <f t="shared" si="80"/>
        <v>394160150</v>
      </c>
      <c r="E1723" s="100" t="s">
        <v>812</v>
      </c>
      <c r="F1723" s="100" t="s">
        <v>816</v>
      </c>
      <c r="G1723" s="100" t="s">
        <v>700</v>
      </c>
      <c r="H1723" s="100">
        <v>39</v>
      </c>
      <c r="I1723" s="100">
        <v>35.9</v>
      </c>
      <c r="J1723" s="100">
        <v>0</v>
      </c>
      <c r="K1723" s="100">
        <v>0</v>
      </c>
      <c r="L1723" s="100">
        <v>14</v>
      </c>
      <c r="M1723" s="100">
        <v>35.700000000000003</v>
      </c>
      <c r="N1723" s="100">
        <v>0</v>
      </c>
      <c r="O1723" s="100">
        <v>0</v>
      </c>
      <c r="P1723" s="100">
        <v>25</v>
      </c>
      <c r="Q1723" s="100">
        <v>36</v>
      </c>
      <c r="R1723" s="100">
        <v>15</v>
      </c>
      <c r="S1723" s="100">
        <v>13.3</v>
      </c>
      <c r="T1723" s="100">
        <v>12</v>
      </c>
      <c r="U1723" s="100">
        <v>16.7</v>
      </c>
      <c r="V1723" s="100">
        <v>35</v>
      </c>
      <c r="W1723" s="100">
        <v>37.1</v>
      </c>
      <c r="X1723" s="100" t="s">
        <v>78</v>
      </c>
    </row>
    <row r="1724" spans="1:24">
      <c r="A1724" s="100" t="s">
        <v>1019</v>
      </c>
      <c r="B1724" s="100" t="s">
        <v>1027</v>
      </c>
      <c r="C1724" s="100" t="s">
        <v>890</v>
      </c>
      <c r="D1724" s="100" t="str">
        <f t="shared" si="80"/>
        <v>394160150</v>
      </c>
      <c r="E1724" s="100" t="s">
        <v>812</v>
      </c>
      <c r="F1724" s="100" t="s">
        <v>817</v>
      </c>
      <c r="G1724" s="100" t="s">
        <v>699</v>
      </c>
      <c r="H1724" s="100">
        <v>35</v>
      </c>
      <c r="I1724" s="100">
        <v>42.9</v>
      </c>
      <c r="J1724" s="100">
        <v>0</v>
      </c>
      <c r="K1724" s="100">
        <v>0</v>
      </c>
      <c r="L1724" s="100">
        <v>10</v>
      </c>
      <c r="M1724" s="100">
        <v>20</v>
      </c>
      <c r="N1724" s="100">
        <v>0</v>
      </c>
      <c r="O1724" s="100">
        <v>0</v>
      </c>
      <c r="P1724" s="100">
        <v>25</v>
      </c>
      <c r="Q1724" s="100">
        <v>52</v>
      </c>
      <c r="R1724" s="100">
        <v>3</v>
      </c>
      <c r="S1724" s="100">
        <v>0</v>
      </c>
      <c r="T1724" s="100">
        <v>15</v>
      </c>
      <c r="U1724" s="100">
        <v>6.7</v>
      </c>
      <c r="V1724" s="100">
        <v>29</v>
      </c>
      <c r="W1724" s="100">
        <v>41.4</v>
      </c>
      <c r="X1724" s="100" t="s">
        <v>78</v>
      </c>
    </row>
    <row r="1725" spans="1:24">
      <c r="A1725" s="100" t="s">
        <v>1019</v>
      </c>
      <c r="B1725" s="100" t="s">
        <v>1027</v>
      </c>
      <c r="C1725" s="100" t="s">
        <v>890</v>
      </c>
      <c r="D1725" s="100" t="str">
        <f t="shared" si="80"/>
        <v>394160150</v>
      </c>
      <c r="E1725" s="100" t="s">
        <v>812</v>
      </c>
      <c r="F1725" s="100" t="s">
        <v>817</v>
      </c>
      <c r="G1725" s="100" t="s">
        <v>700</v>
      </c>
      <c r="H1725" s="100">
        <v>35</v>
      </c>
      <c r="I1725" s="100">
        <v>62.8</v>
      </c>
      <c r="J1725" s="100">
        <v>0</v>
      </c>
      <c r="K1725" s="100">
        <v>0</v>
      </c>
      <c r="L1725" s="100">
        <v>10</v>
      </c>
      <c r="M1725" s="100">
        <v>50</v>
      </c>
      <c r="N1725" s="100">
        <v>0</v>
      </c>
      <c r="O1725" s="100">
        <v>0</v>
      </c>
      <c r="P1725" s="100">
        <v>25</v>
      </c>
      <c r="Q1725" s="100">
        <v>68</v>
      </c>
      <c r="R1725" s="100">
        <v>3</v>
      </c>
      <c r="S1725" s="100">
        <v>33.299999999999997</v>
      </c>
      <c r="T1725" s="100">
        <v>15</v>
      </c>
      <c r="U1725" s="100">
        <v>33.299999999999997</v>
      </c>
      <c r="V1725" s="100">
        <v>29</v>
      </c>
      <c r="W1725" s="100">
        <v>62</v>
      </c>
      <c r="X1725" s="100" t="s">
        <v>78</v>
      </c>
    </row>
    <row r="1726" spans="1:24">
      <c r="A1726" s="100" t="s">
        <v>1019</v>
      </c>
      <c r="B1726" s="100" t="s">
        <v>1027</v>
      </c>
      <c r="C1726" s="100" t="s">
        <v>858</v>
      </c>
      <c r="D1726" s="100" t="str">
        <f t="shared" si="80"/>
        <v>394160170</v>
      </c>
      <c r="E1726" s="100" t="s">
        <v>812</v>
      </c>
      <c r="F1726" s="100" t="s">
        <v>814</v>
      </c>
      <c r="G1726" s="100" t="s">
        <v>699</v>
      </c>
      <c r="H1726" s="100">
        <v>33</v>
      </c>
      <c r="I1726" s="100">
        <v>33.299999999999997</v>
      </c>
      <c r="J1726" s="100">
        <v>0</v>
      </c>
      <c r="K1726" s="100">
        <v>0</v>
      </c>
      <c r="L1726" s="100">
        <v>7</v>
      </c>
      <c r="M1726" s="100">
        <v>14.3</v>
      </c>
      <c r="N1726" s="100">
        <v>0</v>
      </c>
      <c r="O1726" s="100">
        <v>0</v>
      </c>
      <c r="P1726" s="100">
        <v>25</v>
      </c>
      <c r="Q1726" s="100">
        <v>40</v>
      </c>
      <c r="R1726" s="100">
        <v>21</v>
      </c>
      <c r="S1726" s="100">
        <v>38.1</v>
      </c>
      <c r="T1726" s="100">
        <v>8</v>
      </c>
      <c r="U1726" s="100">
        <v>12.5</v>
      </c>
      <c r="V1726" s="100">
        <v>29</v>
      </c>
      <c r="W1726" s="100">
        <v>37.9</v>
      </c>
      <c r="X1726" s="100" t="s">
        <v>85</v>
      </c>
    </row>
    <row r="1727" spans="1:24">
      <c r="A1727" s="100" t="s">
        <v>1019</v>
      </c>
      <c r="B1727" s="100" t="s">
        <v>1027</v>
      </c>
      <c r="C1727" s="100" t="s">
        <v>858</v>
      </c>
      <c r="D1727" s="100" t="str">
        <f t="shared" si="80"/>
        <v>394160170</v>
      </c>
      <c r="E1727" s="100" t="s">
        <v>812</v>
      </c>
      <c r="F1727" s="100" t="s">
        <v>814</v>
      </c>
      <c r="G1727" s="100" t="s">
        <v>700</v>
      </c>
      <c r="H1727" s="100">
        <v>33</v>
      </c>
      <c r="I1727" s="100">
        <v>36.299999999999997</v>
      </c>
      <c r="J1727" s="100">
        <v>0</v>
      </c>
      <c r="K1727" s="100">
        <v>0</v>
      </c>
      <c r="L1727" s="100">
        <v>7</v>
      </c>
      <c r="M1727" s="100">
        <v>14.3</v>
      </c>
      <c r="N1727" s="100">
        <v>0</v>
      </c>
      <c r="O1727" s="100">
        <v>0</v>
      </c>
      <c r="P1727" s="100">
        <v>25</v>
      </c>
      <c r="Q1727" s="100">
        <v>44</v>
      </c>
      <c r="R1727" s="100">
        <v>21</v>
      </c>
      <c r="S1727" s="100">
        <v>38.1</v>
      </c>
      <c r="T1727" s="100">
        <v>8</v>
      </c>
      <c r="U1727" s="100">
        <v>25</v>
      </c>
      <c r="V1727" s="100">
        <v>29</v>
      </c>
      <c r="W1727" s="100">
        <v>41.3</v>
      </c>
      <c r="X1727" s="100" t="s">
        <v>85</v>
      </c>
    </row>
    <row r="1728" spans="1:24">
      <c r="A1728" s="100" t="s">
        <v>1019</v>
      </c>
      <c r="B1728" s="100" t="s">
        <v>1027</v>
      </c>
      <c r="C1728" s="100" t="s">
        <v>858</v>
      </c>
      <c r="D1728" s="100" t="str">
        <f t="shared" si="80"/>
        <v>394160170</v>
      </c>
      <c r="E1728" s="100" t="s">
        <v>812</v>
      </c>
      <c r="F1728" s="100" t="s">
        <v>815</v>
      </c>
      <c r="G1728" s="100" t="s">
        <v>699</v>
      </c>
      <c r="H1728" s="100">
        <v>25</v>
      </c>
      <c r="I1728" s="100">
        <v>28</v>
      </c>
      <c r="J1728" s="100">
        <v>0</v>
      </c>
      <c r="K1728" s="100">
        <v>0</v>
      </c>
      <c r="L1728" s="100">
        <v>9</v>
      </c>
      <c r="M1728" s="100">
        <v>33.299999999999997</v>
      </c>
      <c r="N1728" s="100">
        <v>0</v>
      </c>
      <c r="O1728" s="100">
        <v>0</v>
      </c>
      <c r="P1728" s="100">
        <v>16</v>
      </c>
      <c r="Q1728" s="100">
        <v>25</v>
      </c>
      <c r="R1728" s="100">
        <v>10</v>
      </c>
      <c r="S1728" s="100">
        <v>10</v>
      </c>
      <c r="T1728" s="100">
        <v>6</v>
      </c>
      <c r="U1728" s="100">
        <v>33.299999999999997</v>
      </c>
      <c r="V1728" s="100">
        <v>23</v>
      </c>
      <c r="W1728" s="100">
        <v>26.1</v>
      </c>
      <c r="X1728" s="100" t="s">
        <v>85</v>
      </c>
    </row>
    <row r="1729" spans="1:24">
      <c r="A1729" s="100" t="s">
        <v>1019</v>
      </c>
      <c r="B1729" s="100" t="s">
        <v>1027</v>
      </c>
      <c r="C1729" s="100" t="s">
        <v>858</v>
      </c>
      <c r="D1729" s="100" t="str">
        <f t="shared" si="80"/>
        <v>394160170</v>
      </c>
      <c r="E1729" s="100" t="s">
        <v>812</v>
      </c>
      <c r="F1729" s="100" t="s">
        <v>815</v>
      </c>
      <c r="G1729" s="100" t="s">
        <v>700</v>
      </c>
      <c r="H1729" s="100">
        <v>25</v>
      </c>
      <c r="I1729" s="100">
        <v>48</v>
      </c>
      <c r="J1729" s="100">
        <v>0</v>
      </c>
      <c r="K1729" s="100">
        <v>0</v>
      </c>
      <c r="L1729" s="100">
        <v>9</v>
      </c>
      <c r="M1729" s="100">
        <v>44.4</v>
      </c>
      <c r="N1729" s="100">
        <v>0</v>
      </c>
      <c r="O1729" s="100">
        <v>0</v>
      </c>
      <c r="P1729" s="100">
        <v>16</v>
      </c>
      <c r="Q1729" s="100">
        <v>50.1</v>
      </c>
      <c r="R1729" s="100">
        <v>10</v>
      </c>
      <c r="S1729" s="100">
        <v>30</v>
      </c>
      <c r="T1729" s="100">
        <v>6</v>
      </c>
      <c r="U1729" s="100">
        <v>50</v>
      </c>
      <c r="V1729" s="100">
        <v>23</v>
      </c>
      <c r="W1729" s="100">
        <v>47.8</v>
      </c>
      <c r="X1729" s="100" t="s">
        <v>85</v>
      </c>
    </row>
    <row r="1730" spans="1:24">
      <c r="A1730" s="100" t="s">
        <v>1019</v>
      </c>
      <c r="B1730" s="100" t="s">
        <v>1027</v>
      </c>
      <c r="C1730" s="100" t="s">
        <v>858</v>
      </c>
      <c r="D1730" s="100" t="str">
        <f t="shared" si="80"/>
        <v>394160170</v>
      </c>
      <c r="E1730" s="100" t="s">
        <v>812</v>
      </c>
      <c r="F1730" s="100" t="s">
        <v>816</v>
      </c>
      <c r="G1730" s="100" t="s">
        <v>699</v>
      </c>
      <c r="H1730" s="100">
        <v>32</v>
      </c>
      <c r="I1730" s="100">
        <v>31.3</v>
      </c>
      <c r="J1730" s="100">
        <v>0</v>
      </c>
      <c r="K1730" s="100">
        <v>0</v>
      </c>
      <c r="L1730" s="100">
        <v>15</v>
      </c>
      <c r="M1730" s="100">
        <v>13.3</v>
      </c>
      <c r="N1730" s="100">
        <v>0</v>
      </c>
      <c r="O1730" s="100">
        <v>0</v>
      </c>
      <c r="P1730" s="100">
        <v>17</v>
      </c>
      <c r="Q1730" s="100">
        <v>47.1</v>
      </c>
      <c r="R1730" s="100">
        <v>1</v>
      </c>
      <c r="S1730" s="100">
        <v>0</v>
      </c>
      <c r="T1730" s="100">
        <v>5</v>
      </c>
      <c r="U1730" s="100">
        <v>0</v>
      </c>
      <c r="V1730" s="100">
        <v>27</v>
      </c>
      <c r="W1730" s="100">
        <v>25.9</v>
      </c>
      <c r="X1730" s="100" t="s">
        <v>85</v>
      </c>
    </row>
    <row r="1731" spans="1:24">
      <c r="A1731" s="100" t="s">
        <v>1019</v>
      </c>
      <c r="B1731" s="100" t="s">
        <v>1027</v>
      </c>
      <c r="C1731" s="100" t="s">
        <v>858</v>
      </c>
      <c r="D1731" s="100" t="str">
        <f t="shared" si="80"/>
        <v>394160170</v>
      </c>
      <c r="E1731" s="100" t="s">
        <v>812</v>
      </c>
      <c r="F1731" s="100" t="s">
        <v>816</v>
      </c>
      <c r="G1731" s="100" t="s">
        <v>700</v>
      </c>
      <c r="H1731" s="100">
        <v>32</v>
      </c>
      <c r="I1731" s="100">
        <v>50</v>
      </c>
      <c r="J1731" s="100">
        <v>0</v>
      </c>
      <c r="K1731" s="100">
        <v>0</v>
      </c>
      <c r="L1731" s="100">
        <v>15</v>
      </c>
      <c r="M1731" s="100">
        <v>33.299999999999997</v>
      </c>
      <c r="N1731" s="100">
        <v>0</v>
      </c>
      <c r="O1731" s="100">
        <v>0</v>
      </c>
      <c r="P1731" s="100">
        <v>17</v>
      </c>
      <c r="Q1731" s="100">
        <v>64.7</v>
      </c>
      <c r="R1731" s="100">
        <v>1</v>
      </c>
      <c r="S1731" s="100">
        <v>0</v>
      </c>
      <c r="T1731" s="100">
        <v>5</v>
      </c>
      <c r="U1731" s="100">
        <v>0</v>
      </c>
      <c r="V1731" s="100">
        <v>27</v>
      </c>
      <c r="W1731" s="100">
        <v>48.1</v>
      </c>
      <c r="X1731" s="100" t="s">
        <v>85</v>
      </c>
    </row>
    <row r="1732" spans="1:24">
      <c r="A1732" s="100" t="s">
        <v>1019</v>
      </c>
      <c r="B1732" s="100" t="s">
        <v>1027</v>
      </c>
      <c r="C1732" s="100" t="s">
        <v>858</v>
      </c>
      <c r="D1732" s="100" t="str">
        <f t="shared" si="80"/>
        <v>394160170</v>
      </c>
      <c r="E1732" s="100" t="s">
        <v>812</v>
      </c>
      <c r="F1732" s="100" t="s">
        <v>817</v>
      </c>
      <c r="G1732" s="100" t="s">
        <v>699</v>
      </c>
      <c r="H1732" s="100">
        <v>26</v>
      </c>
      <c r="I1732" s="100">
        <v>19.2</v>
      </c>
      <c r="J1732" s="100">
        <v>0</v>
      </c>
      <c r="K1732" s="100">
        <v>0</v>
      </c>
      <c r="L1732" s="100">
        <v>14</v>
      </c>
      <c r="M1732" s="100">
        <v>21.4</v>
      </c>
      <c r="N1732" s="100">
        <v>0</v>
      </c>
      <c r="O1732" s="100">
        <v>0</v>
      </c>
      <c r="P1732" s="100">
        <v>12</v>
      </c>
      <c r="Q1732" s="100">
        <v>16.7</v>
      </c>
      <c r="R1732" s="100">
        <v>2</v>
      </c>
      <c r="S1732" s="100">
        <v>0</v>
      </c>
      <c r="T1732" s="100">
        <v>9</v>
      </c>
      <c r="U1732" s="100">
        <v>0</v>
      </c>
      <c r="V1732" s="100">
        <v>25</v>
      </c>
      <c r="W1732" s="100">
        <v>20</v>
      </c>
      <c r="X1732" s="100" t="s">
        <v>85</v>
      </c>
    </row>
    <row r="1733" spans="1:24">
      <c r="A1733" s="100" t="s">
        <v>1019</v>
      </c>
      <c r="B1733" s="100" t="s">
        <v>1027</v>
      </c>
      <c r="C1733" s="100" t="s">
        <v>858</v>
      </c>
      <c r="D1733" s="100" t="str">
        <f t="shared" si="80"/>
        <v>394160170</v>
      </c>
      <c r="E1733" s="100" t="s">
        <v>812</v>
      </c>
      <c r="F1733" s="100" t="s">
        <v>817</v>
      </c>
      <c r="G1733" s="100" t="s">
        <v>700</v>
      </c>
      <c r="H1733" s="100">
        <v>26</v>
      </c>
      <c r="I1733" s="100">
        <v>23.1</v>
      </c>
      <c r="J1733" s="100">
        <v>0</v>
      </c>
      <c r="K1733" s="100">
        <v>0</v>
      </c>
      <c r="L1733" s="100">
        <v>14</v>
      </c>
      <c r="M1733" s="100">
        <v>21.4</v>
      </c>
      <c r="N1733" s="100">
        <v>0</v>
      </c>
      <c r="O1733" s="100">
        <v>0</v>
      </c>
      <c r="P1733" s="100">
        <v>12</v>
      </c>
      <c r="Q1733" s="100">
        <v>25</v>
      </c>
      <c r="R1733" s="100">
        <v>2</v>
      </c>
      <c r="S1733" s="100">
        <v>0</v>
      </c>
      <c r="T1733" s="100">
        <v>9</v>
      </c>
      <c r="U1733" s="100">
        <v>11.1</v>
      </c>
      <c r="V1733" s="100">
        <v>25</v>
      </c>
      <c r="W1733" s="100">
        <v>24</v>
      </c>
      <c r="X1733" s="100" t="s">
        <v>85</v>
      </c>
    </row>
    <row r="1734" spans="1:24">
      <c r="A1734" s="100" t="s">
        <v>1019</v>
      </c>
      <c r="B1734" s="100" t="s">
        <v>1028</v>
      </c>
      <c r="C1734" s="100" t="s">
        <v>810</v>
      </c>
      <c r="D1734" s="100" t="str">
        <f t="shared" si="80"/>
        <v>394540010</v>
      </c>
      <c r="E1734" s="100" t="s">
        <v>812</v>
      </c>
      <c r="F1734" s="100" t="s">
        <v>811</v>
      </c>
      <c r="G1734" s="100" t="s">
        <v>699</v>
      </c>
      <c r="H1734" s="100">
        <v>149</v>
      </c>
      <c r="I1734" s="100">
        <v>79.2</v>
      </c>
      <c r="J1734" s="100">
        <v>2</v>
      </c>
      <c r="K1734" s="100">
        <v>50</v>
      </c>
      <c r="L1734" s="100">
        <v>109</v>
      </c>
      <c r="M1734" s="100">
        <v>77.099999999999994</v>
      </c>
      <c r="N1734" s="100">
        <v>3</v>
      </c>
      <c r="O1734" s="100">
        <v>66.7</v>
      </c>
      <c r="P1734" s="100">
        <v>35</v>
      </c>
      <c r="Q1734" s="100">
        <v>88.6</v>
      </c>
      <c r="R1734" s="100">
        <v>6</v>
      </c>
      <c r="S1734" s="100">
        <v>33.299999999999997</v>
      </c>
      <c r="T1734" s="100">
        <v>28</v>
      </c>
      <c r="U1734" s="100">
        <v>17.899999999999999</v>
      </c>
      <c r="V1734" s="100">
        <v>89</v>
      </c>
      <c r="W1734" s="100">
        <v>82</v>
      </c>
      <c r="X1734" s="100" t="s">
        <v>85</v>
      </c>
    </row>
    <row r="1735" spans="1:24">
      <c r="A1735" s="100" t="s">
        <v>1019</v>
      </c>
      <c r="B1735" s="100" t="s">
        <v>1028</v>
      </c>
      <c r="C1735" s="100" t="s">
        <v>810</v>
      </c>
      <c r="D1735" s="100" t="str">
        <f t="shared" si="80"/>
        <v>394540010</v>
      </c>
      <c r="E1735" s="100" t="s">
        <v>812</v>
      </c>
      <c r="F1735" s="100" t="s">
        <v>811</v>
      </c>
      <c r="G1735" s="100" t="s">
        <v>700</v>
      </c>
      <c r="H1735" s="100">
        <v>148</v>
      </c>
      <c r="I1735" s="100">
        <v>64.2</v>
      </c>
      <c r="J1735" s="100">
        <v>2</v>
      </c>
      <c r="K1735" s="100">
        <v>100</v>
      </c>
      <c r="L1735" s="100">
        <v>108</v>
      </c>
      <c r="M1735" s="100">
        <v>60.2</v>
      </c>
      <c r="N1735" s="100">
        <v>3</v>
      </c>
      <c r="O1735" s="100">
        <v>66.7</v>
      </c>
      <c r="P1735" s="100">
        <v>35</v>
      </c>
      <c r="Q1735" s="100">
        <v>74.3</v>
      </c>
      <c r="R1735" s="100">
        <v>6</v>
      </c>
      <c r="S1735" s="100">
        <v>50</v>
      </c>
      <c r="T1735" s="100">
        <v>27</v>
      </c>
      <c r="U1735" s="100">
        <v>18.5</v>
      </c>
      <c r="V1735" s="100">
        <v>89</v>
      </c>
      <c r="W1735" s="100">
        <v>66.3</v>
      </c>
      <c r="X1735" s="100" t="s">
        <v>85</v>
      </c>
    </row>
    <row r="1736" spans="1:24">
      <c r="A1736" s="100" t="s">
        <v>1019</v>
      </c>
      <c r="B1736" s="100" t="s">
        <v>1028</v>
      </c>
      <c r="C1736" s="100" t="s">
        <v>810</v>
      </c>
      <c r="D1736" s="100" t="str">
        <f t="shared" si="80"/>
        <v>394540010</v>
      </c>
      <c r="E1736" s="100" t="s">
        <v>812</v>
      </c>
      <c r="F1736" s="100" t="s">
        <v>819</v>
      </c>
      <c r="G1736" s="100" t="s">
        <v>699</v>
      </c>
      <c r="H1736" s="100">
        <v>205</v>
      </c>
      <c r="I1736" s="100">
        <v>61.4</v>
      </c>
      <c r="J1736" s="100">
        <v>6</v>
      </c>
      <c r="K1736" s="100">
        <v>83.3</v>
      </c>
      <c r="L1736" s="100">
        <v>126</v>
      </c>
      <c r="M1736" s="100">
        <v>65.900000000000006</v>
      </c>
      <c r="N1736" s="100">
        <v>4</v>
      </c>
      <c r="O1736" s="100">
        <v>50</v>
      </c>
      <c r="P1736" s="100">
        <v>69</v>
      </c>
      <c r="Q1736" s="100">
        <v>52.2</v>
      </c>
      <c r="R1736" s="100">
        <v>11</v>
      </c>
      <c r="S1736" s="100">
        <v>18.2</v>
      </c>
      <c r="T1736" s="100">
        <v>45</v>
      </c>
      <c r="U1736" s="100">
        <v>37.799999999999997</v>
      </c>
      <c r="V1736" s="100">
        <v>146</v>
      </c>
      <c r="W1736" s="100">
        <v>56.1</v>
      </c>
      <c r="X1736" s="100" t="s">
        <v>85</v>
      </c>
    </row>
    <row r="1737" spans="1:24">
      <c r="A1737" s="100" t="s">
        <v>1019</v>
      </c>
      <c r="B1737" s="100" t="s">
        <v>1028</v>
      </c>
      <c r="C1737" s="100" t="s">
        <v>810</v>
      </c>
      <c r="D1737" s="100" t="str">
        <f t="shared" si="80"/>
        <v>394540010</v>
      </c>
      <c r="E1737" s="100" t="s">
        <v>812</v>
      </c>
      <c r="F1737" s="100" t="s">
        <v>819</v>
      </c>
      <c r="G1737" s="100" t="s">
        <v>700</v>
      </c>
      <c r="H1737" s="100">
        <v>204</v>
      </c>
      <c r="I1737" s="100">
        <v>37.299999999999997</v>
      </c>
      <c r="J1737" s="100">
        <v>6</v>
      </c>
      <c r="K1737" s="100">
        <v>33.4</v>
      </c>
      <c r="L1737" s="100">
        <v>124</v>
      </c>
      <c r="M1737" s="100">
        <v>35.4</v>
      </c>
      <c r="N1737" s="100">
        <v>4</v>
      </c>
      <c r="O1737" s="100">
        <v>50</v>
      </c>
      <c r="P1737" s="100">
        <v>70</v>
      </c>
      <c r="Q1737" s="100">
        <v>40</v>
      </c>
      <c r="R1737" s="100">
        <v>11</v>
      </c>
      <c r="S1737" s="100">
        <v>9.1</v>
      </c>
      <c r="T1737" s="100">
        <v>45</v>
      </c>
      <c r="U1737" s="100">
        <v>11.1</v>
      </c>
      <c r="V1737" s="100">
        <v>145</v>
      </c>
      <c r="W1737" s="100">
        <v>35.799999999999997</v>
      </c>
      <c r="X1737" s="100" t="s">
        <v>85</v>
      </c>
    </row>
    <row r="1738" spans="1:24">
      <c r="A1738" s="100" t="s">
        <v>1019</v>
      </c>
      <c r="B1738" s="100" t="s">
        <v>1028</v>
      </c>
      <c r="C1738" s="100" t="s">
        <v>835</v>
      </c>
      <c r="D1738" s="100" t="str">
        <f t="shared" ref="D1738:D1760" si="81">A1738&amp;B1738&amp;C1738</f>
        <v>394540040</v>
      </c>
      <c r="E1738" s="100" t="s">
        <v>812</v>
      </c>
      <c r="F1738" s="100" t="s">
        <v>815</v>
      </c>
      <c r="G1738" s="100" t="s">
        <v>699</v>
      </c>
      <c r="H1738" s="100">
        <v>167</v>
      </c>
      <c r="I1738" s="100">
        <v>37.1</v>
      </c>
      <c r="J1738" s="100">
        <v>1</v>
      </c>
      <c r="K1738" s="100">
        <v>0</v>
      </c>
      <c r="L1738" s="100">
        <v>100</v>
      </c>
      <c r="M1738" s="100">
        <v>34</v>
      </c>
      <c r="N1738" s="100">
        <v>3</v>
      </c>
      <c r="O1738" s="100">
        <v>66.7</v>
      </c>
      <c r="P1738" s="100">
        <v>63</v>
      </c>
      <c r="Q1738" s="100">
        <v>41.3</v>
      </c>
      <c r="R1738" s="100">
        <v>20</v>
      </c>
      <c r="S1738" s="100">
        <v>35</v>
      </c>
      <c r="T1738" s="100">
        <v>22</v>
      </c>
      <c r="U1738" s="100">
        <v>31.8</v>
      </c>
      <c r="V1738" s="100">
        <v>132</v>
      </c>
      <c r="W1738" s="100">
        <v>37.1</v>
      </c>
      <c r="X1738" s="100" t="s">
        <v>78</v>
      </c>
    </row>
    <row r="1739" spans="1:24">
      <c r="A1739" s="100" t="s">
        <v>1019</v>
      </c>
      <c r="B1739" s="100" t="s">
        <v>1028</v>
      </c>
      <c r="C1739" s="100" t="s">
        <v>835</v>
      </c>
      <c r="D1739" s="100" t="str">
        <f t="shared" si="81"/>
        <v>394540040</v>
      </c>
      <c r="E1739" s="100" t="s">
        <v>812</v>
      </c>
      <c r="F1739" s="100" t="s">
        <v>815</v>
      </c>
      <c r="G1739" s="100" t="s">
        <v>700</v>
      </c>
      <c r="H1739" s="100">
        <v>168</v>
      </c>
      <c r="I1739" s="100">
        <v>63.1</v>
      </c>
      <c r="J1739" s="100">
        <v>1</v>
      </c>
      <c r="K1739" s="100">
        <v>100</v>
      </c>
      <c r="L1739" s="100">
        <v>100</v>
      </c>
      <c r="M1739" s="100">
        <v>62</v>
      </c>
      <c r="N1739" s="100">
        <v>3</v>
      </c>
      <c r="O1739" s="100">
        <v>100</v>
      </c>
      <c r="P1739" s="100">
        <v>64</v>
      </c>
      <c r="Q1739" s="100">
        <v>62.5</v>
      </c>
      <c r="R1739" s="100">
        <v>20</v>
      </c>
      <c r="S1739" s="100">
        <v>55</v>
      </c>
      <c r="T1739" s="100">
        <v>22</v>
      </c>
      <c r="U1739" s="100">
        <v>27.3</v>
      </c>
      <c r="V1739" s="100">
        <v>133</v>
      </c>
      <c r="W1739" s="100">
        <v>63.9</v>
      </c>
      <c r="X1739" s="100" t="s">
        <v>78</v>
      </c>
    </row>
    <row r="1740" spans="1:24">
      <c r="A1740" s="100" t="s">
        <v>1019</v>
      </c>
      <c r="B1740" s="100" t="s">
        <v>1028</v>
      </c>
      <c r="C1740" s="100" t="s">
        <v>835</v>
      </c>
      <c r="D1740" s="100" t="str">
        <f t="shared" si="81"/>
        <v>394540040</v>
      </c>
      <c r="E1740" s="100" t="s">
        <v>812</v>
      </c>
      <c r="F1740" s="100" t="s">
        <v>816</v>
      </c>
      <c r="G1740" s="100" t="s">
        <v>699</v>
      </c>
      <c r="H1740" s="100">
        <v>181</v>
      </c>
      <c r="I1740" s="100">
        <v>34.799999999999997</v>
      </c>
      <c r="J1740" s="100">
        <v>3</v>
      </c>
      <c r="K1740" s="100">
        <v>66.7</v>
      </c>
      <c r="L1740" s="100">
        <v>124</v>
      </c>
      <c r="M1740" s="100">
        <v>33.1</v>
      </c>
      <c r="N1740" s="100">
        <v>0</v>
      </c>
      <c r="O1740" s="100">
        <v>0</v>
      </c>
      <c r="P1740" s="100">
        <v>54</v>
      </c>
      <c r="Q1740" s="100">
        <v>37.1</v>
      </c>
      <c r="R1740" s="100">
        <v>18</v>
      </c>
      <c r="S1740" s="100">
        <v>5.6</v>
      </c>
      <c r="T1740" s="100">
        <v>34</v>
      </c>
      <c r="U1740" s="100">
        <v>8.8000000000000007</v>
      </c>
      <c r="V1740" s="100">
        <v>142</v>
      </c>
      <c r="W1740" s="100">
        <v>33.1</v>
      </c>
      <c r="X1740" s="100" t="s">
        <v>78</v>
      </c>
    </row>
    <row r="1741" spans="1:24">
      <c r="A1741" s="100" t="s">
        <v>1019</v>
      </c>
      <c r="B1741" s="100" t="s">
        <v>1028</v>
      </c>
      <c r="C1741" s="100" t="s">
        <v>835</v>
      </c>
      <c r="D1741" s="100" t="str">
        <f t="shared" si="81"/>
        <v>394540040</v>
      </c>
      <c r="E1741" s="100" t="s">
        <v>812</v>
      </c>
      <c r="F1741" s="100" t="s">
        <v>816</v>
      </c>
      <c r="G1741" s="100" t="s">
        <v>700</v>
      </c>
      <c r="H1741" s="100">
        <v>181</v>
      </c>
      <c r="I1741" s="100">
        <v>71.2</v>
      </c>
      <c r="J1741" s="100">
        <v>3</v>
      </c>
      <c r="K1741" s="100">
        <v>66.7</v>
      </c>
      <c r="L1741" s="100">
        <v>124</v>
      </c>
      <c r="M1741" s="100">
        <v>66.900000000000006</v>
      </c>
      <c r="N1741" s="100">
        <v>0</v>
      </c>
      <c r="O1741" s="100">
        <v>0</v>
      </c>
      <c r="P1741" s="100">
        <v>54</v>
      </c>
      <c r="Q1741" s="100">
        <v>81.5</v>
      </c>
      <c r="R1741" s="100">
        <v>18</v>
      </c>
      <c r="S1741" s="100">
        <v>50</v>
      </c>
      <c r="T1741" s="100">
        <v>34</v>
      </c>
      <c r="U1741" s="100">
        <v>38.200000000000003</v>
      </c>
      <c r="V1741" s="100">
        <v>142</v>
      </c>
      <c r="W1741" s="100">
        <v>69.7</v>
      </c>
      <c r="X1741" s="100" t="s">
        <v>78</v>
      </c>
    </row>
    <row r="1742" spans="1:24">
      <c r="A1742" s="100" t="s">
        <v>1019</v>
      </c>
      <c r="B1742" s="100" t="s">
        <v>1029</v>
      </c>
      <c r="C1742" s="100" t="s">
        <v>854</v>
      </c>
      <c r="D1742" s="100" t="str">
        <f t="shared" si="81"/>
        <v>395730070</v>
      </c>
      <c r="E1742" s="100" t="s">
        <v>812</v>
      </c>
      <c r="F1742" s="100" t="s">
        <v>817</v>
      </c>
      <c r="G1742" s="100" t="s">
        <v>699</v>
      </c>
      <c r="H1742" s="100">
        <v>240</v>
      </c>
      <c r="I1742" s="100">
        <v>81.7</v>
      </c>
      <c r="J1742" s="100">
        <v>187</v>
      </c>
      <c r="K1742" s="100">
        <v>83.4</v>
      </c>
      <c r="L1742" s="100">
        <v>8</v>
      </c>
      <c r="M1742" s="100">
        <v>37.5</v>
      </c>
      <c r="N1742" s="100">
        <v>25</v>
      </c>
      <c r="O1742" s="100">
        <v>92</v>
      </c>
      <c r="P1742" s="100">
        <v>18</v>
      </c>
      <c r="Q1742" s="100">
        <v>72.2</v>
      </c>
      <c r="R1742" s="100">
        <v>1</v>
      </c>
      <c r="S1742" s="100">
        <v>100</v>
      </c>
      <c r="T1742" s="100">
        <v>27</v>
      </c>
      <c r="U1742" s="100">
        <v>29.6</v>
      </c>
      <c r="V1742" s="100">
        <v>9</v>
      </c>
      <c r="W1742" s="100">
        <v>55.6</v>
      </c>
      <c r="X1742" s="100" t="s">
        <v>78</v>
      </c>
    </row>
    <row r="1743" spans="1:24">
      <c r="A1743" s="100" t="s">
        <v>1019</v>
      </c>
      <c r="B1743" s="100" t="s">
        <v>1029</v>
      </c>
      <c r="C1743" s="100" t="s">
        <v>854</v>
      </c>
      <c r="D1743" s="100" t="str">
        <f t="shared" si="81"/>
        <v>395730070</v>
      </c>
      <c r="E1743" s="100" t="s">
        <v>812</v>
      </c>
      <c r="F1743" s="100" t="s">
        <v>817</v>
      </c>
      <c r="G1743" s="100" t="s">
        <v>700</v>
      </c>
      <c r="H1743" s="100">
        <v>240</v>
      </c>
      <c r="I1743" s="100">
        <v>92.5</v>
      </c>
      <c r="J1743" s="100">
        <v>187</v>
      </c>
      <c r="K1743" s="100">
        <v>94.2</v>
      </c>
      <c r="L1743" s="100">
        <v>8</v>
      </c>
      <c r="M1743" s="100">
        <v>62.5</v>
      </c>
      <c r="N1743" s="100">
        <v>25</v>
      </c>
      <c r="O1743" s="100">
        <v>100</v>
      </c>
      <c r="P1743" s="100">
        <v>18</v>
      </c>
      <c r="Q1743" s="100">
        <v>77.8</v>
      </c>
      <c r="R1743" s="100">
        <v>1</v>
      </c>
      <c r="S1743" s="100">
        <v>100</v>
      </c>
      <c r="T1743" s="100">
        <v>27</v>
      </c>
      <c r="U1743" s="100">
        <v>66.7</v>
      </c>
      <c r="V1743" s="100">
        <v>9</v>
      </c>
      <c r="W1743" s="100">
        <v>55.6</v>
      </c>
      <c r="X1743" s="100" t="s">
        <v>78</v>
      </c>
    </row>
    <row r="1744" spans="1:24">
      <c r="A1744" s="100" t="s">
        <v>1019</v>
      </c>
      <c r="B1744" s="100" t="s">
        <v>1029</v>
      </c>
      <c r="C1744" s="100" t="s">
        <v>854</v>
      </c>
      <c r="D1744" s="100" t="str">
        <f t="shared" si="81"/>
        <v>395730070</v>
      </c>
      <c r="E1744" s="100" t="s">
        <v>812</v>
      </c>
      <c r="F1744" s="100" t="s">
        <v>818</v>
      </c>
      <c r="G1744" s="100" t="s">
        <v>699</v>
      </c>
      <c r="H1744" s="100">
        <v>255</v>
      </c>
      <c r="I1744" s="100">
        <v>84.3</v>
      </c>
      <c r="J1744" s="100">
        <v>210</v>
      </c>
      <c r="K1744" s="100">
        <v>87.2</v>
      </c>
      <c r="L1744" s="100">
        <v>12</v>
      </c>
      <c r="M1744" s="100">
        <v>41.7</v>
      </c>
      <c r="N1744" s="100">
        <v>24</v>
      </c>
      <c r="O1744" s="100">
        <v>95.8</v>
      </c>
      <c r="P1744" s="100">
        <v>8</v>
      </c>
      <c r="Q1744" s="100">
        <v>50</v>
      </c>
      <c r="R1744" s="100">
        <v>1</v>
      </c>
      <c r="S1744" s="100">
        <v>0</v>
      </c>
      <c r="T1744" s="100">
        <v>44</v>
      </c>
      <c r="U1744" s="100">
        <v>50</v>
      </c>
      <c r="V1744" s="100">
        <v>11</v>
      </c>
      <c r="W1744" s="100">
        <v>45.5</v>
      </c>
      <c r="X1744" s="100" t="s">
        <v>78</v>
      </c>
    </row>
    <row r="1745" spans="1:24">
      <c r="A1745" s="100" t="s">
        <v>1019</v>
      </c>
      <c r="B1745" s="100" t="s">
        <v>1029</v>
      </c>
      <c r="C1745" s="100" t="s">
        <v>854</v>
      </c>
      <c r="D1745" s="100" t="str">
        <f t="shared" si="81"/>
        <v>395730070</v>
      </c>
      <c r="E1745" s="100" t="s">
        <v>812</v>
      </c>
      <c r="F1745" s="100" t="s">
        <v>818</v>
      </c>
      <c r="G1745" s="100" t="s">
        <v>700</v>
      </c>
      <c r="H1745" s="100">
        <v>256</v>
      </c>
      <c r="I1745" s="100">
        <v>87.9</v>
      </c>
      <c r="J1745" s="100">
        <v>210</v>
      </c>
      <c r="K1745" s="100">
        <v>90.9</v>
      </c>
      <c r="L1745" s="100">
        <v>12</v>
      </c>
      <c r="M1745" s="100">
        <v>50</v>
      </c>
      <c r="N1745" s="100">
        <v>24</v>
      </c>
      <c r="O1745" s="100">
        <v>100</v>
      </c>
      <c r="P1745" s="100">
        <v>8</v>
      </c>
      <c r="Q1745" s="100">
        <v>50</v>
      </c>
      <c r="R1745" s="100">
        <v>1</v>
      </c>
      <c r="S1745" s="100">
        <v>100</v>
      </c>
      <c r="T1745" s="100">
        <v>44</v>
      </c>
      <c r="U1745" s="100">
        <v>54.5</v>
      </c>
      <c r="V1745" s="100">
        <v>11</v>
      </c>
      <c r="W1745" s="100">
        <v>54.6</v>
      </c>
      <c r="X1745" s="100" t="s">
        <v>78</v>
      </c>
    </row>
    <row r="1746" spans="1:24">
      <c r="A1746" s="100" t="s">
        <v>1019</v>
      </c>
      <c r="B1746" s="100" t="s">
        <v>1029</v>
      </c>
      <c r="C1746" s="100" t="s">
        <v>854</v>
      </c>
      <c r="D1746" s="100" t="str">
        <f t="shared" si="81"/>
        <v>395730070</v>
      </c>
      <c r="E1746" s="100" t="s">
        <v>812</v>
      </c>
      <c r="F1746" s="100" t="s">
        <v>819</v>
      </c>
      <c r="G1746" s="100" t="s">
        <v>699</v>
      </c>
      <c r="H1746" s="100">
        <v>249</v>
      </c>
      <c r="I1746" s="100">
        <v>93.1</v>
      </c>
      <c r="J1746" s="100">
        <v>199</v>
      </c>
      <c r="K1746" s="100">
        <v>93.5</v>
      </c>
      <c r="L1746" s="100">
        <v>12</v>
      </c>
      <c r="M1746" s="100">
        <v>75</v>
      </c>
      <c r="N1746" s="100">
        <v>25</v>
      </c>
      <c r="O1746" s="100">
        <v>100</v>
      </c>
      <c r="P1746" s="100">
        <v>11</v>
      </c>
      <c r="Q1746" s="100">
        <v>90.9</v>
      </c>
      <c r="R1746" s="100">
        <v>0</v>
      </c>
      <c r="S1746" s="100">
        <v>0</v>
      </c>
      <c r="T1746" s="100">
        <v>40</v>
      </c>
      <c r="U1746" s="100">
        <v>62.5</v>
      </c>
      <c r="V1746" s="100">
        <v>12</v>
      </c>
      <c r="W1746" s="100">
        <v>75</v>
      </c>
      <c r="X1746" s="100" t="s">
        <v>78</v>
      </c>
    </row>
    <row r="1747" spans="1:24">
      <c r="A1747" s="100" t="s">
        <v>1019</v>
      </c>
      <c r="B1747" s="100" t="s">
        <v>1029</v>
      </c>
      <c r="C1747" s="100" t="s">
        <v>854</v>
      </c>
      <c r="D1747" s="100" t="str">
        <f t="shared" si="81"/>
        <v>395730070</v>
      </c>
      <c r="E1747" s="100" t="s">
        <v>812</v>
      </c>
      <c r="F1747" s="100" t="s">
        <v>819</v>
      </c>
      <c r="G1747" s="100" t="s">
        <v>700</v>
      </c>
      <c r="H1747" s="100">
        <v>249</v>
      </c>
      <c r="I1747" s="100">
        <v>84</v>
      </c>
      <c r="J1747" s="100">
        <v>199</v>
      </c>
      <c r="K1747" s="100">
        <v>84.9</v>
      </c>
      <c r="L1747" s="100">
        <v>12</v>
      </c>
      <c r="M1747" s="100">
        <v>41.7</v>
      </c>
      <c r="N1747" s="100">
        <v>25</v>
      </c>
      <c r="O1747" s="100">
        <v>96</v>
      </c>
      <c r="P1747" s="100">
        <v>11</v>
      </c>
      <c r="Q1747" s="100">
        <v>81.8</v>
      </c>
      <c r="R1747" s="100">
        <v>0</v>
      </c>
      <c r="S1747" s="100">
        <v>0</v>
      </c>
      <c r="T1747" s="100">
        <v>40</v>
      </c>
      <c r="U1747" s="100">
        <v>37.5</v>
      </c>
      <c r="V1747" s="100">
        <v>12</v>
      </c>
      <c r="W1747" s="100">
        <v>66.7</v>
      </c>
      <c r="X1747" s="100" t="s">
        <v>78</v>
      </c>
    </row>
    <row r="1748" spans="1:24">
      <c r="A1748" s="100" t="s">
        <v>1030</v>
      </c>
      <c r="B1748" s="100" t="s">
        <v>1031</v>
      </c>
      <c r="C1748" s="100" t="s">
        <v>942</v>
      </c>
      <c r="D1748" s="100" t="str">
        <f t="shared" si="81"/>
        <v>414100110</v>
      </c>
      <c r="E1748" s="100" t="s">
        <v>812</v>
      </c>
      <c r="F1748" s="100" t="s">
        <v>817</v>
      </c>
      <c r="G1748" s="100" t="s">
        <v>699</v>
      </c>
      <c r="H1748" s="100">
        <v>183</v>
      </c>
      <c r="I1748" s="100">
        <v>47.5</v>
      </c>
      <c r="J1748" s="100">
        <v>125</v>
      </c>
      <c r="K1748" s="100">
        <v>48.8</v>
      </c>
      <c r="L1748" s="100">
        <v>34</v>
      </c>
      <c r="M1748" s="100">
        <v>52.9</v>
      </c>
      <c r="N1748" s="100">
        <v>1</v>
      </c>
      <c r="O1748" s="100">
        <v>0</v>
      </c>
      <c r="P1748" s="100">
        <v>23</v>
      </c>
      <c r="Q1748" s="100">
        <v>34.799999999999997</v>
      </c>
      <c r="R1748" s="100">
        <v>6</v>
      </c>
      <c r="S1748" s="100">
        <v>0</v>
      </c>
      <c r="T1748" s="100">
        <v>42</v>
      </c>
      <c r="U1748" s="100">
        <v>9.5</v>
      </c>
      <c r="V1748" s="100">
        <v>122</v>
      </c>
      <c r="W1748" s="100">
        <v>44.2</v>
      </c>
      <c r="X1748" s="100" t="s">
        <v>78</v>
      </c>
    </row>
    <row r="1749" spans="1:24">
      <c r="A1749" s="100" t="s">
        <v>1030</v>
      </c>
      <c r="B1749" s="100" t="s">
        <v>1031</v>
      </c>
      <c r="C1749" s="100" t="s">
        <v>942</v>
      </c>
      <c r="D1749" s="100" t="str">
        <f t="shared" si="81"/>
        <v>414100110</v>
      </c>
      <c r="E1749" s="100" t="s">
        <v>812</v>
      </c>
      <c r="F1749" s="100" t="s">
        <v>817</v>
      </c>
      <c r="G1749" s="100" t="s">
        <v>700</v>
      </c>
      <c r="H1749" s="100">
        <v>183</v>
      </c>
      <c r="I1749" s="100">
        <v>62.3</v>
      </c>
      <c r="J1749" s="100">
        <v>125</v>
      </c>
      <c r="K1749" s="100">
        <v>64</v>
      </c>
      <c r="L1749" s="100">
        <v>34</v>
      </c>
      <c r="M1749" s="100">
        <v>61.8</v>
      </c>
      <c r="N1749" s="100">
        <v>1</v>
      </c>
      <c r="O1749" s="100">
        <v>0</v>
      </c>
      <c r="P1749" s="100">
        <v>23</v>
      </c>
      <c r="Q1749" s="100">
        <v>56.5</v>
      </c>
      <c r="R1749" s="100">
        <v>6</v>
      </c>
      <c r="S1749" s="100">
        <v>16.7</v>
      </c>
      <c r="T1749" s="100">
        <v>42</v>
      </c>
      <c r="U1749" s="100">
        <v>35.700000000000003</v>
      </c>
      <c r="V1749" s="100">
        <v>122</v>
      </c>
      <c r="W1749" s="100">
        <v>57.4</v>
      </c>
      <c r="X1749" s="100" t="s">
        <v>78</v>
      </c>
    </row>
    <row r="1750" spans="1:24">
      <c r="A1750" s="100" t="s">
        <v>1030</v>
      </c>
      <c r="B1750" s="100" t="s">
        <v>1031</v>
      </c>
      <c r="C1750" s="100" t="s">
        <v>942</v>
      </c>
      <c r="D1750" s="100" t="str">
        <f t="shared" si="81"/>
        <v>414100110</v>
      </c>
      <c r="E1750" s="100" t="s">
        <v>812</v>
      </c>
      <c r="F1750" s="100" t="s">
        <v>818</v>
      </c>
      <c r="G1750" s="100" t="s">
        <v>699</v>
      </c>
      <c r="H1750" s="100">
        <v>144</v>
      </c>
      <c r="I1750" s="100">
        <v>45.1</v>
      </c>
      <c r="J1750" s="100">
        <v>95</v>
      </c>
      <c r="K1750" s="100">
        <v>47.4</v>
      </c>
      <c r="L1750" s="100">
        <v>18</v>
      </c>
      <c r="M1750" s="100">
        <v>27.8</v>
      </c>
      <c r="N1750" s="100">
        <v>4</v>
      </c>
      <c r="O1750" s="100">
        <v>50</v>
      </c>
      <c r="P1750" s="100">
        <v>27</v>
      </c>
      <c r="Q1750" s="100">
        <v>48.1</v>
      </c>
      <c r="R1750" s="100">
        <v>3</v>
      </c>
      <c r="S1750" s="100">
        <v>33.299999999999997</v>
      </c>
      <c r="T1750" s="100">
        <v>31</v>
      </c>
      <c r="U1750" s="100">
        <v>22.6</v>
      </c>
      <c r="V1750" s="100">
        <v>100</v>
      </c>
      <c r="W1750" s="100">
        <v>39</v>
      </c>
      <c r="X1750" s="100" t="s">
        <v>78</v>
      </c>
    </row>
    <row r="1751" spans="1:24">
      <c r="A1751" s="100" t="s">
        <v>1030</v>
      </c>
      <c r="B1751" s="100" t="s">
        <v>1031</v>
      </c>
      <c r="C1751" s="100" t="s">
        <v>942</v>
      </c>
      <c r="D1751" s="100" t="str">
        <f t="shared" si="81"/>
        <v>414100110</v>
      </c>
      <c r="E1751" s="100" t="s">
        <v>812</v>
      </c>
      <c r="F1751" s="100" t="s">
        <v>818</v>
      </c>
      <c r="G1751" s="100" t="s">
        <v>700</v>
      </c>
      <c r="H1751" s="100">
        <v>144</v>
      </c>
      <c r="I1751" s="100">
        <v>43.7</v>
      </c>
      <c r="J1751" s="100">
        <v>95</v>
      </c>
      <c r="K1751" s="100">
        <v>46.3</v>
      </c>
      <c r="L1751" s="100">
        <v>18</v>
      </c>
      <c r="M1751" s="100">
        <v>22.2</v>
      </c>
      <c r="N1751" s="100">
        <v>4</v>
      </c>
      <c r="O1751" s="100">
        <v>75</v>
      </c>
      <c r="P1751" s="100">
        <v>27</v>
      </c>
      <c r="Q1751" s="100">
        <v>44.4</v>
      </c>
      <c r="R1751" s="100">
        <v>3</v>
      </c>
      <c r="S1751" s="100">
        <v>33.299999999999997</v>
      </c>
      <c r="T1751" s="100">
        <v>31</v>
      </c>
      <c r="U1751" s="100">
        <v>19.399999999999999</v>
      </c>
      <c r="V1751" s="100">
        <v>100</v>
      </c>
      <c r="W1751" s="100">
        <v>33</v>
      </c>
      <c r="X1751" s="100" t="s">
        <v>78</v>
      </c>
    </row>
    <row r="1752" spans="1:24">
      <c r="A1752" s="100" t="s">
        <v>1030</v>
      </c>
      <c r="B1752" s="100" t="s">
        <v>1031</v>
      </c>
      <c r="C1752" s="100" t="s">
        <v>942</v>
      </c>
      <c r="D1752" s="100" t="str">
        <f t="shared" si="81"/>
        <v>414100110</v>
      </c>
      <c r="E1752" s="100" t="s">
        <v>812</v>
      </c>
      <c r="F1752" s="100" t="s">
        <v>819</v>
      </c>
      <c r="G1752" s="100" t="s">
        <v>699</v>
      </c>
      <c r="H1752" s="100">
        <v>145</v>
      </c>
      <c r="I1752" s="100">
        <v>72.400000000000006</v>
      </c>
      <c r="J1752" s="100">
        <v>104</v>
      </c>
      <c r="K1752" s="100">
        <v>75</v>
      </c>
      <c r="L1752" s="100">
        <v>12</v>
      </c>
      <c r="M1752" s="100">
        <v>58.3</v>
      </c>
      <c r="N1752" s="100">
        <v>2</v>
      </c>
      <c r="O1752" s="100">
        <v>100</v>
      </c>
      <c r="P1752" s="100">
        <v>27</v>
      </c>
      <c r="Q1752" s="100">
        <v>66.7</v>
      </c>
      <c r="R1752" s="100">
        <v>2</v>
      </c>
      <c r="S1752" s="100">
        <v>0</v>
      </c>
      <c r="T1752" s="100">
        <v>35</v>
      </c>
      <c r="U1752" s="100">
        <v>37.1</v>
      </c>
      <c r="V1752" s="100">
        <v>82</v>
      </c>
      <c r="W1752" s="100">
        <v>67.099999999999994</v>
      </c>
      <c r="X1752" s="100" t="s">
        <v>78</v>
      </c>
    </row>
    <row r="1753" spans="1:24">
      <c r="A1753" s="100" t="s">
        <v>1030</v>
      </c>
      <c r="B1753" s="100" t="s">
        <v>1031</v>
      </c>
      <c r="C1753" s="100" t="s">
        <v>942</v>
      </c>
      <c r="D1753" s="100" t="str">
        <f t="shared" si="81"/>
        <v>414100110</v>
      </c>
      <c r="E1753" s="100" t="s">
        <v>812</v>
      </c>
      <c r="F1753" s="100" t="s">
        <v>819</v>
      </c>
      <c r="G1753" s="100" t="s">
        <v>700</v>
      </c>
      <c r="H1753" s="100">
        <v>146</v>
      </c>
      <c r="I1753" s="100">
        <v>50.7</v>
      </c>
      <c r="J1753" s="100">
        <v>104</v>
      </c>
      <c r="K1753" s="100">
        <v>56.7</v>
      </c>
      <c r="L1753" s="100">
        <v>12</v>
      </c>
      <c r="M1753" s="100">
        <v>16.7</v>
      </c>
      <c r="N1753" s="100">
        <v>2</v>
      </c>
      <c r="O1753" s="100">
        <v>100</v>
      </c>
      <c r="P1753" s="100">
        <v>28</v>
      </c>
      <c r="Q1753" s="100">
        <v>39.299999999999997</v>
      </c>
      <c r="R1753" s="100">
        <v>2</v>
      </c>
      <c r="S1753" s="100">
        <v>0</v>
      </c>
      <c r="T1753" s="100">
        <v>35</v>
      </c>
      <c r="U1753" s="100">
        <v>14.3</v>
      </c>
      <c r="V1753" s="100">
        <v>83</v>
      </c>
      <c r="W1753" s="100">
        <v>43.3</v>
      </c>
      <c r="X1753" s="100" t="s">
        <v>78</v>
      </c>
    </row>
    <row r="1754" spans="1:24">
      <c r="A1754" s="100" t="s">
        <v>1032</v>
      </c>
      <c r="B1754" s="100" t="s">
        <v>1033</v>
      </c>
      <c r="C1754" s="100" t="s">
        <v>1034</v>
      </c>
      <c r="D1754" s="100" t="str">
        <f t="shared" si="81"/>
        <v>806025907</v>
      </c>
      <c r="E1754" s="100" t="s">
        <v>812</v>
      </c>
      <c r="F1754" s="100" t="s">
        <v>815</v>
      </c>
      <c r="G1754" s="100" t="s">
        <v>699</v>
      </c>
      <c r="H1754" s="100">
        <v>0</v>
      </c>
      <c r="I1754" s="100">
        <v>0</v>
      </c>
      <c r="J1754" s="100">
        <v>0</v>
      </c>
      <c r="K1754" s="100">
        <v>0</v>
      </c>
      <c r="L1754" s="100">
        <v>0</v>
      </c>
      <c r="M1754" s="100">
        <v>0</v>
      </c>
      <c r="N1754" s="100">
        <v>0</v>
      </c>
      <c r="O1754" s="100">
        <v>0</v>
      </c>
      <c r="P1754" s="100">
        <v>0</v>
      </c>
      <c r="Q1754" s="100">
        <v>0</v>
      </c>
      <c r="R1754" s="100">
        <v>0</v>
      </c>
      <c r="S1754" s="100">
        <v>0</v>
      </c>
      <c r="T1754" s="100">
        <v>0</v>
      </c>
      <c r="U1754" s="100">
        <v>0</v>
      </c>
      <c r="V1754" s="100">
        <v>0</v>
      </c>
      <c r="W1754" s="100">
        <v>0</v>
      </c>
      <c r="X1754" s="100" t="s">
        <v>85</v>
      </c>
    </row>
    <row r="1755" spans="1:24">
      <c r="A1755" s="100" t="s">
        <v>1032</v>
      </c>
      <c r="B1755" s="100" t="s">
        <v>1033</v>
      </c>
      <c r="C1755" s="100" t="s">
        <v>1034</v>
      </c>
      <c r="D1755" s="100" t="str">
        <f t="shared" si="81"/>
        <v>806025907</v>
      </c>
      <c r="E1755" s="100" t="s">
        <v>812</v>
      </c>
      <c r="F1755" s="100" t="s">
        <v>815</v>
      </c>
      <c r="G1755" s="100" t="s">
        <v>700</v>
      </c>
      <c r="H1755" s="100">
        <v>0</v>
      </c>
      <c r="I1755" s="100">
        <v>0</v>
      </c>
      <c r="J1755" s="100">
        <v>0</v>
      </c>
      <c r="K1755" s="100">
        <v>0</v>
      </c>
      <c r="L1755" s="100">
        <v>0</v>
      </c>
      <c r="M1755" s="100">
        <v>0</v>
      </c>
      <c r="N1755" s="100">
        <v>0</v>
      </c>
      <c r="O1755" s="100">
        <v>0</v>
      </c>
      <c r="P1755" s="100">
        <v>0</v>
      </c>
      <c r="Q1755" s="100">
        <v>0</v>
      </c>
      <c r="R1755" s="100">
        <v>0</v>
      </c>
      <c r="S1755" s="100">
        <v>0</v>
      </c>
      <c r="T1755" s="100">
        <v>0</v>
      </c>
      <c r="U1755" s="100">
        <v>0</v>
      </c>
      <c r="V1755" s="100">
        <v>0</v>
      </c>
      <c r="W1755" s="100">
        <v>0</v>
      </c>
      <c r="X1755" s="100" t="s">
        <v>85</v>
      </c>
    </row>
    <row r="1756" spans="1:24">
      <c r="A1756" s="100" t="s">
        <v>1032</v>
      </c>
      <c r="B1756" s="100" t="s">
        <v>1033</v>
      </c>
      <c r="C1756" s="100" t="s">
        <v>1034</v>
      </c>
      <c r="D1756" s="100" t="str">
        <f t="shared" si="81"/>
        <v>806025907</v>
      </c>
      <c r="E1756" s="100" t="s">
        <v>812</v>
      </c>
      <c r="F1756" s="100" t="s">
        <v>816</v>
      </c>
      <c r="G1756" s="100" t="s">
        <v>699</v>
      </c>
      <c r="H1756" s="100">
        <v>23</v>
      </c>
      <c r="I1756" s="100">
        <v>21.7</v>
      </c>
      <c r="J1756" s="100">
        <v>0</v>
      </c>
      <c r="K1756" s="100">
        <v>0</v>
      </c>
      <c r="L1756" s="100">
        <v>21</v>
      </c>
      <c r="M1756" s="100">
        <v>23.8</v>
      </c>
      <c r="N1756" s="100">
        <v>0</v>
      </c>
      <c r="O1756" s="100">
        <v>0</v>
      </c>
      <c r="P1756" s="100">
        <v>2</v>
      </c>
      <c r="Q1756" s="100">
        <v>0</v>
      </c>
      <c r="R1756" s="100">
        <v>0</v>
      </c>
      <c r="S1756" s="100">
        <v>0</v>
      </c>
      <c r="T1756" s="100">
        <v>2</v>
      </c>
      <c r="U1756" s="100">
        <v>0</v>
      </c>
      <c r="V1756" s="100">
        <v>18</v>
      </c>
      <c r="W1756" s="100">
        <v>27.8</v>
      </c>
      <c r="X1756" s="100" t="s">
        <v>85</v>
      </c>
    </row>
    <row r="1757" spans="1:24">
      <c r="A1757" s="100" t="s">
        <v>1032</v>
      </c>
      <c r="B1757" s="100" t="s">
        <v>1033</v>
      </c>
      <c r="C1757" s="100" t="s">
        <v>1034</v>
      </c>
      <c r="D1757" s="100" t="str">
        <f t="shared" si="81"/>
        <v>806025907</v>
      </c>
      <c r="E1757" s="100" t="s">
        <v>812</v>
      </c>
      <c r="F1757" s="100" t="s">
        <v>816</v>
      </c>
      <c r="G1757" s="100" t="s">
        <v>700</v>
      </c>
      <c r="H1757" s="100">
        <v>23</v>
      </c>
      <c r="I1757" s="100">
        <v>39.1</v>
      </c>
      <c r="J1757" s="100">
        <v>0</v>
      </c>
      <c r="K1757" s="100">
        <v>0</v>
      </c>
      <c r="L1757" s="100">
        <v>21</v>
      </c>
      <c r="M1757" s="100">
        <v>42.9</v>
      </c>
      <c r="N1757" s="100">
        <v>0</v>
      </c>
      <c r="O1757" s="100">
        <v>0</v>
      </c>
      <c r="P1757" s="100">
        <v>2</v>
      </c>
      <c r="Q1757" s="100">
        <v>0</v>
      </c>
      <c r="R1757" s="100">
        <v>0</v>
      </c>
      <c r="S1757" s="100">
        <v>0</v>
      </c>
      <c r="T1757" s="100">
        <v>2</v>
      </c>
      <c r="U1757" s="100">
        <v>50</v>
      </c>
      <c r="V1757" s="100">
        <v>18</v>
      </c>
      <c r="W1757" s="100">
        <v>38.9</v>
      </c>
      <c r="X1757" s="100" t="s">
        <v>85</v>
      </c>
    </row>
    <row r="1758" spans="1:24">
      <c r="A1758" s="100" t="s">
        <v>1032</v>
      </c>
      <c r="B1758" s="100" t="s">
        <v>1033</v>
      </c>
      <c r="C1758" s="100" t="s">
        <v>1034</v>
      </c>
      <c r="D1758" s="100" t="str">
        <f t="shared" si="81"/>
        <v>806025907</v>
      </c>
      <c r="E1758" s="100" t="s">
        <v>812</v>
      </c>
      <c r="F1758" s="100" t="s">
        <v>817</v>
      </c>
      <c r="G1758" s="100" t="s">
        <v>699</v>
      </c>
      <c r="H1758" s="100">
        <v>39</v>
      </c>
      <c r="I1758" s="100">
        <v>23.1</v>
      </c>
      <c r="J1758" s="100">
        <v>3</v>
      </c>
      <c r="K1758" s="100">
        <v>0</v>
      </c>
      <c r="L1758" s="100">
        <v>27</v>
      </c>
      <c r="M1758" s="100">
        <v>11.1</v>
      </c>
      <c r="N1758" s="100">
        <v>0</v>
      </c>
      <c r="O1758" s="100">
        <v>0</v>
      </c>
      <c r="P1758" s="100">
        <v>8</v>
      </c>
      <c r="Q1758" s="100">
        <v>75</v>
      </c>
      <c r="R1758" s="100">
        <v>0</v>
      </c>
      <c r="S1758" s="100">
        <v>0</v>
      </c>
      <c r="T1758" s="100">
        <v>6</v>
      </c>
      <c r="U1758" s="100">
        <v>0</v>
      </c>
      <c r="V1758" s="100">
        <v>31</v>
      </c>
      <c r="W1758" s="100">
        <v>25.8</v>
      </c>
      <c r="X1758" s="100" t="s">
        <v>85</v>
      </c>
    </row>
    <row r="1759" spans="1:24">
      <c r="A1759" s="100" t="s">
        <v>1032</v>
      </c>
      <c r="B1759" s="100" t="s">
        <v>1033</v>
      </c>
      <c r="C1759" s="100" t="s">
        <v>1034</v>
      </c>
      <c r="D1759" s="100" t="str">
        <f t="shared" si="81"/>
        <v>806025907</v>
      </c>
      <c r="E1759" s="100" t="s">
        <v>812</v>
      </c>
      <c r="F1759" s="100" t="s">
        <v>817</v>
      </c>
      <c r="G1759" s="100" t="s">
        <v>700</v>
      </c>
      <c r="H1759" s="100">
        <v>39</v>
      </c>
      <c r="I1759" s="100">
        <v>35.9</v>
      </c>
      <c r="J1759" s="100">
        <v>3</v>
      </c>
      <c r="K1759" s="100">
        <v>66.7</v>
      </c>
      <c r="L1759" s="100">
        <v>27</v>
      </c>
      <c r="M1759" s="100">
        <v>25.9</v>
      </c>
      <c r="N1759" s="100">
        <v>0</v>
      </c>
      <c r="O1759" s="100">
        <v>0</v>
      </c>
      <c r="P1759" s="100">
        <v>8</v>
      </c>
      <c r="Q1759" s="100">
        <v>62.5</v>
      </c>
      <c r="R1759" s="100">
        <v>0</v>
      </c>
      <c r="S1759" s="100">
        <v>0</v>
      </c>
      <c r="T1759" s="100">
        <v>6</v>
      </c>
      <c r="U1759" s="100">
        <v>0</v>
      </c>
      <c r="V1759" s="100">
        <v>31</v>
      </c>
      <c r="W1759" s="100">
        <v>41.9</v>
      </c>
      <c r="X1759" s="100" t="s">
        <v>85</v>
      </c>
    </row>
    <row r="1760" spans="1:24">
      <c r="A1760" s="100" t="s">
        <v>1032</v>
      </c>
      <c r="B1760" s="100" t="s">
        <v>1033</v>
      </c>
      <c r="C1760" s="100" t="s">
        <v>1034</v>
      </c>
      <c r="D1760" s="100" t="str">
        <f t="shared" si="81"/>
        <v>806025907</v>
      </c>
      <c r="E1760" s="100" t="s">
        <v>812</v>
      </c>
      <c r="F1760" s="100" t="s">
        <v>818</v>
      </c>
      <c r="G1760" s="100" t="s">
        <v>699</v>
      </c>
      <c r="H1760" s="100">
        <v>36</v>
      </c>
      <c r="I1760" s="100">
        <v>22.2</v>
      </c>
      <c r="J1760" s="100">
        <v>1</v>
      </c>
      <c r="K1760" s="100">
        <v>100</v>
      </c>
      <c r="L1760" s="100">
        <v>30</v>
      </c>
      <c r="M1760" s="100">
        <v>16.7</v>
      </c>
      <c r="N1760" s="100">
        <v>0</v>
      </c>
      <c r="O1760" s="100">
        <v>0</v>
      </c>
      <c r="P1760" s="100">
        <v>4</v>
      </c>
      <c r="Q1760" s="100">
        <v>25</v>
      </c>
      <c r="R1760" s="100">
        <v>0</v>
      </c>
      <c r="S1760" s="100">
        <v>0</v>
      </c>
      <c r="T1760" s="100">
        <v>8</v>
      </c>
      <c r="U1760" s="100">
        <v>0</v>
      </c>
      <c r="V1760" s="100">
        <v>27</v>
      </c>
      <c r="W1760" s="100">
        <v>25.9</v>
      </c>
      <c r="X1760" s="100" t="s">
        <v>85</v>
      </c>
    </row>
    <row r="1761" spans="1:24">
      <c r="A1761" s="100" t="s">
        <v>1032</v>
      </c>
      <c r="B1761" s="100" t="s">
        <v>1033</v>
      </c>
      <c r="C1761" s="100" t="s">
        <v>1034</v>
      </c>
      <c r="D1761" s="100" t="str">
        <f t="shared" ref="D1761:D1783" si="82">A1761&amp;B1761&amp;C1761</f>
        <v>806025907</v>
      </c>
      <c r="E1761" s="100" t="s">
        <v>812</v>
      </c>
      <c r="F1761" s="100" t="s">
        <v>818</v>
      </c>
      <c r="G1761" s="100" t="s">
        <v>700</v>
      </c>
      <c r="H1761" s="100">
        <v>36</v>
      </c>
      <c r="I1761" s="100">
        <v>27.8</v>
      </c>
      <c r="J1761" s="100">
        <v>1</v>
      </c>
      <c r="K1761" s="100">
        <v>0</v>
      </c>
      <c r="L1761" s="100">
        <v>30</v>
      </c>
      <c r="M1761" s="100">
        <v>20</v>
      </c>
      <c r="N1761" s="100">
        <v>0</v>
      </c>
      <c r="O1761" s="100">
        <v>0</v>
      </c>
      <c r="P1761" s="100">
        <v>4</v>
      </c>
      <c r="Q1761" s="100">
        <v>75</v>
      </c>
      <c r="R1761" s="100">
        <v>0</v>
      </c>
      <c r="S1761" s="100">
        <v>0</v>
      </c>
      <c r="T1761" s="100">
        <v>8</v>
      </c>
      <c r="U1761" s="100">
        <v>0</v>
      </c>
      <c r="V1761" s="100">
        <v>27</v>
      </c>
      <c r="W1761" s="100">
        <v>22.2</v>
      </c>
      <c r="X1761" s="100" t="s">
        <v>85</v>
      </c>
    </row>
    <row r="1762" spans="1:24">
      <c r="A1762" s="100" t="s">
        <v>1032</v>
      </c>
      <c r="B1762" s="100" t="s">
        <v>1033</v>
      </c>
      <c r="C1762" s="100" t="s">
        <v>1034</v>
      </c>
      <c r="D1762" s="100" t="str">
        <f t="shared" si="82"/>
        <v>806025907</v>
      </c>
      <c r="E1762" s="100" t="s">
        <v>812</v>
      </c>
      <c r="F1762" s="100" t="s">
        <v>819</v>
      </c>
      <c r="G1762" s="100" t="s">
        <v>699</v>
      </c>
      <c r="H1762" s="100">
        <v>32</v>
      </c>
      <c r="I1762" s="100">
        <v>40.6</v>
      </c>
      <c r="J1762" s="100">
        <v>0</v>
      </c>
      <c r="K1762" s="100">
        <v>0</v>
      </c>
      <c r="L1762" s="100">
        <v>30</v>
      </c>
      <c r="M1762" s="100">
        <v>43.3</v>
      </c>
      <c r="N1762" s="100">
        <v>0</v>
      </c>
      <c r="O1762" s="100">
        <v>0</v>
      </c>
      <c r="P1762" s="100">
        <v>2</v>
      </c>
      <c r="Q1762" s="100">
        <v>0</v>
      </c>
      <c r="R1762" s="100">
        <v>0</v>
      </c>
      <c r="S1762" s="100">
        <v>0</v>
      </c>
      <c r="T1762" s="100">
        <v>5</v>
      </c>
      <c r="U1762" s="100">
        <v>40</v>
      </c>
      <c r="V1762" s="100">
        <v>27</v>
      </c>
      <c r="W1762" s="100">
        <v>37</v>
      </c>
      <c r="X1762" s="100" t="s">
        <v>85</v>
      </c>
    </row>
    <row r="1763" spans="1:24">
      <c r="A1763" s="100" t="s">
        <v>1032</v>
      </c>
      <c r="B1763" s="100" t="s">
        <v>1033</v>
      </c>
      <c r="C1763" s="100" t="s">
        <v>1034</v>
      </c>
      <c r="D1763" s="100" t="str">
        <f t="shared" si="82"/>
        <v>806025907</v>
      </c>
      <c r="E1763" s="100" t="s">
        <v>812</v>
      </c>
      <c r="F1763" s="100" t="s">
        <v>819</v>
      </c>
      <c r="G1763" s="100" t="s">
        <v>700</v>
      </c>
      <c r="H1763" s="100">
        <v>32</v>
      </c>
      <c r="I1763" s="100">
        <v>12.5</v>
      </c>
      <c r="J1763" s="100">
        <v>0</v>
      </c>
      <c r="K1763" s="100">
        <v>0</v>
      </c>
      <c r="L1763" s="100">
        <v>30</v>
      </c>
      <c r="M1763" s="100">
        <v>13.3</v>
      </c>
      <c r="N1763" s="100">
        <v>0</v>
      </c>
      <c r="O1763" s="100">
        <v>0</v>
      </c>
      <c r="P1763" s="100">
        <v>2</v>
      </c>
      <c r="Q1763" s="100">
        <v>0</v>
      </c>
      <c r="R1763" s="100">
        <v>0</v>
      </c>
      <c r="S1763" s="100">
        <v>0</v>
      </c>
      <c r="T1763" s="100">
        <v>5</v>
      </c>
      <c r="U1763" s="100">
        <v>0</v>
      </c>
      <c r="V1763" s="100">
        <v>27</v>
      </c>
      <c r="W1763" s="100">
        <v>11.1</v>
      </c>
      <c r="X1763" s="100" t="s">
        <v>85</v>
      </c>
    </row>
    <row r="1764" spans="1:24">
      <c r="A1764" s="100" t="s">
        <v>1032</v>
      </c>
      <c r="B1764" s="100" t="s">
        <v>1035</v>
      </c>
      <c r="C1764" s="100" t="s">
        <v>1036</v>
      </c>
      <c r="D1764" s="100" t="str">
        <f t="shared" si="82"/>
        <v>806235900</v>
      </c>
      <c r="E1764" s="100" t="s">
        <v>812</v>
      </c>
      <c r="F1764" s="100" t="s">
        <v>814</v>
      </c>
      <c r="G1764" s="100" t="s">
        <v>699</v>
      </c>
      <c r="H1764" s="100">
        <v>23</v>
      </c>
      <c r="I1764" s="100">
        <v>39.1</v>
      </c>
      <c r="J1764" s="100">
        <v>1</v>
      </c>
      <c r="K1764" s="100">
        <v>0</v>
      </c>
      <c r="L1764" s="100">
        <v>8</v>
      </c>
      <c r="M1764" s="100">
        <v>25</v>
      </c>
      <c r="N1764" s="100">
        <v>0</v>
      </c>
      <c r="O1764" s="100">
        <v>0</v>
      </c>
      <c r="P1764" s="100">
        <v>13</v>
      </c>
      <c r="Q1764" s="100">
        <v>53.8</v>
      </c>
      <c r="R1764" s="100">
        <v>2</v>
      </c>
      <c r="S1764" s="100">
        <v>0</v>
      </c>
      <c r="T1764" s="100">
        <v>2</v>
      </c>
      <c r="U1764" s="100">
        <v>0</v>
      </c>
      <c r="V1764" s="100">
        <v>19</v>
      </c>
      <c r="W1764" s="100">
        <v>36.799999999999997</v>
      </c>
      <c r="X1764" s="100" t="s">
        <v>85</v>
      </c>
    </row>
    <row r="1765" spans="1:24">
      <c r="A1765" s="100" t="s">
        <v>1032</v>
      </c>
      <c r="B1765" s="100" t="s">
        <v>1035</v>
      </c>
      <c r="C1765" s="100" t="s">
        <v>1036</v>
      </c>
      <c r="D1765" s="100" t="str">
        <f t="shared" si="82"/>
        <v>806235900</v>
      </c>
      <c r="E1765" s="100" t="s">
        <v>812</v>
      </c>
      <c r="F1765" s="100" t="s">
        <v>814</v>
      </c>
      <c r="G1765" s="100" t="s">
        <v>700</v>
      </c>
      <c r="H1765" s="100">
        <v>23</v>
      </c>
      <c r="I1765" s="100">
        <v>43.5</v>
      </c>
      <c r="J1765" s="100">
        <v>1</v>
      </c>
      <c r="K1765" s="100">
        <v>0</v>
      </c>
      <c r="L1765" s="100">
        <v>8</v>
      </c>
      <c r="M1765" s="100">
        <v>25</v>
      </c>
      <c r="N1765" s="100">
        <v>0</v>
      </c>
      <c r="O1765" s="100">
        <v>0</v>
      </c>
      <c r="P1765" s="100">
        <v>13</v>
      </c>
      <c r="Q1765" s="100">
        <v>61.6</v>
      </c>
      <c r="R1765" s="100">
        <v>2</v>
      </c>
      <c r="S1765" s="100">
        <v>0</v>
      </c>
      <c r="T1765" s="100">
        <v>2</v>
      </c>
      <c r="U1765" s="100">
        <v>0</v>
      </c>
      <c r="V1765" s="100">
        <v>19</v>
      </c>
      <c r="W1765" s="100">
        <v>36.9</v>
      </c>
      <c r="X1765" s="100" t="s">
        <v>85</v>
      </c>
    </row>
    <row r="1766" spans="1:24">
      <c r="A1766" s="100" t="s">
        <v>1032</v>
      </c>
      <c r="B1766" s="100" t="s">
        <v>1035</v>
      </c>
      <c r="C1766" s="100" t="s">
        <v>1036</v>
      </c>
      <c r="D1766" s="100" t="str">
        <f t="shared" si="82"/>
        <v>806235900</v>
      </c>
      <c r="E1766" s="100" t="s">
        <v>812</v>
      </c>
      <c r="F1766" s="100" t="s">
        <v>815</v>
      </c>
      <c r="G1766" s="100" t="s">
        <v>699</v>
      </c>
      <c r="H1766" s="100">
        <v>21</v>
      </c>
      <c r="I1766" s="100">
        <v>14.3</v>
      </c>
      <c r="J1766" s="100">
        <v>0</v>
      </c>
      <c r="K1766" s="100">
        <v>0</v>
      </c>
      <c r="L1766" s="100">
        <v>11</v>
      </c>
      <c r="M1766" s="100">
        <v>18.2</v>
      </c>
      <c r="N1766" s="100">
        <v>0</v>
      </c>
      <c r="O1766" s="100">
        <v>0</v>
      </c>
      <c r="P1766" s="100">
        <v>10</v>
      </c>
      <c r="Q1766" s="100">
        <v>10</v>
      </c>
      <c r="R1766" s="100">
        <v>1</v>
      </c>
      <c r="S1766" s="100">
        <v>0</v>
      </c>
      <c r="T1766" s="100">
        <v>2</v>
      </c>
      <c r="U1766" s="100">
        <v>0</v>
      </c>
      <c r="V1766" s="100">
        <v>20</v>
      </c>
      <c r="W1766" s="100">
        <v>15</v>
      </c>
      <c r="X1766" s="100" t="s">
        <v>85</v>
      </c>
    </row>
    <row r="1767" spans="1:24">
      <c r="A1767" s="100" t="s">
        <v>1032</v>
      </c>
      <c r="B1767" s="100" t="s">
        <v>1035</v>
      </c>
      <c r="C1767" s="100" t="s">
        <v>1036</v>
      </c>
      <c r="D1767" s="100" t="str">
        <f t="shared" si="82"/>
        <v>806235900</v>
      </c>
      <c r="E1767" s="100" t="s">
        <v>812</v>
      </c>
      <c r="F1767" s="100" t="s">
        <v>815</v>
      </c>
      <c r="G1767" s="100" t="s">
        <v>700</v>
      </c>
      <c r="H1767" s="100">
        <v>21</v>
      </c>
      <c r="I1767" s="100">
        <v>28.5</v>
      </c>
      <c r="J1767" s="100">
        <v>0</v>
      </c>
      <c r="K1767" s="100">
        <v>0</v>
      </c>
      <c r="L1767" s="100">
        <v>11</v>
      </c>
      <c r="M1767" s="100">
        <v>18.2</v>
      </c>
      <c r="N1767" s="100">
        <v>0</v>
      </c>
      <c r="O1767" s="100">
        <v>0</v>
      </c>
      <c r="P1767" s="100">
        <v>10</v>
      </c>
      <c r="Q1767" s="100">
        <v>40</v>
      </c>
      <c r="R1767" s="100">
        <v>1</v>
      </c>
      <c r="S1767" s="100">
        <v>0</v>
      </c>
      <c r="T1767" s="100">
        <v>2</v>
      </c>
      <c r="U1767" s="100">
        <v>0</v>
      </c>
      <c r="V1767" s="100">
        <v>20</v>
      </c>
      <c r="W1767" s="100">
        <v>30</v>
      </c>
      <c r="X1767" s="100" t="s">
        <v>85</v>
      </c>
    </row>
    <row r="1768" spans="1:24">
      <c r="A1768" s="100" t="s">
        <v>1032</v>
      </c>
      <c r="B1768" s="100" t="s">
        <v>1035</v>
      </c>
      <c r="C1768" s="100" t="s">
        <v>1036</v>
      </c>
      <c r="D1768" s="100" t="str">
        <f t="shared" si="82"/>
        <v>806235900</v>
      </c>
      <c r="E1768" s="100" t="s">
        <v>812</v>
      </c>
      <c r="F1768" s="100" t="s">
        <v>816</v>
      </c>
      <c r="G1768" s="100" t="s">
        <v>699</v>
      </c>
      <c r="H1768" s="100">
        <v>26</v>
      </c>
      <c r="I1768" s="100">
        <v>19.2</v>
      </c>
      <c r="J1768" s="100">
        <v>0</v>
      </c>
      <c r="K1768" s="100">
        <v>0</v>
      </c>
      <c r="L1768" s="100">
        <v>9</v>
      </c>
      <c r="M1768" s="100">
        <v>11.1</v>
      </c>
      <c r="N1768" s="100">
        <v>1</v>
      </c>
      <c r="O1768" s="100">
        <v>0</v>
      </c>
      <c r="P1768" s="100">
        <v>16</v>
      </c>
      <c r="Q1768" s="100">
        <v>25</v>
      </c>
      <c r="R1768" s="100">
        <v>0</v>
      </c>
      <c r="S1768" s="100">
        <v>0</v>
      </c>
      <c r="T1768" s="100">
        <v>4</v>
      </c>
      <c r="U1768" s="100">
        <v>0</v>
      </c>
      <c r="V1768" s="100">
        <v>24</v>
      </c>
      <c r="W1768" s="100">
        <v>20.8</v>
      </c>
      <c r="X1768" s="100" t="s">
        <v>85</v>
      </c>
    </row>
    <row r="1769" spans="1:24">
      <c r="A1769" s="100" t="s">
        <v>1032</v>
      </c>
      <c r="B1769" s="100" t="s">
        <v>1035</v>
      </c>
      <c r="C1769" s="100" t="s">
        <v>1036</v>
      </c>
      <c r="D1769" s="100" t="str">
        <f t="shared" si="82"/>
        <v>806235900</v>
      </c>
      <c r="E1769" s="100" t="s">
        <v>812</v>
      </c>
      <c r="F1769" s="100" t="s">
        <v>816</v>
      </c>
      <c r="G1769" s="100" t="s">
        <v>700</v>
      </c>
      <c r="H1769" s="100">
        <v>26</v>
      </c>
      <c r="I1769" s="100">
        <v>34.6</v>
      </c>
      <c r="J1769" s="100">
        <v>0</v>
      </c>
      <c r="K1769" s="100">
        <v>0</v>
      </c>
      <c r="L1769" s="100">
        <v>9</v>
      </c>
      <c r="M1769" s="100">
        <v>33.299999999999997</v>
      </c>
      <c r="N1769" s="100">
        <v>1</v>
      </c>
      <c r="O1769" s="100">
        <v>0</v>
      </c>
      <c r="P1769" s="100">
        <v>16</v>
      </c>
      <c r="Q1769" s="100">
        <v>37.6</v>
      </c>
      <c r="R1769" s="100">
        <v>0</v>
      </c>
      <c r="S1769" s="100">
        <v>0</v>
      </c>
      <c r="T1769" s="100">
        <v>4</v>
      </c>
      <c r="U1769" s="100">
        <v>0</v>
      </c>
      <c r="V1769" s="100">
        <v>24</v>
      </c>
      <c r="W1769" s="100">
        <v>37.5</v>
      </c>
      <c r="X1769" s="100" t="s">
        <v>85</v>
      </c>
    </row>
    <row r="1770" spans="1:24">
      <c r="A1770" s="100" t="s">
        <v>1032</v>
      </c>
      <c r="B1770" s="100" t="s">
        <v>1035</v>
      </c>
      <c r="C1770" s="100" t="s">
        <v>1036</v>
      </c>
      <c r="D1770" s="100" t="str">
        <f t="shared" si="82"/>
        <v>806235900</v>
      </c>
      <c r="E1770" s="100" t="s">
        <v>812</v>
      </c>
      <c r="F1770" s="100" t="s">
        <v>817</v>
      </c>
      <c r="G1770" s="100" t="s">
        <v>699</v>
      </c>
      <c r="H1770" s="100">
        <v>28</v>
      </c>
      <c r="I1770" s="100">
        <v>17.899999999999999</v>
      </c>
      <c r="J1770" s="100">
        <v>0</v>
      </c>
      <c r="K1770" s="100">
        <v>0</v>
      </c>
      <c r="L1770" s="100">
        <v>14</v>
      </c>
      <c r="M1770" s="100">
        <v>7.1</v>
      </c>
      <c r="N1770" s="100">
        <v>0</v>
      </c>
      <c r="O1770" s="100">
        <v>0</v>
      </c>
      <c r="P1770" s="100">
        <v>13</v>
      </c>
      <c r="Q1770" s="100">
        <v>30.8</v>
      </c>
      <c r="R1770" s="100">
        <v>0</v>
      </c>
      <c r="S1770" s="100">
        <v>0</v>
      </c>
      <c r="T1770" s="100">
        <v>1</v>
      </c>
      <c r="U1770" s="100">
        <v>0</v>
      </c>
      <c r="V1770" s="100">
        <v>26</v>
      </c>
      <c r="W1770" s="100">
        <v>19.2</v>
      </c>
      <c r="X1770" s="100" t="s">
        <v>85</v>
      </c>
    </row>
    <row r="1771" spans="1:24">
      <c r="A1771" s="100" t="s">
        <v>1032</v>
      </c>
      <c r="B1771" s="100" t="s">
        <v>1035</v>
      </c>
      <c r="C1771" s="100" t="s">
        <v>1036</v>
      </c>
      <c r="D1771" s="100" t="str">
        <f t="shared" si="82"/>
        <v>806235900</v>
      </c>
      <c r="E1771" s="100" t="s">
        <v>812</v>
      </c>
      <c r="F1771" s="100" t="s">
        <v>817</v>
      </c>
      <c r="G1771" s="100" t="s">
        <v>700</v>
      </c>
      <c r="H1771" s="100">
        <v>28</v>
      </c>
      <c r="I1771" s="100">
        <v>21.4</v>
      </c>
      <c r="J1771" s="100">
        <v>0</v>
      </c>
      <c r="K1771" s="100">
        <v>0</v>
      </c>
      <c r="L1771" s="100">
        <v>14</v>
      </c>
      <c r="M1771" s="100">
        <v>21.4</v>
      </c>
      <c r="N1771" s="100">
        <v>0</v>
      </c>
      <c r="O1771" s="100">
        <v>0</v>
      </c>
      <c r="P1771" s="100">
        <v>13</v>
      </c>
      <c r="Q1771" s="100">
        <v>23.1</v>
      </c>
      <c r="R1771" s="100">
        <v>0</v>
      </c>
      <c r="S1771" s="100">
        <v>0</v>
      </c>
      <c r="T1771" s="100">
        <v>1</v>
      </c>
      <c r="U1771" s="100">
        <v>0</v>
      </c>
      <c r="V1771" s="100">
        <v>26</v>
      </c>
      <c r="W1771" s="100">
        <v>23.1</v>
      </c>
      <c r="X1771" s="100" t="s">
        <v>85</v>
      </c>
    </row>
    <row r="1772" spans="1:24">
      <c r="A1772" s="100" t="s">
        <v>1032</v>
      </c>
      <c r="B1772" s="100" t="s">
        <v>1035</v>
      </c>
      <c r="C1772" s="100" t="s">
        <v>1036</v>
      </c>
      <c r="D1772" s="100" t="str">
        <f t="shared" si="82"/>
        <v>806235900</v>
      </c>
      <c r="E1772" s="100" t="s">
        <v>812</v>
      </c>
      <c r="F1772" s="100" t="s">
        <v>818</v>
      </c>
      <c r="G1772" s="100" t="s">
        <v>699</v>
      </c>
      <c r="H1772" s="100">
        <v>26</v>
      </c>
      <c r="I1772" s="100">
        <v>23</v>
      </c>
      <c r="J1772" s="100">
        <v>0</v>
      </c>
      <c r="K1772" s="100">
        <v>0</v>
      </c>
      <c r="L1772" s="100">
        <v>14</v>
      </c>
      <c r="M1772" s="100">
        <v>28.6</v>
      </c>
      <c r="N1772" s="100">
        <v>1</v>
      </c>
      <c r="O1772" s="100">
        <v>100</v>
      </c>
      <c r="P1772" s="100">
        <v>11</v>
      </c>
      <c r="Q1772" s="100">
        <v>9.1</v>
      </c>
      <c r="R1772" s="100">
        <v>0</v>
      </c>
      <c r="S1772" s="100">
        <v>0</v>
      </c>
      <c r="T1772" s="100">
        <v>6</v>
      </c>
      <c r="U1772" s="100">
        <v>0</v>
      </c>
      <c r="V1772" s="100">
        <v>20</v>
      </c>
      <c r="W1772" s="100">
        <v>15</v>
      </c>
      <c r="X1772" s="100" t="s">
        <v>85</v>
      </c>
    </row>
    <row r="1773" spans="1:24">
      <c r="A1773" s="100" t="s">
        <v>1032</v>
      </c>
      <c r="B1773" s="100" t="s">
        <v>1035</v>
      </c>
      <c r="C1773" s="100" t="s">
        <v>1036</v>
      </c>
      <c r="D1773" s="100" t="str">
        <f t="shared" si="82"/>
        <v>806235900</v>
      </c>
      <c r="E1773" s="100" t="s">
        <v>812</v>
      </c>
      <c r="F1773" s="100" t="s">
        <v>818</v>
      </c>
      <c r="G1773" s="100" t="s">
        <v>700</v>
      </c>
      <c r="H1773" s="100">
        <v>26</v>
      </c>
      <c r="I1773" s="100">
        <v>19.2</v>
      </c>
      <c r="J1773" s="100">
        <v>0</v>
      </c>
      <c r="K1773" s="100">
        <v>0</v>
      </c>
      <c r="L1773" s="100">
        <v>14</v>
      </c>
      <c r="M1773" s="100">
        <v>14.2</v>
      </c>
      <c r="N1773" s="100">
        <v>1</v>
      </c>
      <c r="O1773" s="100">
        <v>100</v>
      </c>
      <c r="P1773" s="100">
        <v>11</v>
      </c>
      <c r="Q1773" s="100">
        <v>18.2</v>
      </c>
      <c r="R1773" s="100">
        <v>0</v>
      </c>
      <c r="S1773" s="100">
        <v>0</v>
      </c>
      <c r="T1773" s="100">
        <v>6</v>
      </c>
      <c r="U1773" s="100">
        <v>0</v>
      </c>
      <c r="V1773" s="100">
        <v>20</v>
      </c>
      <c r="W1773" s="100">
        <v>10</v>
      </c>
      <c r="X1773" s="100" t="s">
        <v>85</v>
      </c>
    </row>
    <row r="1774" spans="1:24">
      <c r="A1774" s="100" t="s">
        <v>1032</v>
      </c>
      <c r="B1774" s="100" t="s">
        <v>1035</v>
      </c>
      <c r="C1774" s="100" t="s">
        <v>1036</v>
      </c>
      <c r="D1774" s="100" t="str">
        <f t="shared" si="82"/>
        <v>806235900</v>
      </c>
      <c r="E1774" s="100" t="s">
        <v>812</v>
      </c>
      <c r="F1774" s="100" t="s">
        <v>819</v>
      </c>
      <c r="G1774" s="100" t="s">
        <v>699</v>
      </c>
      <c r="H1774" s="100">
        <v>31</v>
      </c>
      <c r="I1774" s="100">
        <v>61.3</v>
      </c>
      <c r="J1774" s="100">
        <v>0</v>
      </c>
      <c r="K1774" s="100">
        <v>0</v>
      </c>
      <c r="L1774" s="100">
        <v>24</v>
      </c>
      <c r="M1774" s="100">
        <v>58.3</v>
      </c>
      <c r="N1774" s="100">
        <v>0</v>
      </c>
      <c r="O1774" s="100">
        <v>0</v>
      </c>
      <c r="P1774" s="100">
        <v>7</v>
      </c>
      <c r="Q1774" s="100">
        <v>71.400000000000006</v>
      </c>
      <c r="R1774" s="100">
        <v>0</v>
      </c>
      <c r="S1774" s="100">
        <v>0</v>
      </c>
      <c r="T1774" s="100">
        <v>1</v>
      </c>
      <c r="U1774" s="100">
        <v>0</v>
      </c>
      <c r="V1774" s="100">
        <v>27</v>
      </c>
      <c r="W1774" s="100">
        <v>63</v>
      </c>
      <c r="X1774" s="100" t="s">
        <v>85</v>
      </c>
    </row>
    <row r="1775" spans="1:24">
      <c r="A1775" s="100" t="s">
        <v>1032</v>
      </c>
      <c r="B1775" s="100" t="s">
        <v>1035</v>
      </c>
      <c r="C1775" s="100" t="s">
        <v>1036</v>
      </c>
      <c r="D1775" s="100" t="str">
        <f t="shared" si="82"/>
        <v>806235900</v>
      </c>
      <c r="E1775" s="100" t="s">
        <v>812</v>
      </c>
      <c r="F1775" s="100" t="s">
        <v>819</v>
      </c>
      <c r="G1775" s="100" t="s">
        <v>700</v>
      </c>
      <c r="H1775" s="100">
        <v>31</v>
      </c>
      <c r="I1775" s="100">
        <v>22.6</v>
      </c>
      <c r="J1775" s="100">
        <v>0</v>
      </c>
      <c r="K1775" s="100">
        <v>0</v>
      </c>
      <c r="L1775" s="100">
        <v>24</v>
      </c>
      <c r="M1775" s="100">
        <v>12.5</v>
      </c>
      <c r="N1775" s="100">
        <v>0</v>
      </c>
      <c r="O1775" s="100">
        <v>0</v>
      </c>
      <c r="P1775" s="100">
        <v>7</v>
      </c>
      <c r="Q1775" s="100">
        <v>57.2</v>
      </c>
      <c r="R1775" s="100">
        <v>0</v>
      </c>
      <c r="S1775" s="100">
        <v>0</v>
      </c>
      <c r="T1775" s="100">
        <v>1</v>
      </c>
      <c r="U1775" s="100">
        <v>0</v>
      </c>
      <c r="V1775" s="100">
        <v>27</v>
      </c>
      <c r="W1775" s="100">
        <v>25.9</v>
      </c>
      <c r="X1775" s="100" t="s">
        <v>85</v>
      </c>
    </row>
    <row r="1776" spans="1:24">
      <c r="A1776" s="100" t="s">
        <v>1032</v>
      </c>
      <c r="B1776" s="100" t="s">
        <v>1037</v>
      </c>
      <c r="C1776" s="100" t="s">
        <v>1036</v>
      </c>
      <c r="D1776" s="100" t="str">
        <f t="shared" si="82"/>
        <v>806240900</v>
      </c>
      <c r="E1776" s="100" t="s">
        <v>812</v>
      </c>
      <c r="F1776" s="100" t="s">
        <v>816</v>
      </c>
      <c r="G1776" s="100" t="s">
        <v>699</v>
      </c>
      <c r="H1776" s="100">
        <v>38</v>
      </c>
      <c r="I1776" s="100">
        <v>5.3</v>
      </c>
      <c r="J1776" s="100">
        <v>1</v>
      </c>
      <c r="K1776" s="100">
        <v>0</v>
      </c>
      <c r="L1776" s="100">
        <v>32</v>
      </c>
      <c r="M1776" s="100">
        <v>6.3</v>
      </c>
      <c r="N1776" s="100">
        <v>0</v>
      </c>
      <c r="O1776" s="100">
        <v>0</v>
      </c>
      <c r="P1776" s="100">
        <v>5</v>
      </c>
      <c r="Q1776" s="100">
        <v>0</v>
      </c>
      <c r="R1776" s="100">
        <v>0</v>
      </c>
      <c r="S1776" s="100">
        <v>0</v>
      </c>
      <c r="T1776" s="100">
        <v>4</v>
      </c>
      <c r="U1776" s="100">
        <v>0</v>
      </c>
      <c r="V1776" s="100">
        <v>34</v>
      </c>
      <c r="W1776" s="100">
        <v>5.9</v>
      </c>
      <c r="X1776" s="100" t="s">
        <v>85</v>
      </c>
    </row>
    <row r="1777" spans="1:24">
      <c r="A1777" s="100" t="s">
        <v>1032</v>
      </c>
      <c r="B1777" s="100" t="s">
        <v>1037</v>
      </c>
      <c r="C1777" s="100" t="s">
        <v>1036</v>
      </c>
      <c r="D1777" s="100" t="str">
        <f t="shared" si="82"/>
        <v>806240900</v>
      </c>
      <c r="E1777" s="100" t="s">
        <v>812</v>
      </c>
      <c r="F1777" s="100" t="s">
        <v>816</v>
      </c>
      <c r="G1777" s="100" t="s">
        <v>700</v>
      </c>
      <c r="H1777" s="100">
        <v>38</v>
      </c>
      <c r="I1777" s="100">
        <v>31.5</v>
      </c>
      <c r="J1777" s="100">
        <v>1</v>
      </c>
      <c r="K1777" s="100">
        <v>100</v>
      </c>
      <c r="L1777" s="100">
        <v>32</v>
      </c>
      <c r="M1777" s="100">
        <v>31.2</v>
      </c>
      <c r="N1777" s="100">
        <v>0</v>
      </c>
      <c r="O1777" s="100">
        <v>0</v>
      </c>
      <c r="P1777" s="100">
        <v>5</v>
      </c>
      <c r="Q1777" s="100">
        <v>20</v>
      </c>
      <c r="R1777" s="100">
        <v>0</v>
      </c>
      <c r="S1777" s="100">
        <v>0</v>
      </c>
      <c r="T1777" s="100">
        <v>4</v>
      </c>
      <c r="U1777" s="100">
        <v>25</v>
      </c>
      <c r="V1777" s="100">
        <v>34</v>
      </c>
      <c r="W1777" s="100">
        <v>32.299999999999997</v>
      </c>
      <c r="X1777" s="100" t="s">
        <v>85</v>
      </c>
    </row>
    <row r="1778" spans="1:24">
      <c r="A1778" s="100" t="s">
        <v>1032</v>
      </c>
      <c r="B1778" s="100" t="s">
        <v>1037</v>
      </c>
      <c r="C1778" s="100" t="s">
        <v>1036</v>
      </c>
      <c r="D1778" s="100" t="str">
        <f t="shared" si="82"/>
        <v>806240900</v>
      </c>
      <c r="E1778" s="100" t="s">
        <v>812</v>
      </c>
      <c r="F1778" s="100" t="s">
        <v>817</v>
      </c>
      <c r="G1778" s="100" t="s">
        <v>699</v>
      </c>
      <c r="H1778" s="100">
        <v>70</v>
      </c>
      <c r="I1778" s="100">
        <v>14.3</v>
      </c>
      <c r="J1778" s="100">
        <v>0</v>
      </c>
      <c r="K1778" s="100">
        <v>0</v>
      </c>
      <c r="L1778" s="100">
        <v>60</v>
      </c>
      <c r="M1778" s="100">
        <v>15</v>
      </c>
      <c r="N1778" s="100">
        <v>0</v>
      </c>
      <c r="O1778" s="100">
        <v>0</v>
      </c>
      <c r="P1778" s="100">
        <v>9</v>
      </c>
      <c r="Q1778" s="100">
        <v>11.1</v>
      </c>
      <c r="R1778" s="100">
        <v>0</v>
      </c>
      <c r="S1778" s="100">
        <v>0</v>
      </c>
      <c r="T1778" s="100">
        <v>8</v>
      </c>
      <c r="U1778" s="100">
        <v>0</v>
      </c>
      <c r="V1778" s="100">
        <v>67</v>
      </c>
      <c r="W1778" s="100">
        <v>14.9</v>
      </c>
      <c r="X1778" s="100" t="s">
        <v>85</v>
      </c>
    </row>
    <row r="1779" spans="1:24">
      <c r="A1779" s="100" t="s">
        <v>1032</v>
      </c>
      <c r="B1779" s="100" t="s">
        <v>1037</v>
      </c>
      <c r="C1779" s="100" t="s">
        <v>1036</v>
      </c>
      <c r="D1779" s="100" t="str">
        <f t="shared" si="82"/>
        <v>806240900</v>
      </c>
      <c r="E1779" s="100" t="s">
        <v>812</v>
      </c>
      <c r="F1779" s="100" t="s">
        <v>817</v>
      </c>
      <c r="G1779" s="100" t="s">
        <v>700</v>
      </c>
      <c r="H1779" s="100">
        <v>70</v>
      </c>
      <c r="I1779" s="100">
        <v>24.3</v>
      </c>
      <c r="J1779" s="100">
        <v>0</v>
      </c>
      <c r="K1779" s="100">
        <v>0</v>
      </c>
      <c r="L1779" s="100">
        <v>60</v>
      </c>
      <c r="M1779" s="100">
        <v>25</v>
      </c>
      <c r="N1779" s="100">
        <v>0</v>
      </c>
      <c r="O1779" s="100">
        <v>0</v>
      </c>
      <c r="P1779" s="100">
        <v>9</v>
      </c>
      <c r="Q1779" s="100">
        <v>22.2</v>
      </c>
      <c r="R1779" s="100">
        <v>0</v>
      </c>
      <c r="S1779" s="100">
        <v>0</v>
      </c>
      <c r="T1779" s="100">
        <v>8</v>
      </c>
      <c r="U1779" s="100">
        <v>37.5</v>
      </c>
      <c r="V1779" s="100">
        <v>67</v>
      </c>
      <c r="W1779" s="100">
        <v>23.9</v>
      </c>
      <c r="X1779" s="100" t="s">
        <v>85</v>
      </c>
    </row>
    <row r="1780" spans="1:24">
      <c r="A1780" s="100" t="s">
        <v>1032</v>
      </c>
      <c r="B1780" s="100" t="s">
        <v>1037</v>
      </c>
      <c r="C1780" s="100" t="s">
        <v>1036</v>
      </c>
      <c r="D1780" s="100" t="str">
        <f t="shared" si="82"/>
        <v>806240900</v>
      </c>
      <c r="E1780" s="100" t="s">
        <v>812</v>
      </c>
      <c r="F1780" s="100" t="s">
        <v>818</v>
      </c>
      <c r="G1780" s="100" t="s">
        <v>699</v>
      </c>
      <c r="H1780" s="100">
        <v>66</v>
      </c>
      <c r="I1780" s="100">
        <v>22.7</v>
      </c>
      <c r="J1780" s="100">
        <v>2</v>
      </c>
      <c r="K1780" s="100">
        <v>50</v>
      </c>
      <c r="L1780" s="100">
        <v>49</v>
      </c>
      <c r="M1780" s="100">
        <v>22.4</v>
      </c>
      <c r="N1780" s="100">
        <v>0</v>
      </c>
      <c r="O1780" s="100">
        <v>0</v>
      </c>
      <c r="P1780" s="100">
        <v>15</v>
      </c>
      <c r="Q1780" s="100">
        <v>20</v>
      </c>
      <c r="R1780" s="100">
        <v>0</v>
      </c>
      <c r="S1780" s="100">
        <v>0</v>
      </c>
      <c r="T1780" s="100">
        <v>17</v>
      </c>
      <c r="U1780" s="100">
        <v>5.9</v>
      </c>
      <c r="V1780" s="100">
        <v>64</v>
      </c>
      <c r="W1780" s="100">
        <v>23.4</v>
      </c>
      <c r="X1780" s="100" t="s">
        <v>85</v>
      </c>
    </row>
    <row r="1781" spans="1:24">
      <c r="A1781" s="100" t="s">
        <v>1032</v>
      </c>
      <c r="B1781" s="100" t="s">
        <v>1037</v>
      </c>
      <c r="C1781" s="100" t="s">
        <v>1036</v>
      </c>
      <c r="D1781" s="100" t="str">
        <f t="shared" si="82"/>
        <v>806240900</v>
      </c>
      <c r="E1781" s="100" t="s">
        <v>812</v>
      </c>
      <c r="F1781" s="100" t="s">
        <v>818</v>
      </c>
      <c r="G1781" s="100" t="s">
        <v>700</v>
      </c>
      <c r="H1781" s="100">
        <v>66</v>
      </c>
      <c r="I1781" s="100">
        <v>12.1</v>
      </c>
      <c r="J1781" s="100">
        <v>2</v>
      </c>
      <c r="K1781" s="100">
        <v>0</v>
      </c>
      <c r="L1781" s="100">
        <v>49</v>
      </c>
      <c r="M1781" s="100">
        <v>14.3</v>
      </c>
      <c r="N1781" s="100">
        <v>0</v>
      </c>
      <c r="O1781" s="100">
        <v>0</v>
      </c>
      <c r="P1781" s="100">
        <v>15</v>
      </c>
      <c r="Q1781" s="100">
        <v>6.7</v>
      </c>
      <c r="R1781" s="100">
        <v>0</v>
      </c>
      <c r="S1781" s="100">
        <v>0</v>
      </c>
      <c r="T1781" s="100">
        <v>17</v>
      </c>
      <c r="U1781" s="100">
        <v>5.9</v>
      </c>
      <c r="V1781" s="100">
        <v>64</v>
      </c>
      <c r="W1781" s="100">
        <v>12.5</v>
      </c>
      <c r="X1781" s="100" t="s">
        <v>85</v>
      </c>
    </row>
    <row r="1782" spans="1:24">
      <c r="A1782" s="100" t="s">
        <v>1032</v>
      </c>
      <c r="B1782" s="100" t="s">
        <v>1037</v>
      </c>
      <c r="C1782" s="100" t="s">
        <v>1036</v>
      </c>
      <c r="D1782" s="100" t="str">
        <f t="shared" si="82"/>
        <v>806240900</v>
      </c>
      <c r="E1782" s="100" t="s">
        <v>812</v>
      </c>
      <c r="F1782" s="100" t="s">
        <v>819</v>
      </c>
      <c r="G1782" s="100" t="s">
        <v>699</v>
      </c>
      <c r="H1782" s="100">
        <v>60</v>
      </c>
      <c r="I1782" s="100">
        <v>61.7</v>
      </c>
      <c r="J1782" s="100">
        <v>0</v>
      </c>
      <c r="K1782" s="100">
        <v>0</v>
      </c>
      <c r="L1782" s="100">
        <v>44</v>
      </c>
      <c r="M1782" s="100">
        <v>68.2</v>
      </c>
      <c r="N1782" s="100">
        <v>0</v>
      </c>
      <c r="O1782" s="100">
        <v>0</v>
      </c>
      <c r="P1782" s="100">
        <v>16</v>
      </c>
      <c r="Q1782" s="100">
        <v>43.8</v>
      </c>
      <c r="R1782" s="100">
        <v>0</v>
      </c>
      <c r="S1782" s="100">
        <v>0</v>
      </c>
      <c r="T1782" s="100">
        <v>9</v>
      </c>
      <c r="U1782" s="100">
        <v>11.1</v>
      </c>
      <c r="V1782" s="100">
        <v>57</v>
      </c>
      <c r="W1782" s="100">
        <v>64.900000000000006</v>
      </c>
      <c r="X1782" s="100" t="s">
        <v>85</v>
      </c>
    </row>
    <row r="1783" spans="1:24">
      <c r="A1783" s="100" t="s">
        <v>1032</v>
      </c>
      <c r="B1783" s="100" t="s">
        <v>1037</v>
      </c>
      <c r="C1783" s="100" t="s">
        <v>1036</v>
      </c>
      <c r="D1783" s="100" t="str">
        <f t="shared" si="82"/>
        <v>806240900</v>
      </c>
      <c r="E1783" s="100" t="s">
        <v>812</v>
      </c>
      <c r="F1783" s="100" t="s">
        <v>819</v>
      </c>
      <c r="G1783" s="100" t="s">
        <v>700</v>
      </c>
      <c r="H1783" s="100">
        <v>60</v>
      </c>
      <c r="I1783" s="100">
        <v>35</v>
      </c>
      <c r="J1783" s="100">
        <v>0</v>
      </c>
      <c r="K1783" s="100">
        <v>0</v>
      </c>
      <c r="L1783" s="100">
        <v>44</v>
      </c>
      <c r="M1783" s="100">
        <v>40.9</v>
      </c>
      <c r="N1783" s="100">
        <v>0</v>
      </c>
      <c r="O1783" s="100">
        <v>0</v>
      </c>
      <c r="P1783" s="100">
        <v>16</v>
      </c>
      <c r="Q1783" s="100">
        <v>18.8</v>
      </c>
      <c r="R1783" s="100">
        <v>0</v>
      </c>
      <c r="S1783" s="100">
        <v>0</v>
      </c>
      <c r="T1783" s="100">
        <v>9</v>
      </c>
      <c r="U1783" s="100">
        <v>0</v>
      </c>
      <c r="V1783" s="100">
        <v>57</v>
      </c>
      <c r="W1783" s="100">
        <v>36.799999999999997</v>
      </c>
      <c r="X1783" s="100" t="s">
        <v>85</v>
      </c>
    </row>
    <row r="1784" spans="1:24">
      <c r="A1784" s="100" t="s">
        <v>1032</v>
      </c>
      <c r="B1784" s="100" t="s">
        <v>1038</v>
      </c>
      <c r="C1784" s="100" t="s">
        <v>1039</v>
      </c>
      <c r="D1784" s="100" t="str">
        <f t="shared" ref="D1784:D1804" si="83">A1784&amp;B1784&amp;C1784</f>
        <v>806425920</v>
      </c>
      <c r="E1784" s="100" t="s">
        <v>812</v>
      </c>
      <c r="F1784" s="100" t="s">
        <v>811</v>
      </c>
      <c r="G1784" s="100" t="s">
        <v>699</v>
      </c>
      <c r="H1784" s="100">
        <v>37</v>
      </c>
      <c r="I1784" s="100">
        <v>62.2</v>
      </c>
      <c r="J1784" s="100">
        <v>0</v>
      </c>
      <c r="K1784" s="100">
        <v>0</v>
      </c>
      <c r="L1784" s="100">
        <v>30</v>
      </c>
      <c r="M1784" s="100">
        <v>63.3</v>
      </c>
      <c r="N1784" s="100">
        <v>0</v>
      </c>
      <c r="O1784" s="100">
        <v>0</v>
      </c>
      <c r="P1784" s="100">
        <v>7</v>
      </c>
      <c r="Q1784" s="100">
        <v>57.1</v>
      </c>
      <c r="R1784" s="100">
        <v>0</v>
      </c>
      <c r="S1784" s="100">
        <v>0</v>
      </c>
      <c r="T1784" s="100">
        <v>12</v>
      </c>
      <c r="U1784" s="100">
        <v>33.299999999999997</v>
      </c>
      <c r="V1784" s="100">
        <v>37</v>
      </c>
      <c r="W1784" s="100">
        <v>62.2</v>
      </c>
      <c r="X1784" s="100" t="s">
        <v>85</v>
      </c>
    </row>
    <row r="1785" spans="1:24">
      <c r="A1785" s="100" t="s">
        <v>1032</v>
      </c>
      <c r="B1785" s="100" t="s">
        <v>1038</v>
      </c>
      <c r="C1785" s="100" t="s">
        <v>1039</v>
      </c>
      <c r="D1785" s="100" t="str">
        <f t="shared" si="83"/>
        <v>806425920</v>
      </c>
      <c r="E1785" s="100" t="s">
        <v>812</v>
      </c>
      <c r="F1785" s="100" t="s">
        <v>811</v>
      </c>
      <c r="G1785" s="100" t="s">
        <v>700</v>
      </c>
      <c r="H1785" s="100">
        <v>36</v>
      </c>
      <c r="I1785" s="100">
        <v>25</v>
      </c>
      <c r="J1785" s="100">
        <v>0</v>
      </c>
      <c r="K1785" s="100">
        <v>0</v>
      </c>
      <c r="L1785" s="100">
        <v>29</v>
      </c>
      <c r="M1785" s="100">
        <v>27.6</v>
      </c>
      <c r="N1785" s="100">
        <v>0</v>
      </c>
      <c r="O1785" s="100">
        <v>0</v>
      </c>
      <c r="P1785" s="100">
        <v>7</v>
      </c>
      <c r="Q1785" s="100">
        <v>14.3</v>
      </c>
      <c r="R1785" s="100">
        <v>0</v>
      </c>
      <c r="S1785" s="100">
        <v>0</v>
      </c>
      <c r="T1785" s="100">
        <v>12</v>
      </c>
      <c r="U1785" s="100">
        <v>8.3000000000000007</v>
      </c>
      <c r="V1785" s="100">
        <v>36</v>
      </c>
      <c r="W1785" s="100">
        <v>25</v>
      </c>
      <c r="X1785" s="100" t="s">
        <v>85</v>
      </c>
    </row>
    <row r="1786" spans="1:24">
      <c r="A1786" s="100" t="s">
        <v>1032</v>
      </c>
      <c r="B1786" s="100" t="s">
        <v>1038</v>
      </c>
      <c r="C1786" s="100" t="s">
        <v>1039</v>
      </c>
      <c r="D1786" s="100" t="str">
        <f t="shared" si="83"/>
        <v>806425920</v>
      </c>
      <c r="E1786" s="100" t="s">
        <v>812</v>
      </c>
      <c r="F1786" s="100" t="s">
        <v>816</v>
      </c>
      <c r="G1786" s="100" t="s">
        <v>699</v>
      </c>
      <c r="H1786" s="100">
        <v>2</v>
      </c>
      <c r="I1786" s="100">
        <v>0</v>
      </c>
      <c r="J1786" s="100">
        <v>0</v>
      </c>
      <c r="K1786" s="100">
        <v>0</v>
      </c>
      <c r="L1786" s="100">
        <v>1</v>
      </c>
      <c r="M1786" s="100">
        <v>0</v>
      </c>
      <c r="N1786" s="100">
        <v>0</v>
      </c>
      <c r="O1786" s="100">
        <v>0</v>
      </c>
      <c r="P1786" s="100">
        <v>1</v>
      </c>
      <c r="Q1786" s="100">
        <v>0</v>
      </c>
      <c r="R1786" s="100">
        <v>0</v>
      </c>
      <c r="S1786" s="100">
        <v>0</v>
      </c>
      <c r="T1786" s="100">
        <v>1</v>
      </c>
      <c r="U1786" s="100">
        <v>0</v>
      </c>
      <c r="V1786" s="100">
        <v>2</v>
      </c>
      <c r="W1786" s="100">
        <v>0</v>
      </c>
      <c r="X1786" s="100" t="s">
        <v>85</v>
      </c>
    </row>
    <row r="1787" spans="1:24">
      <c r="A1787" s="100" t="s">
        <v>1032</v>
      </c>
      <c r="B1787" s="100" t="s">
        <v>1038</v>
      </c>
      <c r="C1787" s="100" t="s">
        <v>1039</v>
      </c>
      <c r="D1787" s="100" t="str">
        <f t="shared" si="83"/>
        <v>806425920</v>
      </c>
      <c r="E1787" s="100" t="s">
        <v>812</v>
      </c>
      <c r="F1787" s="100" t="s">
        <v>816</v>
      </c>
      <c r="G1787" s="100" t="s">
        <v>700</v>
      </c>
      <c r="H1787" s="100">
        <v>2</v>
      </c>
      <c r="I1787" s="100">
        <v>0</v>
      </c>
      <c r="J1787" s="100">
        <v>0</v>
      </c>
      <c r="K1787" s="100">
        <v>0</v>
      </c>
      <c r="L1787" s="100">
        <v>1</v>
      </c>
      <c r="M1787" s="100">
        <v>0</v>
      </c>
      <c r="N1787" s="100">
        <v>0</v>
      </c>
      <c r="O1787" s="100">
        <v>0</v>
      </c>
      <c r="P1787" s="100">
        <v>1</v>
      </c>
      <c r="Q1787" s="100">
        <v>0</v>
      </c>
      <c r="R1787" s="100">
        <v>0</v>
      </c>
      <c r="S1787" s="100">
        <v>0</v>
      </c>
      <c r="T1787" s="100">
        <v>1</v>
      </c>
      <c r="U1787" s="100">
        <v>0</v>
      </c>
      <c r="V1787" s="100">
        <v>2</v>
      </c>
      <c r="W1787" s="100">
        <v>0</v>
      </c>
      <c r="X1787" s="100" t="s">
        <v>85</v>
      </c>
    </row>
    <row r="1788" spans="1:24">
      <c r="A1788" s="100" t="s">
        <v>1032</v>
      </c>
      <c r="B1788" s="100" t="s">
        <v>1038</v>
      </c>
      <c r="C1788" s="100" t="s">
        <v>1039</v>
      </c>
      <c r="D1788" s="100" t="str">
        <f t="shared" si="83"/>
        <v>806425920</v>
      </c>
      <c r="E1788" s="100" t="s">
        <v>812</v>
      </c>
      <c r="F1788" s="100" t="s">
        <v>817</v>
      </c>
      <c r="G1788" s="100" t="s">
        <v>699</v>
      </c>
      <c r="H1788" s="100">
        <v>27</v>
      </c>
      <c r="I1788" s="100">
        <v>18.5</v>
      </c>
      <c r="J1788" s="100">
        <v>0</v>
      </c>
      <c r="K1788" s="100">
        <v>0</v>
      </c>
      <c r="L1788" s="100">
        <v>8</v>
      </c>
      <c r="M1788" s="100">
        <v>0</v>
      </c>
      <c r="N1788" s="100">
        <v>0</v>
      </c>
      <c r="O1788" s="100">
        <v>0</v>
      </c>
      <c r="P1788" s="100">
        <v>19</v>
      </c>
      <c r="Q1788" s="100">
        <v>26.3</v>
      </c>
      <c r="R1788" s="100">
        <v>5</v>
      </c>
      <c r="S1788" s="100">
        <v>40</v>
      </c>
      <c r="T1788" s="100">
        <v>8</v>
      </c>
      <c r="U1788" s="100">
        <v>0</v>
      </c>
      <c r="V1788" s="100">
        <v>26</v>
      </c>
      <c r="W1788" s="100">
        <v>19.2</v>
      </c>
      <c r="X1788" s="100" t="s">
        <v>85</v>
      </c>
    </row>
    <row r="1789" spans="1:24">
      <c r="A1789" s="100" t="s">
        <v>1032</v>
      </c>
      <c r="B1789" s="100" t="s">
        <v>1038</v>
      </c>
      <c r="C1789" s="100" t="s">
        <v>1039</v>
      </c>
      <c r="D1789" s="100" t="str">
        <f t="shared" si="83"/>
        <v>806425920</v>
      </c>
      <c r="E1789" s="100" t="s">
        <v>812</v>
      </c>
      <c r="F1789" s="100" t="s">
        <v>817</v>
      </c>
      <c r="G1789" s="100" t="s">
        <v>700</v>
      </c>
      <c r="H1789" s="100">
        <v>27</v>
      </c>
      <c r="I1789" s="100">
        <v>44.4</v>
      </c>
      <c r="J1789" s="100">
        <v>0</v>
      </c>
      <c r="K1789" s="100">
        <v>0</v>
      </c>
      <c r="L1789" s="100">
        <v>8</v>
      </c>
      <c r="M1789" s="100">
        <v>25</v>
      </c>
      <c r="N1789" s="100">
        <v>0</v>
      </c>
      <c r="O1789" s="100">
        <v>0</v>
      </c>
      <c r="P1789" s="100">
        <v>19</v>
      </c>
      <c r="Q1789" s="100">
        <v>52.6</v>
      </c>
      <c r="R1789" s="100">
        <v>5</v>
      </c>
      <c r="S1789" s="100">
        <v>60</v>
      </c>
      <c r="T1789" s="100">
        <v>8</v>
      </c>
      <c r="U1789" s="100">
        <v>0</v>
      </c>
      <c r="V1789" s="100">
        <v>26</v>
      </c>
      <c r="W1789" s="100">
        <v>42.3</v>
      </c>
      <c r="X1789" s="100" t="s">
        <v>85</v>
      </c>
    </row>
    <row r="1790" spans="1:24">
      <c r="A1790" s="100" t="s">
        <v>1032</v>
      </c>
      <c r="B1790" s="100" t="s">
        <v>1038</v>
      </c>
      <c r="C1790" s="100" t="s">
        <v>1039</v>
      </c>
      <c r="D1790" s="100" t="str">
        <f t="shared" si="83"/>
        <v>806425920</v>
      </c>
      <c r="E1790" s="100" t="s">
        <v>812</v>
      </c>
      <c r="F1790" s="100" t="s">
        <v>818</v>
      </c>
      <c r="G1790" s="100" t="s">
        <v>699</v>
      </c>
      <c r="H1790" s="100">
        <v>51</v>
      </c>
      <c r="I1790" s="100">
        <v>27.5</v>
      </c>
      <c r="J1790" s="100">
        <v>3</v>
      </c>
      <c r="K1790" s="100">
        <v>33.299999999999997</v>
      </c>
      <c r="L1790" s="100">
        <v>20</v>
      </c>
      <c r="M1790" s="100">
        <v>25</v>
      </c>
      <c r="N1790" s="100">
        <v>0</v>
      </c>
      <c r="O1790" s="100">
        <v>0</v>
      </c>
      <c r="P1790" s="100">
        <v>28</v>
      </c>
      <c r="Q1790" s="100">
        <v>28.6</v>
      </c>
      <c r="R1790" s="100">
        <v>0</v>
      </c>
      <c r="S1790" s="100">
        <v>0</v>
      </c>
      <c r="T1790" s="100">
        <v>12</v>
      </c>
      <c r="U1790" s="100">
        <v>0</v>
      </c>
      <c r="V1790" s="100">
        <v>49</v>
      </c>
      <c r="W1790" s="100">
        <v>28.6</v>
      </c>
      <c r="X1790" s="100" t="s">
        <v>85</v>
      </c>
    </row>
    <row r="1791" spans="1:24">
      <c r="A1791" s="100" t="s">
        <v>1032</v>
      </c>
      <c r="B1791" s="100" t="s">
        <v>1038</v>
      </c>
      <c r="C1791" s="100" t="s">
        <v>1039</v>
      </c>
      <c r="D1791" s="100" t="str">
        <f t="shared" si="83"/>
        <v>806425920</v>
      </c>
      <c r="E1791" s="100" t="s">
        <v>812</v>
      </c>
      <c r="F1791" s="100" t="s">
        <v>818</v>
      </c>
      <c r="G1791" s="100" t="s">
        <v>700</v>
      </c>
      <c r="H1791" s="100">
        <v>49</v>
      </c>
      <c r="I1791" s="100">
        <v>32.700000000000003</v>
      </c>
      <c r="J1791" s="100">
        <v>3</v>
      </c>
      <c r="K1791" s="100">
        <v>33.299999999999997</v>
      </c>
      <c r="L1791" s="100">
        <v>19</v>
      </c>
      <c r="M1791" s="100">
        <v>26.4</v>
      </c>
      <c r="N1791" s="100">
        <v>0</v>
      </c>
      <c r="O1791" s="100">
        <v>0</v>
      </c>
      <c r="P1791" s="100">
        <v>27</v>
      </c>
      <c r="Q1791" s="100">
        <v>37</v>
      </c>
      <c r="R1791" s="100">
        <v>0</v>
      </c>
      <c r="S1791" s="100">
        <v>0</v>
      </c>
      <c r="T1791" s="100">
        <v>10</v>
      </c>
      <c r="U1791" s="100">
        <v>0</v>
      </c>
      <c r="V1791" s="100">
        <v>47</v>
      </c>
      <c r="W1791" s="100">
        <v>34.1</v>
      </c>
      <c r="X1791" s="100" t="s">
        <v>85</v>
      </c>
    </row>
    <row r="1792" spans="1:24">
      <c r="A1792" s="100" t="s">
        <v>1032</v>
      </c>
      <c r="B1792" s="100" t="s">
        <v>1038</v>
      </c>
      <c r="C1792" s="100" t="s">
        <v>1039</v>
      </c>
      <c r="D1792" s="100" t="str">
        <f t="shared" si="83"/>
        <v>806425920</v>
      </c>
      <c r="E1792" s="100" t="s">
        <v>812</v>
      </c>
      <c r="F1792" s="100" t="s">
        <v>819</v>
      </c>
      <c r="G1792" s="100" t="s">
        <v>699</v>
      </c>
      <c r="H1792" s="100">
        <v>44</v>
      </c>
      <c r="I1792" s="100">
        <v>56.8</v>
      </c>
      <c r="J1792" s="100">
        <v>0</v>
      </c>
      <c r="K1792" s="100">
        <v>0</v>
      </c>
      <c r="L1792" s="100">
        <v>18</v>
      </c>
      <c r="M1792" s="100">
        <v>44.4</v>
      </c>
      <c r="N1792" s="100">
        <v>0</v>
      </c>
      <c r="O1792" s="100">
        <v>0</v>
      </c>
      <c r="P1792" s="100">
        <v>26</v>
      </c>
      <c r="Q1792" s="100">
        <v>65.400000000000006</v>
      </c>
      <c r="R1792" s="100">
        <v>0</v>
      </c>
      <c r="S1792" s="100">
        <v>0</v>
      </c>
      <c r="T1792" s="100">
        <v>16</v>
      </c>
      <c r="U1792" s="100">
        <v>31.3</v>
      </c>
      <c r="V1792" s="100">
        <v>42</v>
      </c>
      <c r="W1792" s="100">
        <v>57.1</v>
      </c>
      <c r="X1792" s="100" t="s">
        <v>85</v>
      </c>
    </row>
    <row r="1793" spans="1:24">
      <c r="A1793" s="100" t="s">
        <v>1032</v>
      </c>
      <c r="B1793" s="100" t="s">
        <v>1038</v>
      </c>
      <c r="C1793" s="100" t="s">
        <v>1039</v>
      </c>
      <c r="D1793" s="100" t="str">
        <f t="shared" si="83"/>
        <v>806425920</v>
      </c>
      <c r="E1793" s="100" t="s">
        <v>812</v>
      </c>
      <c r="F1793" s="100" t="s">
        <v>819</v>
      </c>
      <c r="G1793" s="100" t="s">
        <v>700</v>
      </c>
      <c r="H1793" s="100">
        <v>44</v>
      </c>
      <c r="I1793" s="100">
        <v>34.1</v>
      </c>
      <c r="J1793" s="100">
        <v>0</v>
      </c>
      <c r="K1793" s="100">
        <v>0</v>
      </c>
      <c r="L1793" s="100">
        <v>18</v>
      </c>
      <c r="M1793" s="100">
        <v>27.8</v>
      </c>
      <c r="N1793" s="100">
        <v>0</v>
      </c>
      <c r="O1793" s="100">
        <v>0</v>
      </c>
      <c r="P1793" s="100">
        <v>26</v>
      </c>
      <c r="Q1793" s="100">
        <v>38.4</v>
      </c>
      <c r="R1793" s="100">
        <v>0</v>
      </c>
      <c r="S1793" s="100">
        <v>0</v>
      </c>
      <c r="T1793" s="100">
        <v>16</v>
      </c>
      <c r="U1793" s="100">
        <v>25.1</v>
      </c>
      <c r="V1793" s="100">
        <v>42</v>
      </c>
      <c r="W1793" s="100">
        <v>30.9</v>
      </c>
      <c r="X1793" s="100" t="s">
        <v>85</v>
      </c>
    </row>
    <row r="1794" spans="1:24">
      <c r="A1794" s="100" t="s">
        <v>1032</v>
      </c>
      <c r="B1794" s="100" t="s">
        <v>1040</v>
      </c>
      <c r="C1794" s="100" t="s">
        <v>1039</v>
      </c>
      <c r="D1794" s="100" t="str">
        <f t="shared" si="83"/>
        <v>807520920</v>
      </c>
      <c r="E1794" s="100" t="s">
        <v>812</v>
      </c>
      <c r="F1794" s="100" t="s">
        <v>814</v>
      </c>
      <c r="G1794" s="100" t="s">
        <v>699</v>
      </c>
      <c r="H1794" s="100">
        <v>40</v>
      </c>
      <c r="I1794" s="100">
        <v>25</v>
      </c>
      <c r="J1794" s="100">
        <v>0</v>
      </c>
      <c r="K1794" s="100">
        <v>0</v>
      </c>
      <c r="L1794" s="100">
        <v>31</v>
      </c>
      <c r="M1794" s="100">
        <v>22.6</v>
      </c>
      <c r="N1794" s="100">
        <v>0</v>
      </c>
      <c r="O1794" s="100">
        <v>0</v>
      </c>
      <c r="P1794" s="100">
        <v>9</v>
      </c>
      <c r="Q1794" s="100">
        <v>33.299999999999997</v>
      </c>
      <c r="R1794" s="100">
        <v>0</v>
      </c>
      <c r="S1794" s="100">
        <v>0</v>
      </c>
      <c r="T1794" s="100">
        <v>4</v>
      </c>
      <c r="U1794" s="100">
        <v>0</v>
      </c>
      <c r="V1794" s="100">
        <v>38</v>
      </c>
      <c r="W1794" s="100">
        <v>26.3</v>
      </c>
      <c r="X1794" s="100" t="s">
        <v>78</v>
      </c>
    </row>
    <row r="1795" spans="1:24">
      <c r="A1795" s="100" t="s">
        <v>1032</v>
      </c>
      <c r="B1795" s="100" t="s">
        <v>1040</v>
      </c>
      <c r="C1795" s="100" t="s">
        <v>1039</v>
      </c>
      <c r="D1795" s="100" t="str">
        <f t="shared" si="83"/>
        <v>807520920</v>
      </c>
      <c r="E1795" s="100" t="s">
        <v>812</v>
      </c>
      <c r="F1795" s="100" t="s">
        <v>814</v>
      </c>
      <c r="G1795" s="100" t="s">
        <v>700</v>
      </c>
      <c r="H1795" s="100">
        <v>40</v>
      </c>
      <c r="I1795" s="100">
        <v>60</v>
      </c>
      <c r="J1795" s="100">
        <v>0</v>
      </c>
      <c r="K1795" s="100">
        <v>0</v>
      </c>
      <c r="L1795" s="100">
        <v>31</v>
      </c>
      <c r="M1795" s="100">
        <v>58.1</v>
      </c>
      <c r="N1795" s="100">
        <v>0</v>
      </c>
      <c r="O1795" s="100">
        <v>0</v>
      </c>
      <c r="P1795" s="100">
        <v>9</v>
      </c>
      <c r="Q1795" s="100">
        <v>66.7</v>
      </c>
      <c r="R1795" s="100">
        <v>0</v>
      </c>
      <c r="S1795" s="100">
        <v>0</v>
      </c>
      <c r="T1795" s="100">
        <v>4</v>
      </c>
      <c r="U1795" s="100">
        <v>25</v>
      </c>
      <c r="V1795" s="100">
        <v>38</v>
      </c>
      <c r="W1795" s="100">
        <v>60.6</v>
      </c>
      <c r="X1795" s="100" t="s">
        <v>78</v>
      </c>
    </row>
    <row r="1796" spans="1:24">
      <c r="A1796" s="100" t="s">
        <v>1032</v>
      </c>
      <c r="B1796" s="100" t="s">
        <v>1040</v>
      </c>
      <c r="C1796" s="100" t="s">
        <v>1039</v>
      </c>
      <c r="D1796" s="100" t="str">
        <f t="shared" si="83"/>
        <v>807520920</v>
      </c>
      <c r="E1796" s="100" t="s">
        <v>812</v>
      </c>
      <c r="F1796" s="100" t="s">
        <v>815</v>
      </c>
      <c r="G1796" s="100" t="s">
        <v>699</v>
      </c>
      <c r="H1796" s="100">
        <v>36</v>
      </c>
      <c r="I1796" s="100">
        <v>22.2</v>
      </c>
      <c r="J1796" s="100">
        <v>0</v>
      </c>
      <c r="K1796" s="100">
        <v>0</v>
      </c>
      <c r="L1796" s="100">
        <v>29</v>
      </c>
      <c r="M1796" s="100">
        <v>17.2</v>
      </c>
      <c r="N1796" s="100">
        <v>0</v>
      </c>
      <c r="O1796" s="100">
        <v>0</v>
      </c>
      <c r="P1796" s="100">
        <v>7</v>
      </c>
      <c r="Q1796" s="100">
        <v>42.9</v>
      </c>
      <c r="R1796" s="100">
        <v>0</v>
      </c>
      <c r="S1796" s="100">
        <v>0</v>
      </c>
      <c r="T1796" s="100">
        <v>8</v>
      </c>
      <c r="U1796" s="100">
        <v>0</v>
      </c>
      <c r="V1796" s="100">
        <v>32</v>
      </c>
      <c r="W1796" s="100">
        <v>18.8</v>
      </c>
      <c r="X1796" s="100" t="s">
        <v>78</v>
      </c>
    </row>
    <row r="1797" spans="1:24">
      <c r="A1797" s="100" t="s">
        <v>1032</v>
      </c>
      <c r="B1797" s="100" t="s">
        <v>1040</v>
      </c>
      <c r="C1797" s="100" t="s">
        <v>1039</v>
      </c>
      <c r="D1797" s="100" t="str">
        <f t="shared" si="83"/>
        <v>807520920</v>
      </c>
      <c r="E1797" s="100" t="s">
        <v>812</v>
      </c>
      <c r="F1797" s="100" t="s">
        <v>815</v>
      </c>
      <c r="G1797" s="100" t="s">
        <v>700</v>
      </c>
      <c r="H1797" s="100">
        <v>37</v>
      </c>
      <c r="I1797" s="100">
        <v>32.4</v>
      </c>
      <c r="J1797" s="100">
        <v>0</v>
      </c>
      <c r="K1797" s="100">
        <v>0</v>
      </c>
      <c r="L1797" s="100">
        <v>30</v>
      </c>
      <c r="M1797" s="100">
        <v>30</v>
      </c>
      <c r="N1797" s="100">
        <v>0</v>
      </c>
      <c r="O1797" s="100">
        <v>0</v>
      </c>
      <c r="P1797" s="100">
        <v>7</v>
      </c>
      <c r="Q1797" s="100">
        <v>42.9</v>
      </c>
      <c r="R1797" s="100">
        <v>0</v>
      </c>
      <c r="S1797" s="100">
        <v>0</v>
      </c>
      <c r="T1797" s="100">
        <v>8</v>
      </c>
      <c r="U1797" s="100">
        <v>37.5</v>
      </c>
      <c r="V1797" s="100">
        <v>33</v>
      </c>
      <c r="W1797" s="100">
        <v>27.3</v>
      </c>
      <c r="X1797" s="100" t="s">
        <v>78</v>
      </c>
    </row>
    <row r="1798" spans="1:24">
      <c r="A1798" s="100" t="s">
        <v>1032</v>
      </c>
      <c r="B1798" s="100" t="s">
        <v>1040</v>
      </c>
      <c r="C1798" s="100" t="s">
        <v>1039</v>
      </c>
      <c r="D1798" s="100" t="str">
        <f t="shared" si="83"/>
        <v>807520920</v>
      </c>
      <c r="E1798" s="100" t="s">
        <v>812</v>
      </c>
      <c r="F1798" s="100" t="s">
        <v>816</v>
      </c>
      <c r="G1798" s="100" t="s">
        <v>699</v>
      </c>
      <c r="H1798" s="100">
        <v>35</v>
      </c>
      <c r="I1798" s="100">
        <v>20</v>
      </c>
      <c r="J1798" s="100">
        <v>0</v>
      </c>
      <c r="K1798" s="100">
        <v>0</v>
      </c>
      <c r="L1798" s="100">
        <v>25</v>
      </c>
      <c r="M1798" s="100">
        <v>20</v>
      </c>
      <c r="N1798" s="100">
        <v>0</v>
      </c>
      <c r="O1798" s="100">
        <v>0</v>
      </c>
      <c r="P1798" s="100">
        <v>10</v>
      </c>
      <c r="Q1798" s="100">
        <v>20</v>
      </c>
      <c r="R1798" s="100">
        <v>0</v>
      </c>
      <c r="S1798" s="100">
        <v>0</v>
      </c>
      <c r="T1798" s="100">
        <v>3</v>
      </c>
      <c r="U1798" s="100">
        <v>0</v>
      </c>
      <c r="V1798" s="100">
        <v>30</v>
      </c>
      <c r="W1798" s="100">
        <v>20</v>
      </c>
      <c r="X1798" s="100" t="s">
        <v>78</v>
      </c>
    </row>
    <row r="1799" spans="1:24">
      <c r="A1799" s="100" t="s">
        <v>1032</v>
      </c>
      <c r="B1799" s="100" t="s">
        <v>1040</v>
      </c>
      <c r="C1799" s="100" t="s">
        <v>1039</v>
      </c>
      <c r="D1799" s="100" t="str">
        <f t="shared" si="83"/>
        <v>807520920</v>
      </c>
      <c r="E1799" s="100" t="s">
        <v>812</v>
      </c>
      <c r="F1799" s="100" t="s">
        <v>816</v>
      </c>
      <c r="G1799" s="100" t="s">
        <v>700</v>
      </c>
      <c r="H1799" s="100">
        <v>35</v>
      </c>
      <c r="I1799" s="100">
        <v>48.5</v>
      </c>
      <c r="J1799" s="100">
        <v>0</v>
      </c>
      <c r="K1799" s="100">
        <v>0</v>
      </c>
      <c r="L1799" s="100">
        <v>25</v>
      </c>
      <c r="M1799" s="100">
        <v>48</v>
      </c>
      <c r="N1799" s="100">
        <v>0</v>
      </c>
      <c r="O1799" s="100">
        <v>0</v>
      </c>
      <c r="P1799" s="100">
        <v>10</v>
      </c>
      <c r="Q1799" s="100">
        <v>50</v>
      </c>
      <c r="R1799" s="100">
        <v>0</v>
      </c>
      <c r="S1799" s="100">
        <v>0</v>
      </c>
      <c r="T1799" s="100">
        <v>3</v>
      </c>
      <c r="U1799" s="100">
        <v>0</v>
      </c>
      <c r="V1799" s="100">
        <v>30</v>
      </c>
      <c r="W1799" s="100">
        <v>46.7</v>
      </c>
      <c r="X1799" s="100" t="s">
        <v>78</v>
      </c>
    </row>
    <row r="1800" spans="1:24">
      <c r="A1800" s="100" t="s">
        <v>1032</v>
      </c>
      <c r="B1800" s="100" t="s">
        <v>1040</v>
      </c>
      <c r="C1800" s="100" t="s">
        <v>1039</v>
      </c>
      <c r="D1800" s="100" t="str">
        <f t="shared" si="83"/>
        <v>807520920</v>
      </c>
      <c r="E1800" s="100" t="s">
        <v>812</v>
      </c>
      <c r="F1800" s="100" t="s">
        <v>817</v>
      </c>
      <c r="G1800" s="100" t="s">
        <v>699</v>
      </c>
      <c r="H1800" s="100">
        <v>45</v>
      </c>
      <c r="I1800" s="100">
        <v>42.2</v>
      </c>
      <c r="J1800" s="100">
        <v>0</v>
      </c>
      <c r="K1800" s="100">
        <v>0</v>
      </c>
      <c r="L1800" s="100">
        <v>37</v>
      </c>
      <c r="M1800" s="100">
        <v>37.799999999999997</v>
      </c>
      <c r="N1800" s="100">
        <v>1</v>
      </c>
      <c r="O1800" s="100">
        <v>100</v>
      </c>
      <c r="P1800" s="100">
        <v>7</v>
      </c>
      <c r="Q1800" s="100">
        <v>57.1</v>
      </c>
      <c r="R1800" s="100">
        <v>0</v>
      </c>
      <c r="S1800" s="100">
        <v>0</v>
      </c>
      <c r="T1800" s="100">
        <v>9</v>
      </c>
      <c r="U1800" s="100">
        <v>0</v>
      </c>
      <c r="V1800" s="100">
        <v>40</v>
      </c>
      <c r="W1800" s="100">
        <v>37.5</v>
      </c>
      <c r="X1800" s="100" t="s">
        <v>78</v>
      </c>
    </row>
    <row r="1801" spans="1:24">
      <c r="A1801" s="100" t="s">
        <v>1032</v>
      </c>
      <c r="B1801" s="100" t="s">
        <v>1040</v>
      </c>
      <c r="C1801" s="100" t="s">
        <v>1039</v>
      </c>
      <c r="D1801" s="100" t="str">
        <f t="shared" si="83"/>
        <v>807520920</v>
      </c>
      <c r="E1801" s="100" t="s">
        <v>812</v>
      </c>
      <c r="F1801" s="100" t="s">
        <v>817</v>
      </c>
      <c r="G1801" s="100" t="s">
        <v>700</v>
      </c>
      <c r="H1801" s="100">
        <v>45</v>
      </c>
      <c r="I1801" s="100">
        <v>40</v>
      </c>
      <c r="J1801" s="100">
        <v>0</v>
      </c>
      <c r="K1801" s="100">
        <v>0</v>
      </c>
      <c r="L1801" s="100">
        <v>37</v>
      </c>
      <c r="M1801" s="100">
        <v>35.1</v>
      </c>
      <c r="N1801" s="100">
        <v>1</v>
      </c>
      <c r="O1801" s="100">
        <v>0</v>
      </c>
      <c r="P1801" s="100">
        <v>7</v>
      </c>
      <c r="Q1801" s="100">
        <v>71.400000000000006</v>
      </c>
      <c r="R1801" s="100">
        <v>0</v>
      </c>
      <c r="S1801" s="100">
        <v>0</v>
      </c>
      <c r="T1801" s="100">
        <v>9</v>
      </c>
      <c r="U1801" s="100">
        <v>33.299999999999997</v>
      </c>
      <c r="V1801" s="100">
        <v>40</v>
      </c>
      <c r="W1801" s="100">
        <v>40</v>
      </c>
      <c r="X1801" s="100" t="s">
        <v>78</v>
      </c>
    </row>
    <row r="1802" spans="1:24">
      <c r="A1802" s="100" t="s">
        <v>1032</v>
      </c>
      <c r="B1802" s="100" t="s">
        <v>1040</v>
      </c>
      <c r="C1802" s="100" t="s">
        <v>1039</v>
      </c>
      <c r="D1802" s="100" t="str">
        <f t="shared" si="83"/>
        <v>807520920</v>
      </c>
      <c r="E1802" s="100" t="s">
        <v>812</v>
      </c>
      <c r="F1802" s="100" t="s">
        <v>818</v>
      </c>
      <c r="G1802" s="100" t="s">
        <v>699</v>
      </c>
      <c r="H1802" s="100">
        <v>47</v>
      </c>
      <c r="I1802" s="100">
        <v>21.3</v>
      </c>
      <c r="J1802" s="100">
        <v>0</v>
      </c>
      <c r="K1802" s="100">
        <v>0</v>
      </c>
      <c r="L1802" s="100">
        <v>35</v>
      </c>
      <c r="M1802" s="100">
        <v>20</v>
      </c>
      <c r="N1802" s="100">
        <v>1</v>
      </c>
      <c r="O1802" s="100">
        <v>0</v>
      </c>
      <c r="P1802" s="100">
        <v>10</v>
      </c>
      <c r="Q1802" s="100">
        <v>30</v>
      </c>
      <c r="R1802" s="100">
        <v>0</v>
      </c>
      <c r="S1802" s="100">
        <v>0</v>
      </c>
      <c r="T1802" s="100">
        <v>5</v>
      </c>
      <c r="U1802" s="100">
        <v>0</v>
      </c>
      <c r="V1802" s="100">
        <v>35</v>
      </c>
      <c r="W1802" s="100">
        <v>17.100000000000001</v>
      </c>
      <c r="X1802" s="100" t="s">
        <v>78</v>
      </c>
    </row>
    <row r="1803" spans="1:24">
      <c r="A1803" s="100" t="s">
        <v>1032</v>
      </c>
      <c r="B1803" s="100" t="s">
        <v>1040</v>
      </c>
      <c r="C1803" s="100" t="s">
        <v>1039</v>
      </c>
      <c r="D1803" s="100" t="str">
        <f t="shared" si="83"/>
        <v>807520920</v>
      </c>
      <c r="E1803" s="100" t="s">
        <v>812</v>
      </c>
      <c r="F1803" s="100" t="s">
        <v>818</v>
      </c>
      <c r="G1803" s="100" t="s">
        <v>700</v>
      </c>
      <c r="H1803" s="100">
        <v>47</v>
      </c>
      <c r="I1803" s="100">
        <v>8.5</v>
      </c>
      <c r="J1803" s="100">
        <v>0</v>
      </c>
      <c r="K1803" s="100">
        <v>0</v>
      </c>
      <c r="L1803" s="100">
        <v>35</v>
      </c>
      <c r="M1803" s="100">
        <v>8.6</v>
      </c>
      <c r="N1803" s="100">
        <v>1</v>
      </c>
      <c r="O1803" s="100">
        <v>0</v>
      </c>
      <c r="P1803" s="100">
        <v>10</v>
      </c>
      <c r="Q1803" s="100">
        <v>10</v>
      </c>
      <c r="R1803" s="100">
        <v>0</v>
      </c>
      <c r="S1803" s="100">
        <v>0</v>
      </c>
      <c r="T1803" s="100">
        <v>5</v>
      </c>
      <c r="U1803" s="100">
        <v>0</v>
      </c>
      <c r="V1803" s="100">
        <v>35</v>
      </c>
      <c r="W1803" s="100">
        <v>5.7</v>
      </c>
      <c r="X1803" s="100" t="s">
        <v>78</v>
      </c>
    </row>
    <row r="1804" spans="1:24">
      <c r="A1804" s="100" t="s">
        <v>1032</v>
      </c>
      <c r="B1804" s="100" t="s">
        <v>1040</v>
      </c>
      <c r="C1804" s="100" t="s">
        <v>1039</v>
      </c>
      <c r="D1804" s="100" t="str">
        <f t="shared" si="83"/>
        <v>807520920</v>
      </c>
      <c r="E1804" s="100" t="s">
        <v>812</v>
      </c>
      <c r="F1804" s="100" t="s">
        <v>819</v>
      </c>
      <c r="G1804" s="100" t="s">
        <v>699</v>
      </c>
      <c r="H1804" s="100">
        <v>53</v>
      </c>
      <c r="I1804" s="100">
        <v>43.4</v>
      </c>
      <c r="J1804" s="100">
        <v>0</v>
      </c>
      <c r="K1804" s="100">
        <v>0</v>
      </c>
      <c r="L1804" s="100">
        <v>44</v>
      </c>
      <c r="M1804" s="100">
        <v>38.700000000000003</v>
      </c>
      <c r="N1804" s="100">
        <v>0</v>
      </c>
      <c r="O1804" s="100">
        <v>0</v>
      </c>
      <c r="P1804" s="100">
        <v>9</v>
      </c>
      <c r="Q1804" s="100">
        <v>66.7</v>
      </c>
      <c r="R1804" s="100">
        <v>0</v>
      </c>
      <c r="S1804" s="100">
        <v>0</v>
      </c>
      <c r="T1804" s="100">
        <v>9</v>
      </c>
      <c r="U1804" s="100">
        <v>11.1</v>
      </c>
      <c r="V1804" s="100">
        <v>45</v>
      </c>
      <c r="W1804" s="100">
        <v>40</v>
      </c>
      <c r="X1804" s="100" t="s">
        <v>78</v>
      </c>
    </row>
    <row r="1805" spans="1:24">
      <c r="A1805" s="100" t="s">
        <v>1032</v>
      </c>
      <c r="B1805" s="100" t="s">
        <v>1040</v>
      </c>
      <c r="C1805" s="100" t="s">
        <v>1039</v>
      </c>
      <c r="D1805" s="100" t="str">
        <f t="shared" ref="D1805:D1813" si="84">A1805&amp;B1805&amp;C1805</f>
        <v>807520920</v>
      </c>
      <c r="E1805" s="100" t="s">
        <v>812</v>
      </c>
      <c r="F1805" s="100" t="s">
        <v>819</v>
      </c>
      <c r="G1805" s="100" t="s">
        <v>700</v>
      </c>
      <c r="H1805" s="100">
        <v>53</v>
      </c>
      <c r="I1805" s="100">
        <v>28.3</v>
      </c>
      <c r="J1805" s="100">
        <v>0</v>
      </c>
      <c r="K1805" s="100">
        <v>0</v>
      </c>
      <c r="L1805" s="100">
        <v>44</v>
      </c>
      <c r="M1805" s="100">
        <v>27.3</v>
      </c>
      <c r="N1805" s="100">
        <v>0</v>
      </c>
      <c r="O1805" s="100">
        <v>0</v>
      </c>
      <c r="P1805" s="100">
        <v>9</v>
      </c>
      <c r="Q1805" s="100">
        <v>33.299999999999997</v>
      </c>
      <c r="R1805" s="100">
        <v>0</v>
      </c>
      <c r="S1805" s="100">
        <v>0</v>
      </c>
      <c r="T1805" s="100">
        <v>9</v>
      </c>
      <c r="U1805" s="100">
        <v>11.1</v>
      </c>
      <c r="V1805" s="100">
        <v>45</v>
      </c>
      <c r="W1805" s="100">
        <v>26.6</v>
      </c>
      <c r="X1805" s="100" t="s">
        <v>78</v>
      </c>
    </row>
    <row r="1806" spans="1:24">
      <c r="A1806" s="100" t="s">
        <v>1032</v>
      </c>
      <c r="B1806" s="100" t="s">
        <v>1041</v>
      </c>
      <c r="C1806" s="100" t="s">
        <v>1042</v>
      </c>
      <c r="D1806" s="100" t="str">
        <f t="shared" si="84"/>
        <v>807820970</v>
      </c>
      <c r="E1806" s="100" t="s">
        <v>812</v>
      </c>
      <c r="F1806" s="100" t="s">
        <v>814</v>
      </c>
      <c r="G1806" s="100" t="s">
        <v>699</v>
      </c>
      <c r="H1806" s="100">
        <v>22</v>
      </c>
      <c r="I1806" s="100">
        <v>4.5</v>
      </c>
      <c r="J1806" s="100">
        <v>0</v>
      </c>
      <c r="K1806" s="100">
        <v>0</v>
      </c>
      <c r="L1806" s="100">
        <v>21</v>
      </c>
      <c r="M1806" s="100">
        <v>4.8</v>
      </c>
      <c r="N1806" s="100">
        <v>0</v>
      </c>
      <c r="O1806" s="100">
        <v>0</v>
      </c>
      <c r="P1806" s="100">
        <v>1</v>
      </c>
      <c r="Q1806" s="100">
        <v>0</v>
      </c>
      <c r="R1806" s="100">
        <v>0</v>
      </c>
      <c r="S1806" s="100">
        <v>0</v>
      </c>
      <c r="T1806" s="100">
        <v>5</v>
      </c>
      <c r="U1806" s="100">
        <v>0</v>
      </c>
      <c r="V1806" s="100">
        <v>22</v>
      </c>
      <c r="W1806" s="100">
        <v>4.5</v>
      </c>
      <c r="X1806" s="100" t="s">
        <v>85</v>
      </c>
    </row>
    <row r="1807" spans="1:24">
      <c r="A1807" s="100" t="s">
        <v>1032</v>
      </c>
      <c r="B1807" s="100" t="s">
        <v>1041</v>
      </c>
      <c r="C1807" s="100" t="s">
        <v>1042</v>
      </c>
      <c r="D1807" s="100" t="str">
        <f t="shared" si="84"/>
        <v>807820970</v>
      </c>
      <c r="E1807" s="100" t="s">
        <v>812</v>
      </c>
      <c r="F1807" s="100" t="s">
        <v>814</v>
      </c>
      <c r="G1807" s="100" t="s">
        <v>700</v>
      </c>
      <c r="H1807" s="100">
        <v>22</v>
      </c>
      <c r="I1807" s="100">
        <v>40.9</v>
      </c>
      <c r="J1807" s="100">
        <v>0</v>
      </c>
      <c r="K1807" s="100">
        <v>0</v>
      </c>
      <c r="L1807" s="100">
        <v>21</v>
      </c>
      <c r="M1807" s="100">
        <v>42.8</v>
      </c>
      <c r="N1807" s="100">
        <v>0</v>
      </c>
      <c r="O1807" s="100">
        <v>0</v>
      </c>
      <c r="P1807" s="100">
        <v>1</v>
      </c>
      <c r="Q1807" s="100">
        <v>0</v>
      </c>
      <c r="R1807" s="100">
        <v>0</v>
      </c>
      <c r="S1807" s="100">
        <v>0</v>
      </c>
      <c r="T1807" s="100">
        <v>5</v>
      </c>
      <c r="U1807" s="100">
        <v>0</v>
      </c>
      <c r="V1807" s="100">
        <v>22</v>
      </c>
      <c r="W1807" s="100">
        <v>40.9</v>
      </c>
      <c r="X1807" s="100" t="s">
        <v>85</v>
      </c>
    </row>
    <row r="1808" spans="1:24">
      <c r="A1808" s="100" t="s">
        <v>1032</v>
      </c>
      <c r="B1808" s="100" t="s">
        <v>1041</v>
      </c>
      <c r="C1808" s="100" t="s">
        <v>1042</v>
      </c>
      <c r="D1808" s="100" t="str">
        <f t="shared" si="84"/>
        <v>807820970</v>
      </c>
      <c r="E1808" s="100" t="s">
        <v>812</v>
      </c>
      <c r="F1808" s="100" t="s">
        <v>815</v>
      </c>
      <c r="G1808" s="100" t="s">
        <v>699</v>
      </c>
      <c r="H1808" s="100">
        <v>30</v>
      </c>
      <c r="I1808" s="100">
        <v>20</v>
      </c>
      <c r="J1808" s="100">
        <v>0</v>
      </c>
      <c r="K1808" s="100">
        <v>0</v>
      </c>
      <c r="L1808" s="100">
        <v>26</v>
      </c>
      <c r="M1808" s="100">
        <v>15.4</v>
      </c>
      <c r="N1808" s="100">
        <v>0</v>
      </c>
      <c r="O1808" s="100">
        <v>0</v>
      </c>
      <c r="P1808" s="100">
        <v>3</v>
      </c>
      <c r="Q1808" s="100">
        <v>33.299999999999997</v>
      </c>
      <c r="R1808" s="100">
        <v>0</v>
      </c>
      <c r="S1808" s="100">
        <v>0</v>
      </c>
      <c r="T1808" s="100">
        <v>9</v>
      </c>
      <c r="U1808" s="100">
        <v>0</v>
      </c>
      <c r="V1808" s="100">
        <v>29</v>
      </c>
      <c r="W1808" s="100">
        <v>17.2</v>
      </c>
      <c r="X1808" s="100" t="s">
        <v>85</v>
      </c>
    </row>
    <row r="1809" spans="1:24">
      <c r="A1809" s="100" t="s">
        <v>1032</v>
      </c>
      <c r="B1809" s="100" t="s">
        <v>1041</v>
      </c>
      <c r="C1809" s="100" t="s">
        <v>1042</v>
      </c>
      <c r="D1809" s="100" t="str">
        <f t="shared" si="84"/>
        <v>807820970</v>
      </c>
      <c r="E1809" s="100" t="s">
        <v>812</v>
      </c>
      <c r="F1809" s="100" t="s">
        <v>815</v>
      </c>
      <c r="G1809" s="100" t="s">
        <v>700</v>
      </c>
      <c r="H1809" s="100">
        <v>30</v>
      </c>
      <c r="I1809" s="100">
        <v>40</v>
      </c>
      <c r="J1809" s="100">
        <v>0</v>
      </c>
      <c r="K1809" s="100">
        <v>0</v>
      </c>
      <c r="L1809" s="100">
        <v>26</v>
      </c>
      <c r="M1809" s="100">
        <v>38.5</v>
      </c>
      <c r="N1809" s="100">
        <v>0</v>
      </c>
      <c r="O1809" s="100">
        <v>0</v>
      </c>
      <c r="P1809" s="100">
        <v>3</v>
      </c>
      <c r="Q1809" s="100">
        <v>33.299999999999997</v>
      </c>
      <c r="R1809" s="100">
        <v>0</v>
      </c>
      <c r="S1809" s="100">
        <v>0</v>
      </c>
      <c r="T1809" s="100">
        <v>9</v>
      </c>
      <c r="U1809" s="100">
        <v>11.1</v>
      </c>
      <c r="V1809" s="100">
        <v>29</v>
      </c>
      <c r="W1809" s="100">
        <v>37.9</v>
      </c>
      <c r="X1809" s="100" t="s">
        <v>85</v>
      </c>
    </row>
    <row r="1810" spans="1:24">
      <c r="A1810" s="100" t="s">
        <v>1032</v>
      </c>
      <c r="B1810" s="100" t="s">
        <v>1041</v>
      </c>
      <c r="C1810" s="100" t="s">
        <v>1042</v>
      </c>
      <c r="D1810" s="100" t="str">
        <f t="shared" si="84"/>
        <v>807820970</v>
      </c>
      <c r="E1810" s="100" t="s">
        <v>812</v>
      </c>
      <c r="F1810" s="100" t="s">
        <v>816</v>
      </c>
      <c r="G1810" s="100" t="s">
        <v>699</v>
      </c>
      <c r="H1810" s="100">
        <v>27</v>
      </c>
      <c r="I1810" s="100">
        <v>11.1</v>
      </c>
      <c r="J1810" s="100">
        <v>0</v>
      </c>
      <c r="K1810" s="100">
        <v>0</v>
      </c>
      <c r="L1810" s="100">
        <v>24</v>
      </c>
      <c r="M1810" s="100">
        <v>12.5</v>
      </c>
      <c r="N1810" s="100">
        <v>0</v>
      </c>
      <c r="O1810" s="100">
        <v>0</v>
      </c>
      <c r="P1810" s="100">
        <v>2</v>
      </c>
      <c r="Q1810" s="100">
        <v>0</v>
      </c>
      <c r="R1810" s="100">
        <v>0</v>
      </c>
      <c r="S1810" s="100">
        <v>0</v>
      </c>
      <c r="T1810" s="100">
        <v>8</v>
      </c>
      <c r="U1810" s="100">
        <v>0</v>
      </c>
      <c r="V1810" s="100">
        <v>26</v>
      </c>
      <c r="W1810" s="100">
        <v>11.5</v>
      </c>
      <c r="X1810" s="100" t="s">
        <v>85</v>
      </c>
    </row>
    <row r="1811" spans="1:24">
      <c r="A1811" s="100" t="s">
        <v>1032</v>
      </c>
      <c r="B1811" s="100" t="s">
        <v>1041</v>
      </c>
      <c r="C1811" s="100" t="s">
        <v>1042</v>
      </c>
      <c r="D1811" s="100" t="str">
        <f t="shared" si="84"/>
        <v>807820970</v>
      </c>
      <c r="E1811" s="100" t="s">
        <v>812</v>
      </c>
      <c r="F1811" s="100" t="s">
        <v>816</v>
      </c>
      <c r="G1811" s="100" t="s">
        <v>700</v>
      </c>
      <c r="H1811" s="100">
        <v>27</v>
      </c>
      <c r="I1811" s="100">
        <v>55.6</v>
      </c>
      <c r="J1811" s="100">
        <v>0</v>
      </c>
      <c r="K1811" s="100">
        <v>0</v>
      </c>
      <c r="L1811" s="100">
        <v>24</v>
      </c>
      <c r="M1811" s="100">
        <v>50</v>
      </c>
      <c r="N1811" s="100">
        <v>0</v>
      </c>
      <c r="O1811" s="100">
        <v>0</v>
      </c>
      <c r="P1811" s="100">
        <v>2</v>
      </c>
      <c r="Q1811" s="100">
        <v>100</v>
      </c>
      <c r="R1811" s="100">
        <v>0</v>
      </c>
      <c r="S1811" s="100">
        <v>0</v>
      </c>
      <c r="T1811" s="100">
        <v>8</v>
      </c>
      <c r="U1811" s="100">
        <v>87.5</v>
      </c>
      <c r="V1811" s="100">
        <v>26</v>
      </c>
      <c r="W1811" s="100">
        <v>53.8</v>
      </c>
      <c r="X1811" s="100" t="s">
        <v>85</v>
      </c>
    </row>
    <row r="1812" spans="1:24">
      <c r="A1812" s="100" t="s">
        <v>1032</v>
      </c>
      <c r="B1812" s="100" t="s">
        <v>1041</v>
      </c>
      <c r="C1812" s="100" t="s">
        <v>1042</v>
      </c>
      <c r="D1812" s="100" t="str">
        <f t="shared" si="84"/>
        <v>807820970</v>
      </c>
      <c r="E1812" s="100" t="s">
        <v>812</v>
      </c>
      <c r="F1812" s="100" t="s">
        <v>817</v>
      </c>
      <c r="G1812" s="100" t="s">
        <v>699</v>
      </c>
      <c r="H1812" s="100">
        <v>24</v>
      </c>
      <c r="I1812" s="100">
        <v>20.8</v>
      </c>
      <c r="J1812" s="100">
        <v>0</v>
      </c>
      <c r="K1812" s="100">
        <v>0</v>
      </c>
      <c r="L1812" s="100">
        <v>22</v>
      </c>
      <c r="M1812" s="100">
        <v>22.7</v>
      </c>
      <c r="N1812" s="100">
        <v>0</v>
      </c>
      <c r="O1812" s="100">
        <v>0</v>
      </c>
      <c r="P1812" s="100">
        <v>2</v>
      </c>
      <c r="Q1812" s="100">
        <v>0</v>
      </c>
      <c r="R1812" s="100">
        <v>0</v>
      </c>
      <c r="S1812" s="100">
        <v>0</v>
      </c>
      <c r="T1812" s="100">
        <v>5</v>
      </c>
      <c r="U1812" s="100">
        <v>0</v>
      </c>
      <c r="V1812" s="100">
        <v>24</v>
      </c>
      <c r="W1812" s="100">
        <v>20.8</v>
      </c>
      <c r="X1812" s="100" t="s">
        <v>85</v>
      </c>
    </row>
    <row r="1813" spans="1:24">
      <c r="A1813" s="100" t="s">
        <v>1032</v>
      </c>
      <c r="B1813" s="100" t="s">
        <v>1041</v>
      </c>
      <c r="C1813" s="100" t="s">
        <v>1042</v>
      </c>
      <c r="D1813" s="100" t="str">
        <f t="shared" si="84"/>
        <v>807820970</v>
      </c>
      <c r="E1813" s="100" t="s">
        <v>812</v>
      </c>
      <c r="F1813" s="100" t="s">
        <v>817</v>
      </c>
      <c r="G1813" s="100" t="s">
        <v>700</v>
      </c>
      <c r="H1813" s="100">
        <v>24</v>
      </c>
      <c r="I1813" s="100">
        <v>41.7</v>
      </c>
      <c r="J1813" s="100">
        <v>0</v>
      </c>
      <c r="K1813" s="100">
        <v>0</v>
      </c>
      <c r="L1813" s="100">
        <v>22</v>
      </c>
      <c r="M1813" s="100">
        <v>40.9</v>
      </c>
      <c r="N1813" s="100">
        <v>0</v>
      </c>
      <c r="O1813" s="100">
        <v>0</v>
      </c>
      <c r="P1813" s="100">
        <v>2</v>
      </c>
      <c r="Q1813" s="100">
        <v>50</v>
      </c>
      <c r="R1813" s="100">
        <v>0</v>
      </c>
      <c r="S1813" s="100">
        <v>0</v>
      </c>
      <c r="T1813" s="100">
        <v>5</v>
      </c>
      <c r="U1813" s="100">
        <v>60</v>
      </c>
      <c r="V1813" s="100">
        <v>24</v>
      </c>
      <c r="W1813" s="100">
        <v>41.7</v>
      </c>
      <c r="X1813" s="100" t="s">
        <v>85</v>
      </c>
    </row>
  </sheetData>
  <sheetProtection password="BFC6" sheet="1" objects="1" scenarios="1" selectLockedCells="1"/>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Instructions</vt:lpstr>
      <vt:lpstr>Title</vt:lpstr>
      <vt:lpstr>SIP Team &amp; Process</vt:lpstr>
      <vt:lpstr>List of Priority Schools &amp; CDS</vt:lpstr>
      <vt:lpstr>List of Schools &amp; CDS</vt:lpstr>
      <vt:lpstr>Goals - SIG Schools</vt:lpstr>
      <vt:lpstr>Goals - Focus Schools</vt:lpstr>
      <vt:lpstr>Prior year interventions</vt:lpstr>
      <vt:lpstr>QSR Summary</vt:lpstr>
      <vt:lpstr>Highest Priority Issues</vt:lpstr>
      <vt:lpstr>Required Activity (1)</vt:lpstr>
      <vt:lpstr>Required Activity (2)</vt:lpstr>
      <vt:lpstr>Required Activity (3)</vt:lpstr>
      <vt:lpstr>Required Activity (4)</vt:lpstr>
      <vt:lpstr>Required Activity (5)</vt:lpstr>
      <vt:lpstr>Required Activity (6)</vt:lpstr>
      <vt:lpstr>Required Activity (7a)</vt:lpstr>
      <vt:lpstr>Required Activity (7b)</vt:lpstr>
      <vt:lpstr>Required Activity (8)</vt:lpstr>
      <vt:lpstr>Required Activity (9)</vt:lpstr>
      <vt:lpstr>Other Intervention Strategy (1)</vt:lpstr>
      <vt:lpstr>Other Intervention Strategy (2)</vt:lpstr>
      <vt:lpstr>Strategy Summary</vt:lpstr>
      <vt:lpstr>Budget Summary</vt:lpstr>
      <vt:lpstr>List Variables</vt:lpstr>
      <vt:lpstr>Intervention Strategy Summary</vt:lpstr>
      <vt:lpstr>AtTask Step 1</vt:lpstr>
      <vt:lpstr>Past Proficiency-Future Targets</vt:lpstr>
      <vt:lpstr>SQL Results-1011</vt:lpstr>
      <vt:lpstr>amount</vt:lpstr>
      <vt:lpstr>category</vt:lpstr>
      <vt:lpstr>CDS</vt:lpstr>
      <vt:lpstr>'Budget Summary'!Print_Area</vt:lpstr>
      <vt:lpstr>'Goals - Focus Schools'!Print_Area</vt:lpstr>
      <vt:lpstr>'Goals - SIG Schools'!Print_Area</vt:lpstr>
      <vt:lpstr>'Highest Priority Issues'!Print_Area</vt:lpstr>
      <vt:lpstr>Instructions!Print_Area</vt:lpstr>
      <vt:lpstr>'Other Intervention Strategy (1)'!Print_Area</vt:lpstr>
      <vt:lpstr>'Other Intervention Strategy (2)'!Print_Area</vt:lpstr>
      <vt:lpstr>'Past Proficiency-Future Targets'!Print_Area</vt:lpstr>
      <vt:lpstr>'Prior year interventions'!Print_Area</vt:lpstr>
      <vt:lpstr>'Required Activity (1)'!Print_Area</vt:lpstr>
      <vt:lpstr>'Required Activity (2)'!Print_Area</vt:lpstr>
      <vt:lpstr>'Required Activity (3)'!Print_Area</vt:lpstr>
      <vt:lpstr>'Required Activity (4)'!Print_Area</vt:lpstr>
      <vt:lpstr>'Required Activity (5)'!Print_Area</vt:lpstr>
      <vt:lpstr>'Required Activity (6)'!Print_Area</vt:lpstr>
      <vt:lpstr>'Required Activity (7a)'!Print_Area</vt:lpstr>
      <vt:lpstr>'Required Activity (7b)'!Print_Area</vt:lpstr>
      <vt:lpstr>'Required Activity (8)'!Print_Area</vt:lpstr>
      <vt:lpstr>'Required Activity (9)'!Print_Area</vt:lpstr>
      <vt:lpstr>'Strategy Summary'!Print_Area</vt:lpstr>
      <vt:lpstr>Title!Print_Area</vt:lpstr>
      <vt:lpstr>'Highest Priority Issues'!Print_Titles</vt:lpstr>
      <vt:lpstr>'QSR Summary'!Print_Titles</vt:lpstr>
      <vt:lpstr>Ratings</vt:lpstr>
      <vt:lpstr>'List of Priority Schools &amp; CDS'!Schools</vt:lpstr>
      <vt:lpstr>Schools</vt:lpstr>
      <vt:lpstr>source</vt:lpstr>
      <vt:lpstr>Stakeholder_Groups</vt:lpstr>
      <vt:lpstr>Stakeholders</vt:lpstr>
      <vt:lpstr>Topics</vt:lpstr>
      <vt:lpstr>turnaround</vt:lpstr>
      <vt:lpstr>yes_no</vt:lpstr>
    </vt:vector>
  </TitlesOfParts>
  <Company>NJDOE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rmunroe</dc:creator>
  <cp:lastModifiedBy>mangeluc</cp:lastModifiedBy>
  <cp:lastPrinted>2013-11-12T15:41:34Z</cp:lastPrinted>
  <dcterms:created xsi:type="dcterms:W3CDTF">2012-08-07T20:45:26Z</dcterms:created>
  <dcterms:modified xsi:type="dcterms:W3CDTF">2014-03-25T13:37:43Z</dcterms:modified>
</cp:coreProperties>
</file>